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nalyst\Codebasis project\C9\dataset\"/>
    </mc:Choice>
  </mc:AlternateContent>
  <xr:revisionPtr revIDLastSave="0" documentId="13_ncr:1_{147FB8FF-5CDF-40C3-A9BF-0FC9CD3D34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fact_events" sheetId="2" r:id="rId2"/>
    <sheet name="dim_campaigns" sheetId="3" r:id="rId3"/>
    <sheet name="dim_products" sheetId="4" r:id="rId4"/>
    <sheet name="dim_stor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2" i="1"/>
  <c r="O3" i="1"/>
  <c r="O4" i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P337" i="1"/>
  <c r="P345" i="1"/>
  <c r="P353" i="1"/>
  <c r="P361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53" i="1"/>
  <c r="P561" i="1"/>
  <c r="P569" i="1"/>
  <c r="P577" i="1"/>
  <c r="P585" i="1"/>
  <c r="P593" i="1"/>
  <c r="P601" i="1"/>
  <c r="P609" i="1"/>
  <c r="P617" i="1"/>
  <c r="P625" i="1"/>
  <c r="P633" i="1"/>
  <c r="P641" i="1"/>
  <c r="P649" i="1"/>
  <c r="P657" i="1"/>
  <c r="P665" i="1"/>
  <c r="P673" i="1"/>
  <c r="P681" i="1"/>
  <c r="P689" i="1"/>
  <c r="P697" i="1"/>
  <c r="P705" i="1"/>
  <c r="P713" i="1"/>
  <c r="P721" i="1"/>
  <c r="P729" i="1"/>
  <c r="P737" i="1"/>
  <c r="P745" i="1"/>
  <c r="P753" i="1"/>
  <c r="P761" i="1"/>
  <c r="P769" i="1"/>
  <c r="P777" i="1"/>
  <c r="P785" i="1"/>
  <c r="P793" i="1"/>
  <c r="P801" i="1"/>
  <c r="P809" i="1"/>
  <c r="P817" i="1"/>
  <c r="P825" i="1"/>
  <c r="P833" i="1"/>
  <c r="P841" i="1"/>
  <c r="P849" i="1"/>
  <c r="P857" i="1"/>
  <c r="P865" i="1"/>
  <c r="P873" i="1"/>
  <c r="P881" i="1"/>
  <c r="P889" i="1"/>
  <c r="P897" i="1"/>
  <c r="P905" i="1"/>
  <c r="P913" i="1"/>
  <c r="P921" i="1"/>
  <c r="P929" i="1"/>
  <c r="P937" i="1"/>
  <c r="P945" i="1"/>
  <c r="P953" i="1"/>
  <c r="P961" i="1"/>
  <c r="P969" i="1"/>
  <c r="P977" i="1"/>
  <c r="P985" i="1"/>
  <c r="P993" i="1"/>
  <c r="P1001" i="1"/>
  <c r="P1009" i="1"/>
  <c r="P1017" i="1"/>
  <c r="P1025" i="1"/>
  <c r="P1033" i="1"/>
  <c r="P1041" i="1"/>
  <c r="P1049" i="1"/>
  <c r="P1057" i="1"/>
  <c r="P1065" i="1"/>
  <c r="P1073" i="1"/>
  <c r="P1081" i="1"/>
  <c r="P1089" i="1"/>
  <c r="P1097" i="1"/>
  <c r="P1105" i="1"/>
  <c r="P1113" i="1"/>
  <c r="P1121" i="1"/>
  <c r="P1129" i="1"/>
  <c r="P1137" i="1"/>
  <c r="P1145" i="1"/>
  <c r="P1153" i="1"/>
  <c r="P1161" i="1"/>
  <c r="P1169" i="1"/>
  <c r="P1177" i="1"/>
  <c r="P1185" i="1"/>
  <c r="P1193" i="1"/>
  <c r="P1201" i="1"/>
  <c r="P1209" i="1"/>
  <c r="P1217" i="1"/>
  <c r="P1225" i="1"/>
  <c r="P1233" i="1"/>
  <c r="P1241" i="1"/>
  <c r="P1249" i="1"/>
  <c r="P1257" i="1"/>
  <c r="P1265" i="1"/>
  <c r="P1273" i="1"/>
  <c r="P1281" i="1"/>
  <c r="P1289" i="1"/>
  <c r="P1297" i="1"/>
  <c r="P1305" i="1"/>
  <c r="P1313" i="1"/>
  <c r="P1321" i="1"/>
  <c r="P1329" i="1"/>
  <c r="P1337" i="1"/>
  <c r="P1345" i="1"/>
  <c r="P1353" i="1"/>
  <c r="P1361" i="1"/>
  <c r="P1369" i="1"/>
  <c r="P1377" i="1"/>
  <c r="P1385" i="1"/>
  <c r="P1393" i="1"/>
  <c r="P1401" i="1"/>
  <c r="P1409" i="1"/>
  <c r="P1417" i="1"/>
  <c r="P1425" i="1"/>
  <c r="P1433" i="1"/>
  <c r="P1441" i="1"/>
  <c r="P1449" i="1"/>
  <c r="P1457" i="1"/>
  <c r="P1465" i="1"/>
  <c r="P1473" i="1"/>
  <c r="P1481" i="1"/>
  <c r="P1489" i="1"/>
  <c r="P149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2" i="1"/>
  <c r="P1495" i="1" l="1"/>
  <c r="P1487" i="1"/>
  <c r="P1479" i="1"/>
  <c r="P1471" i="1"/>
  <c r="P1463" i="1"/>
  <c r="P1455" i="1"/>
  <c r="P1447" i="1"/>
  <c r="P1439" i="1"/>
  <c r="P1431" i="1"/>
  <c r="P1496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499" i="1"/>
  <c r="P1491" i="1"/>
  <c r="P1483" i="1"/>
  <c r="P1475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144" i="1"/>
  <c r="P1494" i="1"/>
  <c r="P1486" i="1"/>
  <c r="P1478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03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07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96" i="1"/>
  <c r="P788" i="1"/>
  <c r="P780" i="1"/>
  <c r="P660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47" i="1"/>
  <c r="P839" i="1"/>
  <c r="P831" i="1"/>
  <c r="P823" i="1"/>
  <c r="P815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798" i="1"/>
  <c r="P790" i="1"/>
  <c r="P782" i="1"/>
  <c r="P774" i="1"/>
  <c r="P766" i="1"/>
  <c r="P758" i="1"/>
  <c r="P750" i="1"/>
  <c r="P742" i="1"/>
  <c r="P73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4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3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2" i="1"/>
  <c r="P18" i="1"/>
  <c r="P10" i="1"/>
  <c r="P5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P80" i="1"/>
  <c r="P72" i="1"/>
  <c r="P64" i="1"/>
  <c r="P56" i="1"/>
  <c r="P48" i="1"/>
  <c r="P40" i="1"/>
  <c r="P32" i="1"/>
  <c r="P24" i="1"/>
  <c r="P16" i="1"/>
  <c r="P8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</calcChain>
</file>

<file path=xl/sharedStrings.xml><?xml version="1.0" encoding="utf-8"?>
<sst xmlns="http://schemas.openxmlformats.org/spreadsheetml/2006/main" count="11985" uniqueCount="1535">
  <si>
    <t>50% OFF</t>
  </si>
  <si>
    <t>P12</t>
  </si>
  <si>
    <t>CAMP_SAN_01</t>
  </si>
  <si>
    <t>STBLR-9</t>
  </si>
  <si>
    <t>4d22d1</t>
  </si>
  <si>
    <t>BOGOF</t>
  </si>
  <si>
    <t>P13</t>
  </si>
  <si>
    <t>STVSK-0</t>
  </si>
  <si>
    <t>e5d28d</t>
  </si>
  <si>
    <t>CAMP_DIW_01</t>
  </si>
  <si>
    <t>STCBE-0</t>
  </si>
  <si>
    <t>a9ae21</t>
  </si>
  <si>
    <t>25% OFF</t>
  </si>
  <si>
    <t>P10</t>
  </si>
  <si>
    <t>STMDU-1</t>
  </si>
  <si>
    <t>f957f1</t>
  </si>
  <si>
    <t>STBLR-3</t>
  </si>
  <si>
    <t>1e8961</t>
  </si>
  <si>
    <t>P06</t>
  </si>
  <si>
    <t>STBLR-8</t>
  </si>
  <si>
    <t>ac0db6</t>
  </si>
  <si>
    <t>P05</t>
  </si>
  <si>
    <t>STCBE-4</t>
  </si>
  <si>
    <t>a0017b</t>
  </si>
  <si>
    <t>P14</t>
  </si>
  <si>
    <t>STHYD-3</t>
  </si>
  <si>
    <t>500 Cashback</t>
  </si>
  <si>
    <t>P15</t>
  </si>
  <si>
    <t>STVSK-2</t>
  </si>
  <si>
    <t>ffb109</t>
  </si>
  <si>
    <t>P03</t>
  </si>
  <si>
    <t>b92097</t>
  </si>
  <si>
    <t>STMYS-2</t>
  </si>
  <si>
    <t>dc07e1</t>
  </si>
  <si>
    <t>P09</t>
  </si>
  <si>
    <t>1b1cf1</t>
  </si>
  <si>
    <t>STCBE-3</t>
  </si>
  <si>
    <t>b78a4f</t>
  </si>
  <si>
    <t>STCHE-6</t>
  </si>
  <si>
    <t>3bcf8b</t>
  </si>
  <si>
    <t>P08</t>
  </si>
  <si>
    <t>STMYS-0</t>
  </si>
  <si>
    <t>04f19c</t>
  </si>
  <si>
    <t>fb2c04</t>
  </si>
  <si>
    <t>b9b7dd</t>
  </si>
  <si>
    <t>33% OFF</t>
  </si>
  <si>
    <t>P02</t>
  </si>
  <si>
    <t>STVSK-4</t>
  </si>
  <si>
    <t>c873b4</t>
  </si>
  <si>
    <t>P11</t>
  </si>
  <si>
    <t>STMLR-2</t>
  </si>
  <si>
    <t>5ce72d</t>
  </si>
  <si>
    <t>STCHE-0</t>
  </si>
  <si>
    <t>94cacb</t>
  </si>
  <si>
    <t>STHYD-1</t>
  </si>
  <si>
    <t>136c14</t>
  </si>
  <si>
    <t>STMDU-2</t>
  </si>
  <si>
    <t>8b729b</t>
  </si>
  <si>
    <t>79d01b</t>
  </si>
  <si>
    <t>P01</t>
  </si>
  <si>
    <t>STMDU-3</t>
  </si>
  <si>
    <t>9a1d69</t>
  </si>
  <si>
    <t>STVJD-1</t>
  </si>
  <si>
    <t>4b515c</t>
  </si>
  <si>
    <t>STBLR-7</t>
  </si>
  <si>
    <t>e716e7</t>
  </si>
  <si>
    <t>a42141</t>
  </si>
  <si>
    <t>STHYD-5</t>
  </si>
  <si>
    <t>955fa6</t>
  </si>
  <si>
    <t>P04</t>
  </si>
  <si>
    <t>a02f06</t>
  </si>
  <si>
    <t>be603f</t>
  </si>
  <si>
    <t>STBLR-1</t>
  </si>
  <si>
    <t>d953a5</t>
  </si>
  <si>
    <t>c5ba9b</t>
  </si>
  <si>
    <t>08086d</t>
  </si>
  <si>
    <t>STTRV-1</t>
  </si>
  <si>
    <t>0ffbbc</t>
  </si>
  <si>
    <t>STBLR-0</t>
  </si>
  <si>
    <t>3b4a4f</t>
  </si>
  <si>
    <t>STBLR-5</t>
  </si>
  <si>
    <t>59effd</t>
  </si>
  <si>
    <t>STVSK-1</t>
  </si>
  <si>
    <t>3edc10</t>
  </si>
  <si>
    <t>STHYD-4</t>
  </si>
  <si>
    <t>0a8543</t>
  </si>
  <si>
    <t>STHYD-0</t>
  </si>
  <si>
    <t>4f560f</t>
  </si>
  <si>
    <t>P07</t>
  </si>
  <si>
    <t>STHYD-6</t>
  </si>
  <si>
    <t>c25b15</t>
  </si>
  <si>
    <t>5f2bb8</t>
  </si>
  <si>
    <t>STTRV-0</t>
  </si>
  <si>
    <t>35418e</t>
  </si>
  <si>
    <t>380c68</t>
  </si>
  <si>
    <t>STCHE-7</t>
  </si>
  <si>
    <t>d62a10</t>
  </si>
  <si>
    <t>46d796</t>
  </si>
  <si>
    <t>03b653</t>
  </si>
  <si>
    <t>0a2689</t>
  </si>
  <si>
    <t>1130ea</t>
  </si>
  <si>
    <t>STBLR-6</t>
  </si>
  <si>
    <t>9b5299</t>
  </si>
  <si>
    <t>STMYS-1</t>
  </si>
  <si>
    <t>f304a8</t>
  </si>
  <si>
    <t>4dcb0e</t>
  </si>
  <si>
    <t>166ffe</t>
  </si>
  <si>
    <t>STCBE-1</t>
  </si>
  <si>
    <t>20eb36</t>
  </si>
  <si>
    <t>STCHE-2</t>
  </si>
  <si>
    <t>7bb8ed</t>
  </si>
  <si>
    <t>c9fa13</t>
  </si>
  <si>
    <t>STMLR-0</t>
  </si>
  <si>
    <t>e60b61</t>
  </si>
  <si>
    <t>STMLR-1</t>
  </si>
  <si>
    <t>d04921</t>
  </si>
  <si>
    <t>a617b5</t>
  </si>
  <si>
    <t>c43947</t>
  </si>
  <si>
    <t>4236be</t>
  </si>
  <si>
    <t>ba86f4</t>
  </si>
  <si>
    <t>dabee8</t>
  </si>
  <si>
    <t>30c488</t>
  </si>
  <si>
    <t>fe4a15</t>
  </si>
  <si>
    <t>26e506</t>
  </si>
  <si>
    <t>87bb82</t>
  </si>
  <si>
    <t>eb5927</t>
  </si>
  <si>
    <t>8f512d</t>
  </si>
  <si>
    <t>7c09bf</t>
  </si>
  <si>
    <t>df4373</t>
  </si>
  <si>
    <t>dc23bb</t>
  </si>
  <si>
    <t>STMDU-0</t>
  </si>
  <si>
    <t>6639a5</t>
  </si>
  <si>
    <t>STBLR-2</t>
  </si>
  <si>
    <t>8819fd</t>
  </si>
  <si>
    <t>STCHE-3</t>
  </si>
  <si>
    <t>c8035e</t>
  </si>
  <si>
    <t>bed4b4</t>
  </si>
  <si>
    <t>f30579</t>
  </si>
  <si>
    <t>4c7359</t>
  </si>
  <si>
    <t>a0da88</t>
  </si>
  <si>
    <t>05d8e7</t>
  </si>
  <si>
    <t>STBLR-4</t>
  </si>
  <si>
    <t>e918c8</t>
  </si>
  <si>
    <t>34e00a</t>
  </si>
  <si>
    <t>d85264</t>
  </si>
  <si>
    <t>2e0f86</t>
  </si>
  <si>
    <t>b2270b</t>
  </si>
  <si>
    <t>742ad5</t>
  </si>
  <si>
    <t>879d9a</t>
  </si>
  <si>
    <t>80be79</t>
  </si>
  <si>
    <t>0efde2</t>
  </si>
  <si>
    <t>STVSK-3</t>
  </si>
  <si>
    <t>3af058</t>
  </si>
  <si>
    <t>b46d32</t>
  </si>
  <si>
    <t>a386d9</t>
  </si>
  <si>
    <t>021d48</t>
  </si>
  <si>
    <t>b68b77</t>
  </si>
  <si>
    <t>536fbf</t>
  </si>
  <si>
    <t>1bb04d</t>
  </si>
  <si>
    <t>4e7ca5</t>
  </si>
  <si>
    <t>1d8f76</t>
  </si>
  <si>
    <t>STCHE-1</t>
  </si>
  <si>
    <t>3d7dc9</t>
  </si>
  <si>
    <t>66b7cc</t>
  </si>
  <si>
    <t>fe94ae</t>
  </si>
  <si>
    <t>6562df</t>
  </si>
  <si>
    <t>e3929b</t>
  </si>
  <si>
    <t>870b25</t>
  </si>
  <si>
    <t>42ba27</t>
  </si>
  <si>
    <t>141aea</t>
  </si>
  <si>
    <t>b8c7c8</t>
  </si>
  <si>
    <t>STHYD-2</t>
  </si>
  <si>
    <t>73f158</t>
  </si>
  <si>
    <t>da3d1d</t>
  </si>
  <si>
    <t>d4fced</t>
  </si>
  <si>
    <t>292d0a</t>
  </si>
  <si>
    <t>eb3ac8</t>
  </si>
  <si>
    <t>316f12</t>
  </si>
  <si>
    <t>73564c</t>
  </si>
  <si>
    <t>85e08f</t>
  </si>
  <si>
    <t>261bd6</t>
  </si>
  <si>
    <t>STVJD-0</t>
  </si>
  <si>
    <t>baecfe</t>
  </si>
  <si>
    <t>fe72b2</t>
  </si>
  <si>
    <t>0e888c</t>
  </si>
  <si>
    <t>66c422</t>
  </si>
  <si>
    <t>91fec3</t>
  </si>
  <si>
    <t>9c5d5a</t>
  </si>
  <si>
    <t>d4b484</t>
  </si>
  <si>
    <t>fc3573</t>
  </si>
  <si>
    <t>d622c3</t>
  </si>
  <si>
    <t>605f5e</t>
  </si>
  <si>
    <t>d134e0</t>
  </si>
  <si>
    <t>STMYS-3</t>
  </si>
  <si>
    <t>3131b7</t>
  </si>
  <si>
    <t>e31e72</t>
  </si>
  <si>
    <t>5202ed</t>
  </si>
  <si>
    <t>79bfae</t>
  </si>
  <si>
    <t>6e79d3</t>
  </si>
  <si>
    <t>90b5b0</t>
  </si>
  <si>
    <t>34395c</t>
  </si>
  <si>
    <t>4cefe1</t>
  </si>
  <si>
    <t>d33301</t>
  </si>
  <si>
    <t>fea4be</t>
  </si>
  <si>
    <t>160abb</t>
  </si>
  <si>
    <t>108d5a</t>
  </si>
  <si>
    <t>05e55f</t>
  </si>
  <si>
    <t>b91c31</t>
  </si>
  <si>
    <t>acaff0</t>
  </si>
  <si>
    <t>32c24e</t>
  </si>
  <si>
    <t>7a22bc</t>
  </si>
  <si>
    <t>8d14e2</t>
  </si>
  <si>
    <t>7f1521</t>
  </si>
  <si>
    <t>a34aa4</t>
  </si>
  <si>
    <t>02fe6a</t>
  </si>
  <si>
    <t>e97ac0</t>
  </si>
  <si>
    <t>9cf38e</t>
  </si>
  <si>
    <t>e116d8</t>
  </si>
  <si>
    <t>388a78</t>
  </si>
  <si>
    <t>e17280</t>
  </si>
  <si>
    <t>c15780</t>
  </si>
  <si>
    <t>fa0c0c</t>
  </si>
  <si>
    <t>716abd</t>
  </si>
  <si>
    <t>48d526</t>
  </si>
  <si>
    <t>6ebca9</t>
  </si>
  <si>
    <t>7d3d63</t>
  </si>
  <si>
    <t>ebc2d2</t>
  </si>
  <si>
    <t>cc5ed4</t>
  </si>
  <si>
    <t>1490b8</t>
  </si>
  <si>
    <t>STCBE-2</t>
  </si>
  <si>
    <t>c405b3</t>
  </si>
  <si>
    <t>bb77b1</t>
  </si>
  <si>
    <t>e621c9</t>
  </si>
  <si>
    <t>86196b</t>
  </si>
  <si>
    <t>c0929c</t>
  </si>
  <si>
    <t>2f0b42</t>
  </si>
  <si>
    <t>STCHE-5</t>
  </si>
  <si>
    <t>32d8f2</t>
  </si>
  <si>
    <t>a304b6</t>
  </si>
  <si>
    <t>366c89</t>
  </si>
  <si>
    <t>6f3721</t>
  </si>
  <si>
    <t>718bb4</t>
  </si>
  <si>
    <t>8937eb</t>
  </si>
  <si>
    <t>eae379</t>
  </si>
  <si>
    <t>e88818</t>
  </si>
  <si>
    <t>b27f2a</t>
  </si>
  <si>
    <t>9871ea</t>
  </si>
  <si>
    <t>8f66c3</t>
  </si>
  <si>
    <t>e2c5f7</t>
  </si>
  <si>
    <t>4fe9ba</t>
  </si>
  <si>
    <t>835bbe</t>
  </si>
  <si>
    <t>8c62ba</t>
  </si>
  <si>
    <t>e24a3a</t>
  </si>
  <si>
    <t>STCHE-4</t>
  </si>
  <si>
    <t>9154f0</t>
  </si>
  <si>
    <t>e207f7</t>
  </si>
  <si>
    <t>5f8870</t>
  </si>
  <si>
    <t>aabcfb</t>
  </si>
  <si>
    <t>a937e8</t>
  </si>
  <si>
    <t>02c389</t>
  </si>
  <si>
    <t>ed2257</t>
  </si>
  <si>
    <t>3952a0</t>
  </si>
  <si>
    <t>52d20e</t>
  </si>
  <si>
    <t>2ef46d</t>
  </si>
  <si>
    <t>886ef2</t>
  </si>
  <si>
    <t>0a0062</t>
  </si>
  <si>
    <t>e0844a</t>
  </si>
  <si>
    <t>390df2</t>
  </si>
  <si>
    <t>30f1c0</t>
  </si>
  <si>
    <t>bdfb7d</t>
  </si>
  <si>
    <t>69a3d2</t>
  </si>
  <si>
    <t>f97b6d</t>
  </si>
  <si>
    <t>cca40f</t>
  </si>
  <si>
    <t>11ea6f</t>
  </si>
  <si>
    <t>8564bb</t>
  </si>
  <si>
    <t>a7fecb</t>
  </si>
  <si>
    <t>4fc1b2</t>
  </si>
  <si>
    <t>308de6</t>
  </si>
  <si>
    <t>896c2a</t>
  </si>
  <si>
    <t>4572a3</t>
  </si>
  <si>
    <t>edac38</t>
  </si>
  <si>
    <t>45512d</t>
  </si>
  <si>
    <t>b7286f</t>
  </si>
  <si>
    <t>491ff2</t>
  </si>
  <si>
    <t>f45be0</t>
  </si>
  <si>
    <t>65f85a</t>
  </si>
  <si>
    <t>69557f</t>
  </si>
  <si>
    <t>e875c6</t>
  </si>
  <si>
    <t>c9899d</t>
  </si>
  <si>
    <t>adf52a</t>
  </si>
  <si>
    <t>a25cbf</t>
  </si>
  <si>
    <t>1fc58f</t>
  </si>
  <si>
    <t>6d153f</t>
  </si>
  <si>
    <t>4c1375</t>
  </si>
  <si>
    <t>dee3e9</t>
  </si>
  <si>
    <t>98e55f</t>
  </si>
  <si>
    <t>731f58</t>
  </si>
  <si>
    <t>d3227b</t>
  </si>
  <si>
    <t>1f03e5</t>
  </si>
  <si>
    <t>8cee6d</t>
  </si>
  <si>
    <t>3ace0f</t>
  </si>
  <si>
    <t>691b63</t>
  </si>
  <si>
    <t>19bc3b</t>
  </si>
  <si>
    <t>3c0536</t>
  </si>
  <si>
    <t>c24879</t>
  </si>
  <si>
    <t>ec9948</t>
  </si>
  <si>
    <t>6b74c8</t>
  </si>
  <si>
    <t>6af3e0</t>
  </si>
  <si>
    <t>5bfb5e</t>
  </si>
  <si>
    <t>e4b7e4</t>
  </si>
  <si>
    <t>50802a</t>
  </si>
  <si>
    <t>349c73</t>
  </si>
  <si>
    <t>f682ec</t>
  </si>
  <si>
    <t>1a1edd</t>
  </si>
  <si>
    <t>b5cd07</t>
  </si>
  <si>
    <t>5dda21</t>
  </si>
  <si>
    <t>1fcfc6</t>
  </si>
  <si>
    <t>a6a18f</t>
  </si>
  <si>
    <t>cea0e2</t>
  </si>
  <si>
    <t>b4867e</t>
  </si>
  <si>
    <t>8a7e7e</t>
  </si>
  <si>
    <t>35e3ec</t>
  </si>
  <si>
    <t>a40872</t>
  </si>
  <si>
    <t>3adeb2</t>
  </si>
  <si>
    <t>faeeb8</t>
  </si>
  <si>
    <t>ba0b3e</t>
  </si>
  <si>
    <t>a672df</t>
  </si>
  <si>
    <t>6d343d</t>
  </si>
  <si>
    <t>45c35a</t>
  </si>
  <si>
    <t>84dbe3</t>
  </si>
  <si>
    <t>4001c4</t>
  </si>
  <si>
    <t>496b80</t>
  </si>
  <si>
    <t>ffdcb8</t>
  </si>
  <si>
    <t>65a802</t>
  </si>
  <si>
    <t>4cd232</t>
  </si>
  <si>
    <t>7c8fd1</t>
  </si>
  <si>
    <t>933f7e</t>
  </si>
  <si>
    <t>c4123e</t>
  </si>
  <si>
    <t>cd4812</t>
  </si>
  <si>
    <t>e391bc</t>
  </si>
  <si>
    <t>33da9a</t>
  </si>
  <si>
    <t>365da3</t>
  </si>
  <si>
    <t>d671d3</t>
  </si>
  <si>
    <t>fb508c</t>
  </si>
  <si>
    <t>3ea7d6</t>
  </si>
  <si>
    <t>0e96b4</t>
  </si>
  <si>
    <t>1c3fb4</t>
  </si>
  <si>
    <t>8cd89f</t>
  </si>
  <si>
    <t>77c2be</t>
  </si>
  <si>
    <t>35701b</t>
  </si>
  <si>
    <t>578a67</t>
  </si>
  <si>
    <t>c649ca</t>
  </si>
  <si>
    <t>555fcd</t>
  </si>
  <si>
    <t>ba7fb5</t>
  </si>
  <si>
    <t>40baa1</t>
  </si>
  <si>
    <t>0c9f61</t>
  </si>
  <si>
    <t>acf9c2</t>
  </si>
  <si>
    <t>6edb42</t>
  </si>
  <si>
    <t>432f1d</t>
  </si>
  <si>
    <t>31c430</t>
  </si>
  <si>
    <t>bac74e</t>
  </si>
  <si>
    <t>2c893f</t>
  </si>
  <si>
    <t>aa96fc</t>
  </si>
  <si>
    <t>09d857</t>
  </si>
  <si>
    <t>d91475</t>
  </si>
  <si>
    <t>fe4bf5</t>
  </si>
  <si>
    <t>af2b25</t>
  </si>
  <si>
    <t>e4f1f3</t>
  </si>
  <si>
    <t>7e28fb</t>
  </si>
  <si>
    <t>49706e</t>
  </si>
  <si>
    <t>9ff4a9</t>
  </si>
  <si>
    <t>e411c6</t>
  </si>
  <si>
    <t>5e1671</t>
  </si>
  <si>
    <t>ee68d9</t>
  </si>
  <si>
    <t>f23d14</t>
  </si>
  <si>
    <t>a6cb9e</t>
  </si>
  <si>
    <t>9c2777</t>
  </si>
  <si>
    <t>cdb883</t>
  </si>
  <si>
    <t>800f42</t>
  </si>
  <si>
    <t>21a8a0</t>
  </si>
  <si>
    <t>4f75fe</t>
  </si>
  <si>
    <t>24054f</t>
  </si>
  <si>
    <t>5372de</t>
  </si>
  <si>
    <t>cf6323</t>
  </si>
  <si>
    <t>f32df2</t>
  </si>
  <si>
    <t>fc9ab7</t>
  </si>
  <si>
    <t>9953ec</t>
  </si>
  <si>
    <t>d4ccb5</t>
  </si>
  <si>
    <t>a7c40d</t>
  </si>
  <si>
    <t>7cf0d8</t>
  </si>
  <si>
    <t>f940cf</t>
  </si>
  <si>
    <t>ae288b</t>
  </si>
  <si>
    <t>9fae1c</t>
  </si>
  <si>
    <t>9d63a7</t>
  </si>
  <si>
    <t>5dfa52</t>
  </si>
  <si>
    <t>c3b647</t>
  </si>
  <si>
    <t>68e849</t>
  </si>
  <si>
    <t>30bacd</t>
  </si>
  <si>
    <t>e5e0dc</t>
  </si>
  <si>
    <t>cf616b</t>
  </si>
  <si>
    <t>ad783e</t>
  </si>
  <si>
    <t>57d06d</t>
  </si>
  <si>
    <t>4ab3c2</t>
  </si>
  <si>
    <t>0f714a</t>
  </si>
  <si>
    <t>fd5855</t>
  </si>
  <si>
    <t>37cb87</t>
  </si>
  <si>
    <t>80255e</t>
  </si>
  <si>
    <t>35e1c7</t>
  </si>
  <si>
    <t>1142fd</t>
  </si>
  <si>
    <t>0842b9</t>
  </si>
  <si>
    <t>b55027</t>
  </si>
  <si>
    <t>7704c2</t>
  </si>
  <si>
    <t>933cae</t>
  </si>
  <si>
    <t>0179b3</t>
  </si>
  <si>
    <t>9d1009</t>
  </si>
  <si>
    <t>f78e86</t>
  </si>
  <si>
    <t>d2dc77</t>
  </si>
  <si>
    <t>b456c0</t>
  </si>
  <si>
    <t>cc4a67</t>
  </si>
  <si>
    <t>699bac</t>
  </si>
  <si>
    <t>deea3e</t>
  </si>
  <si>
    <t>0d70f7</t>
  </si>
  <si>
    <t>6ee8ab</t>
  </si>
  <si>
    <t>8ea7e8</t>
  </si>
  <si>
    <t>4a34a6</t>
  </si>
  <si>
    <t>07ee94</t>
  </si>
  <si>
    <t>6ec0eb</t>
  </si>
  <si>
    <t>0dfaac</t>
  </si>
  <si>
    <t>9b309b</t>
  </si>
  <si>
    <t>1824c2</t>
  </si>
  <si>
    <t>4ad12b</t>
  </si>
  <si>
    <t>92151c</t>
  </si>
  <si>
    <t>2b50e0</t>
  </si>
  <si>
    <t>3f34d5</t>
  </si>
  <si>
    <t>092c09</t>
  </si>
  <si>
    <t>6eede8</t>
  </si>
  <si>
    <t>c1c42d</t>
  </si>
  <si>
    <t>f8a2a6</t>
  </si>
  <si>
    <t>dd8425</t>
  </si>
  <si>
    <t>aa6972</t>
  </si>
  <si>
    <t>8829ef</t>
  </si>
  <si>
    <t>a37110</t>
  </si>
  <si>
    <t>4ced30</t>
  </si>
  <si>
    <t>2fc575</t>
  </si>
  <si>
    <t>da1969</t>
  </si>
  <si>
    <t>a05e82</t>
  </si>
  <si>
    <t>69a46e</t>
  </si>
  <si>
    <t>fc7056</t>
  </si>
  <si>
    <t>1274dc</t>
  </si>
  <si>
    <t>6a7fa1</t>
  </si>
  <si>
    <t>e96e9d</t>
  </si>
  <si>
    <t>5c2d1f</t>
  </si>
  <si>
    <t>e788e5</t>
  </si>
  <si>
    <t>35637b</t>
  </si>
  <si>
    <t>5db3e3</t>
  </si>
  <si>
    <t>7d89b1</t>
  </si>
  <si>
    <t>1e5c85</t>
  </si>
  <si>
    <t>918a17</t>
  </si>
  <si>
    <t>8ff2bb</t>
  </si>
  <si>
    <t>29411f</t>
  </si>
  <si>
    <t>0beb9b</t>
  </si>
  <si>
    <t>49e9ea</t>
  </si>
  <si>
    <t>655aa2</t>
  </si>
  <si>
    <t>29687a</t>
  </si>
  <si>
    <t>46021e</t>
  </si>
  <si>
    <t>3426bd</t>
  </si>
  <si>
    <t>11971a</t>
  </si>
  <si>
    <t>9c2c14</t>
  </si>
  <si>
    <t>da99ec</t>
  </si>
  <si>
    <t>f95092</t>
  </si>
  <si>
    <t>a6276f</t>
  </si>
  <si>
    <t>1bfbb8</t>
  </si>
  <si>
    <t>fb70b4</t>
  </si>
  <si>
    <t>c4a484</t>
  </si>
  <si>
    <t>be3489</t>
  </si>
  <si>
    <t>16fb87</t>
  </si>
  <si>
    <t>ef95a9</t>
  </si>
  <si>
    <t>6046fa</t>
  </si>
  <si>
    <t>fe1c63</t>
  </si>
  <si>
    <t>531a22</t>
  </si>
  <si>
    <t>bb83e5</t>
  </si>
  <si>
    <t>5abaf9</t>
  </si>
  <si>
    <t>cd4c5a</t>
  </si>
  <si>
    <t>4f1bb6</t>
  </si>
  <si>
    <t>5f313a</t>
  </si>
  <si>
    <t>003c65</t>
  </si>
  <si>
    <t>a298bc</t>
  </si>
  <si>
    <t>8f80ed</t>
  </si>
  <si>
    <t>de6e7e</t>
  </si>
  <si>
    <t>c3b511</t>
  </si>
  <si>
    <t>b60e6a</t>
  </si>
  <si>
    <t>9ebcf9</t>
  </si>
  <si>
    <t>bfc9da</t>
  </si>
  <si>
    <t>7cf9ef</t>
  </si>
  <si>
    <t>6ba4b5</t>
  </si>
  <si>
    <t>87564a</t>
  </si>
  <si>
    <t>5bc324</t>
  </si>
  <si>
    <t>f39a0c</t>
  </si>
  <si>
    <t>14ff29</t>
  </si>
  <si>
    <t>ebbbb9</t>
  </si>
  <si>
    <t>c0d022</t>
  </si>
  <si>
    <t>d5769b</t>
  </si>
  <si>
    <t>6909d3</t>
  </si>
  <si>
    <t>2ba1ba</t>
  </si>
  <si>
    <t>9acae6</t>
  </si>
  <si>
    <t>ce68be</t>
  </si>
  <si>
    <t>5a4d9d</t>
  </si>
  <si>
    <t>4aa530</t>
  </si>
  <si>
    <t>aa54a7</t>
  </si>
  <si>
    <t>bf49bf</t>
  </si>
  <si>
    <t>8376c6</t>
  </si>
  <si>
    <t>c8e17c</t>
  </si>
  <si>
    <t>fe68f2</t>
  </si>
  <si>
    <t>00a7c3</t>
  </si>
  <si>
    <t>4858ab</t>
  </si>
  <si>
    <t>a107c4</t>
  </si>
  <si>
    <t>7b49ce</t>
  </si>
  <si>
    <t>b6b840</t>
  </si>
  <si>
    <t>75f30e</t>
  </si>
  <si>
    <t>f94d7b</t>
  </si>
  <si>
    <t>9acfa3</t>
  </si>
  <si>
    <t>5f65df</t>
  </si>
  <si>
    <t>d41d53</t>
  </si>
  <si>
    <t>543c36</t>
  </si>
  <si>
    <t>37cb7c</t>
  </si>
  <si>
    <t>62e500</t>
  </si>
  <si>
    <t>2e0950</t>
  </si>
  <si>
    <t>0f5588</t>
  </si>
  <si>
    <t>e025ee</t>
  </si>
  <si>
    <t>bb974d</t>
  </si>
  <si>
    <t>d0daaa</t>
  </si>
  <si>
    <t>817b4f</t>
  </si>
  <si>
    <t>bed694</t>
  </si>
  <si>
    <t>2c7cc7</t>
  </si>
  <si>
    <t>a3caaa</t>
  </si>
  <si>
    <t>3153d6</t>
  </si>
  <si>
    <t>66f526</t>
  </si>
  <si>
    <t>b5b0f5</t>
  </si>
  <si>
    <t>c5176d</t>
  </si>
  <si>
    <t>0c0339</t>
  </si>
  <si>
    <t>b94bda</t>
  </si>
  <si>
    <t>4b8e08</t>
  </si>
  <si>
    <t>0312a8</t>
  </si>
  <si>
    <t>63ef11</t>
  </si>
  <si>
    <t>440bd9</t>
  </si>
  <si>
    <t>fe1a8b</t>
  </si>
  <si>
    <t>84aa9b</t>
  </si>
  <si>
    <t>8e1636</t>
  </si>
  <si>
    <t>c4006c</t>
  </si>
  <si>
    <t>e7bb4f</t>
  </si>
  <si>
    <t>546cc3</t>
  </si>
  <si>
    <t>669d35</t>
  </si>
  <si>
    <t>ff9fa7</t>
  </si>
  <si>
    <t>eb4f04</t>
  </si>
  <si>
    <t>06749d</t>
  </si>
  <si>
    <t>e7f270</t>
  </si>
  <si>
    <t>5947fb</t>
  </si>
  <si>
    <t>9faad8</t>
  </si>
  <si>
    <t>d1bfe5</t>
  </si>
  <si>
    <t>0a3c5c</t>
  </si>
  <si>
    <t>367e8d</t>
  </si>
  <si>
    <t>6ae178</t>
  </si>
  <si>
    <t>63a2d2</t>
  </si>
  <si>
    <t>46917a</t>
  </si>
  <si>
    <t>e0ef00</t>
  </si>
  <si>
    <t>2e3594</t>
  </si>
  <si>
    <t>1809f2</t>
  </si>
  <si>
    <t>f0365e</t>
  </si>
  <si>
    <t>cefb49</t>
  </si>
  <si>
    <t>fb9e95</t>
  </si>
  <si>
    <t>fd788c</t>
  </si>
  <si>
    <t>8aa62d</t>
  </si>
  <si>
    <t>d730ac</t>
  </si>
  <si>
    <t>3a1cad</t>
  </si>
  <si>
    <t>df380c</t>
  </si>
  <si>
    <t>75f9b8</t>
  </si>
  <si>
    <t>3f2255</t>
  </si>
  <si>
    <t>32b8a7</t>
  </si>
  <si>
    <t>e5804e</t>
  </si>
  <si>
    <t>ac6273</t>
  </si>
  <si>
    <t>fc2f67</t>
  </si>
  <si>
    <t>8e6e77</t>
  </si>
  <si>
    <t>15b3a7</t>
  </si>
  <si>
    <t>cfeac1</t>
  </si>
  <si>
    <t>f63299</t>
  </si>
  <si>
    <t>7f6f08</t>
  </si>
  <si>
    <t>1c7c7f</t>
  </si>
  <si>
    <t>eae38f</t>
  </si>
  <si>
    <t>de0a50</t>
  </si>
  <si>
    <t>f21f4c</t>
  </si>
  <si>
    <t>a9d059</t>
  </si>
  <si>
    <t>c6e3ae</t>
  </si>
  <si>
    <t>ffcda1</t>
  </si>
  <si>
    <t>4d8607</t>
  </si>
  <si>
    <t>f41ca1</t>
  </si>
  <si>
    <t>657a95</t>
  </si>
  <si>
    <t>b79118</t>
  </si>
  <si>
    <t>b7f012</t>
  </si>
  <si>
    <t>ebd35e</t>
  </si>
  <si>
    <t>bea96f</t>
  </si>
  <si>
    <t>bcffbb</t>
  </si>
  <si>
    <t>10a8b7</t>
  </si>
  <si>
    <t>6bf19b</t>
  </si>
  <si>
    <t>8d7458</t>
  </si>
  <si>
    <t>62769f</t>
  </si>
  <si>
    <t>250dee</t>
  </si>
  <si>
    <t>a16acc</t>
  </si>
  <si>
    <t>e78335</t>
  </si>
  <si>
    <t>e0a83a</t>
  </si>
  <si>
    <t>30b66a</t>
  </si>
  <si>
    <t>d46611</t>
  </si>
  <si>
    <t>4a77da</t>
  </si>
  <si>
    <t>2abe5e</t>
  </si>
  <si>
    <t>18c9f4</t>
  </si>
  <si>
    <t>fb29d7</t>
  </si>
  <si>
    <t>f1421a</t>
  </si>
  <si>
    <t>9155d1</t>
  </si>
  <si>
    <t>4e0e90</t>
  </si>
  <si>
    <t>4aa7ef</t>
  </si>
  <si>
    <t>802b3c</t>
  </si>
  <si>
    <t>f94f2f</t>
  </si>
  <si>
    <t>1dd472</t>
  </si>
  <si>
    <t>6bce12</t>
  </si>
  <si>
    <t>60ba75</t>
  </si>
  <si>
    <t>cf4f71</t>
  </si>
  <si>
    <t>5729c0</t>
  </si>
  <si>
    <t>f25735</t>
  </si>
  <si>
    <t>f41256</t>
  </si>
  <si>
    <t>feadc3</t>
  </si>
  <si>
    <t>bd3f78</t>
  </si>
  <si>
    <t>ea916f</t>
  </si>
  <si>
    <t>f013a9</t>
  </si>
  <si>
    <t>0b38d9</t>
  </si>
  <si>
    <t>802dfa</t>
  </si>
  <si>
    <t>5f29e7</t>
  </si>
  <si>
    <t>a2d32f</t>
  </si>
  <si>
    <t>6bb477</t>
  </si>
  <si>
    <t>be65d7</t>
  </si>
  <si>
    <t>1192bc</t>
  </si>
  <si>
    <t>0ee55a</t>
  </si>
  <si>
    <t>f9d2c6</t>
  </si>
  <si>
    <t>5d5637</t>
  </si>
  <si>
    <t>a5800c</t>
  </si>
  <si>
    <t>dec49d</t>
  </si>
  <si>
    <t>c95efb</t>
  </si>
  <si>
    <t>e89f85</t>
  </si>
  <si>
    <t>ba72b1</t>
  </si>
  <si>
    <t>cb43c4</t>
  </si>
  <si>
    <t>a26e60</t>
  </si>
  <si>
    <t>ace471</t>
  </si>
  <si>
    <t>171bbb</t>
  </si>
  <si>
    <t>2e48c4</t>
  </si>
  <si>
    <t>e2c229</t>
  </si>
  <si>
    <t>fbab9b</t>
  </si>
  <si>
    <t>0b9826</t>
  </si>
  <si>
    <t>fcf54a</t>
  </si>
  <si>
    <t>ce39e4</t>
  </si>
  <si>
    <t>0ae76a</t>
  </si>
  <si>
    <t>d76198</t>
  </si>
  <si>
    <t>e23132</t>
  </si>
  <si>
    <t>aeed36</t>
  </si>
  <si>
    <t>1a4a61</t>
  </si>
  <si>
    <t>1a1a02</t>
  </si>
  <si>
    <t>4a8c38</t>
  </si>
  <si>
    <t>855f49</t>
  </si>
  <si>
    <t>6ed2f5</t>
  </si>
  <si>
    <t>3f9b4d</t>
  </si>
  <si>
    <t>a80b87</t>
  </si>
  <si>
    <t>0894b7</t>
  </si>
  <si>
    <t>4f757f</t>
  </si>
  <si>
    <t>dafaa4</t>
  </si>
  <si>
    <t>2ae8b8</t>
  </si>
  <si>
    <t>ebbe5d</t>
  </si>
  <si>
    <t>24541f</t>
  </si>
  <si>
    <t>c092d4</t>
  </si>
  <si>
    <t>0f8686</t>
  </si>
  <si>
    <t>5e59a1</t>
  </si>
  <si>
    <t>4d3722</t>
  </si>
  <si>
    <t>4cf56a</t>
  </si>
  <si>
    <t>35a25f</t>
  </si>
  <si>
    <t>60229b</t>
  </si>
  <si>
    <t>98d4e3</t>
  </si>
  <si>
    <t>e67501</t>
  </si>
  <si>
    <t>5bbf38</t>
  </si>
  <si>
    <t>66b476</t>
  </si>
  <si>
    <t>ef7122</t>
  </si>
  <si>
    <t>400cab</t>
  </si>
  <si>
    <t>f8a417</t>
  </si>
  <si>
    <t>36968d</t>
  </si>
  <si>
    <t>581ca5</t>
  </si>
  <si>
    <t>c16abb</t>
  </si>
  <si>
    <t>f0500d</t>
  </si>
  <si>
    <t>686a37</t>
  </si>
  <si>
    <t>950a84</t>
  </si>
  <si>
    <t>b97dfe</t>
  </si>
  <si>
    <t>9413a7</t>
  </si>
  <si>
    <t>4a42f9</t>
  </si>
  <si>
    <t>f35446</t>
  </si>
  <si>
    <t>27c86c</t>
  </si>
  <si>
    <t>e7769b</t>
  </si>
  <si>
    <t>4a5884</t>
  </si>
  <si>
    <t>58ce38</t>
  </si>
  <si>
    <t>fcee36</t>
  </si>
  <si>
    <t>0a453f</t>
  </si>
  <si>
    <t>6846a8</t>
  </si>
  <si>
    <t>96a556</t>
  </si>
  <si>
    <t>1f1b71</t>
  </si>
  <si>
    <t>4fbcf6</t>
  </si>
  <si>
    <t>60170c</t>
  </si>
  <si>
    <t>4162d7</t>
  </si>
  <si>
    <t>5c8834</t>
  </si>
  <si>
    <t>339bf7</t>
  </si>
  <si>
    <t>93dff2</t>
  </si>
  <si>
    <t>9ce293</t>
  </si>
  <si>
    <t>2749b0</t>
  </si>
  <si>
    <t>bcad3c</t>
  </si>
  <si>
    <t>61f82c</t>
  </si>
  <si>
    <t>89bbca</t>
  </si>
  <si>
    <t>14f79d</t>
  </si>
  <si>
    <t>2384f8</t>
  </si>
  <si>
    <t>c3ae5a</t>
  </si>
  <si>
    <t>13fd74</t>
  </si>
  <si>
    <t>d33904</t>
  </si>
  <si>
    <t>d2a08d</t>
  </si>
  <si>
    <t>0953d7</t>
  </si>
  <si>
    <t>262ff3</t>
  </si>
  <si>
    <t>d0356d</t>
  </si>
  <si>
    <t>bff226</t>
  </si>
  <si>
    <t>f65a1e</t>
  </si>
  <si>
    <t>2cc7f0</t>
  </si>
  <si>
    <t>18f69b</t>
  </si>
  <si>
    <t>15265d</t>
  </si>
  <si>
    <t>b838cd</t>
  </si>
  <si>
    <t>f9b0ef</t>
  </si>
  <si>
    <t>74399f</t>
  </si>
  <si>
    <t>d552e3</t>
  </si>
  <si>
    <t>72eed8</t>
  </si>
  <si>
    <t>90110c</t>
  </si>
  <si>
    <t>b97eb0</t>
  </si>
  <si>
    <t>9fcb92</t>
  </si>
  <si>
    <t>ea384f</t>
  </si>
  <si>
    <t>4d9f1a</t>
  </si>
  <si>
    <t>0d853d</t>
  </si>
  <si>
    <t>3d8361</t>
  </si>
  <si>
    <t>3ea719</t>
  </si>
  <si>
    <t>3181a7</t>
  </si>
  <si>
    <t>77435f</t>
  </si>
  <si>
    <t>13d333</t>
  </si>
  <si>
    <t>b7db9e</t>
  </si>
  <si>
    <t>2dd3f7</t>
  </si>
  <si>
    <t>e8d896</t>
  </si>
  <si>
    <t>1f8bc3</t>
  </si>
  <si>
    <t>e5e244</t>
  </si>
  <si>
    <t>61089e</t>
  </si>
  <si>
    <t>1768c2</t>
  </si>
  <si>
    <t>7912c8</t>
  </si>
  <si>
    <t>fd48ff</t>
  </si>
  <si>
    <t>d58c29</t>
  </si>
  <si>
    <t>0da7fd</t>
  </si>
  <si>
    <t>2b8abd</t>
  </si>
  <si>
    <t>debbd7</t>
  </si>
  <si>
    <t>ed7b12</t>
  </si>
  <si>
    <t>0f3f34</t>
  </si>
  <si>
    <t>0aefa5</t>
  </si>
  <si>
    <t>6b0ee6</t>
  </si>
  <si>
    <t>e2f6b2</t>
  </si>
  <si>
    <t>6ae240</t>
  </si>
  <si>
    <t>ce95b1</t>
  </si>
  <si>
    <t>edacb9</t>
  </si>
  <si>
    <t>18810a</t>
  </si>
  <si>
    <t>a50d87</t>
  </si>
  <si>
    <t>2b41a0</t>
  </si>
  <si>
    <t>6cb844</t>
  </si>
  <si>
    <t>ff02ae</t>
  </si>
  <si>
    <t>cbf0ad</t>
  </si>
  <si>
    <t>461ad4</t>
  </si>
  <si>
    <t>e45c30</t>
  </si>
  <si>
    <t>c2ee4f</t>
  </si>
  <si>
    <t>b110d3</t>
  </si>
  <si>
    <t>6e412f</t>
  </si>
  <si>
    <t>6e5da9</t>
  </si>
  <si>
    <t>d81627</t>
  </si>
  <si>
    <t>8f9cc5</t>
  </si>
  <si>
    <t>7151bb</t>
  </si>
  <si>
    <t>d31554</t>
  </si>
  <si>
    <t>0f750a</t>
  </si>
  <si>
    <t>c6693c</t>
  </si>
  <si>
    <t>5c7b20</t>
  </si>
  <si>
    <t>415f7e</t>
  </si>
  <si>
    <t>19352c</t>
  </si>
  <si>
    <t>7a9ebd</t>
  </si>
  <si>
    <t>2c0a90</t>
  </si>
  <si>
    <t>cac6b5</t>
  </si>
  <si>
    <t>9a13a5</t>
  </si>
  <si>
    <t>41cb8f</t>
  </si>
  <si>
    <t>ab6327</t>
  </si>
  <si>
    <t>c74866</t>
  </si>
  <si>
    <t>f46036</t>
  </si>
  <si>
    <t>94102d</t>
  </si>
  <si>
    <t>c7f28c</t>
  </si>
  <si>
    <t>0690d9</t>
  </si>
  <si>
    <t>3ec68b</t>
  </si>
  <si>
    <t>8a219d</t>
  </si>
  <si>
    <t>c11cad</t>
  </si>
  <si>
    <t>3080c6</t>
  </si>
  <si>
    <t>ad9ba5</t>
  </si>
  <si>
    <t>7a2a47</t>
  </si>
  <si>
    <t>42a404</t>
  </si>
  <si>
    <t>ce3c11</t>
  </si>
  <si>
    <t>512d92</t>
  </si>
  <si>
    <t>e74698</t>
  </si>
  <si>
    <t>141d98</t>
  </si>
  <si>
    <t>cd3392</t>
  </si>
  <si>
    <t>2eb400</t>
  </si>
  <si>
    <t>1cfaa8</t>
  </si>
  <si>
    <t>a1ef43</t>
  </si>
  <si>
    <t>07e4ea</t>
  </si>
  <si>
    <t>3bf731</t>
  </si>
  <si>
    <t>c115da</t>
  </si>
  <si>
    <t>4cc388</t>
  </si>
  <si>
    <t>38bf1b</t>
  </si>
  <si>
    <t>17edbc</t>
  </si>
  <si>
    <t>9d7bd2</t>
  </si>
  <si>
    <t>19d7b5</t>
  </si>
  <si>
    <t>ac0b82</t>
  </si>
  <si>
    <t>6a1564</t>
  </si>
  <si>
    <t>dd9914</t>
  </si>
  <si>
    <t>4b411a</t>
  </si>
  <si>
    <t>b6233e</t>
  </si>
  <si>
    <t>68c31e</t>
  </si>
  <si>
    <t>7b51be</t>
  </si>
  <si>
    <t>d04c7f</t>
  </si>
  <si>
    <t>90f2d8</t>
  </si>
  <si>
    <t>39d354</t>
  </si>
  <si>
    <t>65f085</t>
  </si>
  <si>
    <t>e93b62</t>
  </si>
  <si>
    <t>d7798b</t>
  </si>
  <si>
    <t>cf0ccd</t>
  </si>
  <si>
    <t>be6ab1</t>
  </si>
  <si>
    <t>b17f27</t>
  </si>
  <si>
    <t>d3d442</t>
  </si>
  <si>
    <t>01b425</t>
  </si>
  <si>
    <t>4ca50a</t>
  </si>
  <si>
    <t>693b77</t>
  </si>
  <si>
    <t>95f061</t>
  </si>
  <si>
    <t>35463c</t>
  </si>
  <si>
    <t>86ec8d</t>
  </si>
  <si>
    <t>6c43b6</t>
  </si>
  <si>
    <t>bb62b3</t>
  </si>
  <si>
    <t>1f0eaf</t>
  </si>
  <si>
    <t>73c8f5</t>
  </si>
  <si>
    <t>41d6bd</t>
  </si>
  <si>
    <t>0c0926</t>
  </si>
  <si>
    <t>9ff8d2</t>
  </si>
  <si>
    <t>ff8f10</t>
  </si>
  <si>
    <t>5a94d6</t>
  </si>
  <si>
    <t>316cd1</t>
  </si>
  <si>
    <t>eb8939</t>
  </si>
  <si>
    <t>0eb526</t>
  </si>
  <si>
    <t>ef61c6</t>
  </si>
  <si>
    <t>e5db3d</t>
  </si>
  <si>
    <t>5715c0</t>
  </si>
  <si>
    <t>75c3a0</t>
  </si>
  <si>
    <t>ac0b1c</t>
  </si>
  <si>
    <t>f3de30</t>
  </si>
  <si>
    <t>49057f</t>
  </si>
  <si>
    <t>23ef05</t>
  </si>
  <si>
    <t>bae5cb</t>
  </si>
  <si>
    <t>ff3c54</t>
  </si>
  <si>
    <t>d70dcb</t>
  </si>
  <si>
    <t>8c13bb</t>
  </si>
  <si>
    <t>380a4f</t>
  </si>
  <si>
    <t>20da13</t>
  </si>
  <si>
    <t>3100ef</t>
  </si>
  <si>
    <t>a83e09</t>
  </si>
  <si>
    <t>f8b6ac</t>
  </si>
  <si>
    <t>726ac4</t>
  </si>
  <si>
    <t>eb967c</t>
  </si>
  <si>
    <t>8ba5a1</t>
  </si>
  <si>
    <t>5e0a8c</t>
  </si>
  <si>
    <t>93118f</t>
  </si>
  <si>
    <t>642b50</t>
  </si>
  <si>
    <t>005c46</t>
  </si>
  <si>
    <t>41dc33</t>
  </si>
  <si>
    <t>269cec</t>
  </si>
  <si>
    <t>d04bc1</t>
  </si>
  <si>
    <t>715baf</t>
  </si>
  <si>
    <t>5760fd</t>
  </si>
  <si>
    <t>2fe921</t>
  </si>
  <si>
    <t>5f18fc</t>
  </si>
  <si>
    <t>59f792</t>
  </si>
  <si>
    <t>7d9576</t>
  </si>
  <si>
    <t>caa1e1</t>
  </si>
  <si>
    <t>9d3d1f</t>
  </si>
  <si>
    <t>46ee5a</t>
  </si>
  <si>
    <t>0edad5</t>
  </si>
  <si>
    <t>d3d574</t>
  </si>
  <si>
    <t>26a18a</t>
  </si>
  <si>
    <t>fad26a</t>
  </si>
  <si>
    <t>ad2ad4</t>
  </si>
  <si>
    <t>1b0022</t>
  </si>
  <si>
    <t>1c9eaa</t>
  </si>
  <si>
    <t>9bd616</t>
  </si>
  <si>
    <t>371e1a</t>
  </si>
  <si>
    <t>f2d468</t>
  </si>
  <si>
    <t>f517b1</t>
  </si>
  <si>
    <t>c32fcd</t>
  </si>
  <si>
    <t>716a3b</t>
  </si>
  <si>
    <t>4cd59b</t>
  </si>
  <si>
    <t>1b6084</t>
  </si>
  <si>
    <t>20618e</t>
  </si>
  <si>
    <t>82ff02</t>
  </si>
  <si>
    <t>53089f</t>
  </si>
  <si>
    <t>a2fd0b</t>
  </si>
  <si>
    <t>e98f37</t>
  </si>
  <si>
    <t>4406de</t>
  </si>
  <si>
    <t>b98ea0</t>
  </si>
  <si>
    <t>73ad85</t>
  </si>
  <si>
    <t>4eb35e</t>
  </si>
  <si>
    <t>8dca75</t>
  </si>
  <si>
    <t>078a6a</t>
  </si>
  <si>
    <t>1e5ae7</t>
  </si>
  <si>
    <t>4e42b9</t>
  </si>
  <si>
    <t>b1a501</t>
  </si>
  <si>
    <t>221da2</t>
  </si>
  <si>
    <t>0d23fe</t>
  </si>
  <si>
    <t>77c6d5</t>
  </si>
  <si>
    <t>fd4e7e</t>
  </si>
  <si>
    <t>3133f3</t>
  </si>
  <si>
    <t>79f662</t>
  </si>
  <si>
    <t>2706c5</t>
  </si>
  <si>
    <t>e2f806</t>
  </si>
  <si>
    <t>bfdede</t>
  </si>
  <si>
    <t>fedf26</t>
  </si>
  <si>
    <t>7ae5f8</t>
  </si>
  <si>
    <t>9d9a6c</t>
  </si>
  <si>
    <t>d6cc80</t>
  </si>
  <si>
    <t>67f756</t>
  </si>
  <si>
    <t>f6c17f</t>
  </si>
  <si>
    <t>f8b215</t>
  </si>
  <si>
    <t>4ff977</t>
  </si>
  <si>
    <t>a24528</t>
  </si>
  <si>
    <t>6aae63</t>
  </si>
  <si>
    <t>fa1dd3</t>
  </si>
  <si>
    <t>bb447f</t>
  </si>
  <si>
    <t>a0dc46</t>
  </si>
  <si>
    <t>deb3a5</t>
  </si>
  <si>
    <t>4692bf</t>
  </si>
  <si>
    <t>f3d93f</t>
  </si>
  <si>
    <t>fc3f51</t>
  </si>
  <si>
    <t>4ca177</t>
  </si>
  <si>
    <t>8ef678</t>
  </si>
  <si>
    <t>efd0d2</t>
  </si>
  <si>
    <t>8d5095</t>
  </si>
  <si>
    <t>151c7d</t>
  </si>
  <si>
    <t>b6dd84</t>
  </si>
  <si>
    <t>d1138a</t>
  </si>
  <si>
    <t>4f570c</t>
  </si>
  <si>
    <t>9a425b</t>
  </si>
  <si>
    <t>fc8d10</t>
  </si>
  <si>
    <t>8e97d1</t>
  </si>
  <si>
    <t>21ac82</t>
  </si>
  <si>
    <t>2ba228</t>
  </si>
  <si>
    <t>5c6465</t>
  </si>
  <si>
    <t>f741af</t>
  </si>
  <si>
    <t>42fb76</t>
  </si>
  <si>
    <t>13a676</t>
  </si>
  <si>
    <t>dc2bb1</t>
  </si>
  <si>
    <t>8fecef</t>
  </si>
  <si>
    <t>ed90b8</t>
  </si>
  <si>
    <t>459bc3</t>
  </si>
  <si>
    <t>d61f6f</t>
  </si>
  <si>
    <t>c1debe</t>
  </si>
  <si>
    <t>f199be</t>
  </si>
  <si>
    <t>c4dae9</t>
  </si>
  <si>
    <t>4f7c26</t>
  </si>
  <si>
    <t>a35a4f</t>
  </si>
  <si>
    <t>c22ead</t>
  </si>
  <si>
    <t>6c1493</t>
  </si>
  <si>
    <t>626cb9</t>
  </si>
  <si>
    <t>06c981</t>
  </si>
  <si>
    <t>a7aa70</t>
  </si>
  <si>
    <t>1d651c</t>
  </si>
  <si>
    <t>6d863b</t>
  </si>
  <si>
    <t>368ca0</t>
  </si>
  <si>
    <t>fc2170</t>
  </si>
  <si>
    <t>3968a6</t>
  </si>
  <si>
    <t>aacd2a</t>
  </si>
  <si>
    <t>0cc836</t>
  </si>
  <si>
    <t>3b086a</t>
  </si>
  <si>
    <t>4f76ac</t>
  </si>
  <si>
    <t>f57184</t>
  </si>
  <si>
    <t>cb7ddd</t>
  </si>
  <si>
    <t>6a54d2</t>
  </si>
  <si>
    <t>53b2fd</t>
  </si>
  <si>
    <t>95792f</t>
  </si>
  <si>
    <t>b76f57</t>
  </si>
  <si>
    <t>c3c9e3</t>
  </si>
  <si>
    <t>21b73e</t>
  </si>
  <si>
    <t>b0cc1e</t>
  </si>
  <si>
    <t>5a6ad7</t>
  </si>
  <si>
    <t>98cc83</t>
  </si>
  <si>
    <t>5dd3d3</t>
  </si>
  <si>
    <t>333ef0</t>
  </si>
  <si>
    <t>8481be</t>
  </si>
  <si>
    <t>bf2632</t>
  </si>
  <si>
    <t>d88318</t>
  </si>
  <si>
    <t>decd5e</t>
  </si>
  <si>
    <t>780aaa</t>
  </si>
  <si>
    <t>cd36b2</t>
  </si>
  <si>
    <t>d8f51c</t>
  </si>
  <si>
    <t>342d35</t>
  </si>
  <si>
    <t>17df71</t>
  </si>
  <si>
    <t>9bc176</t>
  </si>
  <si>
    <t>8d68bc</t>
  </si>
  <si>
    <t>fe7b5d</t>
  </si>
  <si>
    <t>a26b45</t>
  </si>
  <si>
    <t>86755e</t>
  </si>
  <si>
    <t>c5f80e</t>
  </si>
  <si>
    <t>c7fefa</t>
  </si>
  <si>
    <t>6a7668</t>
  </si>
  <si>
    <t>6321fa</t>
  </si>
  <si>
    <t>00af86</t>
  </si>
  <si>
    <t>28acbc</t>
  </si>
  <si>
    <t>144c17</t>
  </si>
  <si>
    <t>494f1b</t>
  </si>
  <si>
    <t>7c51b1</t>
  </si>
  <si>
    <t>e2abd2</t>
  </si>
  <si>
    <t>fe2fe7</t>
  </si>
  <si>
    <t>680acd</t>
  </si>
  <si>
    <t>3c3c49</t>
  </si>
  <si>
    <t>23421e</t>
  </si>
  <si>
    <t>f1cd45</t>
  </si>
  <si>
    <t>6444b7</t>
  </si>
  <si>
    <t>466d6c</t>
  </si>
  <si>
    <t>db8aa8</t>
  </si>
  <si>
    <t>bdf2b8</t>
  </si>
  <si>
    <t>cc2182</t>
  </si>
  <si>
    <t>c22cf6</t>
  </si>
  <si>
    <t>4ab3bc</t>
  </si>
  <si>
    <t>6d65d2</t>
  </si>
  <si>
    <t>0ba095</t>
  </si>
  <si>
    <t>d3f755</t>
  </si>
  <si>
    <t>edaef4</t>
  </si>
  <si>
    <t>6bbadf</t>
  </si>
  <si>
    <t>c55ec9</t>
  </si>
  <si>
    <t>1e51ee</t>
  </si>
  <si>
    <t>ef6d6d</t>
  </si>
  <si>
    <t>177b80</t>
  </si>
  <si>
    <t>f88523</t>
  </si>
  <si>
    <t>8d20b8</t>
  </si>
  <si>
    <t>f2bdcc</t>
  </si>
  <si>
    <t>e80ad8</t>
  </si>
  <si>
    <t>46d57b</t>
  </si>
  <si>
    <t>e12c11</t>
  </si>
  <si>
    <t>407f1c</t>
  </si>
  <si>
    <t>66050c</t>
  </si>
  <si>
    <t>bcf305</t>
  </si>
  <si>
    <t>4fa17c</t>
  </si>
  <si>
    <t>d0fd0e</t>
  </si>
  <si>
    <t>8e6ee5</t>
  </si>
  <si>
    <t>152ae4</t>
  </si>
  <si>
    <t>e0de60</t>
  </si>
  <si>
    <t>5f2c41</t>
  </si>
  <si>
    <t>12bb06</t>
  </si>
  <si>
    <t>4f40ed</t>
  </si>
  <si>
    <t>f34069</t>
  </si>
  <si>
    <t>d31787</t>
  </si>
  <si>
    <t>dcaeaa</t>
  </si>
  <si>
    <t>268b09</t>
  </si>
  <si>
    <t>fd5955</t>
  </si>
  <si>
    <t>42b041</t>
  </si>
  <si>
    <t>99ce6a</t>
  </si>
  <si>
    <t>ab8eb3</t>
  </si>
  <si>
    <t>b83644</t>
  </si>
  <si>
    <t>5d23c1</t>
  </si>
  <si>
    <t>38ebfb</t>
  </si>
  <si>
    <t>12573c</t>
  </si>
  <si>
    <t>d78c78</t>
  </si>
  <si>
    <t>f6aa36</t>
  </si>
  <si>
    <t>b999c5</t>
  </si>
  <si>
    <t>f21ef6</t>
  </si>
  <si>
    <t>a6e691</t>
  </si>
  <si>
    <t>7b1d41</t>
  </si>
  <si>
    <t>b78191</t>
  </si>
  <si>
    <t>2db607</t>
  </si>
  <si>
    <t>ec3591</t>
  </si>
  <si>
    <t>879d99</t>
  </si>
  <si>
    <t>0491f4</t>
  </si>
  <si>
    <t>b526b4</t>
  </si>
  <si>
    <t>f8e037</t>
  </si>
  <si>
    <t>f725c0</t>
  </si>
  <si>
    <t>ffaba4</t>
  </si>
  <si>
    <t>f98db5</t>
  </si>
  <si>
    <t>68a7bc</t>
  </si>
  <si>
    <t>d59c23</t>
  </si>
  <si>
    <t>b58c2d</t>
  </si>
  <si>
    <t>c6d7c5</t>
  </si>
  <si>
    <t>86a92b</t>
  </si>
  <si>
    <t>541bef</t>
  </si>
  <si>
    <t>52ec61</t>
  </si>
  <si>
    <t>0f184e</t>
  </si>
  <si>
    <t>eacf93</t>
  </si>
  <si>
    <t>2cbc21</t>
  </si>
  <si>
    <t>b17786</t>
  </si>
  <si>
    <t>7f81c2</t>
  </si>
  <si>
    <t>3459ec</t>
  </si>
  <si>
    <t>da3c49</t>
  </si>
  <si>
    <t>b666fa</t>
  </si>
  <si>
    <t>97ad03</t>
  </si>
  <si>
    <t>5ab1d5</t>
  </si>
  <si>
    <t>99482c</t>
  </si>
  <si>
    <t>323aee</t>
  </si>
  <si>
    <t>5ea63d</t>
  </si>
  <si>
    <t>607c9d</t>
  </si>
  <si>
    <t>b44f0e</t>
  </si>
  <si>
    <t>2361c6</t>
  </si>
  <si>
    <t>c134bb</t>
  </si>
  <si>
    <t>c1cdb5</t>
  </si>
  <si>
    <t>55fed8</t>
  </si>
  <si>
    <t>40f110</t>
  </si>
  <si>
    <t>3bc352</t>
  </si>
  <si>
    <t>9b8658</t>
  </si>
  <si>
    <t>0eb41f</t>
  </si>
  <si>
    <t>ed0d01</t>
  </si>
  <si>
    <t>aac58d</t>
  </si>
  <si>
    <t>6bfa15</t>
  </si>
  <si>
    <t>8f5618</t>
  </si>
  <si>
    <t>17d5c1</t>
  </si>
  <si>
    <t>348fe6</t>
  </si>
  <si>
    <t>f90ae9</t>
  </si>
  <si>
    <t>e7bdad</t>
  </si>
  <si>
    <t>2186aa</t>
  </si>
  <si>
    <t>f3a7b2</t>
  </si>
  <si>
    <t>6ee2af</t>
  </si>
  <si>
    <t>ec5570</t>
  </si>
  <si>
    <t>93a29e</t>
  </si>
  <si>
    <t>73211e</t>
  </si>
  <si>
    <t>1fa488</t>
  </si>
  <si>
    <t>44838e</t>
  </si>
  <si>
    <t>ff43bf</t>
  </si>
  <si>
    <t>223d36</t>
  </si>
  <si>
    <t>af100a</t>
  </si>
  <si>
    <t>94953c</t>
  </si>
  <si>
    <t>a692dc</t>
  </si>
  <si>
    <t>951bda</t>
  </si>
  <si>
    <t>361cfb</t>
  </si>
  <si>
    <t>6a1a5a</t>
  </si>
  <si>
    <t>a1e541</t>
  </si>
  <si>
    <t>87be33</t>
  </si>
  <si>
    <t>8f2a5a</t>
  </si>
  <si>
    <t>d1e51d</t>
  </si>
  <si>
    <t>d6ff76</t>
  </si>
  <si>
    <t>1bff17</t>
  </si>
  <si>
    <t>02b894</t>
  </si>
  <si>
    <t>667c78</t>
  </si>
  <si>
    <t>3cb389</t>
  </si>
  <si>
    <t>c198da</t>
  </si>
  <si>
    <t>dead78</t>
  </si>
  <si>
    <t>4888d5</t>
  </si>
  <si>
    <t>d180ef</t>
  </si>
  <si>
    <t>bbf357</t>
  </si>
  <si>
    <t>fdd666</t>
  </si>
  <si>
    <t>fc376a</t>
  </si>
  <si>
    <t>e553f2</t>
  </si>
  <si>
    <t>2fe1bb</t>
  </si>
  <si>
    <t>53bb94</t>
  </si>
  <si>
    <t>27bc6e</t>
  </si>
  <si>
    <t>dbaf92</t>
  </si>
  <si>
    <t>79577d</t>
  </si>
  <si>
    <t>e57227</t>
  </si>
  <si>
    <t>8cd1ec</t>
  </si>
  <si>
    <t>79a95a</t>
  </si>
  <si>
    <t>6f3e24</t>
  </si>
  <si>
    <t>0013db</t>
  </si>
  <si>
    <t>609bfd</t>
  </si>
  <si>
    <t>2177f8</t>
  </si>
  <si>
    <t>1620ea</t>
  </si>
  <si>
    <t>d105db</t>
  </si>
  <si>
    <t>74d23a</t>
  </si>
  <si>
    <t>5a0c33</t>
  </si>
  <si>
    <t>a55960</t>
  </si>
  <si>
    <t>1b295f</t>
  </si>
  <si>
    <t>ab3517</t>
  </si>
  <si>
    <t>565a38</t>
  </si>
  <si>
    <t>7bdc1e</t>
  </si>
  <si>
    <t>3164ea</t>
  </si>
  <si>
    <t>4ab9ba</t>
  </si>
  <si>
    <t>a9ee19</t>
  </si>
  <si>
    <t>5ae6d6</t>
  </si>
  <si>
    <t>0f2c3a</t>
  </si>
  <si>
    <t>cbe691</t>
  </si>
  <si>
    <t>41b8f8</t>
  </si>
  <si>
    <t>f22294</t>
  </si>
  <si>
    <t>58df9b</t>
  </si>
  <si>
    <t>2d7f62</t>
  </si>
  <si>
    <t>b0ab6c</t>
  </si>
  <si>
    <t>003e8d</t>
  </si>
  <si>
    <t>2b0db4</t>
  </si>
  <si>
    <t>da9b71</t>
  </si>
  <si>
    <t>333b7d</t>
  </si>
  <si>
    <t>62d659</t>
  </si>
  <si>
    <t>f1b7e9</t>
  </si>
  <si>
    <t>e8a904</t>
  </si>
  <si>
    <t>5f0a89</t>
  </si>
  <si>
    <t>096adc</t>
  </si>
  <si>
    <t>8d349f</t>
  </si>
  <si>
    <t>8b1147</t>
  </si>
  <si>
    <t>e7cb59</t>
  </si>
  <si>
    <t>f49149</t>
  </si>
  <si>
    <t>a71e7c</t>
  </si>
  <si>
    <t>f4192d</t>
  </si>
  <si>
    <t>f7aec5</t>
  </si>
  <si>
    <t>58e374</t>
  </si>
  <si>
    <t>1f5ed3</t>
  </si>
  <si>
    <t>18a68a</t>
  </si>
  <si>
    <t>a216f7</t>
  </si>
  <si>
    <t>4fca07</t>
  </si>
  <si>
    <t>62775f</t>
  </si>
  <si>
    <t>11178a</t>
  </si>
  <si>
    <t>14f1e9</t>
  </si>
  <si>
    <t>d8a4ae</t>
  </si>
  <si>
    <t>a08c5e</t>
  </si>
  <si>
    <t>75ad53</t>
  </si>
  <si>
    <t>d3575d</t>
  </si>
  <si>
    <t>6c7601</t>
  </si>
  <si>
    <t>6422b4</t>
  </si>
  <si>
    <t>0a4160</t>
  </si>
  <si>
    <t>5487a6</t>
  </si>
  <si>
    <t>abffa2</t>
  </si>
  <si>
    <t>ee63b3</t>
  </si>
  <si>
    <t>cd0d8e</t>
  </si>
  <si>
    <t>67820e</t>
  </si>
  <si>
    <t>11a64e</t>
  </si>
  <si>
    <t>5aa413</t>
  </si>
  <si>
    <t>7a6449</t>
  </si>
  <si>
    <t>1e2a0e</t>
  </si>
  <si>
    <t>8f2264</t>
  </si>
  <si>
    <t>da5d21</t>
  </si>
  <si>
    <t>902a62</t>
  </si>
  <si>
    <t>b41e58</t>
  </si>
  <si>
    <t>fb4f00</t>
  </si>
  <si>
    <t>cf9994</t>
  </si>
  <si>
    <t>90b2fb</t>
  </si>
  <si>
    <t>ddddb3</t>
  </si>
  <si>
    <t>5c8b9f</t>
  </si>
  <si>
    <t>660f7c</t>
  </si>
  <si>
    <t>38b760</t>
  </si>
  <si>
    <t>a37f93</t>
  </si>
  <si>
    <t>3df185</t>
  </si>
  <si>
    <t>386fdc</t>
  </si>
  <si>
    <t>4f255c</t>
  </si>
  <si>
    <t>bd2635</t>
  </si>
  <si>
    <t>9779b0</t>
  </si>
  <si>
    <t>43feca</t>
  </si>
  <si>
    <t>7d5e81</t>
  </si>
  <si>
    <t>1ba928</t>
  </si>
  <si>
    <t>88a405</t>
  </si>
  <si>
    <t>c48008</t>
  </si>
  <si>
    <t>3a8b79</t>
  </si>
  <si>
    <t>c917a3</t>
  </si>
  <si>
    <t>3906da</t>
  </si>
  <si>
    <t>5b357f</t>
  </si>
  <si>
    <t>0f1be6</t>
  </si>
  <si>
    <t>a0a2ec</t>
  </si>
  <si>
    <t>dd2475</t>
  </si>
  <si>
    <t>8f4f8c</t>
  </si>
  <si>
    <t>db76f3</t>
  </si>
  <si>
    <t>465ef1</t>
  </si>
  <si>
    <t>72f1c0</t>
  </si>
  <si>
    <t>4ad894</t>
  </si>
  <si>
    <t>5991de</t>
  </si>
  <si>
    <t>d7e3d8</t>
  </si>
  <si>
    <t>bcbc28</t>
  </si>
  <si>
    <t>c99d18</t>
  </si>
  <si>
    <t>c8670a</t>
  </si>
  <si>
    <t>e8aca2</t>
  </si>
  <si>
    <t>aa76f1</t>
  </si>
  <si>
    <t>ca1e8f</t>
  </si>
  <si>
    <t>e4235a</t>
  </si>
  <si>
    <t>0a45d8</t>
  </si>
  <si>
    <t>1fcb3a</t>
  </si>
  <si>
    <t>dbd453</t>
  </si>
  <si>
    <t>6b26bc</t>
  </si>
  <si>
    <t>55b461</t>
  </si>
  <si>
    <t>4b3df6</t>
  </si>
  <si>
    <t>7d1872</t>
  </si>
  <si>
    <t>68718c</t>
  </si>
  <si>
    <t>2e3393</t>
  </si>
  <si>
    <t>d2b963</t>
  </si>
  <si>
    <t>cfa879</t>
  </si>
  <si>
    <t>ad1849</t>
  </si>
  <si>
    <t>406a98</t>
  </si>
  <si>
    <t>2b0a40</t>
  </si>
  <si>
    <t>02fa4b</t>
  </si>
  <si>
    <t>e7d681</t>
  </si>
  <si>
    <t>108a63</t>
  </si>
  <si>
    <t>daff65</t>
  </si>
  <si>
    <t>029ff8</t>
  </si>
  <si>
    <t>e39703</t>
  </si>
  <si>
    <t>c4b10c</t>
  </si>
  <si>
    <t>d0f417</t>
  </si>
  <si>
    <t>908a96</t>
  </si>
  <si>
    <t>61b929</t>
  </si>
  <si>
    <t>166a02</t>
  </si>
  <si>
    <t>e2a523</t>
  </si>
  <si>
    <t>5c50b6</t>
  </si>
  <si>
    <t>ec29f9</t>
  </si>
  <si>
    <t>9e2de4</t>
  </si>
  <si>
    <t>7014a8</t>
  </si>
  <si>
    <t>b017e0</t>
  </si>
  <si>
    <t>34a266</t>
  </si>
  <si>
    <t>aaea9e</t>
  </si>
  <si>
    <t>8cbaa3</t>
  </si>
  <si>
    <t>d9d3f4</t>
  </si>
  <si>
    <t>d42636</t>
  </si>
  <si>
    <t>b76614</t>
  </si>
  <si>
    <t>695cd9</t>
  </si>
  <si>
    <t>ae5745</t>
  </si>
  <si>
    <t>cf0a2a</t>
  </si>
  <si>
    <t>3070a3</t>
  </si>
  <si>
    <t>93e61f</t>
  </si>
  <si>
    <t>13ad42</t>
  </si>
  <si>
    <t>b8f698</t>
  </si>
  <si>
    <t>53a947</t>
  </si>
  <si>
    <t>aa1bbd</t>
  </si>
  <si>
    <t>291ddf</t>
  </si>
  <si>
    <t>de1ced</t>
  </si>
  <si>
    <t>413f48</t>
  </si>
  <si>
    <t>0951b6</t>
  </si>
  <si>
    <t>cf734f</t>
  </si>
  <si>
    <t>c23e33</t>
  </si>
  <si>
    <t>b79fd9</t>
  </si>
  <si>
    <t>ff18f2</t>
  </si>
  <si>
    <t>4dca21</t>
  </si>
  <si>
    <t>a340fc</t>
  </si>
  <si>
    <t>d60641</t>
  </si>
  <si>
    <t>98c85b</t>
  </si>
  <si>
    <t>a0d919</t>
  </si>
  <si>
    <t>19e2f0</t>
  </si>
  <si>
    <t>bfb2b4</t>
  </si>
  <si>
    <t>8f3699</t>
  </si>
  <si>
    <t>8724c8</t>
  </si>
  <si>
    <t>c381ea</t>
  </si>
  <si>
    <t>1ee94b</t>
  </si>
  <si>
    <t>70c312</t>
  </si>
  <si>
    <t>1c4a78</t>
  </si>
  <si>
    <t>345b49</t>
  </si>
  <si>
    <t>7b187a</t>
  </si>
  <si>
    <t>fd2628</t>
  </si>
  <si>
    <t>71a7a0</t>
  </si>
  <si>
    <t>eccfbe</t>
  </si>
  <si>
    <t>20d916</t>
  </si>
  <si>
    <t>3aaafb</t>
  </si>
  <si>
    <t>b484bd</t>
  </si>
  <si>
    <t>7b0f7d</t>
  </si>
  <si>
    <t>00a25a</t>
  </si>
  <si>
    <t>c3bbcc</t>
  </si>
  <si>
    <t>9c74f7</t>
  </si>
  <si>
    <t>6c9451</t>
  </si>
  <si>
    <t>9387d1</t>
  </si>
  <si>
    <t>4e3a3d</t>
  </si>
  <si>
    <t>2c8137</t>
  </si>
  <si>
    <t>f5ff07</t>
  </si>
  <si>
    <t>c6bf42</t>
  </si>
  <si>
    <t>5a21a5</t>
  </si>
  <si>
    <t>ccbc3a</t>
  </si>
  <si>
    <t>af646e</t>
  </si>
  <si>
    <t>57576d</t>
  </si>
  <si>
    <t>26322a</t>
  </si>
  <si>
    <t>852b4f</t>
  </si>
  <si>
    <t>6436da</t>
  </si>
  <si>
    <t>4e6a19</t>
  </si>
  <si>
    <t>df5c15</t>
  </si>
  <si>
    <t>f2d198</t>
  </si>
  <si>
    <t>a4fb0b</t>
  </si>
  <si>
    <t>2dc515</t>
  </si>
  <si>
    <t>7ecbbb</t>
  </si>
  <si>
    <t>72f6b4</t>
  </si>
  <si>
    <t>8ff468</t>
  </si>
  <si>
    <t>b00eeb</t>
  </si>
  <si>
    <t>677e2c</t>
  </si>
  <si>
    <t>dcaa89</t>
  </si>
  <si>
    <t>f856b9</t>
  </si>
  <si>
    <t>8b751b</t>
  </si>
  <si>
    <t>9e59d5</t>
  </si>
  <si>
    <t>84a2f4</t>
  </si>
  <si>
    <t>1548f8</t>
  </si>
  <si>
    <t>82454e</t>
  </si>
  <si>
    <t>31b59d</t>
  </si>
  <si>
    <t>a1624e</t>
  </si>
  <si>
    <t>268ca2</t>
  </si>
  <si>
    <t>e9c690</t>
  </si>
  <si>
    <t>1ed982</t>
  </si>
  <si>
    <t>d834f0</t>
  </si>
  <si>
    <t>d1ceaf</t>
  </si>
  <si>
    <t>0b51fe</t>
  </si>
  <si>
    <t>c6ca4d</t>
  </si>
  <si>
    <t>b8269b</t>
  </si>
  <si>
    <t>8f1624</t>
  </si>
  <si>
    <t>3a3e96</t>
  </si>
  <si>
    <t>04da18</t>
  </si>
  <si>
    <t>6d24bc</t>
  </si>
  <si>
    <t>d5b8af</t>
  </si>
  <si>
    <t>9e82db</t>
  </si>
  <si>
    <t>eaa64b</t>
  </si>
  <si>
    <t>32efe6</t>
  </si>
  <si>
    <t>ad56bd</t>
  </si>
  <si>
    <t>1c1cb7</t>
  </si>
  <si>
    <t>cf2a34</t>
  </si>
  <si>
    <t>70e65e</t>
  </si>
  <si>
    <t>57a7bc</t>
  </si>
  <si>
    <t>34ac29</t>
  </si>
  <si>
    <t>d304f9</t>
  </si>
  <si>
    <t>7634c0</t>
  </si>
  <si>
    <t>bd1314</t>
  </si>
  <si>
    <t>c8ce63</t>
  </si>
  <si>
    <t>7d6e2a</t>
  </si>
  <si>
    <t>3b54c7</t>
  </si>
  <si>
    <t>6dae49</t>
  </si>
  <si>
    <t>a929ed</t>
  </si>
  <si>
    <t>42f304</t>
  </si>
  <si>
    <t>32fa85</t>
  </si>
  <si>
    <t>3ce076</t>
  </si>
  <si>
    <t>29524a</t>
  </si>
  <si>
    <t>830e9a</t>
  </si>
  <si>
    <t>a85a9a</t>
  </si>
  <si>
    <t>741bef</t>
  </si>
  <si>
    <t>a10402</t>
  </si>
  <si>
    <t>f60d93</t>
  </si>
  <si>
    <t>c1e0b6</t>
  </si>
  <si>
    <t>1f083a</t>
  </si>
  <si>
    <t>bc8315</t>
  </si>
  <si>
    <t>47af00</t>
  </si>
  <si>
    <t>3beb46</t>
  </si>
  <si>
    <t>eb3bea</t>
  </si>
  <si>
    <t>7e9777</t>
  </si>
  <si>
    <t>292ca5</t>
  </si>
  <si>
    <t>f3ac85</t>
  </si>
  <si>
    <t>df45ee</t>
  </si>
  <si>
    <t>fa5b45</t>
  </si>
  <si>
    <t>4f0587</t>
  </si>
  <si>
    <t>922e6a</t>
  </si>
  <si>
    <t>ca3893</t>
  </si>
  <si>
    <t>2f3e5d</t>
  </si>
  <si>
    <t>def6ff</t>
  </si>
  <si>
    <t>35fb5b</t>
  </si>
  <si>
    <t>bf33ae</t>
  </si>
  <si>
    <t>ca7298</t>
  </si>
  <si>
    <t>b08c12</t>
  </si>
  <si>
    <t>7fc923</t>
  </si>
  <si>
    <t>260ff2</t>
  </si>
  <si>
    <t>02ebe9</t>
  </si>
  <si>
    <t>1e9a06</t>
  </si>
  <si>
    <t>0f422c</t>
  </si>
  <si>
    <t>7ef92f</t>
  </si>
  <si>
    <t>94f48c</t>
  </si>
  <si>
    <t>c4db5b</t>
  </si>
  <si>
    <t>182caa</t>
  </si>
  <si>
    <t>c0ecb5</t>
  </si>
  <si>
    <t>d290a1</t>
  </si>
  <si>
    <t>5c3c33</t>
  </si>
  <si>
    <t>8f25a6</t>
  </si>
  <si>
    <t>dd6685</t>
  </si>
  <si>
    <t>ce5851</t>
  </si>
  <si>
    <t>6b2afc</t>
  </si>
  <si>
    <t>fe3560</t>
  </si>
  <si>
    <t>73d86f</t>
  </si>
  <si>
    <t>1091cf</t>
  </si>
  <si>
    <t>a1503f</t>
  </si>
  <si>
    <t>78bc80</t>
  </si>
  <si>
    <t>a21f91</t>
  </si>
  <si>
    <t>7f650b</t>
  </si>
  <si>
    <t>quantity_sold(after_promo)</t>
  </si>
  <si>
    <t>quantity_sold(before_promo)</t>
  </si>
  <si>
    <t>promo_type</t>
  </si>
  <si>
    <t>base_price</t>
  </si>
  <si>
    <t>product_code</t>
  </si>
  <si>
    <t>campaign_id</t>
  </si>
  <si>
    <t>store_id</t>
  </si>
  <si>
    <t>event_id</t>
  </si>
  <si>
    <t>Sankranti</t>
  </si>
  <si>
    <t>Diwali</t>
  </si>
  <si>
    <t>end_date</t>
  </si>
  <si>
    <t>start_date</t>
  </si>
  <si>
    <t>campaign_name</t>
  </si>
  <si>
    <t>Combo1</t>
  </si>
  <si>
    <t>Atliq_Home_Essential_8_Product_Combo</t>
  </si>
  <si>
    <t>Home Care</t>
  </si>
  <si>
    <t>Atliq_Double_Bedsheet_set</t>
  </si>
  <si>
    <t>Atliq_Curtains</t>
  </si>
  <si>
    <t>Personal Care</t>
  </si>
  <si>
    <t>Atliq_Lime_Cool_Bathing_Bar (125GM)</t>
  </si>
  <si>
    <t>Atliq_Doodh_Kesar_Body_Lotion (200ML)</t>
  </si>
  <si>
    <t>Home Appliances</t>
  </si>
  <si>
    <t>Atliq_waterproof_Immersion_Rod</t>
  </si>
  <si>
    <t>Atliq_High_Glo_15W_LED_Bulb</t>
  </si>
  <si>
    <t>Atliq_Cream_Beauty_Bathing_Soap (125GM)</t>
  </si>
  <si>
    <t>Atliq_Body_Milk_Nourishing_Lotion (120ML)</t>
  </si>
  <si>
    <t>Atliq_Fusion_Container_Set_of_3</t>
  </si>
  <si>
    <t>Atliq_Scrub_Sponge_For_Dishwash</t>
  </si>
  <si>
    <t>Grocery &amp; Staples</t>
  </si>
  <si>
    <t>Atliq_Farm_Chakki_Atta (1KG)</t>
  </si>
  <si>
    <t>Atliq_Suflower_Oil (1L)</t>
  </si>
  <si>
    <t>Atliq_Sonamasuri_Rice (10KG)</t>
  </si>
  <si>
    <t>Atliq_Masoor_Dal (1KG)</t>
  </si>
  <si>
    <t>category</t>
  </si>
  <si>
    <t>product_name</t>
  </si>
  <si>
    <t>Mysuru</t>
  </si>
  <si>
    <t>Coimbatore</t>
  </si>
  <si>
    <t>Chennai</t>
  </si>
  <si>
    <t>Hyderabad</t>
  </si>
  <si>
    <t>Vijayawada</t>
  </si>
  <si>
    <t>Bengaluru</t>
  </si>
  <si>
    <t>Mangalore</t>
  </si>
  <si>
    <t>Visakhapatnam</t>
  </si>
  <si>
    <t>Trivandrum</t>
  </si>
  <si>
    <t>Madurai</t>
  </si>
  <si>
    <t>city</t>
  </si>
  <si>
    <t>Events_id</t>
  </si>
  <si>
    <t>End_date</t>
  </si>
  <si>
    <t>Start_date</t>
  </si>
  <si>
    <t>Products</t>
  </si>
  <si>
    <t>Category</t>
  </si>
  <si>
    <t>quantity_sold_after_promo</t>
  </si>
  <si>
    <t>quantity_sold_before_promo</t>
  </si>
  <si>
    <t>OFF</t>
  </si>
  <si>
    <t>Cashback</t>
  </si>
  <si>
    <t>dumy</t>
  </si>
  <si>
    <t>offers</t>
  </si>
  <si>
    <t>IR</t>
  </si>
  <si>
    <t>ISU</t>
  </si>
  <si>
    <t>Reveneu_before_promo</t>
  </si>
  <si>
    <t>Reveneu_after_promo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</si>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</sst>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11" fontId="0" fillId="0" borderId="1" xfId="0" applyNumberFormat="1" applyFont="1" applyBorder="1"/>
    <xf numFmtId="11" fontId="0" fillId="2" borderId="1" xfId="0" applyNumberFormat="1" applyFont="1" applyFill="1" applyBorder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F10347-6F58-4B61-BF35-B987B3DF9828}" name="Table10" displayName="Table10" ref="A1:Q1501" totalsRowShown="0">
  <autoFilter ref="A1:Q1501" xr:uid="{A4F10347-6F58-4B61-BF35-B987B3DF9828}">
    <filterColumn colId="10">
      <filters>
        <filter val="BOGOF"/>
      </filters>
    </filterColumn>
  </autoFilter>
  <tableColumns count="17">
    <tableColumn id="1" xr3:uid="{0B936846-70E3-4674-B16C-6325A7443CA1}" name="Events_id"/>
    <tableColumn id="2" xr3:uid="{51F102E8-47CA-4FC6-A1D5-0AD96F7E0F92}" name="Cities">
      <calculatedColumnFormula>VLOOKUP(fact_events!B:B,stores[#All],2,0)</calculatedColumnFormula>
    </tableColumn>
    <tableColumn id="3" xr3:uid="{DAE0F28A-EF4C-4CE5-8C4F-CEBD8E209393}" name="campaign_id">
      <calculatedColumnFormula>VLOOKUP(fact_events!C:C,camp[#All],2,0)</calculatedColumnFormula>
    </tableColumn>
    <tableColumn id="4" xr3:uid="{A6708585-BD8D-4CD1-8A73-28042F5BA42A}" name="Start_date" dataDxfId="9">
      <calculatedColumnFormula>VLOOKUP(fact_events!C:C,camp[#All],3,0)</calculatedColumnFormula>
    </tableColumn>
    <tableColumn id="5" xr3:uid="{CFD72FD1-413C-4A2F-A8EB-25A66F7D5CD0}" name="End_date" dataDxfId="8">
      <calculatedColumnFormula>VLOOKUP(fact_events!C:C,camp[#All],4,0)</calculatedColumnFormula>
    </tableColumn>
    <tableColumn id="6" xr3:uid="{D10BA8D0-3855-4E76-83D5-F648FCA180CA}" name="Products" dataDxfId="7">
      <calculatedColumnFormula>VLOOKUP(fact_events!D:D,prod[#All],2,0)</calculatedColumnFormula>
    </tableColumn>
    <tableColumn id="7" xr3:uid="{4AE5FB51-A34F-487C-80A6-10D4614AAF2E}" name="Category" dataDxfId="6">
      <calculatedColumnFormula>VLOOKUP(fact_events!D:D,prod[#All],3,0)</calculatedColumnFormula>
    </tableColumn>
    <tableColumn id="8" xr3:uid="{9FDBD1CF-F7A2-43C0-88F7-B77EF2812294}" name="base_price"/>
    <tableColumn id="9" xr3:uid="{0F21D946-8EAD-459D-B519-C37EF5D2ABE8}" name="dumy"/>
    <tableColumn id="16" xr3:uid="{4D247737-821A-447A-9248-DDA52A56D3B7}" name="offers"/>
    <tableColumn id="15" xr3:uid="{1FD3020C-AB37-4277-A658-3DFDE4711EDE}" name="promo_type"/>
    <tableColumn id="10" xr3:uid="{8E4B0390-AC35-4FA5-A09D-F9B3DB537A3B}" name="quantity_sold_before_promo"/>
    <tableColumn id="11" xr3:uid="{85CBDCE7-EA4D-4B2C-A628-A8A4A3562C3B}" name="quantity_sold_after_promo"/>
    <tableColumn id="12" xr3:uid="{A863F89B-E824-476E-B507-4782C9A09BE0}" name="Reveneu_before_promo" dataDxfId="5">
      <calculatedColumnFormula>Table10[[#This Row],[quantity_sold_before_promo]]*Table10[[#This Row],[base_price]]</calculatedColumnFormula>
    </tableColumn>
    <tableColumn id="13" xr3:uid="{ACBDD890-6408-4FD3-98E7-5984D9CB1EA7}" name="Reveneu_after_promo" dataDxfId="4">
      <calculatedColumnFormula>IF(K2="OFF",(H2*(1-J2))*M2,IF(K2="Cashback",(H2-J2)*M2,IF(K2="BOGOF",H2*M2,0)))</calculatedColumnFormula>
    </tableColumn>
    <tableColumn id="14" xr3:uid="{FE5F694B-59B5-43C0-A6CB-7C31908F8FA7}" name="IR" dataDxfId="3">
      <calculatedColumnFormula>Table10[[#This Row],[Reveneu_after_promo]]-Table10[[#This Row],[Reveneu_before_promo]]</calculatedColumnFormula>
    </tableColumn>
    <tableColumn id="17" xr3:uid="{EC63BF63-FCC9-4D2D-AD5E-99CEE0B0337D}" name="ISU" dataDxfId="2">
      <calculatedColumnFormula>Table10[[#This Row],[quantity_sold_after_promo]]-Table10[[#This Row],[quantity_sold_before_promo]]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9A6C8-178E-4AB9-8F96-DAEEFED4129C}" name="events" displayName="events" ref="A1:H1501" totalsRowShown="0">
  <autoFilter ref="A1:H1501" xr:uid="{2079A6C8-178E-4AB9-8F96-DAEEFED4129C}"/>
  <tableColumns count="8">
    <tableColumn id="1" xr3:uid="{DCD5748F-DCBF-42AA-9FC7-F9D9C4C2FEE3}" name="event_id"/>
    <tableColumn id="2" xr3:uid="{ED96402E-B090-4CDC-8523-F80154C488E2}" name="store_id"/>
    <tableColumn id="3" xr3:uid="{89618E45-7B46-48CB-A13F-320166FE8A42}" name="campaign_id"/>
    <tableColumn id="4" xr3:uid="{B4F21B07-8CC6-418E-A5A8-5DE08DABE81D}" name="product_code"/>
    <tableColumn id="5" xr3:uid="{A10C12EE-4260-4990-881E-A55DDEB5ABBD}" name="base_price"/>
    <tableColumn id="6" xr3:uid="{208519A3-BA2D-4366-8D1F-B1EFF251790B}" name="promo_type"/>
    <tableColumn id="7" xr3:uid="{5AE375DB-D584-44D0-814E-33264473B9CD}" name="quantity_sold(before_promo)"/>
    <tableColumn id="8" xr3:uid="{6BB30421-3E74-455F-AFFF-3EB35DCECE3F}" name="quantity_sold(after_promo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47804-AD27-4489-B37C-954E10D78CF0}" name="camp" displayName="camp" ref="A1:D3" totalsRowShown="0">
  <autoFilter ref="A1:D3" xr:uid="{69247804-AD27-4489-B37C-954E10D78CF0}"/>
  <tableColumns count="4">
    <tableColumn id="1" xr3:uid="{CEF2021A-F7B3-41E7-81C0-5C4E2B023AC1}" name="campaign_id"/>
    <tableColumn id="2" xr3:uid="{A61366D6-ACAF-4302-A5CC-915895810CF4}" name="campaign_name"/>
    <tableColumn id="3" xr3:uid="{01C5215A-61FC-4552-9843-5CDFB658138B}" name="start_date" dataDxfId="1"/>
    <tableColumn id="4" xr3:uid="{D6BAA778-57F9-458A-BE61-2B9906E66D63}" name="end_dat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9E8E3C-94A7-4193-9DC4-F3E57F0B3A72}" name="prod" displayName="prod" ref="A1:C16" totalsRowShown="0">
  <autoFilter ref="A1:C16" xr:uid="{EF9E8E3C-94A7-4193-9DC4-F3E57F0B3A72}"/>
  <tableColumns count="3">
    <tableColumn id="1" xr3:uid="{A1637627-2BB4-458C-9388-52D1B461E224}" name="product_code"/>
    <tableColumn id="2" xr3:uid="{1C5EDA03-33A2-45A7-A952-2DA3D826DF0A}" name="product_name"/>
    <tableColumn id="3" xr3:uid="{51E9D478-8B3B-4495-98EE-8FA51BE16B83}" name="catego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507E4D-D0B6-421E-A218-53F7E60AE302}" name="stores" displayName="stores" ref="A1:B51" totalsRowShown="0">
  <autoFilter ref="A1:B51" xr:uid="{CA507E4D-D0B6-421E-A218-53F7E60AE302}"/>
  <sortState xmlns:xlrd2="http://schemas.microsoft.com/office/spreadsheetml/2017/richdata2" ref="A2:B51">
    <sortCondition ref="A1:A51"/>
  </sortState>
  <tableColumns count="2">
    <tableColumn id="1" xr3:uid="{9EEA57AE-BFFC-456D-8824-15C9DFE95693}" name="store_id"/>
    <tableColumn id="2" xr3:uid="{5AD46083-0E4A-4CA8-94CA-CECBD2F0EC30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1"/>
  <sheetViews>
    <sheetView tabSelected="1" topLeftCell="G1" workbookViewId="0">
      <selection activeCell="O4" sqref="O4"/>
    </sheetView>
  </sheetViews>
  <sheetFormatPr defaultRowHeight="14.4" x14ac:dyDescent="0.3"/>
  <cols>
    <col min="1" max="1" width="11" customWidth="1"/>
    <col min="2" max="2" width="13.5546875" bestFit="1" customWidth="1"/>
    <col min="3" max="3" width="13.6640625" customWidth="1"/>
    <col min="4" max="4" width="12" style="2" bestFit="1" customWidth="1"/>
    <col min="5" max="5" width="11.21875" style="2" bestFit="1" customWidth="1"/>
    <col min="6" max="6" width="38" bestFit="1" customWidth="1"/>
    <col min="7" max="7" width="15.5546875" bestFit="1" customWidth="1"/>
    <col min="8" max="8" width="12.21875" bestFit="1" customWidth="1"/>
    <col min="9" max="9" width="13.6640625" bestFit="1" customWidth="1"/>
    <col min="10" max="11" width="13.6640625" customWidth="1"/>
    <col min="12" max="12" width="28.77734375" bestFit="1" customWidth="1"/>
    <col min="13" max="13" width="27.109375" bestFit="1" customWidth="1"/>
    <col min="14" max="14" width="24.5546875" bestFit="1" customWidth="1"/>
    <col min="15" max="15" width="25.5546875" bestFit="1" customWidth="1"/>
    <col min="16" max="16" width="20.21875" style="7" customWidth="1"/>
    <col min="17" max="17" width="10.21875" style="7" bestFit="1" customWidth="1"/>
    <col min="19" max="19" width="16.6640625" bestFit="1" customWidth="1"/>
  </cols>
  <sheetData>
    <row r="1" spans="1:17" x14ac:dyDescent="0.3">
      <c r="A1" t="s">
        <v>1519</v>
      </c>
      <c r="B1" t="s">
        <v>1534</v>
      </c>
      <c r="C1" t="s">
        <v>1478</v>
      </c>
      <c r="D1" s="2" t="s">
        <v>1521</v>
      </c>
      <c r="E1" s="2" t="s">
        <v>1520</v>
      </c>
      <c r="F1" t="s">
        <v>1522</v>
      </c>
      <c r="G1" t="s">
        <v>1523</v>
      </c>
      <c r="H1" t="s">
        <v>1476</v>
      </c>
      <c r="I1" t="s">
        <v>1528</v>
      </c>
      <c r="J1" t="s">
        <v>1529</v>
      </c>
      <c r="K1" t="s">
        <v>1475</v>
      </c>
      <c r="L1" t="s">
        <v>1525</v>
      </c>
      <c r="M1" t="s">
        <v>1524</v>
      </c>
      <c r="N1" t="s">
        <v>1532</v>
      </c>
      <c r="O1" t="s">
        <v>1533</v>
      </c>
      <c r="P1" t="s">
        <v>1530</v>
      </c>
      <c r="Q1" t="s">
        <v>1531</v>
      </c>
    </row>
    <row r="2" spans="1:17" hidden="1" x14ac:dyDescent="0.3">
      <c r="A2" s="3" t="s">
        <v>1472</v>
      </c>
      <c r="B2" t="str">
        <f>VLOOKUP(fact_events!B:B,stores[#All],2,0)</f>
        <v>Coimbatore</v>
      </c>
      <c r="C2" t="str">
        <f>VLOOKUP(fact_events!C:C,camp[#All],2,0)</f>
        <v>Sankranti</v>
      </c>
      <c r="D2" s="2">
        <f>VLOOKUP(fact_events!C:C,camp[#All],3,0)</f>
        <v>45301</v>
      </c>
      <c r="E2" s="2">
        <f>VLOOKUP(fact_events!C:C,camp[#All],4,0)</f>
        <v>45307</v>
      </c>
      <c r="F2" t="str">
        <f>VLOOKUP(fact_events!D:D,prod[#All],2,0)</f>
        <v>Atliq_Doodh_Kesar_Body_Lotion (200ML)</v>
      </c>
      <c r="G2" t="str">
        <f>VLOOKUP(fact_events!D:D,prod[#All],3,0)</f>
        <v>Personal Care</v>
      </c>
      <c r="H2">
        <v>190</v>
      </c>
      <c r="I2" t="s">
        <v>0</v>
      </c>
      <c r="J2">
        <v>0.5</v>
      </c>
      <c r="K2" t="s">
        <v>1526</v>
      </c>
      <c r="L2">
        <v>34</v>
      </c>
      <c r="M2">
        <v>52</v>
      </c>
      <c r="N2">
        <f>Table10[[#This Row],[quantity_sold_before_promo]]*Table10[[#This Row],[base_price]]</f>
        <v>6460</v>
      </c>
      <c r="O2">
        <f t="shared" ref="O2:O65" si="0">IF(K2="OFF",(H2*(1-J2))*M2,IF(K2="Cashback",(H2-J2)*M2,IF(K2="BOGOF",H2*M2,0)))</f>
        <v>4940</v>
      </c>
      <c r="P2">
        <f>Table10[[#This Row],[Reveneu_after_promo]]-Table10[[#This Row],[Reveneu_before_promo]]</f>
        <v>-1520</v>
      </c>
      <c r="Q2" s="8">
        <f>Table10[[#This Row],[quantity_sold_after_promo]]-Table10[[#This Row],[quantity_sold_before_promo]]</f>
        <v>18</v>
      </c>
    </row>
    <row r="3" spans="1:17" hidden="1" x14ac:dyDescent="0.3">
      <c r="A3" s="4" t="s">
        <v>1471</v>
      </c>
      <c r="B3" t="str">
        <f>VLOOKUP(fact_events!B:B,stores[#All],2,0)</f>
        <v>Bengaluru</v>
      </c>
      <c r="C3" t="str">
        <f>VLOOKUP(fact_events!C:C,camp[#All],2,0)</f>
        <v>Diwali</v>
      </c>
      <c r="D3" s="2">
        <f>VLOOKUP(fact_events!C:C,camp[#All],3,0)</f>
        <v>45242</v>
      </c>
      <c r="E3" s="2">
        <f>VLOOKUP(fact_events!C:C,camp[#All],4,0)</f>
        <v>45248</v>
      </c>
      <c r="F3" t="str">
        <f>VLOOKUP(fact_events!D:D,prod[#All],2,0)</f>
        <v>Atliq_Suflower_Oil (1L)</v>
      </c>
      <c r="G3" t="str">
        <f>VLOOKUP(fact_events!D:D,prod[#All],3,0)</f>
        <v>Grocery &amp; Staples</v>
      </c>
      <c r="H3">
        <v>156</v>
      </c>
      <c r="I3" t="s">
        <v>12</v>
      </c>
      <c r="J3">
        <v>0.25</v>
      </c>
      <c r="K3" t="s">
        <v>1526</v>
      </c>
      <c r="L3">
        <v>393</v>
      </c>
      <c r="M3">
        <v>322</v>
      </c>
      <c r="N3">
        <f>Table10[[#This Row],[quantity_sold_before_promo]]*Table10[[#This Row],[base_price]]</f>
        <v>61308</v>
      </c>
      <c r="O3">
        <f t="shared" si="0"/>
        <v>37674</v>
      </c>
      <c r="P3">
        <f>Table10[[#This Row],[Reveneu_after_promo]]-Table10[[#This Row],[Reveneu_before_promo]]</f>
        <v>-23634</v>
      </c>
      <c r="Q3" s="8">
        <f>Table10[[#This Row],[quantity_sold_after_promo]]-Table10[[#This Row],[quantity_sold_before_promo]]</f>
        <v>-71</v>
      </c>
    </row>
    <row r="4" spans="1:17" x14ac:dyDescent="0.3">
      <c r="A4" s="3" t="s">
        <v>1470</v>
      </c>
      <c r="B4" t="str">
        <f>VLOOKUP(fact_events!B:B,stores[#All],2,0)</f>
        <v>Vijayawada</v>
      </c>
      <c r="C4" t="str">
        <f>VLOOKUP(fact_events!C:C,camp[#All],2,0)</f>
        <v>Sankranti</v>
      </c>
      <c r="D4" s="2">
        <f>VLOOKUP(fact_events!C:C,camp[#All],3,0)</f>
        <v>45301</v>
      </c>
      <c r="E4" s="2">
        <f>VLOOKUP(fact_events!C:C,camp[#All],4,0)</f>
        <v>45307</v>
      </c>
      <c r="F4" t="str">
        <f>VLOOKUP(fact_events!D:D,prod[#All],2,0)</f>
        <v>Atliq_Curtains</v>
      </c>
      <c r="G4" t="str">
        <f>VLOOKUP(fact_events!D:D,prod[#All],3,0)</f>
        <v>Home Care</v>
      </c>
      <c r="H4">
        <v>300</v>
      </c>
      <c r="I4" t="s">
        <v>5</v>
      </c>
      <c r="J4">
        <v>0.5</v>
      </c>
      <c r="K4" t="s">
        <v>5</v>
      </c>
      <c r="L4">
        <v>22</v>
      </c>
      <c r="M4">
        <v>85</v>
      </c>
      <c r="N4">
        <f>Table10[[#This Row],[quantity_sold_before_promo]]*Table10[[#This Row],[base_price]]</f>
        <v>6600</v>
      </c>
      <c r="O4">
        <f t="shared" si="0"/>
        <v>25500</v>
      </c>
      <c r="P4">
        <f>Table10[[#This Row],[Reveneu_after_promo]]-Table10[[#This Row],[Reveneu_before_promo]]</f>
        <v>18900</v>
      </c>
      <c r="Q4" s="8">
        <f>Table10[[#This Row],[quantity_sold_after_promo]]-Table10[[#This Row],[quantity_sold_before_promo]]</f>
        <v>63</v>
      </c>
    </row>
    <row r="5" spans="1:17" hidden="1" x14ac:dyDescent="0.3">
      <c r="A5" s="4" t="s">
        <v>1469</v>
      </c>
      <c r="B5" t="str">
        <f>VLOOKUP(fact_events!B:B,stores[#All],2,0)</f>
        <v>Coimbatore</v>
      </c>
      <c r="C5" t="str">
        <f>VLOOKUP(fact_events!C:C,camp[#All],2,0)</f>
        <v>Diwali</v>
      </c>
      <c r="D5" s="2">
        <f>VLOOKUP(fact_events!C:C,camp[#All],3,0)</f>
        <v>45242</v>
      </c>
      <c r="E5" s="2">
        <f>VLOOKUP(fact_events!C:C,camp[#All],4,0)</f>
        <v>45248</v>
      </c>
      <c r="F5" t="str">
        <f>VLOOKUP(fact_events!D:D,prod[#All],2,0)</f>
        <v>Atliq_Home_Essential_8_Product_Combo</v>
      </c>
      <c r="G5" t="str">
        <f>VLOOKUP(fact_events!D:D,prod[#All],3,0)</f>
        <v>Combo1</v>
      </c>
      <c r="H5">
        <v>3000</v>
      </c>
      <c r="I5" t="s">
        <v>26</v>
      </c>
      <c r="J5">
        <v>500</v>
      </c>
      <c r="K5" t="s">
        <v>1527</v>
      </c>
      <c r="L5">
        <v>329</v>
      </c>
      <c r="M5">
        <v>1000</v>
      </c>
      <c r="N5">
        <f>Table10[[#This Row],[quantity_sold_before_promo]]*Table10[[#This Row],[base_price]]</f>
        <v>987000</v>
      </c>
      <c r="O5">
        <f t="shared" si="0"/>
        <v>2500000</v>
      </c>
      <c r="P5">
        <f>Table10[[#This Row],[Reveneu_after_promo]]-Table10[[#This Row],[Reveneu_before_promo]]</f>
        <v>1513000</v>
      </c>
      <c r="Q5" s="8">
        <f>Table10[[#This Row],[quantity_sold_after_promo]]-Table10[[#This Row],[quantity_sold_before_promo]]</f>
        <v>671</v>
      </c>
    </row>
    <row r="6" spans="1:17" hidden="1" x14ac:dyDescent="0.3">
      <c r="A6" s="3" t="s">
        <v>1468</v>
      </c>
      <c r="B6" t="str">
        <f>VLOOKUP(fact_events!B:B,stores[#All],2,0)</f>
        <v>Bengaluru</v>
      </c>
      <c r="C6" t="str">
        <f>VLOOKUP(fact_events!C:C,camp[#All],2,0)</f>
        <v>Diwali</v>
      </c>
      <c r="D6" s="2">
        <f>VLOOKUP(fact_events!C:C,camp[#All],3,0)</f>
        <v>45242</v>
      </c>
      <c r="E6" s="2">
        <f>VLOOKUP(fact_events!C:C,camp[#All],4,0)</f>
        <v>45248</v>
      </c>
      <c r="F6" t="str">
        <f>VLOOKUP(fact_events!D:D,prod[#All],2,0)</f>
        <v>Atliq_Scrub_Sponge_For_Dishwash</v>
      </c>
      <c r="G6" t="str">
        <f>VLOOKUP(fact_events!D:D,prod[#All],3,0)</f>
        <v>Home Care</v>
      </c>
      <c r="H6">
        <v>55</v>
      </c>
      <c r="I6" t="s">
        <v>12</v>
      </c>
      <c r="J6">
        <v>0.25</v>
      </c>
      <c r="K6" t="s">
        <v>1526</v>
      </c>
      <c r="L6">
        <v>108</v>
      </c>
      <c r="M6">
        <v>93</v>
      </c>
      <c r="N6">
        <f>Table10[[#This Row],[quantity_sold_before_promo]]*Table10[[#This Row],[base_price]]</f>
        <v>5940</v>
      </c>
      <c r="O6">
        <f t="shared" si="0"/>
        <v>3836.25</v>
      </c>
      <c r="P6">
        <f>Table10[[#This Row],[Reveneu_after_promo]]-Table10[[#This Row],[Reveneu_before_promo]]</f>
        <v>-2103.75</v>
      </c>
      <c r="Q6" s="8">
        <f>Table10[[#This Row],[quantity_sold_after_promo]]-Table10[[#This Row],[quantity_sold_before_promo]]</f>
        <v>-15</v>
      </c>
    </row>
    <row r="7" spans="1:17" hidden="1" x14ac:dyDescent="0.3">
      <c r="A7" s="5">
        <v>8.0200000000000004E+96</v>
      </c>
      <c r="B7" t="str">
        <f>VLOOKUP(fact_events!B:B,stores[#All],2,0)</f>
        <v>Bengaluru</v>
      </c>
      <c r="C7" t="str">
        <f>VLOOKUP(fact_events!C:C,camp[#All],2,0)</f>
        <v>Diwali</v>
      </c>
      <c r="D7" s="2">
        <f>VLOOKUP(fact_events!C:C,camp[#All],3,0)</f>
        <v>45242</v>
      </c>
      <c r="E7" s="2">
        <f>VLOOKUP(fact_events!C:C,camp[#All],4,0)</f>
        <v>45248</v>
      </c>
      <c r="F7" t="str">
        <f>VLOOKUP(fact_events!D:D,prod[#All],2,0)</f>
        <v>Atliq_Doodh_Kesar_Body_Lotion (200ML)</v>
      </c>
      <c r="G7" t="str">
        <f>VLOOKUP(fact_events!D:D,prod[#All],3,0)</f>
        <v>Personal Care</v>
      </c>
      <c r="H7">
        <v>190</v>
      </c>
      <c r="I7" t="s">
        <v>0</v>
      </c>
      <c r="J7">
        <v>0.5</v>
      </c>
      <c r="K7" t="s">
        <v>1526</v>
      </c>
      <c r="L7">
        <v>91</v>
      </c>
      <c r="M7">
        <v>116</v>
      </c>
      <c r="N7">
        <f>Table10[[#This Row],[quantity_sold_before_promo]]*Table10[[#This Row],[base_price]]</f>
        <v>17290</v>
      </c>
      <c r="O7">
        <f t="shared" si="0"/>
        <v>11020</v>
      </c>
      <c r="P7">
        <f>Table10[[#This Row],[Reveneu_after_promo]]-Table10[[#This Row],[Reveneu_before_promo]]</f>
        <v>-6270</v>
      </c>
      <c r="Q7" s="8">
        <f>Table10[[#This Row],[quantity_sold_after_promo]]-Table10[[#This Row],[quantity_sold_before_promo]]</f>
        <v>25</v>
      </c>
    </row>
    <row r="8" spans="1:17" hidden="1" x14ac:dyDescent="0.3">
      <c r="A8" s="3" t="s">
        <v>1467</v>
      </c>
      <c r="B8" t="str">
        <f>VLOOKUP(fact_events!B:B,stores[#All],2,0)</f>
        <v>Visakhapatnam</v>
      </c>
      <c r="C8" t="str">
        <f>VLOOKUP(fact_events!C:C,camp[#All],2,0)</f>
        <v>Sankranti</v>
      </c>
      <c r="D8" s="2">
        <f>VLOOKUP(fact_events!C:C,camp[#All],3,0)</f>
        <v>45301</v>
      </c>
      <c r="E8" s="2">
        <f>VLOOKUP(fact_events!C:C,camp[#All],4,0)</f>
        <v>45307</v>
      </c>
      <c r="F8" t="str">
        <f>VLOOKUP(fact_events!D:D,prod[#All],2,0)</f>
        <v>Atliq_Cream_Beauty_Bathing_Soap (125GM)</v>
      </c>
      <c r="G8" t="str">
        <f>VLOOKUP(fact_events!D:D,prod[#All],3,0)</f>
        <v>Personal Care</v>
      </c>
      <c r="H8">
        <v>50</v>
      </c>
      <c r="I8" t="s">
        <v>12</v>
      </c>
      <c r="J8">
        <v>0.25</v>
      </c>
      <c r="K8" t="s">
        <v>1526</v>
      </c>
      <c r="L8">
        <v>31</v>
      </c>
      <c r="M8">
        <v>26</v>
      </c>
      <c r="N8">
        <f>Table10[[#This Row],[quantity_sold_before_promo]]*Table10[[#This Row],[base_price]]</f>
        <v>1550</v>
      </c>
      <c r="O8">
        <f t="shared" si="0"/>
        <v>975</v>
      </c>
      <c r="P8">
        <f>Table10[[#This Row],[Reveneu_after_promo]]-Table10[[#This Row],[Reveneu_before_promo]]</f>
        <v>-575</v>
      </c>
      <c r="Q8" s="8">
        <f>Table10[[#This Row],[quantity_sold_after_promo]]-Table10[[#This Row],[quantity_sold_before_promo]]</f>
        <v>-5</v>
      </c>
    </row>
    <row r="9" spans="1:17" x14ac:dyDescent="0.3">
      <c r="A9" s="4" t="s">
        <v>1466</v>
      </c>
      <c r="B9" t="str">
        <f>VLOOKUP(fact_events!B:B,stores[#All],2,0)</f>
        <v>Hyderabad</v>
      </c>
      <c r="C9" t="str">
        <f>VLOOKUP(fact_events!C:C,camp[#All],2,0)</f>
        <v>Diwali</v>
      </c>
      <c r="D9" s="2">
        <f>VLOOKUP(fact_events!C:C,camp[#All],3,0)</f>
        <v>45242</v>
      </c>
      <c r="E9" s="2">
        <f>VLOOKUP(fact_events!C:C,camp[#All],4,0)</f>
        <v>45248</v>
      </c>
      <c r="F9" t="str">
        <f>VLOOKUP(fact_events!D:D,prod[#All],2,0)</f>
        <v>Atliq_High_Glo_15W_LED_Bulb</v>
      </c>
      <c r="G9" t="str">
        <f>VLOOKUP(fact_events!D:D,prod[#All],3,0)</f>
        <v>Home Appliances</v>
      </c>
      <c r="H9">
        <v>350</v>
      </c>
      <c r="I9" t="s">
        <v>5</v>
      </c>
      <c r="J9">
        <v>0.5</v>
      </c>
      <c r="K9" t="s">
        <v>5</v>
      </c>
      <c r="L9">
        <v>73</v>
      </c>
      <c r="M9">
        <v>245</v>
      </c>
      <c r="N9">
        <f>Table10[[#This Row],[quantity_sold_before_promo]]*Table10[[#This Row],[base_price]]</f>
        <v>25550</v>
      </c>
      <c r="O9">
        <f t="shared" si="0"/>
        <v>85750</v>
      </c>
      <c r="P9">
        <f>Table10[[#This Row],[Reveneu_after_promo]]-Table10[[#This Row],[Reveneu_before_promo]]</f>
        <v>60200</v>
      </c>
      <c r="Q9" s="8">
        <f>Table10[[#This Row],[quantity_sold_after_promo]]-Table10[[#This Row],[quantity_sold_before_promo]]</f>
        <v>172</v>
      </c>
    </row>
    <row r="10" spans="1:17" x14ac:dyDescent="0.3">
      <c r="A10" s="3" t="s">
        <v>1465</v>
      </c>
      <c r="B10" t="str">
        <f>VLOOKUP(fact_events!B:B,stores[#All],2,0)</f>
        <v>Coimbatore</v>
      </c>
      <c r="C10" t="str">
        <f>VLOOKUP(fact_events!C:C,camp[#All],2,0)</f>
        <v>Sankranti</v>
      </c>
      <c r="D10" s="2">
        <f>VLOOKUP(fact_events!C:C,camp[#All],3,0)</f>
        <v>45301</v>
      </c>
      <c r="E10" s="2">
        <f>VLOOKUP(fact_events!C:C,camp[#All],4,0)</f>
        <v>45307</v>
      </c>
      <c r="F10" t="str">
        <f>VLOOKUP(fact_events!D:D,prod[#All],2,0)</f>
        <v>Atliq_Double_Bedsheet_set</v>
      </c>
      <c r="G10" t="str">
        <f>VLOOKUP(fact_events!D:D,prod[#All],3,0)</f>
        <v>Home Care</v>
      </c>
      <c r="H10">
        <v>1190</v>
      </c>
      <c r="I10" t="s">
        <v>5</v>
      </c>
      <c r="J10">
        <v>0.5</v>
      </c>
      <c r="K10" t="s">
        <v>5</v>
      </c>
      <c r="L10">
        <v>30</v>
      </c>
      <c r="M10">
        <v>79</v>
      </c>
      <c r="N10">
        <f>Table10[[#This Row],[quantity_sold_before_promo]]*Table10[[#This Row],[base_price]]</f>
        <v>35700</v>
      </c>
      <c r="O10">
        <f>IF(K10="OFF",(H10*(1-J10))*M10,IF(K10="Cashback",(H10-J10)*M10,IF(K10="BOGOF",H10*M10,0)))</f>
        <v>94010</v>
      </c>
      <c r="P10">
        <f>Table10[[#This Row],[Reveneu_after_promo]]-Table10[[#This Row],[Reveneu_before_promo]]</f>
        <v>58310</v>
      </c>
      <c r="Q10" s="8">
        <f>Table10[[#This Row],[quantity_sold_after_promo]]-Table10[[#This Row],[quantity_sold_before_promo]]</f>
        <v>49</v>
      </c>
    </row>
    <row r="11" spans="1:17" x14ac:dyDescent="0.3">
      <c r="A11" s="4" t="s">
        <v>1464</v>
      </c>
      <c r="B11" t="str">
        <f>VLOOKUP(fact_events!B:B,stores[#All],2,0)</f>
        <v>Madurai</v>
      </c>
      <c r="C11" t="str">
        <f>VLOOKUP(fact_events!C:C,camp[#All],2,0)</f>
        <v>Sankranti</v>
      </c>
      <c r="D11" s="2">
        <f>VLOOKUP(fact_events!C:C,camp[#All],3,0)</f>
        <v>45301</v>
      </c>
      <c r="E11" s="2">
        <f>VLOOKUP(fact_events!C:C,camp[#All],4,0)</f>
        <v>45307</v>
      </c>
      <c r="F11" t="str">
        <f>VLOOKUP(fact_events!D:D,prod[#All],2,0)</f>
        <v>Atliq_Suflower_Oil (1L)</v>
      </c>
      <c r="G11" t="str">
        <f>VLOOKUP(fact_events!D:D,prod[#All],3,0)</f>
        <v>Grocery &amp; Staples</v>
      </c>
      <c r="H11">
        <v>200</v>
      </c>
      <c r="I11" t="s">
        <v>5</v>
      </c>
      <c r="J11">
        <v>0.5</v>
      </c>
      <c r="K11" t="s">
        <v>5</v>
      </c>
      <c r="L11">
        <v>318</v>
      </c>
      <c r="M11">
        <v>1265</v>
      </c>
      <c r="N11">
        <f>Table10[[#This Row],[quantity_sold_before_promo]]*Table10[[#This Row],[base_price]]</f>
        <v>63600</v>
      </c>
      <c r="O11">
        <f t="shared" si="0"/>
        <v>253000</v>
      </c>
      <c r="P11">
        <f>Table10[[#This Row],[Reveneu_after_promo]]-Table10[[#This Row],[Reveneu_before_promo]]</f>
        <v>189400</v>
      </c>
      <c r="Q11" s="8">
        <f>Table10[[#This Row],[quantity_sold_after_promo]]-Table10[[#This Row],[quantity_sold_before_promo]]</f>
        <v>947</v>
      </c>
    </row>
    <row r="12" spans="1:17" hidden="1" x14ac:dyDescent="0.3">
      <c r="A12" s="3" t="s">
        <v>1463</v>
      </c>
      <c r="B12" t="str">
        <f>VLOOKUP(fact_events!B:B,stores[#All],2,0)</f>
        <v>Mysuru</v>
      </c>
      <c r="C12" t="str">
        <f>VLOOKUP(fact_events!C:C,camp[#All],2,0)</f>
        <v>Diwali</v>
      </c>
      <c r="D12" s="2">
        <f>VLOOKUP(fact_events!C:C,camp[#All],3,0)</f>
        <v>45242</v>
      </c>
      <c r="E12" s="2">
        <f>VLOOKUP(fact_events!C:C,camp[#All],4,0)</f>
        <v>45248</v>
      </c>
      <c r="F12" t="str">
        <f>VLOOKUP(fact_events!D:D,prod[#All],2,0)</f>
        <v>Atliq_Fusion_Container_Set_of_3</v>
      </c>
      <c r="G12" t="str">
        <f>VLOOKUP(fact_events!D:D,prod[#All],3,0)</f>
        <v>Home Care</v>
      </c>
      <c r="H12">
        <v>415</v>
      </c>
      <c r="I12" t="s">
        <v>12</v>
      </c>
      <c r="J12">
        <v>0.25</v>
      </c>
      <c r="K12" t="s">
        <v>1526</v>
      </c>
      <c r="L12">
        <v>78</v>
      </c>
      <c r="M12">
        <v>70</v>
      </c>
      <c r="N12">
        <f>Table10[[#This Row],[quantity_sold_before_promo]]*Table10[[#This Row],[base_price]]</f>
        <v>32370</v>
      </c>
      <c r="O12">
        <f t="shared" si="0"/>
        <v>21787.5</v>
      </c>
      <c r="P12">
        <f>Table10[[#This Row],[Reveneu_after_promo]]-Table10[[#This Row],[Reveneu_before_promo]]</f>
        <v>-10582.5</v>
      </c>
      <c r="Q12" s="8">
        <f>Table10[[#This Row],[quantity_sold_after_promo]]-Table10[[#This Row],[quantity_sold_before_promo]]</f>
        <v>-8</v>
      </c>
    </row>
    <row r="13" spans="1:17" hidden="1" x14ac:dyDescent="0.3">
      <c r="A13" s="4" t="s">
        <v>1462</v>
      </c>
      <c r="B13" t="str">
        <f>VLOOKUP(fact_events!B:B,stores[#All],2,0)</f>
        <v>Hyderabad</v>
      </c>
      <c r="C13" t="str">
        <f>VLOOKUP(fact_events!C:C,camp[#All],2,0)</f>
        <v>Sankranti</v>
      </c>
      <c r="D13" s="2">
        <f>VLOOKUP(fact_events!C:C,camp[#All],3,0)</f>
        <v>45301</v>
      </c>
      <c r="E13" s="2">
        <f>VLOOKUP(fact_events!C:C,camp[#All],4,0)</f>
        <v>45307</v>
      </c>
      <c r="F13" t="str">
        <f>VLOOKUP(fact_events!D:D,prod[#All],2,0)</f>
        <v>Atliq_Home_Essential_8_Product_Combo</v>
      </c>
      <c r="G13" t="str">
        <f>VLOOKUP(fact_events!D:D,prod[#All],3,0)</f>
        <v>Combo1</v>
      </c>
      <c r="H13">
        <v>3000</v>
      </c>
      <c r="I13" t="s">
        <v>26</v>
      </c>
      <c r="J13">
        <v>500</v>
      </c>
      <c r="K13" t="s">
        <v>1527</v>
      </c>
      <c r="L13">
        <v>126</v>
      </c>
      <c r="M13">
        <v>302</v>
      </c>
      <c r="N13">
        <f>Table10[[#This Row],[quantity_sold_before_promo]]*Table10[[#This Row],[base_price]]</f>
        <v>378000</v>
      </c>
      <c r="O13">
        <f t="shared" si="0"/>
        <v>755000</v>
      </c>
      <c r="P13">
        <f>Table10[[#This Row],[Reveneu_after_promo]]-Table10[[#This Row],[Reveneu_before_promo]]</f>
        <v>377000</v>
      </c>
      <c r="Q13" s="8">
        <f>Table10[[#This Row],[quantity_sold_after_promo]]-Table10[[#This Row],[quantity_sold_before_promo]]</f>
        <v>176</v>
      </c>
    </row>
    <row r="14" spans="1:17" hidden="1" x14ac:dyDescent="0.3">
      <c r="A14" s="3" t="s">
        <v>1461</v>
      </c>
      <c r="B14" t="str">
        <f>VLOOKUP(fact_events!B:B,stores[#All],2,0)</f>
        <v>Chennai</v>
      </c>
      <c r="C14" t="str">
        <f>VLOOKUP(fact_events!C:C,camp[#All],2,0)</f>
        <v>Diwali</v>
      </c>
      <c r="D14" s="2">
        <f>VLOOKUP(fact_events!C:C,camp[#All],3,0)</f>
        <v>45242</v>
      </c>
      <c r="E14" s="2">
        <f>VLOOKUP(fact_events!C:C,camp[#All],4,0)</f>
        <v>45248</v>
      </c>
      <c r="F14" t="str">
        <f>VLOOKUP(fact_events!D:D,prod[#All],2,0)</f>
        <v>Atliq_Lime_Cool_Bathing_Bar (125GM)</v>
      </c>
      <c r="G14" t="str">
        <f>VLOOKUP(fact_events!D:D,prod[#All],3,0)</f>
        <v>Personal Care</v>
      </c>
      <c r="H14">
        <v>62</v>
      </c>
      <c r="I14" t="s">
        <v>0</v>
      </c>
      <c r="J14">
        <v>0.5</v>
      </c>
      <c r="K14" t="s">
        <v>1526</v>
      </c>
      <c r="L14">
        <v>154</v>
      </c>
      <c r="M14">
        <v>207</v>
      </c>
      <c r="N14">
        <f>Table10[[#This Row],[quantity_sold_before_promo]]*Table10[[#This Row],[base_price]]</f>
        <v>9548</v>
      </c>
      <c r="O14">
        <f t="shared" si="0"/>
        <v>6417</v>
      </c>
      <c r="P14">
        <f>Table10[[#This Row],[Reveneu_after_promo]]-Table10[[#This Row],[Reveneu_before_promo]]</f>
        <v>-3131</v>
      </c>
      <c r="Q14" s="8">
        <f>Table10[[#This Row],[quantity_sold_after_promo]]-Table10[[#This Row],[quantity_sold_before_promo]]</f>
        <v>53</v>
      </c>
    </row>
    <row r="15" spans="1:17" hidden="1" x14ac:dyDescent="0.3">
      <c r="A15" s="4" t="s">
        <v>1460</v>
      </c>
      <c r="B15" t="str">
        <f>VLOOKUP(fact_events!B:B,stores[#All],2,0)</f>
        <v>Bengaluru</v>
      </c>
      <c r="C15" t="str">
        <f>VLOOKUP(fact_events!C:C,camp[#All],2,0)</f>
        <v>Diwali</v>
      </c>
      <c r="D15" s="2">
        <f>VLOOKUP(fact_events!C:C,camp[#All],3,0)</f>
        <v>45242</v>
      </c>
      <c r="E15" s="2">
        <f>VLOOKUP(fact_events!C:C,camp[#All],4,0)</f>
        <v>45248</v>
      </c>
      <c r="F15" t="str">
        <f>VLOOKUP(fact_events!D:D,prod[#All],2,0)</f>
        <v>Atliq_Farm_Chakki_Atta (1KG)</v>
      </c>
      <c r="G15" t="str">
        <f>VLOOKUP(fact_events!D:D,prod[#All],3,0)</f>
        <v>Grocery &amp; Staples</v>
      </c>
      <c r="H15">
        <v>290</v>
      </c>
      <c r="I15" t="s">
        <v>12</v>
      </c>
      <c r="J15">
        <v>0.25</v>
      </c>
      <c r="K15" t="s">
        <v>1526</v>
      </c>
      <c r="L15">
        <v>343</v>
      </c>
      <c r="M15">
        <v>270</v>
      </c>
      <c r="N15">
        <f>Table10[[#This Row],[quantity_sold_before_promo]]*Table10[[#This Row],[base_price]]</f>
        <v>99470</v>
      </c>
      <c r="O15">
        <f t="shared" si="0"/>
        <v>58725</v>
      </c>
      <c r="P15">
        <f>Table10[[#This Row],[Reveneu_after_promo]]-Table10[[#This Row],[Reveneu_before_promo]]</f>
        <v>-40745</v>
      </c>
      <c r="Q15" s="8">
        <f>Table10[[#This Row],[quantity_sold_after_promo]]-Table10[[#This Row],[quantity_sold_before_promo]]</f>
        <v>-73</v>
      </c>
    </row>
    <row r="16" spans="1:17" hidden="1" x14ac:dyDescent="0.3">
      <c r="A16" s="3">
        <v>635862</v>
      </c>
      <c r="B16" t="str">
        <f>VLOOKUP(fact_events!B:B,stores[#All],2,0)</f>
        <v>Visakhapatnam</v>
      </c>
      <c r="C16" t="str">
        <f>VLOOKUP(fact_events!C:C,camp[#All],2,0)</f>
        <v>Sankranti</v>
      </c>
      <c r="D16" s="2">
        <f>VLOOKUP(fact_events!C:C,camp[#All],3,0)</f>
        <v>45301</v>
      </c>
      <c r="E16" s="2">
        <f>VLOOKUP(fact_events!C:C,camp[#All],4,0)</f>
        <v>45307</v>
      </c>
      <c r="F16" t="str">
        <f>VLOOKUP(fact_events!D:D,prod[#All],2,0)</f>
        <v>Atliq_Sonamasuri_Rice (10KG)</v>
      </c>
      <c r="G16" t="str">
        <f>VLOOKUP(fact_events!D:D,prod[#All],3,0)</f>
        <v>Grocery &amp; Staples</v>
      </c>
      <c r="H16">
        <v>860</v>
      </c>
      <c r="I16" t="s">
        <v>45</v>
      </c>
      <c r="J16">
        <v>0.33</v>
      </c>
      <c r="K16" t="s">
        <v>1526</v>
      </c>
      <c r="L16">
        <v>348</v>
      </c>
      <c r="M16">
        <v>480</v>
      </c>
      <c r="N16">
        <f>Table10[[#This Row],[quantity_sold_before_promo]]*Table10[[#This Row],[base_price]]</f>
        <v>299280</v>
      </c>
      <c r="O16">
        <f t="shared" si="0"/>
        <v>276575.99999999994</v>
      </c>
      <c r="P16">
        <f>Table10[[#This Row],[Reveneu_after_promo]]-Table10[[#This Row],[Reveneu_before_promo]]</f>
        <v>-22704.000000000058</v>
      </c>
      <c r="Q16" s="8">
        <f>Table10[[#This Row],[quantity_sold_after_promo]]-Table10[[#This Row],[quantity_sold_before_promo]]</f>
        <v>132</v>
      </c>
    </row>
    <row r="17" spans="1:17" x14ac:dyDescent="0.3">
      <c r="A17" s="4" t="s">
        <v>1459</v>
      </c>
      <c r="B17" t="str">
        <f>VLOOKUP(fact_events!B:B,stores[#All],2,0)</f>
        <v>Chennai</v>
      </c>
      <c r="C17" t="str">
        <f>VLOOKUP(fact_events!C:C,camp[#All],2,0)</f>
        <v>Sankranti</v>
      </c>
      <c r="D17" s="2">
        <f>VLOOKUP(fact_events!C:C,camp[#All],3,0)</f>
        <v>45301</v>
      </c>
      <c r="E17" s="2">
        <f>VLOOKUP(fact_events!C:C,camp[#All],4,0)</f>
        <v>45307</v>
      </c>
      <c r="F17" t="str">
        <f>VLOOKUP(fact_events!D:D,prod[#All],2,0)</f>
        <v>Atliq_Curtains</v>
      </c>
      <c r="G17" t="str">
        <f>VLOOKUP(fact_events!D:D,prod[#All],3,0)</f>
        <v>Home Care</v>
      </c>
      <c r="H17">
        <v>300</v>
      </c>
      <c r="I17" t="s">
        <v>5</v>
      </c>
      <c r="J17">
        <v>0.5</v>
      </c>
      <c r="K17" t="s">
        <v>5</v>
      </c>
      <c r="L17">
        <v>43</v>
      </c>
      <c r="M17">
        <v>167</v>
      </c>
      <c r="N17">
        <f>Table10[[#This Row],[quantity_sold_before_promo]]*Table10[[#This Row],[base_price]]</f>
        <v>12900</v>
      </c>
      <c r="O17">
        <f t="shared" si="0"/>
        <v>50100</v>
      </c>
      <c r="P17">
        <f>Table10[[#This Row],[Reveneu_after_promo]]-Table10[[#This Row],[Reveneu_before_promo]]</f>
        <v>37200</v>
      </c>
      <c r="Q17" s="8">
        <f>Table10[[#This Row],[quantity_sold_after_promo]]-Table10[[#This Row],[quantity_sold_before_promo]]</f>
        <v>124</v>
      </c>
    </row>
    <row r="18" spans="1:17" hidden="1" x14ac:dyDescent="0.3">
      <c r="A18" s="3" t="s">
        <v>1458</v>
      </c>
      <c r="B18" t="str">
        <f>VLOOKUP(fact_events!B:B,stores[#All],2,0)</f>
        <v>Chennai</v>
      </c>
      <c r="C18" t="str">
        <f>VLOOKUP(fact_events!C:C,camp[#All],2,0)</f>
        <v>Sankranti</v>
      </c>
      <c r="D18" s="2">
        <f>VLOOKUP(fact_events!C:C,camp[#All],3,0)</f>
        <v>45301</v>
      </c>
      <c r="E18" s="2">
        <f>VLOOKUP(fact_events!C:C,camp[#All],4,0)</f>
        <v>45307</v>
      </c>
      <c r="F18" t="str">
        <f>VLOOKUP(fact_events!D:D,prod[#All],2,0)</f>
        <v>Atliq_Fusion_Container_Set_of_3</v>
      </c>
      <c r="G18" t="str">
        <f>VLOOKUP(fact_events!D:D,prod[#All],3,0)</f>
        <v>Home Care</v>
      </c>
      <c r="H18">
        <v>415</v>
      </c>
      <c r="I18" t="s">
        <v>12</v>
      </c>
      <c r="J18">
        <v>0.25</v>
      </c>
      <c r="K18" t="s">
        <v>1526</v>
      </c>
      <c r="L18">
        <v>39</v>
      </c>
      <c r="M18">
        <v>33</v>
      </c>
      <c r="N18">
        <f>Table10[[#This Row],[quantity_sold_before_promo]]*Table10[[#This Row],[base_price]]</f>
        <v>16185</v>
      </c>
      <c r="O18">
        <f t="shared" si="0"/>
        <v>10271.25</v>
      </c>
      <c r="P18">
        <f>Table10[[#This Row],[Reveneu_after_promo]]-Table10[[#This Row],[Reveneu_before_promo]]</f>
        <v>-5913.75</v>
      </c>
      <c r="Q18" s="8">
        <f>Table10[[#This Row],[quantity_sold_after_promo]]-Table10[[#This Row],[quantity_sold_before_promo]]</f>
        <v>-6</v>
      </c>
    </row>
    <row r="19" spans="1:17" hidden="1" x14ac:dyDescent="0.3">
      <c r="A19" s="4" t="s">
        <v>1457</v>
      </c>
      <c r="B19" t="str">
        <f>VLOOKUP(fact_events!B:B,stores[#All],2,0)</f>
        <v>Trivandrum</v>
      </c>
      <c r="C19" t="str">
        <f>VLOOKUP(fact_events!C:C,camp[#All],2,0)</f>
        <v>Diwali</v>
      </c>
      <c r="D19" s="2">
        <f>VLOOKUP(fact_events!C:C,camp[#All],3,0)</f>
        <v>45242</v>
      </c>
      <c r="E19" s="2">
        <f>VLOOKUP(fact_events!C:C,camp[#All],4,0)</f>
        <v>45248</v>
      </c>
      <c r="F19" t="str">
        <f>VLOOKUP(fact_events!D:D,prod[#All],2,0)</f>
        <v>Atliq_Masoor_Dal (1KG)</v>
      </c>
      <c r="G19" t="str">
        <f>VLOOKUP(fact_events!D:D,prod[#All],3,0)</f>
        <v>Grocery &amp; Staples</v>
      </c>
      <c r="H19">
        <v>172</v>
      </c>
      <c r="I19" t="s">
        <v>45</v>
      </c>
      <c r="J19">
        <v>0.33</v>
      </c>
      <c r="K19" t="s">
        <v>1526</v>
      </c>
      <c r="L19">
        <v>164</v>
      </c>
      <c r="M19">
        <v>236</v>
      </c>
      <c r="N19">
        <f>Table10[[#This Row],[quantity_sold_before_promo]]*Table10[[#This Row],[base_price]]</f>
        <v>28208</v>
      </c>
      <c r="O19">
        <f t="shared" si="0"/>
        <v>27196.639999999996</v>
      </c>
      <c r="P19">
        <f>Table10[[#This Row],[Reveneu_after_promo]]-Table10[[#This Row],[Reveneu_before_promo]]</f>
        <v>-1011.3600000000042</v>
      </c>
      <c r="Q19" s="8">
        <f>Table10[[#This Row],[quantity_sold_after_promo]]-Table10[[#This Row],[quantity_sold_before_promo]]</f>
        <v>72</v>
      </c>
    </row>
    <row r="20" spans="1:17" hidden="1" x14ac:dyDescent="0.3">
      <c r="A20" s="3" t="s">
        <v>1456</v>
      </c>
      <c r="B20" t="str">
        <f>VLOOKUP(fact_events!B:B,stores[#All],2,0)</f>
        <v>Visakhapatnam</v>
      </c>
      <c r="C20" t="str">
        <f>VLOOKUP(fact_events!C:C,camp[#All],2,0)</f>
        <v>Sankranti</v>
      </c>
      <c r="D20" s="2">
        <f>VLOOKUP(fact_events!C:C,camp[#All],3,0)</f>
        <v>45301</v>
      </c>
      <c r="E20" s="2">
        <f>VLOOKUP(fact_events!C:C,camp[#All],4,0)</f>
        <v>45307</v>
      </c>
      <c r="F20" t="str">
        <f>VLOOKUP(fact_events!D:D,prod[#All],2,0)</f>
        <v>Atliq_Fusion_Container_Set_of_3</v>
      </c>
      <c r="G20" t="str">
        <f>VLOOKUP(fact_events!D:D,prod[#All],3,0)</f>
        <v>Home Care</v>
      </c>
      <c r="H20">
        <v>415</v>
      </c>
      <c r="I20" t="s">
        <v>12</v>
      </c>
      <c r="J20">
        <v>0.25</v>
      </c>
      <c r="K20" t="s">
        <v>1526</v>
      </c>
      <c r="L20">
        <v>22</v>
      </c>
      <c r="M20">
        <v>16</v>
      </c>
      <c r="N20">
        <f>Table10[[#This Row],[quantity_sold_before_promo]]*Table10[[#This Row],[base_price]]</f>
        <v>9130</v>
      </c>
      <c r="O20">
        <f t="shared" si="0"/>
        <v>4980</v>
      </c>
      <c r="P20">
        <f>Table10[[#This Row],[Reveneu_after_promo]]-Table10[[#This Row],[Reveneu_before_promo]]</f>
        <v>-4150</v>
      </c>
      <c r="Q20" s="8">
        <f>Table10[[#This Row],[quantity_sold_after_promo]]-Table10[[#This Row],[quantity_sold_before_promo]]</f>
        <v>-6</v>
      </c>
    </row>
    <row r="21" spans="1:17" x14ac:dyDescent="0.3">
      <c r="A21" s="4" t="s">
        <v>1455</v>
      </c>
      <c r="B21" t="str">
        <f>VLOOKUP(fact_events!B:B,stores[#All],2,0)</f>
        <v>Hyderabad</v>
      </c>
      <c r="C21" t="str">
        <f>VLOOKUP(fact_events!C:C,camp[#All],2,0)</f>
        <v>Sankranti</v>
      </c>
      <c r="D21" s="2">
        <f>VLOOKUP(fact_events!C:C,camp[#All],3,0)</f>
        <v>45301</v>
      </c>
      <c r="E21" s="2">
        <f>VLOOKUP(fact_events!C:C,camp[#All],4,0)</f>
        <v>45307</v>
      </c>
      <c r="F21" t="str">
        <f>VLOOKUP(fact_events!D:D,prod[#All],2,0)</f>
        <v>Atliq_Curtains</v>
      </c>
      <c r="G21" t="str">
        <f>VLOOKUP(fact_events!D:D,prod[#All],3,0)</f>
        <v>Home Care</v>
      </c>
      <c r="H21">
        <v>300</v>
      </c>
      <c r="I21" t="s">
        <v>5</v>
      </c>
      <c r="J21">
        <v>0.5</v>
      </c>
      <c r="K21" t="s">
        <v>5</v>
      </c>
      <c r="L21">
        <v>55</v>
      </c>
      <c r="M21">
        <v>213</v>
      </c>
      <c r="N21">
        <f>Table10[[#This Row],[quantity_sold_before_promo]]*Table10[[#This Row],[base_price]]</f>
        <v>16500</v>
      </c>
      <c r="O21">
        <f t="shared" si="0"/>
        <v>63900</v>
      </c>
      <c r="P21">
        <f>Table10[[#This Row],[Reveneu_after_promo]]-Table10[[#This Row],[Reveneu_before_promo]]</f>
        <v>47400</v>
      </c>
      <c r="Q21" s="8">
        <f>Table10[[#This Row],[quantity_sold_after_promo]]-Table10[[#This Row],[quantity_sold_before_promo]]</f>
        <v>158</v>
      </c>
    </row>
    <row r="22" spans="1:17" x14ac:dyDescent="0.3">
      <c r="A22" s="3" t="s">
        <v>1454</v>
      </c>
      <c r="B22" t="str">
        <f>VLOOKUP(fact_events!B:B,stores[#All],2,0)</f>
        <v>Bengaluru</v>
      </c>
      <c r="C22" t="str">
        <f>VLOOKUP(fact_events!C:C,camp[#All],2,0)</f>
        <v>Diwali</v>
      </c>
      <c r="D22" s="2">
        <f>VLOOKUP(fact_events!C:C,camp[#All],3,0)</f>
        <v>45242</v>
      </c>
      <c r="E22" s="2">
        <f>VLOOKUP(fact_events!C:C,camp[#All],4,0)</f>
        <v>45248</v>
      </c>
      <c r="F22" t="str">
        <f>VLOOKUP(fact_events!D:D,prod[#All],2,0)</f>
        <v>Atliq_waterproof_Immersion_Rod</v>
      </c>
      <c r="G22" t="str">
        <f>VLOOKUP(fact_events!D:D,prod[#All],3,0)</f>
        <v>Home Appliances</v>
      </c>
      <c r="H22">
        <v>1020</v>
      </c>
      <c r="I22" t="s">
        <v>5</v>
      </c>
      <c r="J22">
        <v>0.5</v>
      </c>
      <c r="K22" t="s">
        <v>5</v>
      </c>
      <c r="L22">
        <v>42</v>
      </c>
      <c r="M22">
        <v>168</v>
      </c>
      <c r="N22">
        <f>Table10[[#This Row],[quantity_sold_before_promo]]*Table10[[#This Row],[base_price]]</f>
        <v>42840</v>
      </c>
      <c r="O22">
        <f t="shared" si="0"/>
        <v>171360</v>
      </c>
      <c r="P22">
        <f>Table10[[#This Row],[Reveneu_after_promo]]-Table10[[#This Row],[Reveneu_before_promo]]</f>
        <v>128520</v>
      </c>
      <c r="Q22" s="8">
        <f>Table10[[#This Row],[quantity_sold_after_promo]]-Table10[[#This Row],[quantity_sold_before_promo]]</f>
        <v>126</v>
      </c>
    </row>
    <row r="23" spans="1:17" x14ac:dyDescent="0.3">
      <c r="A23" s="4" t="s">
        <v>1453</v>
      </c>
      <c r="B23" t="str">
        <f>VLOOKUP(fact_events!B:B,stores[#All],2,0)</f>
        <v>Chennai</v>
      </c>
      <c r="C23" t="str">
        <f>VLOOKUP(fact_events!C:C,camp[#All],2,0)</f>
        <v>Diwali</v>
      </c>
      <c r="D23" s="2">
        <f>VLOOKUP(fact_events!C:C,camp[#All],3,0)</f>
        <v>45242</v>
      </c>
      <c r="E23" s="2">
        <f>VLOOKUP(fact_events!C:C,camp[#All],4,0)</f>
        <v>45248</v>
      </c>
      <c r="F23" t="str">
        <f>VLOOKUP(fact_events!D:D,prod[#All],2,0)</f>
        <v>Atliq_High_Glo_15W_LED_Bulb</v>
      </c>
      <c r="G23" t="str">
        <f>VLOOKUP(fact_events!D:D,prod[#All],3,0)</f>
        <v>Home Appliances</v>
      </c>
      <c r="H23">
        <v>350</v>
      </c>
      <c r="I23" t="s">
        <v>5</v>
      </c>
      <c r="J23">
        <v>0.5</v>
      </c>
      <c r="K23" t="s">
        <v>5</v>
      </c>
      <c r="L23">
        <v>84</v>
      </c>
      <c r="M23">
        <v>338</v>
      </c>
      <c r="N23">
        <f>Table10[[#This Row],[quantity_sold_before_promo]]*Table10[[#This Row],[base_price]]</f>
        <v>29400</v>
      </c>
      <c r="O23">
        <f t="shared" si="0"/>
        <v>118300</v>
      </c>
      <c r="P23">
        <f>Table10[[#This Row],[Reveneu_after_promo]]-Table10[[#This Row],[Reveneu_before_promo]]</f>
        <v>88900</v>
      </c>
      <c r="Q23" s="8">
        <f>Table10[[#This Row],[quantity_sold_after_promo]]-Table10[[#This Row],[quantity_sold_before_promo]]</f>
        <v>254</v>
      </c>
    </row>
    <row r="24" spans="1:17" hidden="1" x14ac:dyDescent="0.3">
      <c r="A24" s="3" t="s">
        <v>1452</v>
      </c>
      <c r="B24" t="str">
        <f>VLOOKUP(fact_events!B:B,stores[#All],2,0)</f>
        <v>Bengaluru</v>
      </c>
      <c r="C24" t="str">
        <f>VLOOKUP(fact_events!C:C,camp[#All],2,0)</f>
        <v>Diwali</v>
      </c>
      <c r="D24" s="2">
        <f>VLOOKUP(fact_events!C:C,camp[#All],3,0)</f>
        <v>45242</v>
      </c>
      <c r="E24" s="2">
        <f>VLOOKUP(fact_events!C:C,camp[#All],4,0)</f>
        <v>45248</v>
      </c>
      <c r="F24" t="str">
        <f>VLOOKUP(fact_events!D:D,prod[#All],2,0)</f>
        <v>Atliq_Doodh_Kesar_Body_Lotion (200ML)</v>
      </c>
      <c r="G24" t="str">
        <f>VLOOKUP(fact_events!D:D,prod[#All],3,0)</f>
        <v>Personal Care</v>
      </c>
      <c r="H24">
        <v>190</v>
      </c>
      <c r="I24" t="s">
        <v>0</v>
      </c>
      <c r="J24">
        <v>0.5</v>
      </c>
      <c r="K24" t="s">
        <v>1526</v>
      </c>
      <c r="L24">
        <v>66</v>
      </c>
      <c r="M24">
        <v>88</v>
      </c>
      <c r="N24">
        <f>Table10[[#This Row],[quantity_sold_before_promo]]*Table10[[#This Row],[base_price]]</f>
        <v>12540</v>
      </c>
      <c r="O24">
        <f t="shared" si="0"/>
        <v>8360</v>
      </c>
      <c r="P24">
        <f>Table10[[#This Row],[Reveneu_after_promo]]-Table10[[#This Row],[Reveneu_before_promo]]</f>
        <v>-4180</v>
      </c>
      <c r="Q24" s="8">
        <f>Table10[[#This Row],[quantity_sold_after_promo]]-Table10[[#This Row],[quantity_sold_before_promo]]</f>
        <v>22</v>
      </c>
    </row>
    <row r="25" spans="1:17" hidden="1" x14ac:dyDescent="0.3">
      <c r="A25" s="4" t="s">
        <v>1451</v>
      </c>
      <c r="B25" t="str">
        <f>VLOOKUP(fact_events!B:B,stores[#All],2,0)</f>
        <v>Mysuru</v>
      </c>
      <c r="C25" t="str">
        <f>VLOOKUP(fact_events!C:C,camp[#All],2,0)</f>
        <v>Sankranti</v>
      </c>
      <c r="D25" s="2">
        <f>VLOOKUP(fact_events!C:C,camp[#All],3,0)</f>
        <v>45301</v>
      </c>
      <c r="E25" s="2">
        <f>VLOOKUP(fact_events!C:C,camp[#All],4,0)</f>
        <v>45307</v>
      </c>
      <c r="F25" t="str">
        <f>VLOOKUP(fact_events!D:D,prod[#All],2,0)</f>
        <v>Atliq_Masoor_Dal (1KG)</v>
      </c>
      <c r="G25" t="str">
        <f>VLOOKUP(fact_events!D:D,prod[#All],3,0)</f>
        <v>Grocery &amp; Staples</v>
      </c>
      <c r="H25">
        <v>172</v>
      </c>
      <c r="I25" t="s">
        <v>45</v>
      </c>
      <c r="J25">
        <v>0.33</v>
      </c>
      <c r="K25" t="s">
        <v>1526</v>
      </c>
      <c r="L25">
        <v>204</v>
      </c>
      <c r="M25">
        <v>291</v>
      </c>
      <c r="N25">
        <f>Table10[[#This Row],[quantity_sold_before_promo]]*Table10[[#This Row],[base_price]]</f>
        <v>35088</v>
      </c>
      <c r="O25">
        <f t="shared" si="0"/>
        <v>33534.839999999997</v>
      </c>
      <c r="P25">
        <f>Table10[[#This Row],[Reveneu_after_promo]]-Table10[[#This Row],[Reveneu_before_promo]]</f>
        <v>-1553.1600000000035</v>
      </c>
      <c r="Q25" s="8">
        <f>Table10[[#This Row],[quantity_sold_after_promo]]-Table10[[#This Row],[quantity_sold_before_promo]]</f>
        <v>87</v>
      </c>
    </row>
    <row r="26" spans="1:17" x14ac:dyDescent="0.3">
      <c r="A26" s="3" t="s">
        <v>1450</v>
      </c>
      <c r="B26" t="str">
        <f>VLOOKUP(fact_events!B:B,stores[#All],2,0)</f>
        <v>Trivandrum</v>
      </c>
      <c r="C26" t="str">
        <f>VLOOKUP(fact_events!C:C,camp[#All],2,0)</f>
        <v>Sankranti</v>
      </c>
      <c r="D26" s="2">
        <f>VLOOKUP(fact_events!C:C,camp[#All],3,0)</f>
        <v>45301</v>
      </c>
      <c r="E26" s="2">
        <f>VLOOKUP(fact_events!C:C,camp[#All],4,0)</f>
        <v>45307</v>
      </c>
      <c r="F26" t="str">
        <f>VLOOKUP(fact_events!D:D,prod[#All],2,0)</f>
        <v>Atliq_Double_Bedsheet_set</v>
      </c>
      <c r="G26" t="str">
        <f>VLOOKUP(fact_events!D:D,prod[#All],3,0)</f>
        <v>Home Care</v>
      </c>
      <c r="H26">
        <v>1190</v>
      </c>
      <c r="I26" t="s">
        <v>5</v>
      </c>
      <c r="J26">
        <v>0.5</v>
      </c>
      <c r="K26" t="s">
        <v>5</v>
      </c>
      <c r="L26">
        <v>19</v>
      </c>
      <c r="M26">
        <v>74</v>
      </c>
      <c r="N26">
        <f>Table10[[#This Row],[quantity_sold_before_promo]]*Table10[[#This Row],[base_price]]</f>
        <v>22610</v>
      </c>
      <c r="O26">
        <f t="shared" si="0"/>
        <v>88060</v>
      </c>
      <c r="P26">
        <f>Table10[[#This Row],[Reveneu_after_promo]]-Table10[[#This Row],[Reveneu_before_promo]]</f>
        <v>65450</v>
      </c>
      <c r="Q26" s="8">
        <f>Table10[[#This Row],[quantity_sold_after_promo]]-Table10[[#This Row],[quantity_sold_before_promo]]</f>
        <v>55</v>
      </c>
    </row>
    <row r="27" spans="1:17" hidden="1" x14ac:dyDescent="0.3">
      <c r="A27" s="4" t="s">
        <v>1449</v>
      </c>
      <c r="B27" t="str">
        <f>VLOOKUP(fact_events!B:B,stores[#All],2,0)</f>
        <v>Madurai</v>
      </c>
      <c r="C27" t="str">
        <f>VLOOKUP(fact_events!C:C,camp[#All],2,0)</f>
        <v>Diwali</v>
      </c>
      <c r="D27" s="2">
        <f>VLOOKUP(fact_events!C:C,camp[#All],3,0)</f>
        <v>45242</v>
      </c>
      <c r="E27" s="2">
        <f>VLOOKUP(fact_events!C:C,camp[#All],4,0)</f>
        <v>45248</v>
      </c>
      <c r="F27" t="str">
        <f>VLOOKUP(fact_events!D:D,prod[#All],2,0)</f>
        <v>Atliq_Suflower_Oil (1L)</v>
      </c>
      <c r="G27" t="str">
        <f>VLOOKUP(fact_events!D:D,prod[#All],3,0)</f>
        <v>Grocery &amp; Staples</v>
      </c>
      <c r="H27">
        <v>156</v>
      </c>
      <c r="I27" t="s">
        <v>12</v>
      </c>
      <c r="J27">
        <v>0.25</v>
      </c>
      <c r="K27" t="s">
        <v>1526</v>
      </c>
      <c r="L27">
        <v>227</v>
      </c>
      <c r="M27">
        <v>202</v>
      </c>
      <c r="N27">
        <f>Table10[[#This Row],[quantity_sold_before_promo]]*Table10[[#This Row],[base_price]]</f>
        <v>35412</v>
      </c>
      <c r="O27">
        <f t="shared" si="0"/>
        <v>23634</v>
      </c>
      <c r="P27">
        <f>Table10[[#This Row],[Reveneu_after_promo]]-Table10[[#This Row],[Reveneu_before_promo]]</f>
        <v>-11778</v>
      </c>
      <c r="Q27" s="8">
        <f>Table10[[#This Row],[quantity_sold_after_promo]]-Table10[[#This Row],[quantity_sold_before_promo]]</f>
        <v>-25</v>
      </c>
    </row>
    <row r="28" spans="1:17" hidden="1" x14ac:dyDescent="0.3">
      <c r="A28" s="3" t="s">
        <v>1448</v>
      </c>
      <c r="B28" t="str">
        <f>VLOOKUP(fact_events!B:B,stores[#All],2,0)</f>
        <v>Coimbatore</v>
      </c>
      <c r="C28" t="str">
        <f>VLOOKUP(fact_events!C:C,camp[#All],2,0)</f>
        <v>Sankranti</v>
      </c>
      <c r="D28" s="2">
        <f>VLOOKUP(fact_events!C:C,camp[#All],3,0)</f>
        <v>45301</v>
      </c>
      <c r="E28" s="2">
        <f>VLOOKUP(fact_events!C:C,camp[#All],4,0)</f>
        <v>45307</v>
      </c>
      <c r="F28" t="str">
        <f>VLOOKUP(fact_events!D:D,prod[#All],2,0)</f>
        <v>Atliq_Home_Essential_8_Product_Combo</v>
      </c>
      <c r="G28" t="str">
        <f>VLOOKUP(fact_events!D:D,prod[#All],3,0)</f>
        <v>Combo1</v>
      </c>
      <c r="H28">
        <v>3000</v>
      </c>
      <c r="I28" t="s">
        <v>26</v>
      </c>
      <c r="J28">
        <v>500</v>
      </c>
      <c r="K28" t="s">
        <v>1527</v>
      </c>
      <c r="L28">
        <v>85</v>
      </c>
      <c r="M28">
        <v>228</v>
      </c>
      <c r="N28">
        <f>Table10[[#This Row],[quantity_sold_before_promo]]*Table10[[#This Row],[base_price]]</f>
        <v>255000</v>
      </c>
      <c r="O28">
        <f t="shared" si="0"/>
        <v>570000</v>
      </c>
      <c r="P28">
        <f>Table10[[#This Row],[Reveneu_after_promo]]-Table10[[#This Row],[Reveneu_before_promo]]</f>
        <v>315000</v>
      </c>
      <c r="Q28" s="8">
        <f>Table10[[#This Row],[quantity_sold_after_promo]]-Table10[[#This Row],[quantity_sold_before_promo]]</f>
        <v>143</v>
      </c>
    </row>
    <row r="29" spans="1:17" x14ac:dyDescent="0.3">
      <c r="A29" s="4" t="s">
        <v>1447</v>
      </c>
      <c r="B29" t="str">
        <f>VLOOKUP(fact_events!B:B,stores[#All],2,0)</f>
        <v>Mysuru</v>
      </c>
      <c r="C29" t="str">
        <f>VLOOKUP(fact_events!C:C,camp[#All],2,0)</f>
        <v>Diwali</v>
      </c>
      <c r="D29" s="2">
        <f>VLOOKUP(fact_events!C:C,camp[#All],3,0)</f>
        <v>45242</v>
      </c>
      <c r="E29" s="2">
        <f>VLOOKUP(fact_events!C:C,camp[#All],4,0)</f>
        <v>45248</v>
      </c>
      <c r="F29" t="str">
        <f>VLOOKUP(fact_events!D:D,prod[#All],2,0)</f>
        <v>Atliq_waterproof_Immersion_Rod</v>
      </c>
      <c r="G29" t="str">
        <f>VLOOKUP(fact_events!D:D,prod[#All],3,0)</f>
        <v>Home Appliances</v>
      </c>
      <c r="H29">
        <v>1020</v>
      </c>
      <c r="I29" t="s">
        <v>5</v>
      </c>
      <c r="J29">
        <v>0.5</v>
      </c>
      <c r="K29" t="s">
        <v>5</v>
      </c>
      <c r="L29">
        <v>59</v>
      </c>
      <c r="M29">
        <v>182</v>
      </c>
      <c r="N29">
        <f>Table10[[#This Row],[quantity_sold_before_promo]]*Table10[[#This Row],[base_price]]</f>
        <v>60180</v>
      </c>
      <c r="O29">
        <f t="shared" si="0"/>
        <v>185640</v>
      </c>
      <c r="P29">
        <f>Table10[[#This Row],[Reveneu_after_promo]]-Table10[[#This Row],[Reveneu_before_promo]]</f>
        <v>125460</v>
      </c>
      <c r="Q29" s="8">
        <f>Table10[[#This Row],[quantity_sold_after_promo]]-Table10[[#This Row],[quantity_sold_before_promo]]</f>
        <v>123</v>
      </c>
    </row>
    <row r="30" spans="1:17" x14ac:dyDescent="0.3">
      <c r="A30" s="3" t="s">
        <v>1446</v>
      </c>
      <c r="B30" t="str">
        <f>VLOOKUP(fact_events!B:B,stores[#All],2,0)</f>
        <v>Coimbatore</v>
      </c>
      <c r="C30" t="str">
        <f>VLOOKUP(fact_events!C:C,camp[#All],2,0)</f>
        <v>Diwali</v>
      </c>
      <c r="D30" s="2">
        <f>VLOOKUP(fact_events!C:C,camp[#All],3,0)</f>
        <v>45242</v>
      </c>
      <c r="E30" s="2">
        <f>VLOOKUP(fact_events!C:C,camp[#All],4,0)</f>
        <v>45248</v>
      </c>
      <c r="F30" t="str">
        <f>VLOOKUP(fact_events!D:D,prod[#All],2,0)</f>
        <v>Atliq_High_Glo_15W_LED_Bulb</v>
      </c>
      <c r="G30" t="str">
        <f>VLOOKUP(fact_events!D:D,prod[#All],3,0)</f>
        <v>Home Appliances</v>
      </c>
      <c r="H30">
        <v>350</v>
      </c>
      <c r="I30" t="s">
        <v>5</v>
      </c>
      <c r="J30">
        <v>0.5</v>
      </c>
      <c r="K30" t="s">
        <v>5</v>
      </c>
      <c r="L30">
        <v>50</v>
      </c>
      <c r="M30">
        <v>190</v>
      </c>
      <c r="N30">
        <f>Table10[[#This Row],[quantity_sold_before_promo]]*Table10[[#This Row],[base_price]]</f>
        <v>17500</v>
      </c>
      <c r="O30">
        <f t="shared" si="0"/>
        <v>66500</v>
      </c>
      <c r="P30">
        <f>Table10[[#This Row],[Reveneu_after_promo]]-Table10[[#This Row],[Reveneu_before_promo]]</f>
        <v>49000</v>
      </c>
      <c r="Q30" s="8">
        <f>Table10[[#This Row],[quantity_sold_after_promo]]-Table10[[#This Row],[quantity_sold_before_promo]]</f>
        <v>140</v>
      </c>
    </row>
    <row r="31" spans="1:17" hidden="1" x14ac:dyDescent="0.3">
      <c r="A31" s="4" t="s">
        <v>1445</v>
      </c>
      <c r="B31" t="str">
        <f>VLOOKUP(fact_events!B:B,stores[#All],2,0)</f>
        <v>Madurai</v>
      </c>
      <c r="C31" t="str">
        <f>VLOOKUP(fact_events!C:C,camp[#All],2,0)</f>
        <v>Diwali</v>
      </c>
      <c r="D31" s="2">
        <f>VLOOKUP(fact_events!C:C,camp[#All],3,0)</f>
        <v>45242</v>
      </c>
      <c r="E31" s="2">
        <f>VLOOKUP(fact_events!C:C,camp[#All],4,0)</f>
        <v>45248</v>
      </c>
      <c r="F31" t="str">
        <f>VLOOKUP(fact_events!D:D,prod[#All],2,0)</f>
        <v>Atliq_Doodh_Kesar_Body_Lotion (200ML)</v>
      </c>
      <c r="G31" t="str">
        <f>VLOOKUP(fact_events!D:D,prod[#All],3,0)</f>
        <v>Personal Care</v>
      </c>
      <c r="H31">
        <v>190</v>
      </c>
      <c r="I31" t="s">
        <v>0</v>
      </c>
      <c r="J31">
        <v>0.5</v>
      </c>
      <c r="K31" t="s">
        <v>1526</v>
      </c>
      <c r="L31">
        <v>70</v>
      </c>
      <c r="M31">
        <v>89</v>
      </c>
      <c r="N31">
        <f>Table10[[#This Row],[quantity_sold_before_promo]]*Table10[[#This Row],[base_price]]</f>
        <v>13300</v>
      </c>
      <c r="O31">
        <f t="shared" si="0"/>
        <v>8455</v>
      </c>
      <c r="P31">
        <f>Table10[[#This Row],[Reveneu_after_promo]]-Table10[[#This Row],[Reveneu_before_promo]]</f>
        <v>-4845</v>
      </c>
      <c r="Q31" s="8">
        <f>Table10[[#This Row],[quantity_sold_after_promo]]-Table10[[#This Row],[quantity_sold_before_promo]]</f>
        <v>19</v>
      </c>
    </row>
    <row r="32" spans="1:17" hidden="1" x14ac:dyDescent="0.3">
      <c r="A32" s="3" t="s">
        <v>1444</v>
      </c>
      <c r="B32" t="str">
        <f>VLOOKUP(fact_events!B:B,stores[#All],2,0)</f>
        <v>Chennai</v>
      </c>
      <c r="C32" t="str">
        <f>VLOOKUP(fact_events!C:C,camp[#All],2,0)</f>
        <v>Sankranti</v>
      </c>
      <c r="D32" s="2">
        <f>VLOOKUP(fact_events!C:C,camp[#All],3,0)</f>
        <v>45301</v>
      </c>
      <c r="E32" s="2">
        <f>VLOOKUP(fact_events!C:C,camp[#All],4,0)</f>
        <v>45307</v>
      </c>
      <c r="F32" t="str">
        <f>VLOOKUP(fact_events!D:D,prod[#All],2,0)</f>
        <v>Atliq_Masoor_Dal (1KG)</v>
      </c>
      <c r="G32" t="str">
        <f>VLOOKUP(fact_events!D:D,prod[#All],3,0)</f>
        <v>Grocery &amp; Staples</v>
      </c>
      <c r="H32">
        <v>172</v>
      </c>
      <c r="I32" t="s">
        <v>45</v>
      </c>
      <c r="J32">
        <v>0.33</v>
      </c>
      <c r="K32" t="s">
        <v>1526</v>
      </c>
      <c r="L32">
        <v>333</v>
      </c>
      <c r="M32">
        <v>402</v>
      </c>
      <c r="N32">
        <f>Table10[[#This Row],[quantity_sold_before_promo]]*Table10[[#This Row],[base_price]]</f>
        <v>57276</v>
      </c>
      <c r="O32">
        <f t="shared" si="0"/>
        <v>46326.479999999989</v>
      </c>
      <c r="P32">
        <f>Table10[[#This Row],[Reveneu_after_promo]]-Table10[[#This Row],[Reveneu_before_promo]]</f>
        <v>-10949.520000000011</v>
      </c>
      <c r="Q32" s="8">
        <f>Table10[[#This Row],[quantity_sold_after_promo]]-Table10[[#This Row],[quantity_sold_before_promo]]</f>
        <v>69</v>
      </c>
    </row>
    <row r="33" spans="1:17" hidden="1" x14ac:dyDescent="0.3">
      <c r="A33" s="4" t="s">
        <v>1443</v>
      </c>
      <c r="B33" t="str">
        <f>VLOOKUP(fact_events!B:B,stores[#All],2,0)</f>
        <v>Mysuru</v>
      </c>
      <c r="C33" t="str">
        <f>VLOOKUP(fact_events!C:C,camp[#All],2,0)</f>
        <v>Sankranti</v>
      </c>
      <c r="D33" s="2">
        <f>VLOOKUP(fact_events!C:C,camp[#All],3,0)</f>
        <v>45301</v>
      </c>
      <c r="E33" s="2">
        <f>VLOOKUP(fact_events!C:C,camp[#All],4,0)</f>
        <v>45307</v>
      </c>
      <c r="F33" t="str">
        <f>VLOOKUP(fact_events!D:D,prod[#All],2,0)</f>
        <v>Atliq_Body_Milk_Nourishing_Lotion (120ML)</v>
      </c>
      <c r="G33" t="str">
        <f>VLOOKUP(fact_events!D:D,prod[#All],3,0)</f>
        <v>Personal Care</v>
      </c>
      <c r="H33">
        <v>90</v>
      </c>
      <c r="I33" t="s">
        <v>12</v>
      </c>
      <c r="J33">
        <v>0.25</v>
      </c>
      <c r="K33" t="s">
        <v>1526</v>
      </c>
      <c r="L33">
        <v>52</v>
      </c>
      <c r="M33">
        <v>39</v>
      </c>
      <c r="N33">
        <f>Table10[[#This Row],[quantity_sold_before_promo]]*Table10[[#This Row],[base_price]]</f>
        <v>4680</v>
      </c>
      <c r="O33">
        <f t="shared" si="0"/>
        <v>2632.5</v>
      </c>
      <c r="P33">
        <f>Table10[[#This Row],[Reveneu_after_promo]]-Table10[[#This Row],[Reveneu_before_promo]]</f>
        <v>-2047.5</v>
      </c>
      <c r="Q33" s="8">
        <f>Table10[[#This Row],[quantity_sold_after_promo]]-Table10[[#This Row],[quantity_sold_before_promo]]</f>
        <v>-13</v>
      </c>
    </row>
    <row r="34" spans="1:17" hidden="1" x14ac:dyDescent="0.3">
      <c r="A34" s="3" t="s">
        <v>1442</v>
      </c>
      <c r="B34" t="str">
        <f>VLOOKUP(fact_events!B:B,stores[#All],2,0)</f>
        <v>Bengaluru</v>
      </c>
      <c r="C34" t="str">
        <f>VLOOKUP(fact_events!C:C,camp[#All],2,0)</f>
        <v>Sankranti</v>
      </c>
      <c r="D34" s="2">
        <f>VLOOKUP(fact_events!C:C,camp[#All],3,0)</f>
        <v>45301</v>
      </c>
      <c r="E34" s="2">
        <f>VLOOKUP(fact_events!C:C,camp[#All],4,0)</f>
        <v>45307</v>
      </c>
      <c r="F34" t="str">
        <f>VLOOKUP(fact_events!D:D,prod[#All],2,0)</f>
        <v>Atliq_Scrub_Sponge_For_Dishwash</v>
      </c>
      <c r="G34" t="str">
        <f>VLOOKUP(fact_events!D:D,prod[#All],3,0)</f>
        <v>Home Care</v>
      </c>
      <c r="H34">
        <v>55</v>
      </c>
      <c r="I34" t="s">
        <v>12</v>
      </c>
      <c r="J34">
        <v>0.25</v>
      </c>
      <c r="K34" t="s">
        <v>1526</v>
      </c>
      <c r="L34">
        <v>34</v>
      </c>
      <c r="M34">
        <v>24</v>
      </c>
      <c r="N34">
        <f>Table10[[#This Row],[quantity_sold_before_promo]]*Table10[[#This Row],[base_price]]</f>
        <v>1870</v>
      </c>
      <c r="O34">
        <f t="shared" si="0"/>
        <v>990</v>
      </c>
      <c r="P34">
        <f>Table10[[#This Row],[Reveneu_after_promo]]-Table10[[#This Row],[Reveneu_before_promo]]</f>
        <v>-880</v>
      </c>
      <c r="Q34" s="8">
        <f>Table10[[#This Row],[quantity_sold_after_promo]]-Table10[[#This Row],[quantity_sold_before_promo]]</f>
        <v>-10</v>
      </c>
    </row>
    <row r="35" spans="1:17" x14ac:dyDescent="0.3">
      <c r="A35" s="4" t="s">
        <v>1441</v>
      </c>
      <c r="B35" t="str">
        <f>VLOOKUP(fact_events!B:B,stores[#All],2,0)</f>
        <v>Madurai</v>
      </c>
      <c r="C35" t="str">
        <f>VLOOKUP(fact_events!C:C,camp[#All],2,0)</f>
        <v>Sankranti</v>
      </c>
      <c r="D35" s="2">
        <f>VLOOKUP(fact_events!C:C,camp[#All],3,0)</f>
        <v>45301</v>
      </c>
      <c r="E35" s="2">
        <f>VLOOKUP(fact_events!C:C,camp[#All],4,0)</f>
        <v>45307</v>
      </c>
      <c r="F35" t="str">
        <f>VLOOKUP(fact_events!D:D,prod[#All],2,0)</f>
        <v>Atliq_Double_Bedsheet_set</v>
      </c>
      <c r="G35" t="str">
        <f>VLOOKUP(fact_events!D:D,prod[#All],3,0)</f>
        <v>Home Care</v>
      </c>
      <c r="H35">
        <v>1190</v>
      </c>
      <c r="I35" t="s">
        <v>5</v>
      </c>
      <c r="J35">
        <v>0.5</v>
      </c>
      <c r="K35" t="s">
        <v>5</v>
      </c>
      <c r="L35">
        <v>33</v>
      </c>
      <c r="M35">
        <v>136</v>
      </c>
      <c r="N35">
        <f>Table10[[#This Row],[quantity_sold_before_promo]]*Table10[[#This Row],[base_price]]</f>
        <v>39270</v>
      </c>
      <c r="O35">
        <f t="shared" si="0"/>
        <v>161840</v>
      </c>
      <c r="P35">
        <f>Table10[[#This Row],[Reveneu_after_promo]]-Table10[[#This Row],[Reveneu_before_promo]]</f>
        <v>122570</v>
      </c>
      <c r="Q35" s="8">
        <f>Table10[[#This Row],[quantity_sold_after_promo]]-Table10[[#This Row],[quantity_sold_before_promo]]</f>
        <v>103</v>
      </c>
    </row>
    <row r="36" spans="1:17" x14ac:dyDescent="0.3">
      <c r="A36" s="3" t="s">
        <v>1440</v>
      </c>
      <c r="B36" t="str">
        <f>VLOOKUP(fact_events!B:B,stores[#All],2,0)</f>
        <v>Vijayawada</v>
      </c>
      <c r="C36" t="str">
        <f>VLOOKUP(fact_events!C:C,camp[#All],2,0)</f>
        <v>Sankranti</v>
      </c>
      <c r="D36" s="2">
        <f>VLOOKUP(fact_events!C:C,camp[#All],3,0)</f>
        <v>45301</v>
      </c>
      <c r="E36" s="2">
        <f>VLOOKUP(fact_events!C:C,camp[#All],4,0)</f>
        <v>45307</v>
      </c>
      <c r="F36" t="str">
        <f>VLOOKUP(fact_events!D:D,prod[#All],2,0)</f>
        <v>Atliq_Double_Bedsheet_set</v>
      </c>
      <c r="G36" t="str">
        <f>VLOOKUP(fact_events!D:D,prod[#All],3,0)</f>
        <v>Home Care</v>
      </c>
      <c r="H36">
        <v>1190</v>
      </c>
      <c r="I36" t="s">
        <v>5</v>
      </c>
      <c r="J36">
        <v>0.5</v>
      </c>
      <c r="K36" t="s">
        <v>5</v>
      </c>
      <c r="L36">
        <v>27</v>
      </c>
      <c r="M36">
        <v>109</v>
      </c>
      <c r="N36">
        <f>Table10[[#This Row],[quantity_sold_before_promo]]*Table10[[#This Row],[base_price]]</f>
        <v>32130</v>
      </c>
      <c r="O36">
        <f t="shared" si="0"/>
        <v>129710</v>
      </c>
      <c r="P36">
        <f>Table10[[#This Row],[Reveneu_after_promo]]-Table10[[#This Row],[Reveneu_before_promo]]</f>
        <v>97580</v>
      </c>
      <c r="Q36" s="8">
        <f>Table10[[#This Row],[quantity_sold_after_promo]]-Table10[[#This Row],[quantity_sold_before_promo]]</f>
        <v>82</v>
      </c>
    </row>
    <row r="37" spans="1:17" hidden="1" x14ac:dyDescent="0.3">
      <c r="A37" s="4" t="s">
        <v>1439</v>
      </c>
      <c r="B37" t="str">
        <f>VLOOKUP(fact_events!B:B,stores[#All],2,0)</f>
        <v>Hyderabad</v>
      </c>
      <c r="C37" t="str">
        <f>VLOOKUP(fact_events!C:C,camp[#All],2,0)</f>
        <v>Diwali</v>
      </c>
      <c r="D37" s="2">
        <f>VLOOKUP(fact_events!C:C,camp[#All],3,0)</f>
        <v>45242</v>
      </c>
      <c r="E37" s="2">
        <f>VLOOKUP(fact_events!C:C,camp[#All],4,0)</f>
        <v>45248</v>
      </c>
      <c r="F37" t="str">
        <f>VLOOKUP(fact_events!D:D,prod[#All],2,0)</f>
        <v>Atliq_Masoor_Dal (1KG)</v>
      </c>
      <c r="G37" t="str">
        <f>VLOOKUP(fact_events!D:D,prod[#All],3,0)</f>
        <v>Grocery &amp; Staples</v>
      </c>
      <c r="H37">
        <v>172</v>
      </c>
      <c r="I37" t="s">
        <v>45</v>
      </c>
      <c r="J37">
        <v>0.33</v>
      </c>
      <c r="K37" t="s">
        <v>1526</v>
      </c>
      <c r="L37">
        <v>309</v>
      </c>
      <c r="M37">
        <v>534</v>
      </c>
      <c r="N37">
        <f>Table10[[#This Row],[quantity_sold_before_promo]]*Table10[[#This Row],[base_price]]</f>
        <v>53148</v>
      </c>
      <c r="O37">
        <f t="shared" si="0"/>
        <v>61538.159999999989</v>
      </c>
      <c r="P37">
        <f>Table10[[#This Row],[Reveneu_after_promo]]-Table10[[#This Row],[Reveneu_before_promo]]</f>
        <v>8390.1599999999889</v>
      </c>
      <c r="Q37" s="8">
        <f>Table10[[#This Row],[quantity_sold_after_promo]]-Table10[[#This Row],[quantity_sold_before_promo]]</f>
        <v>225</v>
      </c>
    </row>
    <row r="38" spans="1:17" x14ac:dyDescent="0.3">
      <c r="A38" s="3" t="s">
        <v>1438</v>
      </c>
      <c r="B38" t="str">
        <f>VLOOKUP(fact_events!B:B,stores[#All],2,0)</f>
        <v>Bengaluru</v>
      </c>
      <c r="C38" t="str">
        <f>VLOOKUP(fact_events!C:C,camp[#All],2,0)</f>
        <v>Sankranti</v>
      </c>
      <c r="D38" s="2">
        <f>VLOOKUP(fact_events!C:C,camp[#All],3,0)</f>
        <v>45301</v>
      </c>
      <c r="E38" s="2">
        <f>VLOOKUP(fact_events!C:C,camp[#All],4,0)</f>
        <v>45307</v>
      </c>
      <c r="F38" t="str">
        <f>VLOOKUP(fact_events!D:D,prod[#All],2,0)</f>
        <v>Atliq_Suflower_Oil (1L)</v>
      </c>
      <c r="G38" t="str">
        <f>VLOOKUP(fact_events!D:D,prod[#All],3,0)</f>
        <v>Grocery &amp; Staples</v>
      </c>
      <c r="H38">
        <v>200</v>
      </c>
      <c r="I38" t="s">
        <v>5</v>
      </c>
      <c r="J38">
        <v>0.5</v>
      </c>
      <c r="K38" t="s">
        <v>5</v>
      </c>
      <c r="L38">
        <v>348</v>
      </c>
      <c r="M38">
        <v>1350</v>
      </c>
      <c r="N38">
        <f>Table10[[#This Row],[quantity_sold_before_promo]]*Table10[[#This Row],[base_price]]</f>
        <v>69600</v>
      </c>
      <c r="O38">
        <f t="shared" si="0"/>
        <v>270000</v>
      </c>
      <c r="P38">
        <f>Table10[[#This Row],[Reveneu_after_promo]]-Table10[[#This Row],[Reveneu_before_promo]]</f>
        <v>200400</v>
      </c>
      <c r="Q38" s="8">
        <f>Table10[[#This Row],[quantity_sold_after_promo]]-Table10[[#This Row],[quantity_sold_before_promo]]</f>
        <v>1002</v>
      </c>
    </row>
    <row r="39" spans="1:17" hidden="1" x14ac:dyDescent="0.3">
      <c r="A39" s="4" t="s">
        <v>1437</v>
      </c>
      <c r="B39" t="str">
        <f>VLOOKUP(fact_events!B:B,stores[#All],2,0)</f>
        <v>Hyderabad</v>
      </c>
      <c r="C39" t="str">
        <f>VLOOKUP(fact_events!C:C,camp[#All],2,0)</f>
        <v>Diwali</v>
      </c>
      <c r="D39" s="2">
        <f>VLOOKUP(fact_events!C:C,camp[#All],3,0)</f>
        <v>45242</v>
      </c>
      <c r="E39" s="2">
        <f>VLOOKUP(fact_events!C:C,camp[#All],4,0)</f>
        <v>45248</v>
      </c>
      <c r="F39" t="str">
        <f>VLOOKUP(fact_events!D:D,prod[#All],2,0)</f>
        <v>Atliq_Farm_Chakki_Atta (1KG)</v>
      </c>
      <c r="G39" t="str">
        <f>VLOOKUP(fact_events!D:D,prod[#All],3,0)</f>
        <v>Grocery &amp; Staples</v>
      </c>
      <c r="H39">
        <v>290</v>
      </c>
      <c r="I39" t="s">
        <v>12</v>
      </c>
      <c r="J39">
        <v>0.25</v>
      </c>
      <c r="K39" t="s">
        <v>1526</v>
      </c>
      <c r="L39">
        <v>287</v>
      </c>
      <c r="M39">
        <v>220</v>
      </c>
      <c r="N39">
        <f>Table10[[#This Row],[quantity_sold_before_promo]]*Table10[[#This Row],[base_price]]</f>
        <v>83230</v>
      </c>
      <c r="O39">
        <f t="shared" si="0"/>
        <v>47850</v>
      </c>
      <c r="P39">
        <f>Table10[[#This Row],[Reveneu_after_promo]]-Table10[[#This Row],[Reveneu_before_promo]]</f>
        <v>-35380</v>
      </c>
      <c r="Q39" s="8">
        <f>Table10[[#This Row],[quantity_sold_after_promo]]-Table10[[#This Row],[quantity_sold_before_promo]]</f>
        <v>-67</v>
      </c>
    </row>
    <row r="40" spans="1:17" x14ac:dyDescent="0.3">
      <c r="A40" s="3">
        <v>620715</v>
      </c>
      <c r="B40" t="str">
        <f>VLOOKUP(fact_events!B:B,stores[#All],2,0)</f>
        <v>Mysuru</v>
      </c>
      <c r="C40" t="str">
        <f>VLOOKUP(fact_events!C:C,camp[#All],2,0)</f>
        <v>Sankranti</v>
      </c>
      <c r="D40" s="2">
        <f>VLOOKUP(fact_events!C:C,camp[#All],3,0)</f>
        <v>45301</v>
      </c>
      <c r="E40" s="2">
        <f>VLOOKUP(fact_events!C:C,camp[#All],4,0)</f>
        <v>45307</v>
      </c>
      <c r="F40" t="str">
        <f>VLOOKUP(fact_events!D:D,prod[#All],2,0)</f>
        <v>Atliq_Suflower_Oil (1L)</v>
      </c>
      <c r="G40" t="str">
        <f>VLOOKUP(fact_events!D:D,prod[#All],3,0)</f>
        <v>Grocery &amp; Staples</v>
      </c>
      <c r="H40">
        <v>200</v>
      </c>
      <c r="I40" t="s">
        <v>5</v>
      </c>
      <c r="J40">
        <v>0.5</v>
      </c>
      <c r="K40" t="s">
        <v>5</v>
      </c>
      <c r="L40">
        <v>340</v>
      </c>
      <c r="M40">
        <v>1485</v>
      </c>
      <c r="N40">
        <f>Table10[[#This Row],[quantity_sold_before_promo]]*Table10[[#This Row],[base_price]]</f>
        <v>68000</v>
      </c>
      <c r="O40">
        <f t="shared" si="0"/>
        <v>297000</v>
      </c>
      <c r="P40">
        <f>Table10[[#This Row],[Reveneu_after_promo]]-Table10[[#This Row],[Reveneu_before_promo]]</f>
        <v>229000</v>
      </c>
      <c r="Q40" s="8">
        <f>Table10[[#This Row],[quantity_sold_after_promo]]-Table10[[#This Row],[quantity_sold_before_promo]]</f>
        <v>1145</v>
      </c>
    </row>
    <row r="41" spans="1:17" x14ac:dyDescent="0.3">
      <c r="A41" s="5" t="s">
        <v>1436</v>
      </c>
      <c r="B41" t="str">
        <f>VLOOKUP(fact_events!B:B,stores[#All],2,0)</f>
        <v>Vijayawada</v>
      </c>
      <c r="C41" t="str">
        <f>VLOOKUP(fact_events!C:C,camp[#All],2,0)</f>
        <v>Diwali</v>
      </c>
      <c r="D41" s="2">
        <f>VLOOKUP(fact_events!C:C,camp[#All],3,0)</f>
        <v>45242</v>
      </c>
      <c r="E41" s="2">
        <f>VLOOKUP(fact_events!C:C,camp[#All],4,0)</f>
        <v>45248</v>
      </c>
      <c r="F41" t="str">
        <f>VLOOKUP(fact_events!D:D,prod[#All],2,0)</f>
        <v>Atliq_Double_Bedsheet_set</v>
      </c>
      <c r="G41" t="str">
        <f>VLOOKUP(fact_events!D:D,prod[#All],3,0)</f>
        <v>Home Care</v>
      </c>
      <c r="H41">
        <v>1190</v>
      </c>
      <c r="I41" t="s">
        <v>5</v>
      </c>
      <c r="J41">
        <v>0.5</v>
      </c>
      <c r="K41" t="s">
        <v>5</v>
      </c>
      <c r="L41">
        <v>24</v>
      </c>
      <c r="M41">
        <v>82</v>
      </c>
      <c r="N41">
        <f>Table10[[#This Row],[quantity_sold_before_promo]]*Table10[[#This Row],[base_price]]</f>
        <v>28560</v>
      </c>
      <c r="O41">
        <f t="shared" si="0"/>
        <v>97580</v>
      </c>
      <c r="P41">
        <f>Table10[[#This Row],[Reveneu_after_promo]]-Table10[[#This Row],[Reveneu_before_promo]]</f>
        <v>69020</v>
      </c>
      <c r="Q41" s="8">
        <f>Table10[[#This Row],[quantity_sold_after_promo]]-Table10[[#This Row],[quantity_sold_before_promo]]</f>
        <v>58</v>
      </c>
    </row>
    <row r="42" spans="1:17" x14ac:dyDescent="0.3">
      <c r="A42" s="3">
        <v>761785</v>
      </c>
      <c r="B42" t="str">
        <f>VLOOKUP(fact_events!B:B,stores[#All],2,0)</f>
        <v>Bengaluru</v>
      </c>
      <c r="C42" t="str">
        <f>VLOOKUP(fact_events!C:C,camp[#All],2,0)</f>
        <v>Sankranti</v>
      </c>
      <c r="D42" s="2">
        <f>VLOOKUP(fact_events!C:C,camp[#All],3,0)</f>
        <v>45301</v>
      </c>
      <c r="E42" s="2">
        <f>VLOOKUP(fact_events!C:C,camp[#All],4,0)</f>
        <v>45307</v>
      </c>
      <c r="F42" t="str">
        <f>VLOOKUP(fact_events!D:D,prod[#All],2,0)</f>
        <v>Atliq_waterproof_Immersion_Rod</v>
      </c>
      <c r="G42" t="str">
        <f>VLOOKUP(fact_events!D:D,prod[#All],3,0)</f>
        <v>Home Appliances</v>
      </c>
      <c r="H42">
        <v>1020</v>
      </c>
      <c r="I42" t="s">
        <v>5</v>
      </c>
      <c r="J42">
        <v>0.5</v>
      </c>
      <c r="K42" t="s">
        <v>5</v>
      </c>
      <c r="L42">
        <v>121</v>
      </c>
      <c r="M42">
        <v>474</v>
      </c>
      <c r="N42">
        <f>Table10[[#This Row],[quantity_sold_before_promo]]*Table10[[#This Row],[base_price]]</f>
        <v>123420</v>
      </c>
      <c r="O42">
        <f t="shared" si="0"/>
        <v>483480</v>
      </c>
      <c r="P42">
        <f>Table10[[#This Row],[Reveneu_after_promo]]-Table10[[#This Row],[Reveneu_before_promo]]</f>
        <v>360060</v>
      </c>
      <c r="Q42" s="8">
        <f>Table10[[#This Row],[quantity_sold_after_promo]]-Table10[[#This Row],[quantity_sold_before_promo]]</f>
        <v>353</v>
      </c>
    </row>
    <row r="43" spans="1:17" hidden="1" x14ac:dyDescent="0.3">
      <c r="A43" s="4" t="s">
        <v>1435</v>
      </c>
      <c r="B43" t="str">
        <f>VLOOKUP(fact_events!B:B,stores[#All],2,0)</f>
        <v>Visakhapatnam</v>
      </c>
      <c r="C43" t="str">
        <f>VLOOKUP(fact_events!C:C,camp[#All],2,0)</f>
        <v>Sankranti</v>
      </c>
      <c r="D43" s="2">
        <f>VLOOKUP(fact_events!C:C,camp[#All],3,0)</f>
        <v>45301</v>
      </c>
      <c r="E43" s="2">
        <f>VLOOKUP(fact_events!C:C,camp[#All],4,0)</f>
        <v>45307</v>
      </c>
      <c r="F43" t="str">
        <f>VLOOKUP(fact_events!D:D,prod[#All],2,0)</f>
        <v>Atliq_Home_Essential_8_Product_Combo</v>
      </c>
      <c r="G43" t="str">
        <f>VLOOKUP(fact_events!D:D,prod[#All],3,0)</f>
        <v>Combo1</v>
      </c>
      <c r="H43">
        <v>3000</v>
      </c>
      <c r="I43" t="s">
        <v>26</v>
      </c>
      <c r="J43">
        <v>500</v>
      </c>
      <c r="K43" t="s">
        <v>1527</v>
      </c>
      <c r="L43">
        <v>109</v>
      </c>
      <c r="M43">
        <v>238</v>
      </c>
      <c r="N43">
        <f>Table10[[#This Row],[quantity_sold_before_promo]]*Table10[[#This Row],[base_price]]</f>
        <v>327000</v>
      </c>
      <c r="O43">
        <f t="shared" si="0"/>
        <v>595000</v>
      </c>
      <c r="P43">
        <f>Table10[[#This Row],[Reveneu_after_promo]]-Table10[[#This Row],[Reveneu_before_promo]]</f>
        <v>268000</v>
      </c>
      <c r="Q43" s="8">
        <f>Table10[[#This Row],[quantity_sold_after_promo]]-Table10[[#This Row],[quantity_sold_before_promo]]</f>
        <v>129</v>
      </c>
    </row>
    <row r="44" spans="1:17" x14ac:dyDescent="0.3">
      <c r="A44" s="3">
        <v>276150</v>
      </c>
      <c r="B44" t="str">
        <f>VLOOKUP(fact_events!B:B,stores[#All],2,0)</f>
        <v>Coimbatore</v>
      </c>
      <c r="C44" t="str">
        <f>VLOOKUP(fact_events!C:C,camp[#All],2,0)</f>
        <v>Sankranti</v>
      </c>
      <c r="D44" s="2">
        <f>VLOOKUP(fact_events!C:C,camp[#All],3,0)</f>
        <v>45301</v>
      </c>
      <c r="E44" s="2">
        <f>VLOOKUP(fact_events!C:C,camp[#All],4,0)</f>
        <v>45307</v>
      </c>
      <c r="F44" t="str">
        <f>VLOOKUP(fact_events!D:D,prod[#All],2,0)</f>
        <v>Atliq_Curtains</v>
      </c>
      <c r="G44" t="str">
        <f>VLOOKUP(fact_events!D:D,prod[#All],3,0)</f>
        <v>Home Care</v>
      </c>
      <c r="H44">
        <v>300</v>
      </c>
      <c r="I44" t="s">
        <v>5</v>
      </c>
      <c r="J44">
        <v>0.5</v>
      </c>
      <c r="K44" t="s">
        <v>5</v>
      </c>
      <c r="L44">
        <v>33</v>
      </c>
      <c r="M44">
        <v>128</v>
      </c>
      <c r="N44">
        <f>Table10[[#This Row],[quantity_sold_before_promo]]*Table10[[#This Row],[base_price]]</f>
        <v>9900</v>
      </c>
      <c r="O44">
        <f t="shared" si="0"/>
        <v>38400</v>
      </c>
      <c r="P44">
        <f>Table10[[#This Row],[Reveneu_after_promo]]-Table10[[#This Row],[Reveneu_before_promo]]</f>
        <v>28500</v>
      </c>
      <c r="Q44" s="8">
        <f>Table10[[#This Row],[quantity_sold_after_promo]]-Table10[[#This Row],[quantity_sold_before_promo]]</f>
        <v>95</v>
      </c>
    </row>
    <row r="45" spans="1:17" x14ac:dyDescent="0.3">
      <c r="A45" s="4" t="s">
        <v>1434</v>
      </c>
      <c r="B45" t="str">
        <f>VLOOKUP(fact_events!B:B,stores[#All],2,0)</f>
        <v>Mysuru</v>
      </c>
      <c r="C45" t="str">
        <f>VLOOKUP(fact_events!C:C,camp[#All],2,0)</f>
        <v>Sankranti</v>
      </c>
      <c r="D45" s="2">
        <f>VLOOKUP(fact_events!C:C,camp[#All],3,0)</f>
        <v>45301</v>
      </c>
      <c r="E45" s="2">
        <f>VLOOKUP(fact_events!C:C,camp[#All],4,0)</f>
        <v>45307</v>
      </c>
      <c r="F45" t="str">
        <f>VLOOKUP(fact_events!D:D,prod[#All],2,0)</f>
        <v>Atliq_High_Glo_15W_LED_Bulb</v>
      </c>
      <c r="G45" t="str">
        <f>VLOOKUP(fact_events!D:D,prod[#All],3,0)</f>
        <v>Home Appliances</v>
      </c>
      <c r="H45">
        <v>350</v>
      </c>
      <c r="I45" t="s">
        <v>5</v>
      </c>
      <c r="J45">
        <v>0.5</v>
      </c>
      <c r="K45" t="s">
        <v>5</v>
      </c>
      <c r="L45">
        <v>81</v>
      </c>
      <c r="M45">
        <v>208</v>
      </c>
      <c r="N45">
        <f>Table10[[#This Row],[quantity_sold_before_promo]]*Table10[[#This Row],[base_price]]</f>
        <v>28350</v>
      </c>
      <c r="O45">
        <f t="shared" si="0"/>
        <v>72800</v>
      </c>
      <c r="P45">
        <f>Table10[[#This Row],[Reveneu_after_promo]]-Table10[[#This Row],[Reveneu_before_promo]]</f>
        <v>44450</v>
      </c>
      <c r="Q45" s="8">
        <f>Table10[[#This Row],[quantity_sold_after_promo]]-Table10[[#This Row],[quantity_sold_before_promo]]</f>
        <v>127</v>
      </c>
    </row>
    <row r="46" spans="1:17" hidden="1" x14ac:dyDescent="0.3">
      <c r="A46" s="3" t="s">
        <v>1433</v>
      </c>
      <c r="B46" t="str">
        <f>VLOOKUP(fact_events!B:B,stores[#All],2,0)</f>
        <v>Vijayawada</v>
      </c>
      <c r="C46" t="str">
        <f>VLOOKUP(fact_events!C:C,camp[#All],2,0)</f>
        <v>Diwali</v>
      </c>
      <c r="D46" s="2">
        <f>VLOOKUP(fact_events!C:C,camp[#All],3,0)</f>
        <v>45242</v>
      </c>
      <c r="E46" s="2">
        <f>VLOOKUP(fact_events!C:C,camp[#All],4,0)</f>
        <v>45248</v>
      </c>
      <c r="F46" t="str">
        <f>VLOOKUP(fact_events!D:D,prod[#All],2,0)</f>
        <v>Atliq_Suflower_Oil (1L)</v>
      </c>
      <c r="G46" t="str">
        <f>VLOOKUP(fact_events!D:D,prod[#All],3,0)</f>
        <v>Grocery &amp; Staples</v>
      </c>
      <c r="H46">
        <v>156</v>
      </c>
      <c r="I46" t="s">
        <v>12</v>
      </c>
      <c r="J46">
        <v>0.25</v>
      </c>
      <c r="K46" t="s">
        <v>1526</v>
      </c>
      <c r="L46">
        <v>183</v>
      </c>
      <c r="M46">
        <v>150</v>
      </c>
      <c r="N46">
        <f>Table10[[#This Row],[quantity_sold_before_promo]]*Table10[[#This Row],[base_price]]</f>
        <v>28548</v>
      </c>
      <c r="O46">
        <f t="shared" si="0"/>
        <v>17550</v>
      </c>
      <c r="P46">
        <f>Table10[[#This Row],[Reveneu_after_promo]]-Table10[[#This Row],[Reveneu_before_promo]]</f>
        <v>-10998</v>
      </c>
      <c r="Q46" s="8">
        <f>Table10[[#This Row],[quantity_sold_after_promo]]-Table10[[#This Row],[quantity_sold_before_promo]]</f>
        <v>-33</v>
      </c>
    </row>
    <row r="47" spans="1:17" x14ac:dyDescent="0.3">
      <c r="A47" s="4">
        <v>627200</v>
      </c>
      <c r="B47" t="str">
        <f>VLOOKUP(fact_events!B:B,stores[#All],2,0)</f>
        <v>Coimbatore</v>
      </c>
      <c r="C47" t="str">
        <f>VLOOKUP(fact_events!C:C,camp[#All],2,0)</f>
        <v>Diwali</v>
      </c>
      <c r="D47" s="2">
        <f>VLOOKUP(fact_events!C:C,camp[#All],3,0)</f>
        <v>45242</v>
      </c>
      <c r="E47" s="2">
        <f>VLOOKUP(fact_events!C:C,camp[#All],4,0)</f>
        <v>45248</v>
      </c>
      <c r="F47" t="str">
        <f>VLOOKUP(fact_events!D:D,prod[#All],2,0)</f>
        <v>Atliq_waterproof_Immersion_Rod</v>
      </c>
      <c r="G47" t="str">
        <f>VLOOKUP(fact_events!D:D,prod[#All],3,0)</f>
        <v>Home Appliances</v>
      </c>
      <c r="H47">
        <v>1020</v>
      </c>
      <c r="I47" t="s">
        <v>5</v>
      </c>
      <c r="J47">
        <v>0.5</v>
      </c>
      <c r="K47" t="s">
        <v>5</v>
      </c>
      <c r="L47">
        <v>36</v>
      </c>
      <c r="M47">
        <v>111</v>
      </c>
      <c r="N47">
        <f>Table10[[#This Row],[quantity_sold_before_promo]]*Table10[[#This Row],[base_price]]</f>
        <v>36720</v>
      </c>
      <c r="O47">
        <f t="shared" si="0"/>
        <v>113220</v>
      </c>
      <c r="P47">
        <f>Table10[[#This Row],[Reveneu_after_promo]]-Table10[[#This Row],[Reveneu_before_promo]]</f>
        <v>76500</v>
      </c>
      <c r="Q47" s="8">
        <f>Table10[[#This Row],[quantity_sold_after_promo]]-Table10[[#This Row],[quantity_sold_before_promo]]</f>
        <v>75</v>
      </c>
    </row>
    <row r="48" spans="1:17" hidden="1" x14ac:dyDescent="0.3">
      <c r="A48" s="3" t="s">
        <v>1432</v>
      </c>
      <c r="B48" t="str">
        <f>VLOOKUP(fact_events!B:B,stores[#All],2,0)</f>
        <v>Hyderabad</v>
      </c>
      <c r="C48" t="str">
        <f>VLOOKUP(fact_events!C:C,camp[#All],2,0)</f>
        <v>Diwali</v>
      </c>
      <c r="D48" s="2">
        <f>VLOOKUP(fact_events!C:C,camp[#All],3,0)</f>
        <v>45242</v>
      </c>
      <c r="E48" s="2">
        <f>VLOOKUP(fact_events!C:C,camp[#All],4,0)</f>
        <v>45248</v>
      </c>
      <c r="F48" t="str">
        <f>VLOOKUP(fact_events!D:D,prod[#All],2,0)</f>
        <v>Atliq_Lime_Cool_Bathing_Bar (125GM)</v>
      </c>
      <c r="G48" t="str">
        <f>VLOOKUP(fact_events!D:D,prod[#All],3,0)</f>
        <v>Personal Care</v>
      </c>
      <c r="H48">
        <v>62</v>
      </c>
      <c r="I48" t="s">
        <v>0</v>
      </c>
      <c r="J48">
        <v>0.5</v>
      </c>
      <c r="K48" t="s">
        <v>1526</v>
      </c>
      <c r="L48">
        <v>122</v>
      </c>
      <c r="M48">
        <v>135</v>
      </c>
      <c r="N48">
        <f>Table10[[#This Row],[quantity_sold_before_promo]]*Table10[[#This Row],[base_price]]</f>
        <v>7564</v>
      </c>
      <c r="O48">
        <f t="shared" si="0"/>
        <v>4185</v>
      </c>
      <c r="P48">
        <f>Table10[[#This Row],[Reveneu_after_promo]]-Table10[[#This Row],[Reveneu_before_promo]]</f>
        <v>-3379</v>
      </c>
      <c r="Q48" s="8">
        <f>Table10[[#This Row],[quantity_sold_after_promo]]-Table10[[#This Row],[quantity_sold_before_promo]]</f>
        <v>13</v>
      </c>
    </row>
    <row r="49" spans="1:17" hidden="1" x14ac:dyDescent="0.3">
      <c r="A49" s="4" t="s">
        <v>1431</v>
      </c>
      <c r="B49" t="str">
        <f>VLOOKUP(fact_events!B:B,stores[#All],2,0)</f>
        <v>Vijayawada</v>
      </c>
      <c r="C49" t="str">
        <f>VLOOKUP(fact_events!C:C,camp[#All],2,0)</f>
        <v>Sankranti</v>
      </c>
      <c r="D49" s="2">
        <f>VLOOKUP(fact_events!C:C,camp[#All],3,0)</f>
        <v>45301</v>
      </c>
      <c r="E49" s="2">
        <f>VLOOKUP(fact_events!C:C,camp[#All],4,0)</f>
        <v>45307</v>
      </c>
      <c r="F49" t="str">
        <f>VLOOKUP(fact_events!D:D,prod[#All],2,0)</f>
        <v>Atliq_Fusion_Container_Set_of_3</v>
      </c>
      <c r="G49" t="str">
        <f>VLOOKUP(fact_events!D:D,prod[#All],3,0)</f>
        <v>Home Care</v>
      </c>
      <c r="H49">
        <v>415</v>
      </c>
      <c r="I49" t="s">
        <v>12</v>
      </c>
      <c r="J49">
        <v>0.25</v>
      </c>
      <c r="K49" t="s">
        <v>1526</v>
      </c>
      <c r="L49">
        <v>16</v>
      </c>
      <c r="M49">
        <v>14</v>
      </c>
      <c r="N49">
        <f>Table10[[#This Row],[quantity_sold_before_promo]]*Table10[[#This Row],[base_price]]</f>
        <v>6640</v>
      </c>
      <c r="O49">
        <f t="shared" si="0"/>
        <v>4357.5</v>
      </c>
      <c r="P49">
        <f>Table10[[#This Row],[Reveneu_after_promo]]-Table10[[#This Row],[Reveneu_before_promo]]</f>
        <v>-2282.5</v>
      </c>
      <c r="Q49" s="8">
        <f>Table10[[#This Row],[quantity_sold_after_promo]]-Table10[[#This Row],[quantity_sold_before_promo]]</f>
        <v>-2</v>
      </c>
    </row>
    <row r="50" spans="1:17" hidden="1" x14ac:dyDescent="0.3">
      <c r="A50" s="3" t="s">
        <v>1430</v>
      </c>
      <c r="B50" t="str">
        <f>VLOOKUP(fact_events!B:B,stores[#All],2,0)</f>
        <v>Chennai</v>
      </c>
      <c r="C50" t="str">
        <f>VLOOKUP(fact_events!C:C,camp[#All],2,0)</f>
        <v>Sankranti</v>
      </c>
      <c r="D50" s="2">
        <f>VLOOKUP(fact_events!C:C,camp[#All],3,0)</f>
        <v>45301</v>
      </c>
      <c r="E50" s="2">
        <f>VLOOKUP(fact_events!C:C,camp[#All],4,0)</f>
        <v>45307</v>
      </c>
      <c r="F50" t="str">
        <f>VLOOKUP(fact_events!D:D,prod[#All],2,0)</f>
        <v>Atliq_Masoor_Dal (1KG)</v>
      </c>
      <c r="G50" t="str">
        <f>VLOOKUP(fact_events!D:D,prod[#All],3,0)</f>
        <v>Grocery &amp; Staples</v>
      </c>
      <c r="H50">
        <v>172</v>
      </c>
      <c r="I50" t="s">
        <v>45</v>
      </c>
      <c r="J50">
        <v>0.33</v>
      </c>
      <c r="K50" t="s">
        <v>1526</v>
      </c>
      <c r="L50">
        <v>273</v>
      </c>
      <c r="M50">
        <v>379</v>
      </c>
      <c r="N50">
        <f>Table10[[#This Row],[quantity_sold_before_promo]]*Table10[[#This Row],[base_price]]</f>
        <v>46956</v>
      </c>
      <c r="O50">
        <f t="shared" si="0"/>
        <v>43675.959999999992</v>
      </c>
      <c r="P50">
        <f>Table10[[#This Row],[Reveneu_after_promo]]-Table10[[#This Row],[Reveneu_before_promo]]</f>
        <v>-3280.0400000000081</v>
      </c>
      <c r="Q50" s="8">
        <f>Table10[[#This Row],[quantity_sold_after_promo]]-Table10[[#This Row],[quantity_sold_before_promo]]</f>
        <v>106</v>
      </c>
    </row>
    <row r="51" spans="1:17" hidden="1" x14ac:dyDescent="0.3">
      <c r="A51" s="4" t="s">
        <v>1429</v>
      </c>
      <c r="B51" t="str">
        <f>VLOOKUP(fact_events!B:B,stores[#All],2,0)</f>
        <v>Coimbatore</v>
      </c>
      <c r="C51" t="str">
        <f>VLOOKUP(fact_events!C:C,camp[#All],2,0)</f>
        <v>Diwali</v>
      </c>
      <c r="D51" s="2">
        <f>VLOOKUP(fact_events!C:C,camp[#All],3,0)</f>
        <v>45242</v>
      </c>
      <c r="E51" s="2">
        <f>VLOOKUP(fact_events!C:C,camp[#All],4,0)</f>
        <v>45248</v>
      </c>
      <c r="F51" t="str">
        <f>VLOOKUP(fact_events!D:D,prod[#All],2,0)</f>
        <v>Atliq_Scrub_Sponge_For_Dishwash</v>
      </c>
      <c r="G51" t="str">
        <f>VLOOKUP(fact_events!D:D,prod[#All],3,0)</f>
        <v>Home Care</v>
      </c>
      <c r="H51">
        <v>55</v>
      </c>
      <c r="I51" t="s">
        <v>12</v>
      </c>
      <c r="J51">
        <v>0.25</v>
      </c>
      <c r="K51" t="s">
        <v>1526</v>
      </c>
      <c r="L51">
        <v>78</v>
      </c>
      <c r="M51">
        <v>75</v>
      </c>
      <c r="N51">
        <f>Table10[[#This Row],[quantity_sold_before_promo]]*Table10[[#This Row],[base_price]]</f>
        <v>4290</v>
      </c>
      <c r="O51">
        <f t="shared" si="0"/>
        <v>3093.75</v>
      </c>
      <c r="P51">
        <f>Table10[[#This Row],[Reveneu_after_promo]]-Table10[[#This Row],[Reveneu_before_promo]]</f>
        <v>-1196.25</v>
      </c>
      <c r="Q51" s="8">
        <f>Table10[[#This Row],[quantity_sold_after_promo]]-Table10[[#This Row],[quantity_sold_before_promo]]</f>
        <v>-3</v>
      </c>
    </row>
    <row r="52" spans="1:17" hidden="1" x14ac:dyDescent="0.3">
      <c r="A52" s="3" t="s">
        <v>1428</v>
      </c>
      <c r="B52" t="str">
        <f>VLOOKUP(fact_events!B:B,stores[#All],2,0)</f>
        <v>Visakhapatnam</v>
      </c>
      <c r="C52" t="str">
        <f>VLOOKUP(fact_events!C:C,camp[#All],2,0)</f>
        <v>Sankranti</v>
      </c>
      <c r="D52" s="2">
        <f>VLOOKUP(fact_events!C:C,camp[#All],3,0)</f>
        <v>45301</v>
      </c>
      <c r="E52" s="2">
        <f>VLOOKUP(fact_events!C:C,camp[#All],4,0)</f>
        <v>45307</v>
      </c>
      <c r="F52" t="str">
        <f>VLOOKUP(fact_events!D:D,prod[#All],2,0)</f>
        <v>Atliq_Sonamasuri_Rice (10KG)</v>
      </c>
      <c r="G52" t="str">
        <f>VLOOKUP(fact_events!D:D,prod[#All],3,0)</f>
        <v>Grocery &amp; Staples</v>
      </c>
      <c r="H52">
        <v>860</v>
      </c>
      <c r="I52" t="s">
        <v>45</v>
      </c>
      <c r="J52">
        <v>0.33</v>
      </c>
      <c r="K52" t="s">
        <v>1526</v>
      </c>
      <c r="L52">
        <v>295</v>
      </c>
      <c r="M52">
        <v>436</v>
      </c>
      <c r="N52">
        <f>Table10[[#This Row],[quantity_sold_before_promo]]*Table10[[#This Row],[base_price]]</f>
        <v>253700</v>
      </c>
      <c r="O52">
        <f t="shared" si="0"/>
        <v>251223.19999999998</v>
      </c>
      <c r="P52">
        <f>Table10[[#This Row],[Reveneu_after_promo]]-Table10[[#This Row],[Reveneu_before_promo]]</f>
        <v>-2476.8000000000175</v>
      </c>
      <c r="Q52" s="8">
        <f>Table10[[#This Row],[quantity_sold_after_promo]]-Table10[[#This Row],[quantity_sold_before_promo]]</f>
        <v>141</v>
      </c>
    </row>
    <row r="53" spans="1:17" x14ac:dyDescent="0.3">
      <c r="A53" s="4" t="s">
        <v>1427</v>
      </c>
      <c r="B53" t="str">
        <f>VLOOKUP(fact_events!B:B,stores[#All],2,0)</f>
        <v>Mysuru</v>
      </c>
      <c r="C53" t="str">
        <f>VLOOKUP(fact_events!C:C,camp[#All],2,0)</f>
        <v>Sankranti</v>
      </c>
      <c r="D53" s="2">
        <f>VLOOKUP(fact_events!C:C,camp[#All],3,0)</f>
        <v>45301</v>
      </c>
      <c r="E53" s="2">
        <f>VLOOKUP(fact_events!C:C,camp[#All],4,0)</f>
        <v>45307</v>
      </c>
      <c r="F53" t="str">
        <f>VLOOKUP(fact_events!D:D,prod[#All],2,0)</f>
        <v>Atliq_High_Glo_15W_LED_Bulb</v>
      </c>
      <c r="G53" t="str">
        <f>VLOOKUP(fact_events!D:D,prod[#All],3,0)</f>
        <v>Home Appliances</v>
      </c>
      <c r="H53">
        <v>350</v>
      </c>
      <c r="I53" t="s">
        <v>5</v>
      </c>
      <c r="J53">
        <v>0.5</v>
      </c>
      <c r="K53" t="s">
        <v>5</v>
      </c>
      <c r="L53">
        <v>114</v>
      </c>
      <c r="M53">
        <v>287</v>
      </c>
      <c r="N53">
        <f>Table10[[#This Row],[quantity_sold_before_promo]]*Table10[[#This Row],[base_price]]</f>
        <v>39900</v>
      </c>
      <c r="O53">
        <f t="shared" si="0"/>
        <v>100450</v>
      </c>
      <c r="P53">
        <f>Table10[[#This Row],[Reveneu_after_promo]]-Table10[[#This Row],[Reveneu_before_promo]]</f>
        <v>60550</v>
      </c>
      <c r="Q53" s="8">
        <f>Table10[[#This Row],[quantity_sold_after_promo]]-Table10[[#This Row],[quantity_sold_before_promo]]</f>
        <v>173</v>
      </c>
    </row>
    <row r="54" spans="1:17" x14ac:dyDescent="0.3">
      <c r="A54" s="3">
        <v>105788</v>
      </c>
      <c r="B54" t="str">
        <f>VLOOKUP(fact_events!B:B,stores[#All],2,0)</f>
        <v>Chennai</v>
      </c>
      <c r="C54" t="str">
        <f>VLOOKUP(fact_events!C:C,camp[#All],2,0)</f>
        <v>Sankranti</v>
      </c>
      <c r="D54" s="2">
        <f>VLOOKUP(fact_events!C:C,camp[#All],3,0)</f>
        <v>45301</v>
      </c>
      <c r="E54" s="2">
        <f>VLOOKUP(fact_events!C:C,camp[#All],4,0)</f>
        <v>45307</v>
      </c>
      <c r="F54" t="str">
        <f>VLOOKUP(fact_events!D:D,prod[#All],2,0)</f>
        <v>Atliq_Curtains</v>
      </c>
      <c r="G54" t="str">
        <f>VLOOKUP(fact_events!D:D,prod[#All],3,0)</f>
        <v>Home Care</v>
      </c>
      <c r="H54">
        <v>300</v>
      </c>
      <c r="I54" t="s">
        <v>5</v>
      </c>
      <c r="J54">
        <v>0.5</v>
      </c>
      <c r="K54" t="s">
        <v>5</v>
      </c>
      <c r="L54">
        <v>58</v>
      </c>
      <c r="M54">
        <v>232</v>
      </c>
      <c r="N54">
        <f>Table10[[#This Row],[quantity_sold_before_promo]]*Table10[[#This Row],[base_price]]</f>
        <v>17400</v>
      </c>
      <c r="O54">
        <f t="shared" si="0"/>
        <v>69600</v>
      </c>
      <c r="P54">
        <f>Table10[[#This Row],[Reveneu_after_promo]]-Table10[[#This Row],[Reveneu_before_promo]]</f>
        <v>52200</v>
      </c>
      <c r="Q54" s="8">
        <f>Table10[[#This Row],[quantity_sold_after_promo]]-Table10[[#This Row],[quantity_sold_before_promo]]</f>
        <v>174</v>
      </c>
    </row>
    <row r="55" spans="1:17" hidden="1" x14ac:dyDescent="0.3">
      <c r="A55" s="4" t="s">
        <v>1426</v>
      </c>
      <c r="B55" t="str">
        <f>VLOOKUP(fact_events!B:B,stores[#All],2,0)</f>
        <v>Hyderabad</v>
      </c>
      <c r="C55" t="str">
        <f>VLOOKUP(fact_events!C:C,camp[#All],2,0)</f>
        <v>Sankranti</v>
      </c>
      <c r="D55" s="2">
        <f>VLOOKUP(fact_events!C:C,camp[#All],3,0)</f>
        <v>45301</v>
      </c>
      <c r="E55" s="2">
        <f>VLOOKUP(fact_events!C:C,camp[#All],4,0)</f>
        <v>45307</v>
      </c>
      <c r="F55" t="str">
        <f>VLOOKUP(fact_events!D:D,prod[#All],2,0)</f>
        <v>Atliq_Cream_Beauty_Bathing_Soap (125GM)</v>
      </c>
      <c r="G55" t="str">
        <f>VLOOKUP(fact_events!D:D,prod[#All],3,0)</f>
        <v>Personal Care</v>
      </c>
      <c r="H55">
        <v>50</v>
      </c>
      <c r="I55" t="s">
        <v>12</v>
      </c>
      <c r="J55">
        <v>0.25</v>
      </c>
      <c r="K55" t="s">
        <v>1526</v>
      </c>
      <c r="L55">
        <v>42</v>
      </c>
      <c r="M55">
        <v>31</v>
      </c>
      <c r="N55">
        <f>Table10[[#This Row],[quantity_sold_before_promo]]*Table10[[#This Row],[base_price]]</f>
        <v>2100</v>
      </c>
      <c r="O55">
        <f t="shared" si="0"/>
        <v>1162.5</v>
      </c>
      <c r="P55">
        <f>Table10[[#This Row],[Reveneu_after_promo]]-Table10[[#This Row],[Reveneu_before_promo]]</f>
        <v>-937.5</v>
      </c>
      <c r="Q55" s="8">
        <f>Table10[[#This Row],[quantity_sold_after_promo]]-Table10[[#This Row],[quantity_sold_before_promo]]</f>
        <v>-11</v>
      </c>
    </row>
    <row r="56" spans="1:17" x14ac:dyDescent="0.3">
      <c r="A56" s="6">
        <v>4470000</v>
      </c>
      <c r="B56" t="str">
        <f>VLOOKUP(fact_events!B:B,stores[#All],2,0)</f>
        <v>Vijayawada</v>
      </c>
      <c r="C56" t="str">
        <f>VLOOKUP(fact_events!C:C,camp[#All],2,0)</f>
        <v>Sankranti</v>
      </c>
      <c r="D56" s="2">
        <f>VLOOKUP(fact_events!C:C,camp[#All],3,0)</f>
        <v>45301</v>
      </c>
      <c r="E56" s="2">
        <f>VLOOKUP(fact_events!C:C,camp[#All],4,0)</f>
        <v>45307</v>
      </c>
      <c r="F56" t="str">
        <f>VLOOKUP(fact_events!D:D,prod[#All],2,0)</f>
        <v>Atliq_Farm_Chakki_Atta (1KG)</v>
      </c>
      <c r="G56" t="str">
        <f>VLOOKUP(fact_events!D:D,prod[#All],3,0)</f>
        <v>Grocery &amp; Staples</v>
      </c>
      <c r="H56">
        <v>370</v>
      </c>
      <c r="I56" t="s">
        <v>5</v>
      </c>
      <c r="J56">
        <v>0.5</v>
      </c>
      <c r="K56" t="s">
        <v>5</v>
      </c>
      <c r="L56">
        <v>253</v>
      </c>
      <c r="M56">
        <v>1017</v>
      </c>
      <c r="N56">
        <f>Table10[[#This Row],[quantity_sold_before_promo]]*Table10[[#This Row],[base_price]]</f>
        <v>93610</v>
      </c>
      <c r="O56">
        <f t="shared" si="0"/>
        <v>376290</v>
      </c>
      <c r="P56">
        <f>Table10[[#This Row],[Reveneu_after_promo]]-Table10[[#This Row],[Reveneu_before_promo]]</f>
        <v>282680</v>
      </c>
      <c r="Q56" s="8">
        <f>Table10[[#This Row],[quantity_sold_after_promo]]-Table10[[#This Row],[quantity_sold_before_promo]]</f>
        <v>764</v>
      </c>
    </row>
    <row r="57" spans="1:17" hidden="1" x14ac:dyDescent="0.3">
      <c r="A57" s="4" t="s">
        <v>1425</v>
      </c>
      <c r="B57" t="str">
        <f>VLOOKUP(fact_events!B:B,stores[#All],2,0)</f>
        <v>Chennai</v>
      </c>
      <c r="C57" t="str">
        <f>VLOOKUP(fact_events!C:C,camp[#All],2,0)</f>
        <v>Diwali</v>
      </c>
      <c r="D57" s="2">
        <f>VLOOKUP(fact_events!C:C,camp[#All],3,0)</f>
        <v>45242</v>
      </c>
      <c r="E57" s="2">
        <f>VLOOKUP(fact_events!C:C,camp[#All],4,0)</f>
        <v>45248</v>
      </c>
      <c r="F57" t="str">
        <f>VLOOKUP(fact_events!D:D,prod[#All],2,0)</f>
        <v>Atliq_Masoor_Dal (1KG)</v>
      </c>
      <c r="G57" t="str">
        <f>VLOOKUP(fact_events!D:D,prod[#All],3,0)</f>
        <v>Grocery &amp; Staples</v>
      </c>
      <c r="H57">
        <v>172</v>
      </c>
      <c r="I57" t="s">
        <v>45</v>
      </c>
      <c r="J57">
        <v>0.33</v>
      </c>
      <c r="K57" t="s">
        <v>1526</v>
      </c>
      <c r="L57">
        <v>325</v>
      </c>
      <c r="M57">
        <v>396</v>
      </c>
      <c r="N57">
        <f>Table10[[#This Row],[quantity_sold_before_promo]]*Table10[[#This Row],[base_price]]</f>
        <v>55900</v>
      </c>
      <c r="O57">
        <f t="shared" si="0"/>
        <v>45635.039999999994</v>
      </c>
      <c r="P57">
        <f>Table10[[#This Row],[Reveneu_after_promo]]-Table10[[#This Row],[Reveneu_before_promo]]</f>
        <v>-10264.960000000006</v>
      </c>
      <c r="Q57" s="8">
        <f>Table10[[#This Row],[quantity_sold_after_promo]]-Table10[[#This Row],[quantity_sold_before_promo]]</f>
        <v>71</v>
      </c>
    </row>
    <row r="58" spans="1:17" hidden="1" x14ac:dyDescent="0.3">
      <c r="A58" s="3" t="s">
        <v>1424</v>
      </c>
      <c r="B58" t="str">
        <f>VLOOKUP(fact_events!B:B,stores[#All],2,0)</f>
        <v>Bengaluru</v>
      </c>
      <c r="C58" t="str">
        <f>VLOOKUP(fact_events!C:C,camp[#All],2,0)</f>
        <v>Sankranti</v>
      </c>
      <c r="D58" s="2">
        <f>VLOOKUP(fact_events!C:C,camp[#All],3,0)</f>
        <v>45301</v>
      </c>
      <c r="E58" s="2">
        <f>VLOOKUP(fact_events!C:C,camp[#All],4,0)</f>
        <v>45307</v>
      </c>
      <c r="F58" t="str">
        <f>VLOOKUP(fact_events!D:D,prod[#All],2,0)</f>
        <v>Atliq_Cream_Beauty_Bathing_Soap (125GM)</v>
      </c>
      <c r="G58" t="str">
        <f>VLOOKUP(fact_events!D:D,prod[#All],3,0)</f>
        <v>Personal Care</v>
      </c>
      <c r="H58">
        <v>50</v>
      </c>
      <c r="I58" t="s">
        <v>12</v>
      </c>
      <c r="J58">
        <v>0.25</v>
      </c>
      <c r="K58" t="s">
        <v>1526</v>
      </c>
      <c r="L58">
        <v>40</v>
      </c>
      <c r="M58">
        <v>36</v>
      </c>
      <c r="N58">
        <f>Table10[[#This Row],[quantity_sold_before_promo]]*Table10[[#This Row],[base_price]]</f>
        <v>2000</v>
      </c>
      <c r="O58">
        <f t="shared" si="0"/>
        <v>1350</v>
      </c>
      <c r="P58">
        <f>Table10[[#This Row],[Reveneu_after_promo]]-Table10[[#This Row],[Reveneu_before_promo]]</f>
        <v>-650</v>
      </c>
      <c r="Q58" s="8">
        <f>Table10[[#This Row],[quantity_sold_after_promo]]-Table10[[#This Row],[quantity_sold_before_promo]]</f>
        <v>-4</v>
      </c>
    </row>
    <row r="59" spans="1:17" hidden="1" x14ac:dyDescent="0.3">
      <c r="A59" s="4" t="s">
        <v>1423</v>
      </c>
      <c r="B59" t="str">
        <f>VLOOKUP(fact_events!B:B,stores[#All],2,0)</f>
        <v>Mangalore</v>
      </c>
      <c r="C59" t="str">
        <f>VLOOKUP(fact_events!C:C,camp[#All],2,0)</f>
        <v>Diwali</v>
      </c>
      <c r="D59" s="2">
        <f>VLOOKUP(fact_events!C:C,camp[#All],3,0)</f>
        <v>45242</v>
      </c>
      <c r="E59" s="2">
        <f>VLOOKUP(fact_events!C:C,camp[#All],4,0)</f>
        <v>45248</v>
      </c>
      <c r="F59" t="str">
        <f>VLOOKUP(fact_events!D:D,prod[#All],2,0)</f>
        <v>Atliq_Doodh_Kesar_Body_Lotion (200ML)</v>
      </c>
      <c r="G59" t="str">
        <f>VLOOKUP(fact_events!D:D,prod[#All],3,0)</f>
        <v>Personal Care</v>
      </c>
      <c r="H59">
        <v>190</v>
      </c>
      <c r="I59" t="s">
        <v>0</v>
      </c>
      <c r="J59">
        <v>0.5</v>
      </c>
      <c r="K59" t="s">
        <v>1526</v>
      </c>
      <c r="L59">
        <v>38</v>
      </c>
      <c r="M59">
        <v>50</v>
      </c>
      <c r="N59">
        <f>Table10[[#This Row],[quantity_sold_before_promo]]*Table10[[#This Row],[base_price]]</f>
        <v>7220</v>
      </c>
      <c r="O59">
        <f t="shared" si="0"/>
        <v>4750</v>
      </c>
      <c r="P59">
        <f>Table10[[#This Row],[Reveneu_after_promo]]-Table10[[#This Row],[Reveneu_before_promo]]</f>
        <v>-2470</v>
      </c>
      <c r="Q59" s="8">
        <f>Table10[[#This Row],[quantity_sold_after_promo]]-Table10[[#This Row],[quantity_sold_before_promo]]</f>
        <v>12</v>
      </c>
    </row>
    <row r="60" spans="1:17" hidden="1" x14ac:dyDescent="0.3">
      <c r="A60" s="3" t="s">
        <v>1422</v>
      </c>
      <c r="B60" t="str">
        <f>VLOOKUP(fact_events!B:B,stores[#All],2,0)</f>
        <v>Chennai</v>
      </c>
      <c r="C60" t="str">
        <f>VLOOKUP(fact_events!C:C,camp[#All],2,0)</f>
        <v>Diwali</v>
      </c>
      <c r="D60" s="2">
        <f>VLOOKUP(fact_events!C:C,camp[#All],3,0)</f>
        <v>45242</v>
      </c>
      <c r="E60" s="2">
        <f>VLOOKUP(fact_events!C:C,camp[#All],4,0)</f>
        <v>45248</v>
      </c>
      <c r="F60" t="str">
        <f>VLOOKUP(fact_events!D:D,prod[#All],2,0)</f>
        <v>Atliq_Scrub_Sponge_For_Dishwash</v>
      </c>
      <c r="G60" t="str">
        <f>VLOOKUP(fact_events!D:D,prod[#All],3,0)</f>
        <v>Home Care</v>
      </c>
      <c r="H60">
        <v>55</v>
      </c>
      <c r="I60" t="s">
        <v>12</v>
      </c>
      <c r="J60">
        <v>0.25</v>
      </c>
      <c r="K60" t="s">
        <v>1526</v>
      </c>
      <c r="L60">
        <v>106</v>
      </c>
      <c r="M60">
        <v>92</v>
      </c>
      <c r="N60">
        <f>Table10[[#This Row],[quantity_sold_before_promo]]*Table10[[#This Row],[base_price]]</f>
        <v>5830</v>
      </c>
      <c r="O60">
        <f t="shared" si="0"/>
        <v>3795</v>
      </c>
      <c r="P60">
        <f>Table10[[#This Row],[Reveneu_after_promo]]-Table10[[#This Row],[Reveneu_before_promo]]</f>
        <v>-2035</v>
      </c>
      <c r="Q60" s="8">
        <f>Table10[[#This Row],[quantity_sold_after_promo]]-Table10[[#This Row],[quantity_sold_before_promo]]</f>
        <v>-14</v>
      </c>
    </row>
    <row r="61" spans="1:17" hidden="1" x14ac:dyDescent="0.3">
      <c r="A61" s="4" t="s">
        <v>1421</v>
      </c>
      <c r="B61" t="str">
        <f>VLOOKUP(fact_events!B:B,stores[#All],2,0)</f>
        <v>Coimbatore</v>
      </c>
      <c r="C61" t="str">
        <f>VLOOKUP(fact_events!C:C,camp[#All],2,0)</f>
        <v>Diwali</v>
      </c>
      <c r="D61" s="2">
        <f>VLOOKUP(fact_events!C:C,camp[#All],3,0)</f>
        <v>45242</v>
      </c>
      <c r="E61" s="2">
        <f>VLOOKUP(fact_events!C:C,camp[#All],4,0)</f>
        <v>45248</v>
      </c>
      <c r="F61" t="str">
        <f>VLOOKUP(fact_events!D:D,prod[#All],2,0)</f>
        <v>Atliq_Fusion_Container_Set_of_3</v>
      </c>
      <c r="G61" t="str">
        <f>VLOOKUP(fact_events!D:D,prod[#All],3,0)</f>
        <v>Home Care</v>
      </c>
      <c r="H61">
        <v>415</v>
      </c>
      <c r="I61" t="s">
        <v>12</v>
      </c>
      <c r="J61">
        <v>0.25</v>
      </c>
      <c r="K61" t="s">
        <v>1526</v>
      </c>
      <c r="L61">
        <v>66</v>
      </c>
      <c r="M61">
        <v>57</v>
      </c>
      <c r="N61">
        <f>Table10[[#This Row],[quantity_sold_before_promo]]*Table10[[#This Row],[base_price]]</f>
        <v>27390</v>
      </c>
      <c r="O61">
        <f t="shared" si="0"/>
        <v>17741.25</v>
      </c>
      <c r="P61">
        <f>Table10[[#This Row],[Reveneu_after_promo]]-Table10[[#This Row],[Reveneu_before_promo]]</f>
        <v>-9648.75</v>
      </c>
      <c r="Q61" s="8">
        <f>Table10[[#This Row],[quantity_sold_after_promo]]-Table10[[#This Row],[quantity_sold_before_promo]]</f>
        <v>-9</v>
      </c>
    </row>
    <row r="62" spans="1:17" hidden="1" x14ac:dyDescent="0.3">
      <c r="A62" s="3" t="s">
        <v>1420</v>
      </c>
      <c r="B62" t="str">
        <f>VLOOKUP(fact_events!B:B,stores[#All],2,0)</f>
        <v>Hyderabad</v>
      </c>
      <c r="C62" t="str">
        <f>VLOOKUP(fact_events!C:C,camp[#All],2,0)</f>
        <v>Diwali</v>
      </c>
      <c r="D62" s="2">
        <f>VLOOKUP(fact_events!C:C,camp[#All],3,0)</f>
        <v>45242</v>
      </c>
      <c r="E62" s="2">
        <f>VLOOKUP(fact_events!C:C,camp[#All],4,0)</f>
        <v>45248</v>
      </c>
      <c r="F62" t="str">
        <f>VLOOKUP(fact_events!D:D,prod[#All],2,0)</f>
        <v>Atliq_Suflower_Oil (1L)</v>
      </c>
      <c r="G62" t="str">
        <f>VLOOKUP(fact_events!D:D,prod[#All],3,0)</f>
        <v>Grocery &amp; Staples</v>
      </c>
      <c r="H62">
        <v>156</v>
      </c>
      <c r="I62" t="s">
        <v>12</v>
      </c>
      <c r="J62">
        <v>0.25</v>
      </c>
      <c r="K62" t="s">
        <v>1526</v>
      </c>
      <c r="L62">
        <v>358</v>
      </c>
      <c r="M62">
        <v>347</v>
      </c>
      <c r="N62">
        <f>Table10[[#This Row],[quantity_sold_before_promo]]*Table10[[#This Row],[base_price]]</f>
        <v>55848</v>
      </c>
      <c r="O62">
        <f t="shared" si="0"/>
        <v>40599</v>
      </c>
      <c r="P62">
        <f>Table10[[#This Row],[Reveneu_after_promo]]-Table10[[#This Row],[Reveneu_before_promo]]</f>
        <v>-15249</v>
      </c>
      <c r="Q62" s="8">
        <f>Table10[[#This Row],[quantity_sold_after_promo]]-Table10[[#This Row],[quantity_sold_before_promo]]</f>
        <v>-11</v>
      </c>
    </row>
    <row r="63" spans="1:17" hidden="1" x14ac:dyDescent="0.3">
      <c r="A63" s="4" t="s">
        <v>1419</v>
      </c>
      <c r="B63" t="str">
        <f>VLOOKUP(fact_events!B:B,stores[#All],2,0)</f>
        <v>Bengaluru</v>
      </c>
      <c r="C63" t="str">
        <f>VLOOKUP(fact_events!C:C,camp[#All],2,0)</f>
        <v>Diwali</v>
      </c>
      <c r="D63" s="2">
        <f>VLOOKUP(fact_events!C:C,camp[#All],3,0)</f>
        <v>45242</v>
      </c>
      <c r="E63" s="2">
        <f>VLOOKUP(fact_events!C:C,camp[#All],4,0)</f>
        <v>45248</v>
      </c>
      <c r="F63" t="str">
        <f>VLOOKUP(fact_events!D:D,prod[#All],2,0)</f>
        <v>Atliq_Scrub_Sponge_For_Dishwash</v>
      </c>
      <c r="G63" t="str">
        <f>VLOOKUP(fact_events!D:D,prod[#All],3,0)</f>
        <v>Home Care</v>
      </c>
      <c r="H63">
        <v>55</v>
      </c>
      <c r="I63" t="s">
        <v>12</v>
      </c>
      <c r="J63">
        <v>0.25</v>
      </c>
      <c r="K63" t="s">
        <v>1526</v>
      </c>
      <c r="L63">
        <v>117</v>
      </c>
      <c r="M63">
        <v>114</v>
      </c>
      <c r="N63">
        <f>Table10[[#This Row],[quantity_sold_before_promo]]*Table10[[#This Row],[base_price]]</f>
        <v>6435</v>
      </c>
      <c r="O63">
        <f t="shared" si="0"/>
        <v>4702.5</v>
      </c>
      <c r="P63">
        <f>Table10[[#This Row],[Reveneu_after_promo]]-Table10[[#This Row],[Reveneu_before_promo]]</f>
        <v>-1732.5</v>
      </c>
      <c r="Q63" s="8">
        <f>Table10[[#This Row],[quantity_sold_after_promo]]-Table10[[#This Row],[quantity_sold_before_promo]]</f>
        <v>-3</v>
      </c>
    </row>
    <row r="64" spans="1:17" hidden="1" x14ac:dyDescent="0.3">
      <c r="A64" s="3" t="s">
        <v>1418</v>
      </c>
      <c r="B64" t="str">
        <f>VLOOKUP(fact_events!B:B,stores[#All],2,0)</f>
        <v>Hyderabad</v>
      </c>
      <c r="C64" t="str">
        <f>VLOOKUP(fact_events!C:C,camp[#All],2,0)</f>
        <v>Diwali</v>
      </c>
      <c r="D64" s="2">
        <f>VLOOKUP(fact_events!C:C,camp[#All],3,0)</f>
        <v>45242</v>
      </c>
      <c r="E64" s="2">
        <f>VLOOKUP(fact_events!C:C,camp[#All],4,0)</f>
        <v>45248</v>
      </c>
      <c r="F64" t="str">
        <f>VLOOKUP(fact_events!D:D,prod[#All],2,0)</f>
        <v>Atliq_Farm_Chakki_Atta (1KG)</v>
      </c>
      <c r="G64" t="str">
        <f>VLOOKUP(fact_events!D:D,prod[#All],3,0)</f>
        <v>Grocery &amp; Staples</v>
      </c>
      <c r="H64">
        <v>290</v>
      </c>
      <c r="I64" t="s">
        <v>12</v>
      </c>
      <c r="J64">
        <v>0.25</v>
      </c>
      <c r="K64" t="s">
        <v>1526</v>
      </c>
      <c r="L64">
        <v>367</v>
      </c>
      <c r="M64">
        <v>297</v>
      </c>
      <c r="N64">
        <f>Table10[[#This Row],[quantity_sold_before_promo]]*Table10[[#This Row],[base_price]]</f>
        <v>106430</v>
      </c>
      <c r="O64">
        <f t="shared" si="0"/>
        <v>64597.5</v>
      </c>
      <c r="P64">
        <f>Table10[[#This Row],[Reveneu_after_promo]]-Table10[[#This Row],[Reveneu_before_promo]]</f>
        <v>-41832.5</v>
      </c>
      <c r="Q64" s="8">
        <f>Table10[[#This Row],[quantity_sold_after_promo]]-Table10[[#This Row],[quantity_sold_before_promo]]</f>
        <v>-70</v>
      </c>
    </row>
    <row r="65" spans="1:17" hidden="1" x14ac:dyDescent="0.3">
      <c r="A65" s="4" t="s">
        <v>1417</v>
      </c>
      <c r="B65" t="str">
        <f>VLOOKUP(fact_events!B:B,stores[#All],2,0)</f>
        <v>Mangalore</v>
      </c>
      <c r="C65" t="str">
        <f>VLOOKUP(fact_events!C:C,camp[#All],2,0)</f>
        <v>Diwali</v>
      </c>
      <c r="D65" s="2">
        <f>VLOOKUP(fact_events!C:C,camp[#All],3,0)</f>
        <v>45242</v>
      </c>
      <c r="E65" s="2">
        <f>VLOOKUP(fact_events!C:C,camp[#All],4,0)</f>
        <v>45248</v>
      </c>
      <c r="F65" t="str">
        <f>VLOOKUP(fact_events!D:D,prod[#All],2,0)</f>
        <v>Atliq_Suflower_Oil (1L)</v>
      </c>
      <c r="G65" t="str">
        <f>VLOOKUP(fact_events!D:D,prod[#All],3,0)</f>
        <v>Grocery &amp; Staples</v>
      </c>
      <c r="H65">
        <v>156</v>
      </c>
      <c r="I65" t="s">
        <v>12</v>
      </c>
      <c r="J65">
        <v>0.25</v>
      </c>
      <c r="K65" t="s">
        <v>1526</v>
      </c>
      <c r="L65">
        <v>166</v>
      </c>
      <c r="M65">
        <v>146</v>
      </c>
      <c r="N65">
        <f>Table10[[#This Row],[quantity_sold_before_promo]]*Table10[[#This Row],[base_price]]</f>
        <v>25896</v>
      </c>
      <c r="O65">
        <f t="shared" si="0"/>
        <v>17082</v>
      </c>
      <c r="P65">
        <f>Table10[[#This Row],[Reveneu_after_promo]]-Table10[[#This Row],[Reveneu_before_promo]]</f>
        <v>-8814</v>
      </c>
      <c r="Q65" s="8">
        <f>Table10[[#This Row],[quantity_sold_after_promo]]-Table10[[#This Row],[quantity_sold_before_promo]]</f>
        <v>-20</v>
      </c>
    </row>
    <row r="66" spans="1:17" hidden="1" x14ac:dyDescent="0.3">
      <c r="A66" s="3" t="s">
        <v>1416</v>
      </c>
      <c r="B66" t="str">
        <f>VLOOKUP(fact_events!B:B,stores[#All],2,0)</f>
        <v>Madurai</v>
      </c>
      <c r="C66" t="str">
        <f>VLOOKUP(fact_events!C:C,camp[#All],2,0)</f>
        <v>Diwali</v>
      </c>
      <c r="D66" s="2">
        <f>VLOOKUP(fact_events!C:C,camp[#All],3,0)</f>
        <v>45242</v>
      </c>
      <c r="E66" s="2">
        <f>VLOOKUP(fact_events!C:C,camp[#All],4,0)</f>
        <v>45248</v>
      </c>
      <c r="F66" t="str">
        <f>VLOOKUP(fact_events!D:D,prod[#All],2,0)</f>
        <v>Atliq_Home_Essential_8_Product_Combo</v>
      </c>
      <c r="G66" t="str">
        <f>VLOOKUP(fact_events!D:D,prod[#All],3,0)</f>
        <v>Combo1</v>
      </c>
      <c r="H66">
        <v>3000</v>
      </c>
      <c r="I66" t="s">
        <v>26</v>
      </c>
      <c r="J66">
        <v>500</v>
      </c>
      <c r="K66" t="s">
        <v>1527</v>
      </c>
      <c r="L66">
        <v>369</v>
      </c>
      <c r="M66">
        <v>1221</v>
      </c>
      <c r="N66">
        <f>Table10[[#This Row],[quantity_sold_before_promo]]*Table10[[#This Row],[base_price]]</f>
        <v>1107000</v>
      </c>
      <c r="O66">
        <f t="shared" ref="O66:O129" si="1">IF(K66="OFF",(H66*(1-J66))*M66,IF(K66="Cashback",(H66-J66)*M66,IF(K66="BOGOF",H66*M66,0)))</f>
        <v>3052500</v>
      </c>
      <c r="P66">
        <f>Table10[[#This Row],[Reveneu_after_promo]]-Table10[[#This Row],[Reveneu_before_promo]]</f>
        <v>1945500</v>
      </c>
      <c r="Q66" s="8">
        <f>Table10[[#This Row],[quantity_sold_after_promo]]-Table10[[#This Row],[quantity_sold_before_promo]]</f>
        <v>852</v>
      </c>
    </row>
    <row r="67" spans="1:17" hidden="1" x14ac:dyDescent="0.3">
      <c r="A67" s="4" t="s">
        <v>1415</v>
      </c>
      <c r="B67" t="str">
        <f>VLOOKUP(fact_events!B:B,stores[#All],2,0)</f>
        <v>Mysuru</v>
      </c>
      <c r="C67" t="str">
        <f>VLOOKUP(fact_events!C:C,camp[#All],2,0)</f>
        <v>Sankranti</v>
      </c>
      <c r="D67" s="2">
        <f>VLOOKUP(fact_events!C:C,camp[#All],3,0)</f>
        <v>45301</v>
      </c>
      <c r="E67" s="2">
        <f>VLOOKUP(fact_events!C:C,camp[#All],4,0)</f>
        <v>45307</v>
      </c>
      <c r="F67" t="str">
        <f>VLOOKUP(fact_events!D:D,prod[#All],2,0)</f>
        <v>Atliq_Scrub_Sponge_For_Dishwash</v>
      </c>
      <c r="G67" t="str">
        <f>VLOOKUP(fact_events!D:D,prod[#All],3,0)</f>
        <v>Home Care</v>
      </c>
      <c r="H67">
        <v>55</v>
      </c>
      <c r="I67" t="s">
        <v>12</v>
      </c>
      <c r="J67">
        <v>0.25</v>
      </c>
      <c r="K67" t="s">
        <v>1526</v>
      </c>
      <c r="L67">
        <v>37</v>
      </c>
      <c r="M67">
        <v>30</v>
      </c>
      <c r="N67">
        <f>Table10[[#This Row],[quantity_sold_before_promo]]*Table10[[#This Row],[base_price]]</f>
        <v>2035</v>
      </c>
      <c r="O67">
        <f t="shared" si="1"/>
        <v>1237.5</v>
      </c>
      <c r="P67">
        <f>Table10[[#This Row],[Reveneu_after_promo]]-Table10[[#This Row],[Reveneu_before_promo]]</f>
        <v>-797.5</v>
      </c>
      <c r="Q67" s="8">
        <f>Table10[[#This Row],[quantity_sold_after_promo]]-Table10[[#This Row],[quantity_sold_before_promo]]</f>
        <v>-7</v>
      </c>
    </row>
    <row r="68" spans="1:17" hidden="1" x14ac:dyDescent="0.3">
      <c r="A68" s="3" t="s">
        <v>1414</v>
      </c>
      <c r="B68" t="str">
        <f>VLOOKUP(fact_events!B:B,stores[#All],2,0)</f>
        <v>Mangalore</v>
      </c>
      <c r="C68" t="str">
        <f>VLOOKUP(fact_events!C:C,camp[#All],2,0)</f>
        <v>Sankranti</v>
      </c>
      <c r="D68" s="2">
        <f>VLOOKUP(fact_events!C:C,camp[#All],3,0)</f>
        <v>45301</v>
      </c>
      <c r="E68" s="2">
        <f>VLOOKUP(fact_events!C:C,camp[#All],4,0)</f>
        <v>45307</v>
      </c>
      <c r="F68" t="str">
        <f>VLOOKUP(fact_events!D:D,prod[#All],2,0)</f>
        <v>Atliq_Cream_Beauty_Bathing_Soap (125GM)</v>
      </c>
      <c r="G68" t="str">
        <f>VLOOKUP(fact_events!D:D,prod[#All],3,0)</f>
        <v>Personal Care</v>
      </c>
      <c r="H68">
        <v>50</v>
      </c>
      <c r="I68" t="s">
        <v>12</v>
      </c>
      <c r="J68">
        <v>0.25</v>
      </c>
      <c r="K68" t="s">
        <v>1526</v>
      </c>
      <c r="L68">
        <v>15</v>
      </c>
      <c r="M68">
        <v>12</v>
      </c>
      <c r="N68">
        <f>Table10[[#This Row],[quantity_sold_before_promo]]*Table10[[#This Row],[base_price]]</f>
        <v>750</v>
      </c>
      <c r="O68">
        <f t="shared" si="1"/>
        <v>450</v>
      </c>
      <c r="P68">
        <f>Table10[[#This Row],[Reveneu_after_promo]]-Table10[[#This Row],[Reveneu_before_promo]]</f>
        <v>-300</v>
      </c>
      <c r="Q68" s="8">
        <f>Table10[[#This Row],[quantity_sold_after_promo]]-Table10[[#This Row],[quantity_sold_before_promo]]</f>
        <v>-3</v>
      </c>
    </row>
    <row r="69" spans="1:17" hidden="1" x14ac:dyDescent="0.3">
      <c r="A69" s="4" t="s">
        <v>1413</v>
      </c>
      <c r="B69" t="str">
        <f>VLOOKUP(fact_events!B:B,stores[#All],2,0)</f>
        <v>Chennai</v>
      </c>
      <c r="C69" t="str">
        <f>VLOOKUP(fact_events!C:C,camp[#All],2,0)</f>
        <v>Diwali</v>
      </c>
      <c r="D69" s="2">
        <f>VLOOKUP(fact_events!C:C,camp[#All],3,0)</f>
        <v>45242</v>
      </c>
      <c r="E69" s="2">
        <f>VLOOKUP(fact_events!C:C,camp[#All],4,0)</f>
        <v>45248</v>
      </c>
      <c r="F69" t="str">
        <f>VLOOKUP(fact_events!D:D,prod[#All],2,0)</f>
        <v>Atliq_Farm_Chakki_Atta (1KG)</v>
      </c>
      <c r="G69" t="str">
        <f>VLOOKUP(fact_events!D:D,prod[#All],3,0)</f>
        <v>Grocery &amp; Staples</v>
      </c>
      <c r="H69">
        <v>290</v>
      </c>
      <c r="I69" t="s">
        <v>12</v>
      </c>
      <c r="J69">
        <v>0.25</v>
      </c>
      <c r="K69" t="s">
        <v>1526</v>
      </c>
      <c r="L69">
        <v>309</v>
      </c>
      <c r="M69">
        <v>268</v>
      </c>
      <c r="N69">
        <f>Table10[[#This Row],[quantity_sold_before_promo]]*Table10[[#This Row],[base_price]]</f>
        <v>89610</v>
      </c>
      <c r="O69">
        <f t="shared" si="1"/>
        <v>58290</v>
      </c>
      <c r="P69">
        <f>Table10[[#This Row],[Reveneu_after_promo]]-Table10[[#This Row],[Reveneu_before_promo]]</f>
        <v>-31320</v>
      </c>
      <c r="Q69" s="8">
        <f>Table10[[#This Row],[quantity_sold_after_promo]]-Table10[[#This Row],[quantity_sold_before_promo]]</f>
        <v>-41</v>
      </c>
    </row>
    <row r="70" spans="1:17" hidden="1" x14ac:dyDescent="0.3">
      <c r="A70" s="3" t="s">
        <v>1412</v>
      </c>
      <c r="B70" t="str">
        <f>VLOOKUP(fact_events!B:B,stores[#All],2,0)</f>
        <v>Madurai</v>
      </c>
      <c r="C70" t="str">
        <f>VLOOKUP(fact_events!C:C,camp[#All],2,0)</f>
        <v>Diwali</v>
      </c>
      <c r="D70" s="2">
        <f>VLOOKUP(fact_events!C:C,camp[#All],3,0)</f>
        <v>45242</v>
      </c>
      <c r="E70" s="2">
        <f>VLOOKUP(fact_events!C:C,camp[#All],4,0)</f>
        <v>45248</v>
      </c>
      <c r="F70" t="str">
        <f>VLOOKUP(fact_events!D:D,prod[#All],2,0)</f>
        <v>Atliq_Fusion_Container_Set_of_3</v>
      </c>
      <c r="G70" t="str">
        <f>VLOOKUP(fact_events!D:D,prod[#All],3,0)</f>
        <v>Home Care</v>
      </c>
      <c r="H70">
        <v>415</v>
      </c>
      <c r="I70" t="s">
        <v>12</v>
      </c>
      <c r="J70">
        <v>0.25</v>
      </c>
      <c r="K70" t="s">
        <v>1526</v>
      </c>
      <c r="L70">
        <v>73</v>
      </c>
      <c r="M70">
        <v>64</v>
      </c>
      <c r="N70">
        <f>Table10[[#This Row],[quantity_sold_before_promo]]*Table10[[#This Row],[base_price]]</f>
        <v>30295</v>
      </c>
      <c r="O70">
        <f t="shared" si="1"/>
        <v>19920</v>
      </c>
      <c r="P70">
        <f>Table10[[#This Row],[Reveneu_after_promo]]-Table10[[#This Row],[Reveneu_before_promo]]</f>
        <v>-10375</v>
      </c>
      <c r="Q70" s="8">
        <f>Table10[[#This Row],[quantity_sold_after_promo]]-Table10[[#This Row],[quantity_sold_before_promo]]</f>
        <v>-9</v>
      </c>
    </row>
    <row r="71" spans="1:17" x14ac:dyDescent="0.3">
      <c r="A71" s="4" t="s">
        <v>1411</v>
      </c>
      <c r="B71" t="str">
        <f>VLOOKUP(fact_events!B:B,stores[#All],2,0)</f>
        <v>Hyderabad</v>
      </c>
      <c r="C71" t="str">
        <f>VLOOKUP(fact_events!C:C,camp[#All],2,0)</f>
        <v>Sankranti</v>
      </c>
      <c r="D71" s="2">
        <f>VLOOKUP(fact_events!C:C,camp[#All],3,0)</f>
        <v>45301</v>
      </c>
      <c r="E71" s="2">
        <f>VLOOKUP(fact_events!C:C,camp[#All],4,0)</f>
        <v>45307</v>
      </c>
      <c r="F71" t="str">
        <f>VLOOKUP(fact_events!D:D,prod[#All],2,0)</f>
        <v>Atliq_waterproof_Immersion_Rod</v>
      </c>
      <c r="G71" t="str">
        <f>VLOOKUP(fact_events!D:D,prod[#All],3,0)</f>
        <v>Home Appliances</v>
      </c>
      <c r="H71">
        <v>1020</v>
      </c>
      <c r="I71" t="s">
        <v>5</v>
      </c>
      <c r="J71">
        <v>0.5</v>
      </c>
      <c r="K71" t="s">
        <v>5</v>
      </c>
      <c r="L71">
        <v>100</v>
      </c>
      <c r="M71">
        <v>391</v>
      </c>
      <c r="N71">
        <f>Table10[[#This Row],[quantity_sold_before_promo]]*Table10[[#This Row],[base_price]]</f>
        <v>102000</v>
      </c>
      <c r="O71">
        <f t="shared" si="1"/>
        <v>398820</v>
      </c>
      <c r="P71">
        <f>Table10[[#This Row],[Reveneu_after_promo]]-Table10[[#This Row],[Reveneu_before_promo]]</f>
        <v>296820</v>
      </c>
      <c r="Q71" s="8">
        <f>Table10[[#This Row],[quantity_sold_after_promo]]-Table10[[#This Row],[quantity_sold_before_promo]]</f>
        <v>291</v>
      </c>
    </row>
    <row r="72" spans="1:17" hidden="1" x14ac:dyDescent="0.3">
      <c r="A72" s="3" t="s">
        <v>1410</v>
      </c>
      <c r="B72" t="str">
        <f>VLOOKUP(fact_events!B:B,stores[#All],2,0)</f>
        <v>Coimbatore</v>
      </c>
      <c r="C72" t="str">
        <f>VLOOKUP(fact_events!C:C,camp[#All],2,0)</f>
        <v>Diwali</v>
      </c>
      <c r="D72" s="2">
        <f>VLOOKUP(fact_events!C:C,camp[#All],3,0)</f>
        <v>45242</v>
      </c>
      <c r="E72" s="2">
        <f>VLOOKUP(fact_events!C:C,camp[#All],4,0)</f>
        <v>45248</v>
      </c>
      <c r="F72" t="str">
        <f>VLOOKUP(fact_events!D:D,prod[#All],2,0)</f>
        <v>Atliq_Home_Essential_8_Product_Combo</v>
      </c>
      <c r="G72" t="str">
        <f>VLOOKUP(fact_events!D:D,prod[#All],3,0)</f>
        <v>Combo1</v>
      </c>
      <c r="H72">
        <v>3000</v>
      </c>
      <c r="I72" t="s">
        <v>26</v>
      </c>
      <c r="J72">
        <v>500</v>
      </c>
      <c r="K72" t="s">
        <v>1527</v>
      </c>
      <c r="L72">
        <v>320</v>
      </c>
      <c r="M72">
        <v>937</v>
      </c>
      <c r="N72">
        <f>Table10[[#This Row],[quantity_sold_before_promo]]*Table10[[#This Row],[base_price]]</f>
        <v>960000</v>
      </c>
      <c r="O72">
        <f t="shared" si="1"/>
        <v>2342500</v>
      </c>
      <c r="P72">
        <f>Table10[[#This Row],[Reveneu_after_promo]]-Table10[[#This Row],[Reveneu_before_promo]]</f>
        <v>1382500</v>
      </c>
      <c r="Q72" s="8">
        <f>Table10[[#This Row],[quantity_sold_after_promo]]-Table10[[#This Row],[quantity_sold_before_promo]]</f>
        <v>617</v>
      </c>
    </row>
    <row r="73" spans="1:17" hidden="1" x14ac:dyDescent="0.3">
      <c r="A73" s="4" t="s">
        <v>1409</v>
      </c>
      <c r="B73" t="str">
        <f>VLOOKUP(fact_events!B:B,stores[#All],2,0)</f>
        <v>Hyderabad</v>
      </c>
      <c r="C73" t="str">
        <f>VLOOKUP(fact_events!C:C,camp[#All],2,0)</f>
        <v>Diwali</v>
      </c>
      <c r="D73" s="2">
        <f>VLOOKUP(fact_events!C:C,camp[#All],3,0)</f>
        <v>45242</v>
      </c>
      <c r="E73" s="2">
        <f>VLOOKUP(fact_events!C:C,camp[#All],4,0)</f>
        <v>45248</v>
      </c>
      <c r="F73" t="str">
        <f>VLOOKUP(fact_events!D:D,prod[#All],2,0)</f>
        <v>Atliq_Fusion_Container_Set_of_3</v>
      </c>
      <c r="G73" t="str">
        <f>VLOOKUP(fact_events!D:D,prod[#All],3,0)</f>
        <v>Home Care</v>
      </c>
      <c r="H73">
        <v>415</v>
      </c>
      <c r="I73" t="s">
        <v>12</v>
      </c>
      <c r="J73">
        <v>0.25</v>
      </c>
      <c r="K73" t="s">
        <v>1526</v>
      </c>
      <c r="L73">
        <v>106</v>
      </c>
      <c r="M73">
        <v>81</v>
      </c>
      <c r="N73">
        <f>Table10[[#This Row],[quantity_sold_before_promo]]*Table10[[#This Row],[base_price]]</f>
        <v>43990</v>
      </c>
      <c r="O73">
        <f t="shared" si="1"/>
        <v>25211.25</v>
      </c>
      <c r="P73">
        <f>Table10[[#This Row],[Reveneu_after_promo]]-Table10[[#This Row],[Reveneu_before_promo]]</f>
        <v>-18778.75</v>
      </c>
      <c r="Q73" s="8">
        <f>Table10[[#This Row],[quantity_sold_after_promo]]-Table10[[#This Row],[quantity_sold_before_promo]]</f>
        <v>-25</v>
      </c>
    </row>
    <row r="74" spans="1:17" hidden="1" x14ac:dyDescent="0.3">
      <c r="A74" s="3" t="s">
        <v>1408</v>
      </c>
      <c r="B74" t="str">
        <f>VLOOKUP(fact_events!B:B,stores[#All],2,0)</f>
        <v>Hyderabad</v>
      </c>
      <c r="C74" t="str">
        <f>VLOOKUP(fact_events!C:C,camp[#All],2,0)</f>
        <v>Sankranti</v>
      </c>
      <c r="D74" s="2">
        <f>VLOOKUP(fact_events!C:C,camp[#All],3,0)</f>
        <v>45301</v>
      </c>
      <c r="E74" s="2">
        <f>VLOOKUP(fact_events!C:C,camp[#All],4,0)</f>
        <v>45307</v>
      </c>
      <c r="F74" t="str">
        <f>VLOOKUP(fact_events!D:D,prod[#All],2,0)</f>
        <v>Atliq_Cream_Beauty_Bathing_Soap (125GM)</v>
      </c>
      <c r="G74" t="str">
        <f>VLOOKUP(fact_events!D:D,prod[#All],3,0)</f>
        <v>Personal Care</v>
      </c>
      <c r="H74">
        <v>50</v>
      </c>
      <c r="I74" t="s">
        <v>12</v>
      </c>
      <c r="J74">
        <v>0.25</v>
      </c>
      <c r="K74" t="s">
        <v>1526</v>
      </c>
      <c r="L74">
        <v>39</v>
      </c>
      <c r="M74">
        <v>35</v>
      </c>
      <c r="N74">
        <f>Table10[[#This Row],[quantity_sold_before_promo]]*Table10[[#This Row],[base_price]]</f>
        <v>1950</v>
      </c>
      <c r="O74">
        <f t="shared" si="1"/>
        <v>1312.5</v>
      </c>
      <c r="P74">
        <f>Table10[[#This Row],[Reveneu_after_promo]]-Table10[[#This Row],[Reveneu_before_promo]]</f>
        <v>-637.5</v>
      </c>
      <c r="Q74" s="8">
        <f>Table10[[#This Row],[quantity_sold_after_promo]]-Table10[[#This Row],[quantity_sold_before_promo]]</f>
        <v>-4</v>
      </c>
    </row>
    <row r="75" spans="1:17" hidden="1" x14ac:dyDescent="0.3">
      <c r="A75" s="5">
        <v>8.2500000000000004E+90</v>
      </c>
      <c r="B75" t="str">
        <f>VLOOKUP(fact_events!B:B,stores[#All],2,0)</f>
        <v>Bengaluru</v>
      </c>
      <c r="C75" t="str">
        <f>VLOOKUP(fact_events!C:C,camp[#All],2,0)</f>
        <v>Diwali</v>
      </c>
      <c r="D75" s="2">
        <f>VLOOKUP(fact_events!C:C,camp[#All],3,0)</f>
        <v>45242</v>
      </c>
      <c r="E75" s="2">
        <f>VLOOKUP(fact_events!C:C,camp[#All],4,0)</f>
        <v>45248</v>
      </c>
      <c r="F75" t="str">
        <f>VLOOKUP(fact_events!D:D,prod[#All],2,0)</f>
        <v>Atliq_Scrub_Sponge_For_Dishwash</v>
      </c>
      <c r="G75" t="str">
        <f>VLOOKUP(fact_events!D:D,prod[#All],3,0)</f>
        <v>Home Care</v>
      </c>
      <c r="H75">
        <v>55</v>
      </c>
      <c r="I75" t="s">
        <v>12</v>
      </c>
      <c r="J75">
        <v>0.25</v>
      </c>
      <c r="K75" t="s">
        <v>1526</v>
      </c>
      <c r="L75">
        <v>112</v>
      </c>
      <c r="M75">
        <v>88</v>
      </c>
      <c r="N75">
        <f>Table10[[#This Row],[quantity_sold_before_promo]]*Table10[[#This Row],[base_price]]</f>
        <v>6160</v>
      </c>
      <c r="O75">
        <f t="shared" si="1"/>
        <v>3630</v>
      </c>
      <c r="P75">
        <f>Table10[[#This Row],[Reveneu_after_promo]]-Table10[[#This Row],[Reveneu_before_promo]]</f>
        <v>-2530</v>
      </c>
      <c r="Q75" s="8">
        <f>Table10[[#This Row],[quantity_sold_after_promo]]-Table10[[#This Row],[quantity_sold_before_promo]]</f>
        <v>-24</v>
      </c>
    </row>
    <row r="76" spans="1:17" hidden="1" x14ac:dyDescent="0.3">
      <c r="A76" s="3" t="s">
        <v>1407</v>
      </c>
      <c r="B76" t="str">
        <f>VLOOKUP(fact_events!B:B,stores[#All],2,0)</f>
        <v>Mangalore</v>
      </c>
      <c r="C76" t="str">
        <f>VLOOKUP(fact_events!C:C,camp[#All],2,0)</f>
        <v>Diwali</v>
      </c>
      <c r="D76" s="2">
        <f>VLOOKUP(fact_events!C:C,camp[#All],3,0)</f>
        <v>45242</v>
      </c>
      <c r="E76" s="2">
        <f>VLOOKUP(fact_events!C:C,camp[#All],4,0)</f>
        <v>45248</v>
      </c>
      <c r="F76" t="str">
        <f>VLOOKUP(fact_events!D:D,prod[#All],2,0)</f>
        <v>Atliq_Body_Milk_Nourishing_Lotion (120ML)</v>
      </c>
      <c r="G76" t="str">
        <f>VLOOKUP(fact_events!D:D,prod[#All],3,0)</f>
        <v>Personal Care</v>
      </c>
      <c r="H76">
        <v>110</v>
      </c>
      <c r="I76" t="s">
        <v>0</v>
      </c>
      <c r="J76">
        <v>0.5</v>
      </c>
      <c r="K76" t="s">
        <v>1526</v>
      </c>
      <c r="L76">
        <v>36</v>
      </c>
      <c r="M76">
        <v>37</v>
      </c>
      <c r="N76">
        <f>Table10[[#This Row],[quantity_sold_before_promo]]*Table10[[#This Row],[base_price]]</f>
        <v>3960</v>
      </c>
      <c r="O76">
        <f t="shared" si="1"/>
        <v>2035</v>
      </c>
      <c r="P76">
        <f>Table10[[#This Row],[Reveneu_after_promo]]-Table10[[#This Row],[Reveneu_before_promo]]</f>
        <v>-1925</v>
      </c>
      <c r="Q76" s="8">
        <f>Table10[[#This Row],[quantity_sold_after_promo]]-Table10[[#This Row],[quantity_sold_before_promo]]</f>
        <v>1</v>
      </c>
    </row>
    <row r="77" spans="1:17" x14ac:dyDescent="0.3">
      <c r="A77" s="4" t="s">
        <v>1406</v>
      </c>
      <c r="B77" t="str">
        <f>VLOOKUP(fact_events!B:B,stores[#All],2,0)</f>
        <v>Visakhapatnam</v>
      </c>
      <c r="C77" t="str">
        <f>VLOOKUP(fact_events!C:C,camp[#All],2,0)</f>
        <v>Sankranti</v>
      </c>
      <c r="D77" s="2">
        <f>VLOOKUP(fact_events!C:C,camp[#All],3,0)</f>
        <v>45301</v>
      </c>
      <c r="E77" s="2">
        <f>VLOOKUP(fact_events!C:C,camp[#All],4,0)</f>
        <v>45307</v>
      </c>
      <c r="F77" t="str">
        <f>VLOOKUP(fact_events!D:D,prod[#All],2,0)</f>
        <v>Atliq_Double_Bedsheet_set</v>
      </c>
      <c r="G77" t="str">
        <f>VLOOKUP(fact_events!D:D,prod[#All],3,0)</f>
        <v>Home Care</v>
      </c>
      <c r="H77">
        <v>1190</v>
      </c>
      <c r="I77" t="s">
        <v>5</v>
      </c>
      <c r="J77">
        <v>0.5</v>
      </c>
      <c r="K77" t="s">
        <v>5</v>
      </c>
      <c r="L77">
        <v>30</v>
      </c>
      <c r="M77">
        <v>81</v>
      </c>
      <c r="N77">
        <f>Table10[[#This Row],[quantity_sold_before_promo]]*Table10[[#This Row],[base_price]]</f>
        <v>35700</v>
      </c>
      <c r="O77">
        <f t="shared" si="1"/>
        <v>96390</v>
      </c>
      <c r="P77">
        <f>Table10[[#This Row],[Reveneu_after_promo]]-Table10[[#This Row],[Reveneu_before_promo]]</f>
        <v>60690</v>
      </c>
      <c r="Q77" s="8">
        <f>Table10[[#This Row],[quantity_sold_after_promo]]-Table10[[#This Row],[quantity_sold_before_promo]]</f>
        <v>51</v>
      </c>
    </row>
    <row r="78" spans="1:17" hidden="1" x14ac:dyDescent="0.3">
      <c r="A78" s="3" t="s">
        <v>1405</v>
      </c>
      <c r="B78" t="str">
        <f>VLOOKUP(fact_events!B:B,stores[#All],2,0)</f>
        <v>Bengaluru</v>
      </c>
      <c r="C78" t="str">
        <f>VLOOKUP(fact_events!C:C,camp[#All],2,0)</f>
        <v>Sankranti</v>
      </c>
      <c r="D78" s="2">
        <f>VLOOKUP(fact_events!C:C,camp[#All],3,0)</f>
        <v>45301</v>
      </c>
      <c r="E78" s="2">
        <f>VLOOKUP(fact_events!C:C,camp[#All],4,0)</f>
        <v>45307</v>
      </c>
      <c r="F78" t="str">
        <f>VLOOKUP(fact_events!D:D,prod[#All],2,0)</f>
        <v>Atliq_Body_Milk_Nourishing_Lotion (120ML)</v>
      </c>
      <c r="G78" t="str">
        <f>VLOOKUP(fact_events!D:D,prod[#All],3,0)</f>
        <v>Personal Care</v>
      </c>
      <c r="H78">
        <v>90</v>
      </c>
      <c r="I78" t="s">
        <v>12</v>
      </c>
      <c r="J78">
        <v>0.25</v>
      </c>
      <c r="K78" t="s">
        <v>1526</v>
      </c>
      <c r="L78">
        <v>58</v>
      </c>
      <c r="M78">
        <v>43</v>
      </c>
      <c r="N78">
        <f>Table10[[#This Row],[quantity_sold_before_promo]]*Table10[[#This Row],[base_price]]</f>
        <v>5220</v>
      </c>
      <c r="O78">
        <f t="shared" si="1"/>
        <v>2902.5</v>
      </c>
      <c r="P78">
        <f>Table10[[#This Row],[Reveneu_after_promo]]-Table10[[#This Row],[Reveneu_before_promo]]</f>
        <v>-2317.5</v>
      </c>
      <c r="Q78" s="8">
        <f>Table10[[#This Row],[quantity_sold_after_promo]]-Table10[[#This Row],[quantity_sold_before_promo]]</f>
        <v>-15</v>
      </c>
    </row>
    <row r="79" spans="1:17" hidden="1" x14ac:dyDescent="0.3">
      <c r="A79" s="4" t="s">
        <v>1404</v>
      </c>
      <c r="B79" t="str">
        <f>VLOOKUP(fact_events!B:B,stores[#All],2,0)</f>
        <v>Madurai</v>
      </c>
      <c r="C79" t="str">
        <f>VLOOKUP(fact_events!C:C,camp[#All],2,0)</f>
        <v>Diwali</v>
      </c>
      <c r="D79" s="2">
        <f>VLOOKUP(fact_events!C:C,camp[#All],3,0)</f>
        <v>45242</v>
      </c>
      <c r="E79" s="2">
        <f>VLOOKUP(fact_events!C:C,camp[#All],4,0)</f>
        <v>45248</v>
      </c>
      <c r="F79" t="str">
        <f>VLOOKUP(fact_events!D:D,prod[#All],2,0)</f>
        <v>Atliq_Scrub_Sponge_For_Dishwash</v>
      </c>
      <c r="G79" t="str">
        <f>VLOOKUP(fact_events!D:D,prod[#All],3,0)</f>
        <v>Home Care</v>
      </c>
      <c r="H79">
        <v>55</v>
      </c>
      <c r="I79" t="s">
        <v>12</v>
      </c>
      <c r="J79">
        <v>0.25</v>
      </c>
      <c r="K79" t="s">
        <v>1526</v>
      </c>
      <c r="L79">
        <v>92</v>
      </c>
      <c r="M79">
        <v>79</v>
      </c>
      <c r="N79">
        <f>Table10[[#This Row],[quantity_sold_before_promo]]*Table10[[#This Row],[base_price]]</f>
        <v>5060</v>
      </c>
      <c r="O79">
        <f t="shared" si="1"/>
        <v>3258.75</v>
      </c>
      <c r="P79">
        <f>Table10[[#This Row],[Reveneu_after_promo]]-Table10[[#This Row],[Reveneu_before_promo]]</f>
        <v>-1801.25</v>
      </c>
      <c r="Q79" s="8">
        <f>Table10[[#This Row],[quantity_sold_after_promo]]-Table10[[#This Row],[quantity_sold_before_promo]]</f>
        <v>-13</v>
      </c>
    </row>
    <row r="80" spans="1:17" hidden="1" x14ac:dyDescent="0.3">
      <c r="A80" s="3" t="s">
        <v>1403</v>
      </c>
      <c r="B80" t="str">
        <f>VLOOKUP(fact_events!B:B,stores[#All],2,0)</f>
        <v>Vijayawada</v>
      </c>
      <c r="C80" t="str">
        <f>VLOOKUP(fact_events!C:C,camp[#All],2,0)</f>
        <v>Sankranti</v>
      </c>
      <c r="D80" s="2">
        <f>VLOOKUP(fact_events!C:C,camp[#All],3,0)</f>
        <v>45301</v>
      </c>
      <c r="E80" s="2">
        <f>VLOOKUP(fact_events!C:C,camp[#All],4,0)</f>
        <v>45307</v>
      </c>
      <c r="F80" t="str">
        <f>VLOOKUP(fact_events!D:D,prod[#All],2,0)</f>
        <v>Atliq_Doodh_Kesar_Body_Lotion (200ML)</v>
      </c>
      <c r="G80" t="str">
        <f>VLOOKUP(fact_events!D:D,prod[#All],3,0)</f>
        <v>Personal Care</v>
      </c>
      <c r="H80">
        <v>190</v>
      </c>
      <c r="I80" t="s">
        <v>0</v>
      </c>
      <c r="J80">
        <v>0.5</v>
      </c>
      <c r="K80" t="s">
        <v>1526</v>
      </c>
      <c r="L80">
        <v>25</v>
      </c>
      <c r="M80">
        <v>35</v>
      </c>
      <c r="N80">
        <f>Table10[[#This Row],[quantity_sold_before_promo]]*Table10[[#This Row],[base_price]]</f>
        <v>4750</v>
      </c>
      <c r="O80">
        <f t="shared" si="1"/>
        <v>3325</v>
      </c>
      <c r="P80">
        <f>Table10[[#This Row],[Reveneu_after_promo]]-Table10[[#This Row],[Reveneu_before_promo]]</f>
        <v>-1425</v>
      </c>
      <c r="Q80" s="8">
        <f>Table10[[#This Row],[quantity_sold_after_promo]]-Table10[[#This Row],[quantity_sold_before_promo]]</f>
        <v>10</v>
      </c>
    </row>
    <row r="81" spans="1:17" hidden="1" x14ac:dyDescent="0.3">
      <c r="A81" s="4" t="s">
        <v>1402</v>
      </c>
      <c r="B81" t="str">
        <f>VLOOKUP(fact_events!B:B,stores[#All],2,0)</f>
        <v>Madurai</v>
      </c>
      <c r="C81" t="str">
        <f>VLOOKUP(fact_events!C:C,camp[#All],2,0)</f>
        <v>Diwali</v>
      </c>
      <c r="D81" s="2">
        <f>VLOOKUP(fact_events!C:C,camp[#All],3,0)</f>
        <v>45242</v>
      </c>
      <c r="E81" s="2">
        <f>VLOOKUP(fact_events!C:C,camp[#All],4,0)</f>
        <v>45248</v>
      </c>
      <c r="F81" t="str">
        <f>VLOOKUP(fact_events!D:D,prod[#All],2,0)</f>
        <v>Atliq_Suflower_Oil (1L)</v>
      </c>
      <c r="G81" t="str">
        <f>VLOOKUP(fact_events!D:D,prod[#All],3,0)</f>
        <v>Grocery &amp; Staples</v>
      </c>
      <c r="H81">
        <v>156</v>
      </c>
      <c r="I81" t="s">
        <v>12</v>
      </c>
      <c r="J81">
        <v>0.25</v>
      </c>
      <c r="K81" t="s">
        <v>1526</v>
      </c>
      <c r="L81">
        <v>206</v>
      </c>
      <c r="M81">
        <v>179</v>
      </c>
      <c r="N81">
        <f>Table10[[#This Row],[quantity_sold_before_promo]]*Table10[[#This Row],[base_price]]</f>
        <v>32136</v>
      </c>
      <c r="O81">
        <f t="shared" si="1"/>
        <v>20943</v>
      </c>
      <c r="P81">
        <f>Table10[[#This Row],[Reveneu_after_promo]]-Table10[[#This Row],[Reveneu_before_promo]]</f>
        <v>-11193</v>
      </c>
      <c r="Q81" s="8">
        <f>Table10[[#This Row],[quantity_sold_after_promo]]-Table10[[#This Row],[quantity_sold_before_promo]]</f>
        <v>-27</v>
      </c>
    </row>
    <row r="82" spans="1:17" hidden="1" x14ac:dyDescent="0.3">
      <c r="A82" s="3">
        <v>107747</v>
      </c>
      <c r="B82" t="str">
        <f>VLOOKUP(fact_events!B:B,stores[#All],2,0)</f>
        <v>Hyderabad</v>
      </c>
      <c r="C82" t="str">
        <f>VLOOKUP(fact_events!C:C,camp[#All],2,0)</f>
        <v>Sankranti</v>
      </c>
      <c r="D82" s="2">
        <f>VLOOKUP(fact_events!C:C,camp[#All],3,0)</f>
        <v>45301</v>
      </c>
      <c r="E82" s="2">
        <f>VLOOKUP(fact_events!C:C,camp[#All],4,0)</f>
        <v>45307</v>
      </c>
      <c r="F82" t="str">
        <f>VLOOKUP(fact_events!D:D,prod[#All],2,0)</f>
        <v>Atliq_Sonamasuri_Rice (10KG)</v>
      </c>
      <c r="G82" t="str">
        <f>VLOOKUP(fact_events!D:D,prod[#All],3,0)</f>
        <v>Grocery &amp; Staples</v>
      </c>
      <c r="H82">
        <v>860</v>
      </c>
      <c r="I82" t="s">
        <v>45</v>
      </c>
      <c r="J82">
        <v>0.33</v>
      </c>
      <c r="K82" t="s">
        <v>1526</v>
      </c>
      <c r="L82">
        <v>488</v>
      </c>
      <c r="M82">
        <v>580</v>
      </c>
      <c r="N82">
        <f>Table10[[#This Row],[quantity_sold_before_promo]]*Table10[[#This Row],[base_price]]</f>
        <v>419680</v>
      </c>
      <c r="O82">
        <f t="shared" si="1"/>
        <v>334195.99999999994</v>
      </c>
      <c r="P82">
        <f>Table10[[#This Row],[Reveneu_after_promo]]-Table10[[#This Row],[Reveneu_before_promo]]</f>
        <v>-85484.000000000058</v>
      </c>
      <c r="Q82" s="8">
        <f>Table10[[#This Row],[quantity_sold_after_promo]]-Table10[[#This Row],[quantity_sold_before_promo]]</f>
        <v>92</v>
      </c>
    </row>
    <row r="83" spans="1:17" x14ac:dyDescent="0.3">
      <c r="A83" s="4" t="s">
        <v>1401</v>
      </c>
      <c r="B83" t="str">
        <f>VLOOKUP(fact_events!B:B,stores[#All],2,0)</f>
        <v>Visakhapatnam</v>
      </c>
      <c r="C83" t="str">
        <f>VLOOKUP(fact_events!C:C,camp[#All],2,0)</f>
        <v>Sankranti</v>
      </c>
      <c r="D83" s="2">
        <f>VLOOKUP(fact_events!C:C,camp[#All],3,0)</f>
        <v>45301</v>
      </c>
      <c r="E83" s="2">
        <f>VLOOKUP(fact_events!C:C,camp[#All],4,0)</f>
        <v>45307</v>
      </c>
      <c r="F83" t="str">
        <f>VLOOKUP(fact_events!D:D,prod[#All],2,0)</f>
        <v>Atliq_Suflower_Oil (1L)</v>
      </c>
      <c r="G83" t="str">
        <f>VLOOKUP(fact_events!D:D,prod[#All],3,0)</f>
        <v>Grocery &amp; Staples</v>
      </c>
      <c r="H83">
        <v>200</v>
      </c>
      <c r="I83" t="s">
        <v>5</v>
      </c>
      <c r="J83">
        <v>0.5</v>
      </c>
      <c r="K83" t="s">
        <v>5</v>
      </c>
      <c r="L83">
        <v>223</v>
      </c>
      <c r="M83">
        <v>604</v>
      </c>
      <c r="N83">
        <f>Table10[[#This Row],[quantity_sold_before_promo]]*Table10[[#This Row],[base_price]]</f>
        <v>44600</v>
      </c>
      <c r="O83">
        <f t="shared" si="1"/>
        <v>120800</v>
      </c>
      <c r="P83">
        <f>Table10[[#This Row],[Reveneu_after_promo]]-Table10[[#This Row],[Reveneu_before_promo]]</f>
        <v>76200</v>
      </c>
      <c r="Q83" s="8">
        <f>Table10[[#This Row],[quantity_sold_after_promo]]-Table10[[#This Row],[quantity_sold_before_promo]]</f>
        <v>381</v>
      </c>
    </row>
    <row r="84" spans="1:17" x14ac:dyDescent="0.3">
      <c r="A84" s="3" t="s">
        <v>1400</v>
      </c>
      <c r="B84" t="str">
        <f>VLOOKUP(fact_events!B:B,stores[#All],2,0)</f>
        <v>Bengaluru</v>
      </c>
      <c r="C84" t="str">
        <f>VLOOKUP(fact_events!C:C,camp[#All],2,0)</f>
        <v>Diwali</v>
      </c>
      <c r="D84" s="2">
        <f>VLOOKUP(fact_events!C:C,camp[#All],3,0)</f>
        <v>45242</v>
      </c>
      <c r="E84" s="2">
        <f>VLOOKUP(fact_events!C:C,camp[#All],4,0)</f>
        <v>45248</v>
      </c>
      <c r="F84" t="str">
        <f>VLOOKUP(fact_events!D:D,prod[#All],2,0)</f>
        <v>Atliq_Curtains</v>
      </c>
      <c r="G84" t="str">
        <f>VLOOKUP(fact_events!D:D,prod[#All],3,0)</f>
        <v>Home Care</v>
      </c>
      <c r="H84">
        <v>300</v>
      </c>
      <c r="I84" t="s">
        <v>5</v>
      </c>
      <c r="J84">
        <v>0.5</v>
      </c>
      <c r="K84" t="s">
        <v>5</v>
      </c>
      <c r="L84">
        <v>68</v>
      </c>
      <c r="M84">
        <v>263</v>
      </c>
      <c r="N84">
        <f>Table10[[#This Row],[quantity_sold_before_promo]]*Table10[[#This Row],[base_price]]</f>
        <v>20400</v>
      </c>
      <c r="O84">
        <f t="shared" si="1"/>
        <v>78900</v>
      </c>
      <c r="P84">
        <f>Table10[[#This Row],[Reveneu_after_promo]]-Table10[[#This Row],[Reveneu_before_promo]]</f>
        <v>58500</v>
      </c>
      <c r="Q84" s="8">
        <f>Table10[[#This Row],[quantity_sold_after_promo]]-Table10[[#This Row],[quantity_sold_before_promo]]</f>
        <v>195</v>
      </c>
    </row>
    <row r="85" spans="1:17" hidden="1" x14ac:dyDescent="0.3">
      <c r="A85" s="4" t="s">
        <v>1399</v>
      </c>
      <c r="B85" t="str">
        <f>VLOOKUP(fact_events!B:B,stores[#All],2,0)</f>
        <v>Vijayawada</v>
      </c>
      <c r="C85" t="str">
        <f>VLOOKUP(fact_events!C:C,camp[#All],2,0)</f>
        <v>Diwali</v>
      </c>
      <c r="D85" s="2">
        <f>VLOOKUP(fact_events!C:C,camp[#All],3,0)</f>
        <v>45242</v>
      </c>
      <c r="E85" s="2">
        <f>VLOOKUP(fact_events!C:C,camp[#All],4,0)</f>
        <v>45248</v>
      </c>
      <c r="F85" t="str">
        <f>VLOOKUP(fact_events!D:D,prod[#All],2,0)</f>
        <v>Atliq_Cream_Beauty_Bathing_Soap (125GM)</v>
      </c>
      <c r="G85" t="str">
        <f>VLOOKUP(fact_events!D:D,prod[#All],3,0)</f>
        <v>Personal Care</v>
      </c>
      <c r="H85">
        <v>65</v>
      </c>
      <c r="I85" t="s">
        <v>0</v>
      </c>
      <c r="J85">
        <v>0.5</v>
      </c>
      <c r="K85" t="s">
        <v>1526</v>
      </c>
      <c r="L85">
        <v>57</v>
      </c>
      <c r="M85">
        <v>75</v>
      </c>
      <c r="N85">
        <f>Table10[[#This Row],[quantity_sold_before_promo]]*Table10[[#This Row],[base_price]]</f>
        <v>3705</v>
      </c>
      <c r="O85">
        <f t="shared" si="1"/>
        <v>2437.5</v>
      </c>
      <c r="P85">
        <f>Table10[[#This Row],[Reveneu_after_promo]]-Table10[[#This Row],[Reveneu_before_promo]]</f>
        <v>-1267.5</v>
      </c>
      <c r="Q85" s="8">
        <f>Table10[[#This Row],[quantity_sold_after_promo]]-Table10[[#This Row],[quantity_sold_before_promo]]</f>
        <v>18</v>
      </c>
    </row>
    <row r="86" spans="1:17" x14ac:dyDescent="0.3">
      <c r="A86" s="3" t="s">
        <v>1398</v>
      </c>
      <c r="B86" t="str">
        <f>VLOOKUP(fact_events!B:B,stores[#All],2,0)</f>
        <v>Bengaluru</v>
      </c>
      <c r="C86" t="str">
        <f>VLOOKUP(fact_events!C:C,camp[#All],2,0)</f>
        <v>Diwali</v>
      </c>
      <c r="D86" s="2">
        <f>VLOOKUP(fact_events!C:C,camp[#All],3,0)</f>
        <v>45242</v>
      </c>
      <c r="E86" s="2">
        <f>VLOOKUP(fact_events!C:C,camp[#All],4,0)</f>
        <v>45248</v>
      </c>
      <c r="F86" t="str">
        <f>VLOOKUP(fact_events!D:D,prod[#All],2,0)</f>
        <v>Atliq_High_Glo_15W_LED_Bulb</v>
      </c>
      <c r="G86" t="str">
        <f>VLOOKUP(fact_events!D:D,prod[#All],3,0)</f>
        <v>Home Appliances</v>
      </c>
      <c r="H86">
        <v>350</v>
      </c>
      <c r="I86" t="s">
        <v>5</v>
      </c>
      <c r="J86">
        <v>0.5</v>
      </c>
      <c r="K86" t="s">
        <v>5</v>
      </c>
      <c r="L86">
        <v>77</v>
      </c>
      <c r="M86">
        <v>232</v>
      </c>
      <c r="N86">
        <f>Table10[[#This Row],[quantity_sold_before_promo]]*Table10[[#This Row],[base_price]]</f>
        <v>26950</v>
      </c>
      <c r="O86">
        <f t="shared" si="1"/>
        <v>81200</v>
      </c>
      <c r="P86">
        <f>Table10[[#This Row],[Reveneu_after_promo]]-Table10[[#This Row],[Reveneu_before_promo]]</f>
        <v>54250</v>
      </c>
      <c r="Q86" s="8">
        <f>Table10[[#This Row],[quantity_sold_after_promo]]-Table10[[#This Row],[quantity_sold_before_promo]]</f>
        <v>155</v>
      </c>
    </row>
    <row r="87" spans="1:17" hidden="1" x14ac:dyDescent="0.3">
      <c r="A87" s="4" t="s">
        <v>1397</v>
      </c>
      <c r="B87" t="str">
        <f>VLOOKUP(fact_events!B:B,stores[#All],2,0)</f>
        <v>Hyderabad</v>
      </c>
      <c r="C87" t="str">
        <f>VLOOKUP(fact_events!C:C,camp[#All],2,0)</f>
        <v>Sankranti</v>
      </c>
      <c r="D87" s="2">
        <f>VLOOKUP(fact_events!C:C,camp[#All],3,0)</f>
        <v>45301</v>
      </c>
      <c r="E87" s="2">
        <f>VLOOKUP(fact_events!C:C,camp[#All],4,0)</f>
        <v>45307</v>
      </c>
      <c r="F87" t="str">
        <f>VLOOKUP(fact_events!D:D,prod[#All],2,0)</f>
        <v>Atliq_Sonamasuri_Rice (10KG)</v>
      </c>
      <c r="G87" t="str">
        <f>VLOOKUP(fact_events!D:D,prod[#All],3,0)</f>
        <v>Grocery &amp; Staples</v>
      </c>
      <c r="H87">
        <v>860</v>
      </c>
      <c r="I87" t="s">
        <v>45</v>
      </c>
      <c r="J87">
        <v>0.33</v>
      </c>
      <c r="K87" t="s">
        <v>1526</v>
      </c>
      <c r="L87">
        <v>465</v>
      </c>
      <c r="M87">
        <v>646</v>
      </c>
      <c r="N87">
        <f>Table10[[#This Row],[quantity_sold_before_promo]]*Table10[[#This Row],[base_price]]</f>
        <v>399900</v>
      </c>
      <c r="O87">
        <f t="shared" si="1"/>
        <v>372225.19999999995</v>
      </c>
      <c r="P87">
        <f>Table10[[#This Row],[Reveneu_after_promo]]-Table10[[#This Row],[Reveneu_before_promo]]</f>
        <v>-27674.800000000047</v>
      </c>
      <c r="Q87" s="8">
        <f>Table10[[#This Row],[quantity_sold_after_promo]]-Table10[[#This Row],[quantity_sold_before_promo]]</f>
        <v>181</v>
      </c>
    </row>
    <row r="88" spans="1:17" x14ac:dyDescent="0.3">
      <c r="A88" s="3">
        <v>987463</v>
      </c>
      <c r="B88" t="str">
        <f>VLOOKUP(fact_events!B:B,stores[#All],2,0)</f>
        <v>Bengaluru</v>
      </c>
      <c r="C88" t="str">
        <f>VLOOKUP(fact_events!C:C,camp[#All],2,0)</f>
        <v>Sankranti</v>
      </c>
      <c r="D88" s="2">
        <f>VLOOKUP(fact_events!C:C,camp[#All],3,0)</f>
        <v>45301</v>
      </c>
      <c r="E88" s="2">
        <f>VLOOKUP(fact_events!C:C,camp[#All],4,0)</f>
        <v>45307</v>
      </c>
      <c r="F88" t="str">
        <f>VLOOKUP(fact_events!D:D,prod[#All],2,0)</f>
        <v>Atliq_Curtains</v>
      </c>
      <c r="G88" t="str">
        <f>VLOOKUP(fact_events!D:D,prod[#All],3,0)</f>
        <v>Home Care</v>
      </c>
      <c r="H88">
        <v>300</v>
      </c>
      <c r="I88" t="s">
        <v>5</v>
      </c>
      <c r="J88">
        <v>0.5</v>
      </c>
      <c r="K88" t="s">
        <v>5</v>
      </c>
      <c r="L88">
        <v>45</v>
      </c>
      <c r="M88">
        <v>185</v>
      </c>
      <c r="N88">
        <f>Table10[[#This Row],[quantity_sold_before_promo]]*Table10[[#This Row],[base_price]]</f>
        <v>13500</v>
      </c>
      <c r="O88">
        <f t="shared" si="1"/>
        <v>55500</v>
      </c>
      <c r="P88">
        <f>Table10[[#This Row],[Reveneu_after_promo]]-Table10[[#This Row],[Reveneu_before_promo]]</f>
        <v>42000</v>
      </c>
      <c r="Q88" s="8">
        <f>Table10[[#This Row],[quantity_sold_after_promo]]-Table10[[#This Row],[quantity_sold_before_promo]]</f>
        <v>140</v>
      </c>
    </row>
    <row r="89" spans="1:17" hidden="1" x14ac:dyDescent="0.3">
      <c r="A89" s="4" t="s">
        <v>1396</v>
      </c>
      <c r="B89" t="str">
        <f>VLOOKUP(fact_events!B:B,stores[#All],2,0)</f>
        <v>Hyderabad</v>
      </c>
      <c r="C89" t="str">
        <f>VLOOKUP(fact_events!C:C,camp[#All],2,0)</f>
        <v>Sankranti</v>
      </c>
      <c r="D89" s="2">
        <f>VLOOKUP(fact_events!C:C,camp[#All],3,0)</f>
        <v>45301</v>
      </c>
      <c r="E89" s="2">
        <f>VLOOKUP(fact_events!C:C,camp[#All],4,0)</f>
        <v>45307</v>
      </c>
      <c r="F89" t="str">
        <f>VLOOKUP(fact_events!D:D,prod[#All],2,0)</f>
        <v>Atliq_Cream_Beauty_Bathing_Soap (125GM)</v>
      </c>
      <c r="G89" t="str">
        <f>VLOOKUP(fact_events!D:D,prod[#All],3,0)</f>
        <v>Personal Care</v>
      </c>
      <c r="H89">
        <v>50</v>
      </c>
      <c r="I89" t="s">
        <v>12</v>
      </c>
      <c r="J89">
        <v>0.25</v>
      </c>
      <c r="K89" t="s">
        <v>1526</v>
      </c>
      <c r="L89">
        <v>39</v>
      </c>
      <c r="M89">
        <v>29</v>
      </c>
      <c r="N89">
        <f>Table10[[#This Row],[quantity_sold_before_promo]]*Table10[[#This Row],[base_price]]</f>
        <v>1950</v>
      </c>
      <c r="O89">
        <f t="shared" si="1"/>
        <v>1087.5</v>
      </c>
      <c r="P89">
        <f>Table10[[#This Row],[Reveneu_after_promo]]-Table10[[#This Row],[Reveneu_before_promo]]</f>
        <v>-862.5</v>
      </c>
      <c r="Q89" s="8">
        <f>Table10[[#This Row],[quantity_sold_after_promo]]-Table10[[#This Row],[quantity_sold_before_promo]]</f>
        <v>-10</v>
      </c>
    </row>
    <row r="90" spans="1:17" hidden="1" x14ac:dyDescent="0.3">
      <c r="A90" s="3" t="s">
        <v>1395</v>
      </c>
      <c r="B90" t="str">
        <f>VLOOKUP(fact_events!B:B,stores[#All],2,0)</f>
        <v>Bengaluru</v>
      </c>
      <c r="C90" t="str">
        <f>VLOOKUP(fact_events!C:C,camp[#All],2,0)</f>
        <v>Sankranti</v>
      </c>
      <c r="D90" s="2">
        <f>VLOOKUP(fact_events!C:C,camp[#All],3,0)</f>
        <v>45301</v>
      </c>
      <c r="E90" s="2">
        <f>VLOOKUP(fact_events!C:C,camp[#All],4,0)</f>
        <v>45307</v>
      </c>
      <c r="F90" t="str">
        <f>VLOOKUP(fact_events!D:D,prod[#All],2,0)</f>
        <v>Atliq_Cream_Beauty_Bathing_Soap (125GM)</v>
      </c>
      <c r="G90" t="str">
        <f>VLOOKUP(fact_events!D:D,prod[#All],3,0)</f>
        <v>Personal Care</v>
      </c>
      <c r="H90">
        <v>50</v>
      </c>
      <c r="I90" t="s">
        <v>12</v>
      </c>
      <c r="J90">
        <v>0.25</v>
      </c>
      <c r="K90" t="s">
        <v>1526</v>
      </c>
      <c r="L90">
        <v>36</v>
      </c>
      <c r="M90">
        <v>29</v>
      </c>
      <c r="N90">
        <f>Table10[[#This Row],[quantity_sold_before_promo]]*Table10[[#This Row],[base_price]]</f>
        <v>1800</v>
      </c>
      <c r="O90">
        <f t="shared" si="1"/>
        <v>1087.5</v>
      </c>
      <c r="P90">
        <f>Table10[[#This Row],[Reveneu_after_promo]]-Table10[[#This Row],[Reveneu_before_promo]]</f>
        <v>-712.5</v>
      </c>
      <c r="Q90" s="8">
        <f>Table10[[#This Row],[quantity_sold_after_promo]]-Table10[[#This Row],[quantity_sold_before_promo]]</f>
        <v>-7</v>
      </c>
    </row>
    <row r="91" spans="1:17" x14ac:dyDescent="0.3">
      <c r="A91" s="4" t="s">
        <v>1394</v>
      </c>
      <c r="B91" t="str">
        <f>VLOOKUP(fact_events!B:B,stores[#All],2,0)</f>
        <v>Mysuru</v>
      </c>
      <c r="C91" t="str">
        <f>VLOOKUP(fact_events!C:C,camp[#All],2,0)</f>
        <v>Sankranti</v>
      </c>
      <c r="D91" s="2">
        <f>VLOOKUP(fact_events!C:C,camp[#All],3,0)</f>
        <v>45301</v>
      </c>
      <c r="E91" s="2">
        <f>VLOOKUP(fact_events!C:C,camp[#All],4,0)</f>
        <v>45307</v>
      </c>
      <c r="F91" t="str">
        <f>VLOOKUP(fact_events!D:D,prod[#All],2,0)</f>
        <v>Atliq_Double_Bedsheet_set</v>
      </c>
      <c r="G91" t="str">
        <f>VLOOKUP(fact_events!D:D,prod[#All],3,0)</f>
        <v>Home Care</v>
      </c>
      <c r="H91">
        <v>1190</v>
      </c>
      <c r="I91" t="s">
        <v>5</v>
      </c>
      <c r="J91">
        <v>0.5</v>
      </c>
      <c r="K91" t="s">
        <v>5</v>
      </c>
      <c r="L91">
        <v>34</v>
      </c>
      <c r="M91">
        <v>147</v>
      </c>
      <c r="N91">
        <f>Table10[[#This Row],[quantity_sold_before_promo]]*Table10[[#This Row],[base_price]]</f>
        <v>40460</v>
      </c>
      <c r="O91">
        <f t="shared" si="1"/>
        <v>174930</v>
      </c>
      <c r="P91">
        <f>Table10[[#This Row],[Reveneu_after_promo]]-Table10[[#This Row],[Reveneu_before_promo]]</f>
        <v>134470</v>
      </c>
      <c r="Q91" s="8">
        <f>Table10[[#This Row],[quantity_sold_after_promo]]-Table10[[#This Row],[quantity_sold_before_promo]]</f>
        <v>113</v>
      </c>
    </row>
    <row r="92" spans="1:17" x14ac:dyDescent="0.3">
      <c r="A92" s="3" t="s">
        <v>1393</v>
      </c>
      <c r="B92" t="str">
        <f>VLOOKUP(fact_events!B:B,stores[#All],2,0)</f>
        <v>Chennai</v>
      </c>
      <c r="C92" t="str">
        <f>VLOOKUP(fact_events!C:C,camp[#All],2,0)</f>
        <v>Diwali</v>
      </c>
      <c r="D92" s="2">
        <f>VLOOKUP(fact_events!C:C,camp[#All],3,0)</f>
        <v>45242</v>
      </c>
      <c r="E92" s="2">
        <f>VLOOKUP(fact_events!C:C,camp[#All],4,0)</f>
        <v>45248</v>
      </c>
      <c r="F92" t="str">
        <f>VLOOKUP(fact_events!D:D,prod[#All],2,0)</f>
        <v>Atliq_High_Glo_15W_LED_Bulb</v>
      </c>
      <c r="G92" t="str">
        <f>VLOOKUP(fact_events!D:D,prod[#All],3,0)</f>
        <v>Home Appliances</v>
      </c>
      <c r="H92">
        <v>350</v>
      </c>
      <c r="I92" t="s">
        <v>5</v>
      </c>
      <c r="J92">
        <v>0.5</v>
      </c>
      <c r="K92" t="s">
        <v>5</v>
      </c>
      <c r="L92">
        <v>75</v>
      </c>
      <c r="M92">
        <v>252</v>
      </c>
      <c r="N92">
        <f>Table10[[#This Row],[quantity_sold_before_promo]]*Table10[[#This Row],[base_price]]</f>
        <v>26250</v>
      </c>
      <c r="O92">
        <f t="shared" si="1"/>
        <v>88200</v>
      </c>
      <c r="P92">
        <f>Table10[[#This Row],[Reveneu_after_promo]]-Table10[[#This Row],[Reveneu_before_promo]]</f>
        <v>61950</v>
      </c>
      <c r="Q92" s="8">
        <f>Table10[[#This Row],[quantity_sold_after_promo]]-Table10[[#This Row],[quantity_sold_before_promo]]</f>
        <v>177</v>
      </c>
    </row>
    <row r="93" spans="1:17" hidden="1" x14ac:dyDescent="0.3">
      <c r="A93" s="4" t="s">
        <v>1392</v>
      </c>
      <c r="B93" t="str">
        <f>VLOOKUP(fact_events!B:B,stores[#All],2,0)</f>
        <v>Madurai</v>
      </c>
      <c r="C93" t="str">
        <f>VLOOKUP(fact_events!C:C,camp[#All],2,0)</f>
        <v>Sankranti</v>
      </c>
      <c r="D93" s="2">
        <f>VLOOKUP(fact_events!C:C,camp[#All],3,0)</f>
        <v>45301</v>
      </c>
      <c r="E93" s="2">
        <f>VLOOKUP(fact_events!C:C,camp[#All],4,0)</f>
        <v>45307</v>
      </c>
      <c r="F93" t="str">
        <f>VLOOKUP(fact_events!D:D,prod[#All],2,0)</f>
        <v>Atliq_Body_Milk_Nourishing_Lotion (120ML)</v>
      </c>
      <c r="G93" t="str">
        <f>VLOOKUP(fact_events!D:D,prod[#All],3,0)</f>
        <v>Personal Care</v>
      </c>
      <c r="H93">
        <v>90</v>
      </c>
      <c r="I93" t="s">
        <v>12</v>
      </c>
      <c r="J93">
        <v>0.25</v>
      </c>
      <c r="K93" t="s">
        <v>1526</v>
      </c>
      <c r="L93">
        <v>45</v>
      </c>
      <c r="M93">
        <v>38</v>
      </c>
      <c r="N93">
        <f>Table10[[#This Row],[quantity_sold_before_promo]]*Table10[[#This Row],[base_price]]</f>
        <v>4050</v>
      </c>
      <c r="O93">
        <f t="shared" si="1"/>
        <v>2565</v>
      </c>
      <c r="P93">
        <f>Table10[[#This Row],[Reveneu_after_promo]]-Table10[[#This Row],[Reveneu_before_promo]]</f>
        <v>-1485</v>
      </c>
      <c r="Q93" s="8">
        <f>Table10[[#This Row],[quantity_sold_after_promo]]-Table10[[#This Row],[quantity_sold_before_promo]]</f>
        <v>-7</v>
      </c>
    </row>
    <row r="94" spans="1:17" hidden="1" x14ac:dyDescent="0.3">
      <c r="A94" s="3" t="s">
        <v>1391</v>
      </c>
      <c r="B94" t="str">
        <f>VLOOKUP(fact_events!B:B,stores[#All],2,0)</f>
        <v>Vijayawada</v>
      </c>
      <c r="C94" t="str">
        <f>VLOOKUP(fact_events!C:C,camp[#All],2,0)</f>
        <v>Sankranti</v>
      </c>
      <c r="D94" s="2">
        <f>VLOOKUP(fact_events!C:C,camp[#All],3,0)</f>
        <v>45301</v>
      </c>
      <c r="E94" s="2">
        <f>VLOOKUP(fact_events!C:C,camp[#All],4,0)</f>
        <v>45307</v>
      </c>
      <c r="F94" t="str">
        <f>VLOOKUP(fact_events!D:D,prod[#All],2,0)</f>
        <v>Atliq_Home_Essential_8_Product_Combo</v>
      </c>
      <c r="G94" t="str">
        <f>VLOOKUP(fact_events!D:D,prod[#All],3,0)</f>
        <v>Combo1</v>
      </c>
      <c r="H94">
        <v>3000</v>
      </c>
      <c r="I94" t="s">
        <v>26</v>
      </c>
      <c r="J94">
        <v>500</v>
      </c>
      <c r="K94" t="s">
        <v>1527</v>
      </c>
      <c r="L94">
        <v>63</v>
      </c>
      <c r="M94">
        <v>151</v>
      </c>
      <c r="N94">
        <f>Table10[[#This Row],[quantity_sold_before_promo]]*Table10[[#This Row],[base_price]]</f>
        <v>189000</v>
      </c>
      <c r="O94">
        <f t="shared" si="1"/>
        <v>377500</v>
      </c>
      <c r="P94">
        <f>Table10[[#This Row],[Reveneu_after_promo]]-Table10[[#This Row],[Reveneu_before_promo]]</f>
        <v>188500</v>
      </c>
      <c r="Q94" s="8">
        <f>Table10[[#This Row],[quantity_sold_after_promo]]-Table10[[#This Row],[quantity_sold_before_promo]]</f>
        <v>88</v>
      </c>
    </row>
    <row r="95" spans="1:17" hidden="1" x14ac:dyDescent="0.3">
      <c r="A95" s="4" t="s">
        <v>1390</v>
      </c>
      <c r="B95" t="str">
        <f>VLOOKUP(fact_events!B:B,stores[#All],2,0)</f>
        <v>Hyderabad</v>
      </c>
      <c r="C95" t="str">
        <f>VLOOKUP(fact_events!C:C,camp[#All],2,0)</f>
        <v>Diwali</v>
      </c>
      <c r="D95" s="2">
        <f>VLOOKUP(fact_events!C:C,camp[#All],3,0)</f>
        <v>45242</v>
      </c>
      <c r="E95" s="2">
        <f>VLOOKUP(fact_events!C:C,camp[#All],4,0)</f>
        <v>45248</v>
      </c>
      <c r="F95" t="str">
        <f>VLOOKUP(fact_events!D:D,prod[#All],2,0)</f>
        <v>Atliq_Sonamasuri_Rice (10KG)</v>
      </c>
      <c r="G95" t="str">
        <f>VLOOKUP(fact_events!D:D,prod[#All],3,0)</f>
        <v>Grocery &amp; Staples</v>
      </c>
      <c r="H95">
        <v>860</v>
      </c>
      <c r="I95" t="s">
        <v>45</v>
      </c>
      <c r="J95">
        <v>0.33</v>
      </c>
      <c r="K95" t="s">
        <v>1526</v>
      </c>
      <c r="L95">
        <v>351</v>
      </c>
      <c r="M95">
        <v>449</v>
      </c>
      <c r="N95">
        <f>Table10[[#This Row],[quantity_sold_before_promo]]*Table10[[#This Row],[base_price]]</f>
        <v>301860</v>
      </c>
      <c r="O95">
        <f t="shared" si="1"/>
        <v>258713.79999999996</v>
      </c>
      <c r="P95">
        <f>Table10[[#This Row],[Reveneu_after_promo]]-Table10[[#This Row],[Reveneu_before_promo]]</f>
        <v>-43146.200000000041</v>
      </c>
      <c r="Q95" s="8">
        <f>Table10[[#This Row],[quantity_sold_after_promo]]-Table10[[#This Row],[quantity_sold_before_promo]]</f>
        <v>98</v>
      </c>
    </row>
    <row r="96" spans="1:17" hidden="1" x14ac:dyDescent="0.3">
      <c r="A96" s="3" t="s">
        <v>1389</v>
      </c>
      <c r="B96" t="str">
        <f>VLOOKUP(fact_events!B:B,stores[#All],2,0)</f>
        <v>Visakhapatnam</v>
      </c>
      <c r="C96" t="str">
        <f>VLOOKUP(fact_events!C:C,camp[#All],2,0)</f>
        <v>Sankranti</v>
      </c>
      <c r="D96" s="2">
        <f>VLOOKUP(fact_events!C:C,camp[#All],3,0)</f>
        <v>45301</v>
      </c>
      <c r="E96" s="2">
        <f>VLOOKUP(fact_events!C:C,camp[#All],4,0)</f>
        <v>45307</v>
      </c>
      <c r="F96" t="str">
        <f>VLOOKUP(fact_events!D:D,prod[#All],2,0)</f>
        <v>Atliq_Cream_Beauty_Bathing_Soap (125GM)</v>
      </c>
      <c r="G96" t="str">
        <f>VLOOKUP(fact_events!D:D,prod[#All],3,0)</f>
        <v>Personal Care</v>
      </c>
      <c r="H96">
        <v>50</v>
      </c>
      <c r="I96" t="s">
        <v>12</v>
      </c>
      <c r="J96">
        <v>0.25</v>
      </c>
      <c r="K96" t="s">
        <v>1526</v>
      </c>
      <c r="L96">
        <v>27</v>
      </c>
      <c r="M96">
        <v>21</v>
      </c>
      <c r="N96">
        <f>Table10[[#This Row],[quantity_sold_before_promo]]*Table10[[#This Row],[base_price]]</f>
        <v>1350</v>
      </c>
      <c r="O96">
        <f t="shared" si="1"/>
        <v>787.5</v>
      </c>
      <c r="P96">
        <f>Table10[[#This Row],[Reveneu_after_promo]]-Table10[[#This Row],[Reveneu_before_promo]]</f>
        <v>-562.5</v>
      </c>
      <c r="Q96" s="8">
        <f>Table10[[#This Row],[quantity_sold_after_promo]]-Table10[[#This Row],[quantity_sold_before_promo]]</f>
        <v>-6</v>
      </c>
    </row>
    <row r="97" spans="1:17" hidden="1" x14ac:dyDescent="0.3">
      <c r="A97" s="4" t="s">
        <v>1388</v>
      </c>
      <c r="B97" t="str">
        <f>VLOOKUP(fact_events!B:B,stores[#All],2,0)</f>
        <v>Mangalore</v>
      </c>
      <c r="C97" t="str">
        <f>VLOOKUP(fact_events!C:C,camp[#All],2,0)</f>
        <v>Diwali</v>
      </c>
      <c r="D97" s="2">
        <f>VLOOKUP(fact_events!C:C,camp[#All],3,0)</f>
        <v>45242</v>
      </c>
      <c r="E97" s="2">
        <f>VLOOKUP(fact_events!C:C,camp[#All],4,0)</f>
        <v>45248</v>
      </c>
      <c r="F97" t="str">
        <f>VLOOKUP(fact_events!D:D,prod[#All],2,0)</f>
        <v>Atliq_Scrub_Sponge_For_Dishwash</v>
      </c>
      <c r="G97" t="str">
        <f>VLOOKUP(fact_events!D:D,prod[#All],3,0)</f>
        <v>Home Care</v>
      </c>
      <c r="H97">
        <v>55</v>
      </c>
      <c r="I97" t="s">
        <v>12</v>
      </c>
      <c r="J97">
        <v>0.25</v>
      </c>
      <c r="K97" t="s">
        <v>1526</v>
      </c>
      <c r="L97">
        <v>54</v>
      </c>
      <c r="M97">
        <v>48</v>
      </c>
      <c r="N97">
        <f>Table10[[#This Row],[quantity_sold_before_promo]]*Table10[[#This Row],[base_price]]</f>
        <v>2970</v>
      </c>
      <c r="O97">
        <f t="shared" si="1"/>
        <v>1980</v>
      </c>
      <c r="P97">
        <f>Table10[[#This Row],[Reveneu_after_promo]]-Table10[[#This Row],[Reveneu_before_promo]]</f>
        <v>-990</v>
      </c>
      <c r="Q97" s="8">
        <f>Table10[[#This Row],[quantity_sold_after_promo]]-Table10[[#This Row],[quantity_sold_before_promo]]</f>
        <v>-6</v>
      </c>
    </row>
    <row r="98" spans="1:17" hidden="1" x14ac:dyDescent="0.3">
      <c r="A98" s="3" t="s">
        <v>1387</v>
      </c>
      <c r="B98" t="str">
        <f>VLOOKUP(fact_events!B:B,stores[#All],2,0)</f>
        <v>Visakhapatnam</v>
      </c>
      <c r="C98" t="str">
        <f>VLOOKUP(fact_events!C:C,camp[#All],2,0)</f>
        <v>Sankranti</v>
      </c>
      <c r="D98" s="2">
        <f>VLOOKUP(fact_events!C:C,camp[#All],3,0)</f>
        <v>45301</v>
      </c>
      <c r="E98" s="2">
        <f>VLOOKUP(fact_events!C:C,camp[#All],4,0)</f>
        <v>45307</v>
      </c>
      <c r="F98" t="str">
        <f>VLOOKUP(fact_events!D:D,prod[#All],2,0)</f>
        <v>Atliq_Home_Essential_8_Product_Combo</v>
      </c>
      <c r="G98" t="str">
        <f>VLOOKUP(fact_events!D:D,prod[#All],3,0)</f>
        <v>Combo1</v>
      </c>
      <c r="H98">
        <v>3000</v>
      </c>
      <c r="I98" t="s">
        <v>26</v>
      </c>
      <c r="J98">
        <v>500</v>
      </c>
      <c r="K98" t="s">
        <v>1527</v>
      </c>
      <c r="L98">
        <v>100</v>
      </c>
      <c r="M98">
        <v>175</v>
      </c>
      <c r="N98">
        <f>Table10[[#This Row],[quantity_sold_before_promo]]*Table10[[#This Row],[base_price]]</f>
        <v>300000</v>
      </c>
      <c r="O98">
        <f t="shared" si="1"/>
        <v>437500</v>
      </c>
      <c r="P98">
        <f>Table10[[#This Row],[Reveneu_after_promo]]-Table10[[#This Row],[Reveneu_before_promo]]</f>
        <v>137500</v>
      </c>
      <c r="Q98" s="8">
        <f>Table10[[#This Row],[quantity_sold_after_promo]]-Table10[[#This Row],[quantity_sold_before_promo]]</f>
        <v>75</v>
      </c>
    </row>
    <row r="99" spans="1:17" x14ac:dyDescent="0.3">
      <c r="A99" s="4" t="s">
        <v>1386</v>
      </c>
      <c r="B99" t="str">
        <f>VLOOKUP(fact_events!B:B,stores[#All],2,0)</f>
        <v>Chennai</v>
      </c>
      <c r="C99" t="str">
        <f>VLOOKUP(fact_events!C:C,camp[#All],2,0)</f>
        <v>Sankranti</v>
      </c>
      <c r="D99" s="2">
        <f>VLOOKUP(fact_events!C:C,camp[#All],3,0)</f>
        <v>45301</v>
      </c>
      <c r="E99" s="2">
        <f>VLOOKUP(fact_events!C:C,camp[#All],4,0)</f>
        <v>45307</v>
      </c>
      <c r="F99" t="str">
        <f>VLOOKUP(fact_events!D:D,prod[#All],2,0)</f>
        <v>Atliq_Farm_Chakki_Atta (1KG)</v>
      </c>
      <c r="G99" t="str">
        <f>VLOOKUP(fact_events!D:D,prod[#All],3,0)</f>
        <v>Grocery &amp; Staples</v>
      </c>
      <c r="H99">
        <v>370</v>
      </c>
      <c r="I99" t="s">
        <v>5</v>
      </c>
      <c r="J99">
        <v>0.5</v>
      </c>
      <c r="K99" t="s">
        <v>5</v>
      </c>
      <c r="L99">
        <v>423</v>
      </c>
      <c r="M99">
        <v>1801</v>
      </c>
      <c r="N99">
        <f>Table10[[#This Row],[quantity_sold_before_promo]]*Table10[[#This Row],[base_price]]</f>
        <v>156510</v>
      </c>
      <c r="O99">
        <f t="shared" si="1"/>
        <v>666370</v>
      </c>
      <c r="P99">
        <f>Table10[[#This Row],[Reveneu_after_promo]]-Table10[[#This Row],[Reveneu_before_promo]]</f>
        <v>509860</v>
      </c>
      <c r="Q99" s="8">
        <f>Table10[[#This Row],[quantity_sold_after_promo]]-Table10[[#This Row],[quantity_sold_before_promo]]</f>
        <v>1378</v>
      </c>
    </row>
    <row r="100" spans="1:17" hidden="1" x14ac:dyDescent="0.3">
      <c r="A100" s="3" t="s">
        <v>1385</v>
      </c>
      <c r="B100" t="str">
        <f>VLOOKUP(fact_events!B:B,stores[#All],2,0)</f>
        <v>Visakhapatnam</v>
      </c>
      <c r="C100" t="str">
        <f>VLOOKUP(fact_events!C:C,camp[#All],2,0)</f>
        <v>Diwali</v>
      </c>
      <c r="D100" s="2">
        <f>VLOOKUP(fact_events!C:C,camp[#All],3,0)</f>
        <v>45242</v>
      </c>
      <c r="E100" s="2">
        <f>VLOOKUP(fact_events!C:C,camp[#All],4,0)</f>
        <v>45248</v>
      </c>
      <c r="F100" t="str">
        <f>VLOOKUP(fact_events!D:D,prod[#All],2,0)</f>
        <v>Atliq_Scrub_Sponge_For_Dishwash</v>
      </c>
      <c r="G100" t="str">
        <f>VLOOKUP(fact_events!D:D,prod[#All],3,0)</f>
        <v>Home Care</v>
      </c>
      <c r="H100">
        <v>55</v>
      </c>
      <c r="I100" t="s">
        <v>12</v>
      </c>
      <c r="J100">
        <v>0.25</v>
      </c>
      <c r="K100" t="s">
        <v>1526</v>
      </c>
      <c r="L100">
        <v>64</v>
      </c>
      <c r="M100">
        <v>49</v>
      </c>
      <c r="N100">
        <f>Table10[[#This Row],[quantity_sold_before_promo]]*Table10[[#This Row],[base_price]]</f>
        <v>3520</v>
      </c>
      <c r="O100">
        <f t="shared" si="1"/>
        <v>2021.25</v>
      </c>
      <c r="P100">
        <f>Table10[[#This Row],[Reveneu_after_promo]]-Table10[[#This Row],[Reveneu_before_promo]]</f>
        <v>-1498.75</v>
      </c>
      <c r="Q100" s="8">
        <f>Table10[[#This Row],[quantity_sold_after_promo]]-Table10[[#This Row],[quantity_sold_before_promo]]</f>
        <v>-15</v>
      </c>
    </row>
    <row r="101" spans="1:17" hidden="1" x14ac:dyDescent="0.3">
      <c r="A101" s="4">
        <v>873333</v>
      </c>
      <c r="B101" t="str">
        <f>VLOOKUP(fact_events!B:B,stores[#All],2,0)</f>
        <v>Mangalore</v>
      </c>
      <c r="C101" t="str">
        <f>VLOOKUP(fact_events!C:C,camp[#All],2,0)</f>
        <v>Diwali</v>
      </c>
      <c r="D101" s="2">
        <f>VLOOKUP(fact_events!C:C,camp[#All],3,0)</f>
        <v>45242</v>
      </c>
      <c r="E101" s="2">
        <f>VLOOKUP(fact_events!C:C,camp[#All],4,0)</f>
        <v>45248</v>
      </c>
      <c r="F101" t="str">
        <f>VLOOKUP(fact_events!D:D,prod[#All],2,0)</f>
        <v>Atliq_Home_Essential_8_Product_Combo</v>
      </c>
      <c r="G101" t="str">
        <f>VLOOKUP(fact_events!D:D,prod[#All],3,0)</f>
        <v>Combo1</v>
      </c>
      <c r="H101">
        <v>3000</v>
      </c>
      <c r="I101" t="s">
        <v>26</v>
      </c>
      <c r="J101">
        <v>500</v>
      </c>
      <c r="K101" t="s">
        <v>1527</v>
      </c>
      <c r="L101">
        <v>196</v>
      </c>
      <c r="M101">
        <v>509</v>
      </c>
      <c r="N101">
        <f>Table10[[#This Row],[quantity_sold_before_promo]]*Table10[[#This Row],[base_price]]</f>
        <v>588000</v>
      </c>
      <c r="O101">
        <f t="shared" si="1"/>
        <v>1272500</v>
      </c>
      <c r="P101">
        <f>Table10[[#This Row],[Reveneu_after_promo]]-Table10[[#This Row],[Reveneu_before_promo]]</f>
        <v>684500</v>
      </c>
      <c r="Q101" s="8">
        <f>Table10[[#This Row],[quantity_sold_after_promo]]-Table10[[#This Row],[quantity_sold_before_promo]]</f>
        <v>313</v>
      </c>
    </row>
    <row r="102" spans="1:17" hidden="1" x14ac:dyDescent="0.3">
      <c r="A102" s="3" t="s">
        <v>1384</v>
      </c>
      <c r="B102" t="str">
        <f>VLOOKUP(fact_events!B:B,stores[#All],2,0)</f>
        <v>Mangalore</v>
      </c>
      <c r="C102" t="str">
        <f>VLOOKUP(fact_events!C:C,camp[#All],2,0)</f>
        <v>Sankranti</v>
      </c>
      <c r="D102" s="2">
        <f>VLOOKUP(fact_events!C:C,camp[#All],3,0)</f>
        <v>45301</v>
      </c>
      <c r="E102" s="2">
        <f>VLOOKUP(fact_events!C:C,camp[#All],4,0)</f>
        <v>45307</v>
      </c>
      <c r="F102" t="str">
        <f>VLOOKUP(fact_events!D:D,prod[#All],2,0)</f>
        <v>Atliq_Scrub_Sponge_For_Dishwash</v>
      </c>
      <c r="G102" t="str">
        <f>VLOOKUP(fact_events!D:D,prod[#All],3,0)</f>
        <v>Home Care</v>
      </c>
      <c r="H102">
        <v>55</v>
      </c>
      <c r="I102" t="s">
        <v>12</v>
      </c>
      <c r="J102">
        <v>0.25</v>
      </c>
      <c r="K102" t="s">
        <v>1526</v>
      </c>
      <c r="L102">
        <v>15</v>
      </c>
      <c r="M102">
        <v>12</v>
      </c>
      <c r="N102">
        <f>Table10[[#This Row],[quantity_sold_before_promo]]*Table10[[#This Row],[base_price]]</f>
        <v>825</v>
      </c>
      <c r="O102">
        <f t="shared" si="1"/>
        <v>495</v>
      </c>
      <c r="P102">
        <f>Table10[[#This Row],[Reveneu_after_promo]]-Table10[[#This Row],[Reveneu_before_promo]]</f>
        <v>-330</v>
      </c>
      <c r="Q102" s="8">
        <f>Table10[[#This Row],[quantity_sold_after_promo]]-Table10[[#This Row],[quantity_sold_before_promo]]</f>
        <v>-3</v>
      </c>
    </row>
    <row r="103" spans="1:17" hidden="1" x14ac:dyDescent="0.3">
      <c r="A103" s="4" t="s">
        <v>1383</v>
      </c>
      <c r="B103" t="str">
        <f>VLOOKUP(fact_events!B:B,stores[#All],2,0)</f>
        <v>Mangalore</v>
      </c>
      <c r="C103" t="str">
        <f>VLOOKUP(fact_events!C:C,camp[#All],2,0)</f>
        <v>Sankranti</v>
      </c>
      <c r="D103" s="2">
        <f>VLOOKUP(fact_events!C:C,camp[#All],3,0)</f>
        <v>45301</v>
      </c>
      <c r="E103" s="2">
        <f>VLOOKUP(fact_events!C:C,camp[#All],4,0)</f>
        <v>45307</v>
      </c>
      <c r="F103" t="str">
        <f>VLOOKUP(fact_events!D:D,prod[#All],2,0)</f>
        <v>Atliq_Home_Essential_8_Product_Combo</v>
      </c>
      <c r="G103" t="str">
        <f>VLOOKUP(fact_events!D:D,prod[#All],3,0)</f>
        <v>Combo1</v>
      </c>
      <c r="H103">
        <v>3000</v>
      </c>
      <c r="I103" t="s">
        <v>26</v>
      </c>
      <c r="J103">
        <v>500</v>
      </c>
      <c r="K103" t="s">
        <v>1527</v>
      </c>
      <c r="L103">
        <v>66</v>
      </c>
      <c r="M103">
        <v>147</v>
      </c>
      <c r="N103">
        <f>Table10[[#This Row],[quantity_sold_before_promo]]*Table10[[#This Row],[base_price]]</f>
        <v>198000</v>
      </c>
      <c r="O103">
        <f t="shared" si="1"/>
        <v>367500</v>
      </c>
      <c r="P103">
        <f>Table10[[#This Row],[Reveneu_after_promo]]-Table10[[#This Row],[Reveneu_before_promo]]</f>
        <v>169500</v>
      </c>
      <c r="Q103" s="8">
        <f>Table10[[#This Row],[quantity_sold_after_promo]]-Table10[[#This Row],[quantity_sold_before_promo]]</f>
        <v>81</v>
      </c>
    </row>
    <row r="104" spans="1:17" x14ac:dyDescent="0.3">
      <c r="A104" s="3" t="s">
        <v>1382</v>
      </c>
      <c r="B104" t="str">
        <f>VLOOKUP(fact_events!B:B,stores[#All],2,0)</f>
        <v>Hyderabad</v>
      </c>
      <c r="C104" t="str">
        <f>VLOOKUP(fact_events!C:C,camp[#All],2,0)</f>
        <v>Sankranti</v>
      </c>
      <c r="D104" s="2">
        <f>VLOOKUP(fact_events!C:C,camp[#All],3,0)</f>
        <v>45301</v>
      </c>
      <c r="E104" s="2">
        <f>VLOOKUP(fact_events!C:C,camp[#All],4,0)</f>
        <v>45307</v>
      </c>
      <c r="F104" t="str">
        <f>VLOOKUP(fact_events!D:D,prod[#All],2,0)</f>
        <v>Atliq_High_Glo_15W_LED_Bulb</v>
      </c>
      <c r="G104" t="str">
        <f>VLOOKUP(fact_events!D:D,prod[#All],3,0)</f>
        <v>Home Appliances</v>
      </c>
      <c r="H104">
        <v>350</v>
      </c>
      <c r="I104" t="s">
        <v>5</v>
      </c>
      <c r="J104">
        <v>0.5</v>
      </c>
      <c r="K104" t="s">
        <v>5</v>
      </c>
      <c r="L104">
        <v>100</v>
      </c>
      <c r="M104">
        <v>403</v>
      </c>
      <c r="N104">
        <f>Table10[[#This Row],[quantity_sold_before_promo]]*Table10[[#This Row],[base_price]]</f>
        <v>35000</v>
      </c>
      <c r="O104">
        <f t="shared" si="1"/>
        <v>141050</v>
      </c>
      <c r="P104">
        <f>Table10[[#This Row],[Reveneu_after_promo]]-Table10[[#This Row],[Reveneu_before_promo]]</f>
        <v>106050</v>
      </c>
      <c r="Q104" s="8">
        <f>Table10[[#This Row],[quantity_sold_after_promo]]-Table10[[#This Row],[quantity_sold_before_promo]]</f>
        <v>303</v>
      </c>
    </row>
    <row r="105" spans="1:17" x14ac:dyDescent="0.3">
      <c r="A105" s="4" t="s">
        <v>1381</v>
      </c>
      <c r="B105" t="str">
        <f>VLOOKUP(fact_events!B:B,stores[#All],2,0)</f>
        <v>Hyderabad</v>
      </c>
      <c r="C105" t="str">
        <f>VLOOKUP(fact_events!C:C,camp[#All],2,0)</f>
        <v>Sankranti</v>
      </c>
      <c r="D105" s="2">
        <f>VLOOKUP(fact_events!C:C,camp[#All],3,0)</f>
        <v>45301</v>
      </c>
      <c r="E105" s="2">
        <f>VLOOKUP(fact_events!C:C,camp[#All],4,0)</f>
        <v>45307</v>
      </c>
      <c r="F105" t="str">
        <f>VLOOKUP(fact_events!D:D,prod[#All],2,0)</f>
        <v>Atliq_High_Glo_15W_LED_Bulb</v>
      </c>
      <c r="G105" t="str">
        <f>VLOOKUP(fact_events!D:D,prod[#All],3,0)</f>
        <v>Home Appliances</v>
      </c>
      <c r="H105">
        <v>350</v>
      </c>
      <c r="I105" t="s">
        <v>5</v>
      </c>
      <c r="J105">
        <v>0.5</v>
      </c>
      <c r="K105" t="s">
        <v>5</v>
      </c>
      <c r="L105">
        <v>122</v>
      </c>
      <c r="M105">
        <v>326</v>
      </c>
      <c r="N105">
        <f>Table10[[#This Row],[quantity_sold_before_promo]]*Table10[[#This Row],[base_price]]</f>
        <v>42700</v>
      </c>
      <c r="O105">
        <f t="shared" si="1"/>
        <v>114100</v>
      </c>
      <c r="P105">
        <f>Table10[[#This Row],[Reveneu_after_promo]]-Table10[[#This Row],[Reveneu_before_promo]]</f>
        <v>71400</v>
      </c>
      <c r="Q105" s="8">
        <f>Table10[[#This Row],[quantity_sold_after_promo]]-Table10[[#This Row],[quantity_sold_before_promo]]</f>
        <v>204</v>
      </c>
    </row>
    <row r="106" spans="1:17" x14ac:dyDescent="0.3">
      <c r="A106" s="3" t="s">
        <v>1380</v>
      </c>
      <c r="B106" t="str">
        <f>VLOOKUP(fact_events!B:B,stores[#All],2,0)</f>
        <v>Chennai</v>
      </c>
      <c r="C106" t="str">
        <f>VLOOKUP(fact_events!C:C,camp[#All],2,0)</f>
        <v>Sankranti</v>
      </c>
      <c r="D106" s="2">
        <f>VLOOKUP(fact_events!C:C,camp[#All],3,0)</f>
        <v>45301</v>
      </c>
      <c r="E106" s="2">
        <f>VLOOKUP(fact_events!C:C,camp[#All],4,0)</f>
        <v>45307</v>
      </c>
      <c r="F106" t="str">
        <f>VLOOKUP(fact_events!D:D,prod[#All],2,0)</f>
        <v>Atliq_Double_Bedsheet_set</v>
      </c>
      <c r="G106" t="str">
        <f>VLOOKUP(fact_events!D:D,prod[#All],3,0)</f>
        <v>Home Care</v>
      </c>
      <c r="H106">
        <v>1190</v>
      </c>
      <c r="I106" t="s">
        <v>5</v>
      </c>
      <c r="J106">
        <v>0.5</v>
      </c>
      <c r="K106" t="s">
        <v>5</v>
      </c>
      <c r="L106">
        <v>51</v>
      </c>
      <c r="M106">
        <v>196</v>
      </c>
      <c r="N106">
        <f>Table10[[#This Row],[quantity_sold_before_promo]]*Table10[[#This Row],[base_price]]</f>
        <v>60690</v>
      </c>
      <c r="O106">
        <f t="shared" si="1"/>
        <v>233240</v>
      </c>
      <c r="P106">
        <f>Table10[[#This Row],[Reveneu_after_promo]]-Table10[[#This Row],[Reveneu_before_promo]]</f>
        <v>172550</v>
      </c>
      <c r="Q106" s="8">
        <f>Table10[[#This Row],[quantity_sold_after_promo]]-Table10[[#This Row],[quantity_sold_before_promo]]</f>
        <v>145</v>
      </c>
    </row>
    <row r="107" spans="1:17" x14ac:dyDescent="0.3">
      <c r="A107" s="4" t="s">
        <v>1379</v>
      </c>
      <c r="B107" t="str">
        <f>VLOOKUP(fact_events!B:B,stores[#All],2,0)</f>
        <v>Vijayawada</v>
      </c>
      <c r="C107" t="str">
        <f>VLOOKUP(fact_events!C:C,camp[#All],2,0)</f>
        <v>Sankranti</v>
      </c>
      <c r="D107" s="2">
        <f>VLOOKUP(fact_events!C:C,camp[#All],3,0)</f>
        <v>45301</v>
      </c>
      <c r="E107" s="2">
        <f>VLOOKUP(fact_events!C:C,camp[#All],4,0)</f>
        <v>45307</v>
      </c>
      <c r="F107" t="str">
        <f>VLOOKUP(fact_events!D:D,prod[#All],2,0)</f>
        <v>Atliq_Suflower_Oil (1L)</v>
      </c>
      <c r="G107" t="str">
        <f>VLOOKUP(fact_events!D:D,prod[#All],3,0)</f>
        <v>Grocery &amp; Staples</v>
      </c>
      <c r="H107">
        <v>200</v>
      </c>
      <c r="I107" t="s">
        <v>5</v>
      </c>
      <c r="J107">
        <v>0.5</v>
      </c>
      <c r="K107" t="s">
        <v>5</v>
      </c>
      <c r="L107">
        <v>193</v>
      </c>
      <c r="M107">
        <v>773</v>
      </c>
      <c r="N107">
        <f>Table10[[#This Row],[quantity_sold_before_promo]]*Table10[[#This Row],[base_price]]</f>
        <v>38600</v>
      </c>
      <c r="O107">
        <f t="shared" si="1"/>
        <v>154600</v>
      </c>
      <c r="P107">
        <f>Table10[[#This Row],[Reveneu_after_promo]]-Table10[[#This Row],[Reveneu_before_promo]]</f>
        <v>116000</v>
      </c>
      <c r="Q107" s="8">
        <f>Table10[[#This Row],[quantity_sold_after_promo]]-Table10[[#This Row],[quantity_sold_before_promo]]</f>
        <v>580</v>
      </c>
    </row>
    <row r="108" spans="1:17" hidden="1" x14ac:dyDescent="0.3">
      <c r="A108" s="3" t="s">
        <v>1378</v>
      </c>
      <c r="B108" t="str">
        <f>VLOOKUP(fact_events!B:B,stores[#All],2,0)</f>
        <v>Trivandrum</v>
      </c>
      <c r="C108" t="str">
        <f>VLOOKUP(fact_events!C:C,camp[#All],2,0)</f>
        <v>Sankranti</v>
      </c>
      <c r="D108" s="2">
        <f>VLOOKUP(fact_events!C:C,camp[#All],3,0)</f>
        <v>45301</v>
      </c>
      <c r="E108" s="2">
        <f>VLOOKUP(fact_events!C:C,camp[#All],4,0)</f>
        <v>45307</v>
      </c>
      <c r="F108" t="str">
        <f>VLOOKUP(fact_events!D:D,prod[#All],2,0)</f>
        <v>Atliq_Sonamasuri_Rice (10KG)</v>
      </c>
      <c r="G108" t="str">
        <f>VLOOKUP(fact_events!D:D,prod[#All],3,0)</f>
        <v>Grocery &amp; Staples</v>
      </c>
      <c r="H108">
        <v>860</v>
      </c>
      <c r="I108" t="s">
        <v>45</v>
      </c>
      <c r="J108">
        <v>0.33</v>
      </c>
      <c r="K108" t="s">
        <v>1526</v>
      </c>
      <c r="L108">
        <v>241</v>
      </c>
      <c r="M108">
        <v>344</v>
      </c>
      <c r="N108">
        <f>Table10[[#This Row],[quantity_sold_before_promo]]*Table10[[#This Row],[base_price]]</f>
        <v>207260</v>
      </c>
      <c r="O108">
        <f t="shared" si="1"/>
        <v>198212.8</v>
      </c>
      <c r="P108">
        <f>Table10[[#This Row],[Reveneu_after_promo]]-Table10[[#This Row],[Reveneu_before_promo]]</f>
        <v>-9047.2000000000116</v>
      </c>
      <c r="Q108" s="8">
        <f>Table10[[#This Row],[quantity_sold_after_promo]]-Table10[[#This Row],[quantity_sold_before_promo]]</f>
        <v>103</v>
      </c>
    </row>
    <row r="109" spans="1:17" x14ac:dyDescent="0.3">
      <c r="A109" s="4">
        <v>300664</v>
      </c>
      <c r="B109" t="str">
        <f>VLOOKUP(fact_events!B:B,stores[#All],2,0)</f>
        <v>Hyderabad</v>
      </c>
      <c r="C109" t="str">
        <f>VLOOKUP(fact_events!C:C,camp[#All],2,0)</f>
        <v>Diwali</v>
      </c>
      <c r="D109" s="2">
        <f>VLOOKUP(fact_events!C:C,camp[#All],3,0)</f>
        <v>45242</v>
      </c>
      <c r="E109" s="2">
        <f>VLOOKUP(fact_events!C:C,camp[#All],4,0)</f>
        <v>45248</v>
      </c>
      <c r="F109" t="str">
        <f>VLOOKUP(fact_events!D:D,prod[#All],2,0)</f>
        <v>Atliq_High_Glo_15W_LED_Bulb</v>
      </c>
      <c r="G109" t="str">
        <f>VLOOKUP(fact_events!D:D,prod[#All],3,0)</f>
        <v>Home Appliances</v>
      </c>
      <c r="H109">
        <v>350</v>
      </c>
      <c r="I109" t="s">
        <v>5</v>
      </c>
      <c r="J109">
        <v>0.5</v>
      </c>
      <c r="K109" t="s">
        <v>5</v>
      </c>
      <c r="L109">
        <v>80</v>
      </c>
      <c r="M109">
        <v>276</v>
      </c>
      <c r="N109">
        <f>Table10[[#This Row],[quantity_sold_before_promo]]*Table10[[#This Row],[base_price]]</f>
        <v>28000</v>
      </c>
      <c r="O109">
        <f t="shared" si="1"/>
        <v>96600</v>
      </c>
      <c r="P109">
        <f>Table10[[#This Row],[Reveneu_after_promo]]-Table10[[#This Row],[Reveneu_before_promo]]</f>
        <v>68600</v>
      </c>
      <c r="Q109" s="8">
        <f>Table10[[#This Row],[quantity_sold_after_promo]]-Table10[[#This Row],[quantity_sold_before_promo]]</f>
        <v>196</v>
      </c>
    </row>
    <row r="110" spans="1:17" hidden="1" x14ac:dyDescent="0.3">
      <c r="A110" s="3" t="s">
        <v>1377</v>
      </c>
      <c r="B110" t="str">
        <f>VLOOKUP(fact_events!B:B,stores[#All],2,0)</f>
        <v>Hyderabad</v>
      </c>
      <c r="C110" t="str">
        <f>VLOOKUP(fact_events!C:C,camp[#All],2,0)</f>
        <v>Diwali</v>
      </c>
      <c r="D110" s="2">
        <f>VLOOKUP(fact_events!C:C,camp[#All],3,0)</f>
        <v>45242</v>
      </c>
      <c r="E110" s="2">
        <f>VLOOKUP(fact_events!C:C,camp[#All],4,0)</f>
        <v>45248</v>
      </c>
      <c r="F110" t="str">
        <f>VLOOKUP(fact_events!D:D,prod[#All],2,0)</f>
        <v>Atliq_Fusion_Container_Set_of_3</v>
      </c>
      <c r="G110" t="str">
        <f>VLOOKUP(fact_events!D:D,prod[#All],3,0)</f>
        <v>Home Care</v>
      </c>
      <c r="H110">
        <v>415</v>
      </c>
      <c r="I110" t="s">
        <v>12</v>
      </c>
      <c r="J110">
        <v>0.25</v>
      </c>
      <c r="K110" t="s">
        <v>1526</v>
      </c>
      <c r="L110">
        <v>103</v>
      </c>
      <c r="M110">
        <v>88</v>
      </c>
      <c r="N110">
        <f>Table10[[#This Row],[quantity_sold_before_promo]]*Table10[[#This Row],[base_price]]</f>
        <v>42745</v>
      </c>
      <c r="O110">
        <f t="shared" si="1"/>
        <v>27390</v>
      </c>
      <c r="P110">
        <f>Table10[[#This Row],[Reveneu_after_promo]]-Table10[[#This Row],[Reveneu_before_promo]]</f>
        <v>-15355</v>
      </c>
      <c r="Q110" s="8">
        <f>Table10[[#This Row],[quantity_sold_after_promo]]-Table10[[#This Row],[quantity_sold_before_promo]]</f>
        <v>-15</v>
      </c>
    </row>
    <row r="111" spans="1:17" hidden="1" x14ac:dyDescent="0.3">
      <c r="A111" s="4" t="s">
        <v>1376</v>
      </c>
      <c r="B111" t="str">
        <f>VLOOKUP(fact_events!B:B,stores[#All],2,0)</f>
        <v>Mysuru</v>
      </c>
      <c r="C111" t="str">
        <f>VLOOKUP(fact_events!C:C,camp[#All],2,0)</f>
        <v>Sankranti</v>
      </c>
      <c r="D111" s="2">
        <f>VLOOKUP(fact_events!C:C,camp[#All],3,0)</f>
        <v>45301</v>
      </c>
      <c r="E111" s="2">
        <f>VLOOKUP(fact_events!C:C,camp[#All],4,0)</f>
        <v>45307</v>
      </c>
      <c r="F111" t="str">
        <f>VLOOKUP(fact_events!D:D,prod[#All],2,0)</f>
        <v>Atliq_Masoor_Dal (1KG)</v>
      </c>
      <c r="G111" t="str">
        <f>VLOOKUP(fact_events!D:D,prod[#All],3,0)</f>
        <v>Grocery &amp; Staples</v>
      </c>
      <c r="H111">
        <v>172</v>
      </c>
      <c r="I111" t="s">
        <v>45</v>
      </c>
      <c r="J111">
        <v>0.33</v>
      </c>
      <c r="K111" t="s">
        <v>1526</v>
      </c>
      <c r="L111">
        <v>232</v>
      </c>
      <c r="M111">
        <v>294</v>
      </c>
      <c r="N111">
        <f>Table10[[#This Row],[quantity_sold_before_promo]]*Table10[[#This Row],[base_price]]</f>
        <v>39904</v>
      </c>
      <c r="O111">
        <f t="shared" si="1"/>
        <v>33880.559999999998</v>
      </c>
      <c r="P111">
        <f>Table10[[#This Row],[Reveneu_after_promo]]-Table10[[#This Row],[Reveneu_before_promo]]</f>
        <v>-6023.4400000000023</v>
      </c>
      <c r="Q111" s="8">
        <f>Table10[[#This Row],[quantity_sold_after_promo]]-Table10[[#This Row],[quantity_sold_before_promo]]</f>
        <v>62</v>
      </c>
    </row>
    <row r="112" spans="1:17" hidden="1" x14ac:dyDescent="0.3">
      <c r="A112" s="3" t="s">
        <v>1375</v>
      </c>
      <c r="B112" t="str">
        <f>VLOOKUP(fact_events!B:B,stores[#All],2,0)</f>
        <v>Madurai</v>
      </c>
      <c r="C112" t="str">
        <f>VLOOKUP(fact_events!C:C,camp[#All],2,0)</f>
        <v>Sankranti</v>
      </c>
      <c r="D112" s="2">
        <f>VLOOKUP(fact_events!C:C,camp[#All],3,0)</f>
        <v>45301</v>
      </c>
      <c r="E112" s="2">
        <f>VLOOKUP(fact_events!C:C,camp[#All],4,0)</f>
        <v>45307</v>
      </c>
      <c r="F112" t="str">
        <f>VLOOKUP(fact_events!D:D,prod[#All],2,0)</f>
        <v>Atliq_Sonamasuri_Rice (10KG)</v>
      </c>
      <c r="G112" t="str">
        <f>VLOOKUP(fact_events!D:D,prod[#All],3,0)</f>
        <v>Grocery &amp; Staples</v>
      </c>
      <c r="H112">
        <v>860</v>
      </c>
      <c r="I112" t="s">
        <v>45</v>
      </c>
      <c r="J112">
        <v>0.33</v>
      </c>
      <c r="K112" t="s">
        <v>1526</v>
      </c>
      <c r="L112">
        <v>318</v>
      </c>
      <c r="M112">
        <v>448</v>
      </c>
      <c r="N112">
        <f>Table10[[#This Row],[quantity_sold_before_promo]]*Table10[[#This Row],[base_price]]</f>
        <v>273480</v>
      </c>
      <c r="O112">
        <f t="shared" si="1"/>
        <v>258137.59999999998</v>
      </c>
      <c r="P112">
        <f>Table10[[#This Row],[Reveneu_after_promo]]-Table10[[#This Row],[Reveneu_before_promo]]</f>
        <v>-15342.400000000023</v>
      </c>
      <c r="Q112" s="8">
        <f>Table10[[#This Row],[quantity_sold_after_promo]]-Table10[[#This Row],[quantity_sold_before_promo]]</f>
        <v>130</v>
      </c>
    </row>
    <row r="113" spans="1:17" hidden="1" x14ac:dyDescent="0.3">
      <c r="A113" s="4" t="s">
        <v>1374</v>
      </c>
      <c r="B113" t="str">
        <f>VLOOKUP(fact_events!B:B,stores[#All],2,0)</f>
        <v>Trivandrum</v>
      </c>
      <c r="C113" t="str">
        <f>VLOOKUP(fact_events!C:C,camp[#All],2,0)</f>
        <v>Diwali</v>
      </c>
      <c r="D113" s="2">
        <f>VLOOKUP(fact_events!C:C,camp[#All],3,0)</f>
        <v>45242</v>
      </c>
      <c r="E113" s="2">
        <f>VLOOKUP(fact_events!C:C,camp[#All],4,0)</f>
        <v>45248</v>
      </c>
      <c r="F113" t="str">
        <f>VLOOKUP(fact_events!D:D,prod[#All],2,0)</f>
        <v>Atliq_Suflower_Oil (1L)</v>
      </c>
      <c r="G113" t="str">
        <f>VLOOKUP(fact_events!D:D,prod[#All],3,0)</f>
        <v>Grocery &amp; Staples</v>
      </c>
      <c r="H113">
        <v>156</v>
      </c>
      <c r="I113" t="s">
        <v>12</v>
      </c>
      <c r="J113">
        <v>0.25</v>
      </c>
      <c r="K113" t="s">
        <v>1526</v>
      </c>
      <c r="L113">
        <v>166</v>
      </c>
      <c r="M113">
        <v>157</v>
      </c>
      <c r="N113">
        <f>Table10[[#This Row],[quantity_sold_before_promo]]*Table10[[#This Row],[base_price]]</f>
        <v>25896</v>
      </c>
      <c r="O113">
        <f t="shared" si="1"/>
        <v>18369</v>
      </c>
      <c r="P113">
        <f>Table10[[#This Row],[Reveneu_after_promo]]-Table10[[#This Row],[Reveneu_before_promo]]</f>
        <v>-7527</v>
      </c>
      <c r="Q113" s="8">
        <f>Table10[[#This Row],[quantity_sold_after_promo]]-Table10[[#This Row],[quantity_sold_before_promo]]</f>
        <v>-9</v>
      </c>
    </row>
    <row r="114" spans="1:17" hidden="1" x14ac:dyDescent="0.3">
      <c r="A114" s="3" t="s">
        <v>1373</v>
      </c>
      <c r="B114" t="str">
        <f>VLOOKUP(fact_events!B:B,stores[#All],2,0)</f>
        <v>Bengaluru</v>
      </c>
      <c r="C114" t="str">
        <f>VLOOKUP(fact_events!C:C,camp[#All],2,0)</f>
        <v>Diwali</v>
      </c>
      <c r="D114" s="2">
        <f>VLOOKUP(fact_events!C:C,camp[#All],3,0)</f>
        <v>45242</v>
      </c>
      <c r="E114" s="2">
        <f>VLOOKUP(fact_events!C:C,camp[#All],4,0)</f>
        <v>45248</v>
      </c>
      <c r="F114" t="str">
        <f>VLOOKUP(fact_events!D:D,prod[#All],2,0)</f>
        <v>Atliq_Fusion_Container_Set_of_3</v>
      </c>
      <c r="G114" t="str">
        <f>VLOOKUP(fact_events!D:D,prod[#All],3,0)</f>
        <v>Home Care</v>
      </c>
      <c r="H114">
        <v>415</v>
      </c>
      <c r="I114" t="s">
        <v>12</v>
      </c>
      <c r="J114">
        <v>0.25</v>
      </c>
      <c r="K114" t="s">
        <v>1526</v>
      </c>
      <c r="L114">
        <v>101</v>
      </c>
      <c r="M114">
        <v>90</v>
      </c>
      <c r="N114">
        <f>Table10[[#This Row],[quantity_sold_before_promo]]*Table10[[#This Row],[base_price]]</f>
        <v>41915</v>
      </c>
      <c r="O114">
        <f t="shared" si="1"/>
        <v>28012.5</v>
      </c>
      <c r="P114">
        <f>Table10[[#This Row],[Reveneu_after_promo]]-Table10[[#This Row],[Reveneu_before_promo]]</f>
        <v>-13902.5</v>
      </c>
      <c r="Q114" s="8">
        <f>Table10[[#This Row],[quantity_sold_after_promo]]-Table10[[#This Row],[quantity_sold_before_promo]]</f>
        <v>-11</v>
      </c>
    </row>
    <row r="115" spans="1:17" x14ac:dyDescent="0.3">
      <c r="A115" s="4" t="s">
        <v>1372</v>
      </c>
      <c r="B115" t="str">
        <f>VLOOKUP(fact_events!B:B,stores[#All],2,0)</f>
        <v>Hyderabad</v>
      </c>
      <c r="C115" t="str">
        <f>VLOOKUP(fact_events!C:C,camp[#All],2,0)</f>
        <v>Sankranti</v>
      </c>
      <c r="D115" s="2">
        <f>VLOOKUP(fact_events!C:C,camp[#All],3,0)</f>
        <v>45301</v>
      </c>
      <c r="E115" s="2">
        <f>VLOOKUP(fact_events!C:C,camp[#All],4,0)</f>
        <v>45307</v>
      </c>
      <c r="F115" t="str">
        <f>VLOOKUP(fact_events!D:D,prod[#All],2,0)</f>
        <v>Atliq_Curtains</v>
      </c>
      <c r="G115" t="str">
        <f>VLOOKUP(fact_events!D:D,prod[#All],3,0)</f>
        <v>Home Care</v>
      </c>
      <c r="H115">
        <v>300</v>
      </c>
      <c r="I115" t="s">
        <v>5</v>
      </c>
      <c r="J115">
        <v>0.5</v>
      </c>
      <c r="K115" t="s">
        <v>5</v>
      </c>
      <c r="L115">
        <v>45</v>
      </c>
      <c r="M115">
        <v>121</v>
      </c>
      <c r="N115">
        <f>Table10[[#This Row],[quantity_sold_before_promo]]*Table10[[#This Row],[base_price]]</f>
        <v>13500</v>
      </c>
      <c r="O115">
        <f t="shared" si="1"/>
        <v>36300</v>
      </c>
      <c r="P115">
        <f>Table10[[#This Row],[Reveneu_after_promo]]-Table10[[#This Row],[Reveneu_before_promo]]</f>
        <v>22800</v>
      </c>
      <c r="Q115" s="8">
        <f>Table10[[#This Row],[quantity_sold_after_promo]]-Table10[[#This Row],[quantity_sold_before_promo]]</f>
        <v>76</v>
      </c>
    </row>
    <row r="116" spans="1:17" x14ac:dyDescent="0.3">
      <c r="A116" s="3" t="s">
        <v>1371</v>
      </c>
      <c r="B116" t="str">
        <f>VLOOKUP(fact_events!B:B,stores[#All],2,0)</f>
        <v>Madurai</v>
      </c>
      <c r="C116" t="str">
        <f>VLOOKUP(fact_events!C:C,camp[#All],2,0)</f>
        <v>Sankranti</v>
      </c>
      <c r="D116" s="2">
        <f>VLOOKUP(fact_events!C:C,camp[#All],3,0)</f>
        <v>45301</v>
      </c>
      <c r="E116" s="2">
        <f>VLOOKUP(fact_events!C:C,camp[#All],4,0)</f>
        <v>45307</v>
      </c>
      <c r="F116" t="str">
        <f>VLOOKUP(fact_events!D:D,prod[#All],2,0)</f>
        <v>Atliq_Double_Bedsheet_set</v>
      </c>
      <c r="G116" t="str">
        <f>VLOOKUP(fact_events!D:D,prod[#All],3,0)</f>
        <v>Home Care</v>
      </c>
      <c r="H116">
        <v>1190</v>
      </c>
      <c r="I116" t="s">
        <v>5</v>
      </c>
      <c r="J116">
        <v>0.5</v>
      </c>
      <c r="K116" t="s">
        <v>5</v>
      </c>
      <c r="L116">
        <v>30</v>
      </c>
      <c r="M116">
        <v>118</v>
      </c>
      <c r="N116">
        <f>Table10[[#This Row],[quantity_sold_before_promo]]*Table10[[#This Row],[base_price]]</f>
        <v>35700</v>
      </c>
      <c r="O116">
        <f t="shared" si="1"/>
        <v>140420</v>
      </c>
      <c r="P116">
        <f>Table10[[#This Row],[Reveneu_after_promo]]-Table10[[#This Row],[Reveneu_before_promo]]</f>
        <v>104720</v>
      </c>
      <c r="Q116" s="8">
        <f>Table10[[#This Row],[quantity_sold_after_promo]]-Table10[[#This Row],[quantity_sold_before_promo]]</f>
        <v>88</v>
      </c>
    </row>
    <row r="117" spans="1:17" hidden="1" x14ac:dyDescent="0.3">
      <c r="A117" s="4" t="s">
        <v>1370</v>
      </c>
      <c r="B117" t="str">
        <f>VLOOKUP(fact_events!B:B,stores[#All],2,0)</f>
        <v>Hyderabad</v>
      </c>
      <c r="C117" t="str">
        <f>VLOOKUP(fact_events!C:C,camp[#All],2,0)</f>
        <v>Sankranti</v>
      </c>
      <c r="D117" s="2">
        <f>VLOOKUP(fact_events!C:C,camp[#All],3,0)</f>
        <v>45301</v>
      </c>
      <c r="E117" s="2">
        <f>VLOOKUP(fact_events!C:C,camp[#All],4,0)</f>
        <v>45307</v>
      </c>
      <c r="F117" t="str">
        <f>VLOOKUP(fact_events!D:D,prod[#All],2,0)</f>
        <v>Atliq_Lime_Cool_Bathing_Bar (125GM)</v>
      </c>
      <c r="G117" t="str">
        <f>VLOOKUP(fact_events!D:D,prod[#All],3,0)</f>
        <v>Personal Care</v>
      </c>
      <c r="H117">
        <v>62</v>
      </c>
      <c r="I117" t="s">
        <v>0</v>
      </c>
      <c r="J117">
        <v>0.5</v>
      </c>
      <c r="K117" t="s">
        <v>1526</v>
      </c>
      <c r="L117">
        <v>49</v>
      </c>
      <c r="M117">
        <v>70</v>
      </c>
      <c r="N117">
        <f>Table10[[#This Row],[quantity_sold_before_promo]]*Table10[[#This Row],[base_price]]</f>
        <v>3038</v>
      </c>
      <c r="O117">
        <f t="shared" si="1"/>
        <v>2170</v>
      </c>
      <c r="P117">
        <f>Table10[[#This Row],[Reveneu_after_promo]]-Table10[[#This Row],[Reveneu_before_promo]]</f>
        <v>-868</v>
      </c>
      <c r="Q117" s="8">
        <f>Table10[[#This Row],[quantity_sold_after_promo]]-Table10[[#This Row],[quantity_sold_before_promo]]</f>
        <v>21</v>
      </c>
    </row>
    <row r="118" spans="1:17" hidden="1" x14ac:dyDescent="0.3">
      <c r="A118" s="3" t="s">
        <v>1369</v>
      </c>
      <c r="B118" t="str">
        <f>VLOOKUP(fact_events!B:B,stores[#All],2,0)</f>
        <v>Mangalore</v>
      </c>
      <c r="C118" t="str">
        <f>VLOOKUP(fact_events!C:C,camp[#All],2,0)</f>
        <v>Diwali</v>
      </c>
      <c r="D118" s="2">
        <f>VLOOKUP(fact_events!C:C,camp[#All],3,0)</f>
        <v>45242</v>
      </c>
      <c r="E118" s="2">
        <f>VLOOKUP(fact_events!C:C,camp[#All],4,0)</f>
        <v>45248</v>
      </c>
      <c r="F118" t="str">
        <f>VLOOKUP(fact_events!D:D,prod[#All],2,0)</f>
        <v>Atliq_Cream_Beauty_Bathing_Soap (125GM)</v>
      </c>
      <c r="G118" t="str">
        <f>VLOOKUP(fact_events!D:D,prod[#All],3,0)</f>
        <v>Personal Care</v>
      </c>
      <c r="H118">
        <v>65</v>
      </c>
      <c r="I118" t="s">
        <v>0</v>
      </c>
      <c r="J118">
        <v>0.5</v>
      </c>
      <c r="K118" t="s">
        <v>1526</v>
      </c>
      <c r="L118">
        <v>52</v>
      </c>
      <c r="M118">
        <v>71</v>
      </c>
      <c r="N118">
        <f>Table10[[#This Row],[quantity_sold_before_promo]]*Table10[[#This Row],[base_price]]</f>
        <v>3380</v>
      </c>
      <c r="O118">
        <f t="shared" si="1"/>
        <v>2307.5</v>
      </c>
      <c r="P118">
        <f>Table10[[#This Row],[Reveneu_after_promo]]-Table10[[#This Row],[Reveneu_before_promo]]</f>
        <v>-1072.5</v>
      </c>
      <c r="Q118" s="8">
        <f>Table10[[#This Row],[quantity_sold_after_promo]]-Table10[[#This Row],[quantity_sold_before_promo]]</f>
        <v>19</v>
      </c>
    </row>
    <row r="119" spans="1:17" x14ac:dyDescent="0.3">
      <c r="A119" s="4" t="s">
        <v>1368</v>
      </c>
      <c r="B119" t="str">
        <f>VLOOKUP(fact_events!B:B,stores[#All],2,0)</f>
        <v>Bengaluru</v>
      </c>
      <c r="C119" t="str">
        <f>VLOOKUP(fact_events!C:C,camp[#All],2,0)</f>
        <v>Sankranti</v>
      </c>
      <c r="D119" s="2">
        <f>VLOOKUP(fact_events!C:C,camp[#All],3,0)</f>
        <v>45301</v>
      </c>
      <c r="E119" s="2">
        <f>VLOOKUP(fact_events!C:C,camp[#All],4,0)</f>
        <v>45307</v>
      </c>
      <c r="F119" t="str">
        <f>VLOOKUP(fact_events!D:D,prod[#All],2,0)</f>
        <v>Atliq_Double_Bedsheet_set</v>
      </c>
      <c r="G119" t="str">
        <f>VLOOKUP(fact_events!D:D,prod[#All],3,0)</f>
        <v>Home Care</v>
      </c>
      <c r="H119">
        <v>1190</v>
      </c>
      <c r="I119" t="s">
        <v>5</v>
      </c>
      <c r="J119">
        <v>0.5</v>
      </c>
      <c r="K119" t="s">
        <v>5</v>
      </c>
      <c r="L119">
        <v>49</v>
      </c>
      <c r="M119">
        <v>194</v>
      </c>
      <c r="N119">
        <f>Table10[[#This Row],[quantity_sold_before_promo]]*Table10[[#This Row],[base_price]]</f>
        <v>58310</v>
      </c>
      <c r="O119">
        <f t="shared" si="1"/>
        <v>230860</v>
      </c>
      <c r="P119">
        <f>Table10[[#This Row],[Reveneu_after_promo]]-Table10[[#This Row],[Reveneu_before_promo]]</f>
        <v>172550</v>
      </c>
      <c r="Q119" s="8">
        <f>Table10[[#This Row],[quantity_sold_after_promo]]-Table10[[#This Row],[quantity_sold_before_promo]]</f>
        <v>145</v>
      </c>
    </row>
    <row r="120" spans="1:17" hidden="1" x14ac:dyDescent="0.3">
      <c r="A120" s="3" t="s">
        <v>1367</v>
      </c>
      <c r="B120" t="str">
        <f>VLOOKUP(fact_events!B:B,stores[#All],2,0)</f>
        <v>Hyderabad</v>
      </c>
      <c r="C120" t="str">
        <f>VLOOKUP(fact_events!C:C,camp[#All],2,0)</f>
        <v>Sankranti</v>
      </c>
      <c r="D120" s="2">
        <f>VLOOKUP(fact_events!C:C,camp[#All],3,0)</f>
        <v>45301</v>
      </c>
      <c r="E120" s="2">
        <f>VLOOKUP(fact_events!C:C,camp[#All],4,0)</f>
        <v>45307</v>
      </c>
      <c r="F120" t="str">
        <f>VLOOKUP(fact_events!D:D,prod[#All],2,0)</f>
        <v>Atliq_Doodh_Kesar_Body_Lotion (200ML)</v>
      </c>
      <c r="G120" t="str">
        <f>VLOOKUP(fact_events!D:D,prod[#All],3,0)</f>
        <v>Personal Care</v>
      </c>
      <c r="H120">
        <v>190</v>
      </c>
      <c r="I120" t="s">
        <v>0</v>
      </c>
      <c r="J120">
        <v>0.5</v>
      </c>
      <c r="K120" t="s">
        <v>1526</v>
      </c>
      <c r="L120">
        <v>54</v>
      </c>
      <c r="M120">
        <v>78</v>
      </c>
      <c r="N120">
        <f>Table10[[#This Row],[quantity_sold_before_promo]]*Table10[[#This Row],[base_price]]</f>
        <v>10260</v>
      </c>
      <c r="O120">
        <f t="shared" si="1"/>
        <v>7410</v>
      </c>
      <c r="P120">
        <f>Table10[[#This Row],[Reveneu_after_promo]]-Table10[[#This Row],[Reveneu_before_promo]]</f>
        <v>-2850</v>
      </c>
      <c r="Q120" s="8">
        <f>Table10[[#This Row],[quantity_sold_after_promo]]-Table10[[#This Row],[quantity_sold_before_promo]]</f>
        <v>24</v>
      </c>
    </row>
    <row r="121" spans="1:17" hidden="1" x14ac:dyDescent="0.3">
      <c r="A121" s="4" t="s">
        <v>1366</v>
      </c>
      <c r="B121" t="str">
        <f>VLOOKUP(fact_events!B:B,stores[#All],2,0)</f>
        <v>Trivandrum</v>
      </c>
      <c r="C121" t="str">
        <f>VLOOKUP(fact_events!C:C,camp[#All],2,0)</f>
        <v>Diwali</v>
      </c>
      <c r="D121" s="2">
        <f>VLOOKUP(fact_events!C:C,camp[#All],3,0)</f>
        <v>45242</v>
      </c>
      <c r="E121" s="2">
        <f>VLOOKUP(fact_events!C:C,camp[#All],4,0)</f>
        <v>45248</v>
      </c>
      <c r="F121" t="str">
        <f>VLOOKUP(fact_events!D:D,prod[#All],2,0)</f>
        <v>Atliq_Fusion_Container_Set_of_3</v>
      </c>
      <c r="G121" t="str">
        <f>VLOOKUP(fact_events!D:D,prod[#All],3,0)</f>
        <v>Home Care</v>
      </c>
      <c r="H121">
        <v>415</v>
      </c>
      <c r="I121" t="s">
        <v>12</v>
      </c>
      <c r="J121">
        <v>0.25</v>
      </c>
      <c r="K121" t="s">
        <v>1526</v>
      </c>
      <c r="L121">
        <v>52</v>
      </c>
      <c r="M121">
        <v>49</v>
      </c>
      <c r="N121">
        <f>Table10[[#This Row],[quantity_sold_before_promo]]*Table10[[#This Row],[base_price]]</f>
        <v>21580</v>
      </c>
      <c r="O121">
        <f t="shared" si="1"/>
        <v>15251.25</v>
      </c>
      <c r="P121">
        <f>Table10[[#This Row],[Reveneu_after_promo]]-Table10[[#This Row],[Reveneu_before_promo]]</f>
        <v>-6328.75</v>
      </c>
      <c r="Q121" s="8">
        <f>Table10[[#This Row],[quantity_sold_after_promo]]-Table10[[#This Row],[quantity_sold_before_promo]]</f>
        <v>-3</v>
      </c>
    </row>
    <row r="122" spans="1:17" x14ac:dyDescent="0.3">
      <c r="A122" s="3">
        <v>572031</v>
      </c>
      <c r="B122" t="str">
        <f>VLOOKUP(fact_events!B:B,stores[#All],2,0)</f>
        <v>Bengaluru</v>
      </c>
      <c r="C122" t="str">
        <f>VLOOKUP(fact_events!C:C,camp[#All],2,0)</f>
        <v>Sankranti</v>
      </c>
      <c r="D122" s="2">
        <f>VLOOKUP(fact_events!C:C,camp[#All],3,0)</f>
        <v>45301</v>
      </c>
      <c r="E122" s="2">
        <f>VLOOKUP(fact_events!C:C,camp[#All],4,0)</f>
        <v>45307</v>
      </c>
      <c r="F122" t="str">
        <f>VLOOKUP(fact_events!D:D,prod[#All],2,0)</f>
        <v>Atliq_Suflower_Oil (1L)</v>
      </c>
      <c r="G122" t="str">
        <f>VLOOKUP(fact_events!D:D,prod[#All],3,0)</f>
        <v>Grocery &amp; Staples</v>
      </c>
      <c r="H122">
        <v>200</v>
      </c>
      <c r="I122" t="s">
        <v>5</v>
      </c>
      <c r="J122">
        <v>0.5</v>
      </c>
      <c r="K122" t="s">
        <v>5</v>
      </c>
      <c r="L122">
        <v>423</v>
      </c>
      <c r="M122">
        <v>1734</v>
      </c>
      <c r="N122">
        <f>Table10[[#This Row],[quantity_sold_before_promo]]*Table10[[#This Row],[base_price]]</f>
        <v>84600</v>
      </c>
      <c r="O122">
        <f t="shared" si="1"/>
        <v>346800</v>
      </c>
      <c r="P122">
        <f>Table10[[#This Row],[Reveneu_after_promo]]-Table10[[#This Row],[Reveneu_before_promo]]</f>
        <v>262200</v>
      </c>
      <c r="Q122" s="8">
        <f>Table10[[#This Row],[quantity_sold_after_promo]]-Table10[[#This Row],[quantity_sold_before_promo]]</f>
        <v>1311</v>
      </c>
    </row>
    <row r="123" spans="1:17" hidden="1" x14ac:dyDescent="0.3">
      <c r="A123" s="4" t="s">
        <v>1365</v>
      </c>
      <c r="B123" t="str">
        <f>VLOOKUP(fact_events!B:B,stores[#All],2,0)</f>
        <v>Bengaluru</v>
      </c>
      <c r="C123" t="str">
        <f>VLOOKUP(fact_events!C:C,camp[#All],2,0)</f>
        <v>Sankranti</v>
      </c>
      <c r="D123" s="2">
        <f>VLOOKUP(fact_events!C:C,camp[#All],3,0)</f>
        <v>45301</v>
      </c>
      <c r="E123" s="2">
        <f>VLOOKUP(fact_events!C:C,camp[#All],4,0)</f>
        <v>45307</v>
      </c>
      <c r="F123" t="str">
        <f>VLOOKUP(fact_events!D:D,prod[#All],2,0)</f>
        <v>Atliq_Cream_Beauty_Bathing_Soap (125GM)</v>
      </c>
      <c r="G123" t="str">
        <f>VLOOKUP(fact_events!D:D,prod[#All],3,0)</f>
        <v>Personal Care</v>
      </c>
      <c r="H123">
        <v>50</v>
      </c>
      <c r="I123" t="s">
        <v>12</v>
      </c>
      <c r="J123">
        <v>0.25</v>
      </c>
      <c r="K123" t="s">
        <v>1526</v>
      </c>
      <c r="L123">
        <v>31</v>
      </c>
      <c r="M123">
        <v>26</v>
      </c>
      <c r="N123">
        <f>Table10[[#This Row],[quantity_sold_before_promo]]*Table10[[#This Row],[base_price]]</f>
        <v>1550</v>
      </c>
      <c r="O123">
        <f t="shared" si="1"/>
        <v>975</v>
      </c>
      <c r="P123">
        <f>Table10[[#This Row],[Reveneu_after_promo]]-Table10[[#This Row],[Reveneu_before_promo]]</f>
        <v>-575</v>
      </c>
      <c r="Q123" s="8">
        <f>Table10[[#This Row],[quantity_sold_after_promo]]-Table10[[#This Row],[quantity_sold_before_promo]]</f>
        <v>-5</v>
      </c>
    </row>
    <row r="124" spans="1:17" x14ac:dyDescent="0.3">
      <c r="A124" s="3" t="s">
        <v>1364</v>
      </c>
      <c r="B124" t="str">
        <f>VLOOKUP(fact_events!B:B,stores[#All],2,0)</f>
        <v>Coimbatore</v>
      </c>
      <c r="C124" t="str">
        <f>VLOOKUP(fact_events!C:C,camp[#All],2,0)</f>
        <v>Diwali</v>
      </c>
      <c r="D124" s="2">
        <f>VLOOKUP(fact_events!C:C,camp[#All],3,0)</f>
        <v>45242</v>
      </c>
      <c r="E124" s="2">
        <f>VLOOKUP(fact_events!C:C,camp[#All],4,0)</f>
        <v>45248</v>
      </c>
      <c r="F124" t="str">
        <f>VLOOKUP(fact_events!D:D,prod[#All],2,0)</f>
        <v>Atliq_Curtains</v>
      </c>
      <c r="G124" t="str">
        <f>VLOOKUP(fact_events!D:D,prod[#All],3,0)</f>
        <v>Home Care</v>
      </c>
      <c r="H124">
        <v>300</v>
      </c>
      <c r="I124" t="s">
        <v>5</v>
      </c>
      <c r="J124">
        <v>0.5</v>
      </c>
      <c r="K124" t="s">
        <v>5</v>
      </c>
      <c r="L124">
        <v>52</v>
      </c>
      <c r="M124">
        <v>173</v>
      </c>
      <c r="N124">
        <f>Table10[[#This Row],[quantity_sold_before_promo]]*Table10[[#This Row],[base_price]]</f>
        <v>15600</v>
      </c>
      <c r="O124">
        <f t="shared" si="1"/>
        <v>51900</v>
      </c>
      <c r="P124">
        <f>Table10[[#This Row],[Reveneu_after_promo]]-Table10[[#This Row],[Reveneu_before_promo]]</f>
        <v>36300</v>
      </c>
      <c r="Q124" s="8">
        <f>Table10[[#This Row],[quantity_sold_after_promo]]-Table10[[#This Row],[quantity_sold_before_promo]]</f>
        <v>121</v>
      </c>
    </row>
    <row r="125" spans="1:17" hidden="1" x14ac:dyDescent="0.3">
      <c r="A125" s="4" t="s">
        <v>1363</v>
      </c>
      <c r="B125" t="str">
        <f>VLOOKUP(fact_events!B:B,stores[#All],2,0)</f>
        <v>Chennai</v>
      </c>
      <c r="C125" t="str">
        <f>VLOOKUP(fact_events!C:C,camp[#All],2,0)</f>
        <v>Diwali</v>
      </c>
      <c r="D125" s="2">
        <f>VLOOKUP(fact_events!C:C,camp[#All],3,0)</f>
        <v>45242</v>
      </c>
      <c r="E125" s="2">
        <f>VLOOKUP(fact_events!C:C,camp[#All],4,0)</f>
        <v>45248</v>
      </c>
      <c r="F125" t="str">
        <f>VLOOKUP(fact_events!D:D,prod[#All],2,0)</f>
        <v>Atliq_Doodh_Kesar_Body_Lotion (200ML)</v>
      </c>
      <c r="G125" t="str">
        <f>VLOOKUP(fact_events!D:D,prod[#All],3,0)</f>
        <v>Personal Care</v>
      </c>
      <c r="H125">
        <v>190</v>
      </c>
      <c r="I125" t="s">
        <v>0</v>
      </c>
      <c r="J125">
        <v>0.5</v>
      </c>
      <c r="K125" t="s">
        <v>1526</v>
      </c>
      <c r="L125">
        <v>80</v>
      </c>
      <c r="M125">
        <v>100</v>
      </c>
      <c r="N125">
        <f>Table10[[#This Row],[quantity_sold_before_promo]]*Table10[[#This Row],[base_price]]</f>
        <v>15200</v>
      </c>
      <c r="O125">
        <f t="shared" si="1"/>
        <v>9500</v>
      </c>
      <c r="P125">
        <f>Table10[[#This Row],[Reveneu_after_promo]]-Table10[[#This Row],[Reveneu_before_promo]]</f>
        <v>-5700</v>
      </c>
      <c r="Q125" s="8">
        <f>Table10[[#This Row],[quantity_sold_after_promo]]-Table10[[#This Row],[quantity_sold_before_promo]]</f>
        <v>20</v>
      </c>
    </row>
    <row r="126" spans="1:17" x14ac:dyDescent="0.3">
      <c r="A126" s="3" t="s">
        <v>1362</v>
      </c>
      <c r="B126" t="str">
        <f>VLOOKUP(fact_events!B:B,stores[#All],2,0)</f>
        <v>Visakhapatnam</v>
      </c>
      <c r="C126" t="str">
        <f>VLOOKUP(fact_events!C:C,camp[#All],2,0)</f>
        <v>Sankranti</v>
      </c>
      <c r="D126" s="2">
        <f>VLOOKUP(fact_events!C:C,camp[#All],3,0)</f>
        <v>45301</v>
      </c>
      <c r="E126" s="2">
        <f>VLOOKUP(fact_events!C:C,camp[#All],4,0)</f>
        <v>45307</v>
      </c>
      <c r="F126" t="str">
        <f>VLOOKUP(fact_events!D:D,prod[#All],2,0)</f>
        <v>Atliq_Curtains</v>
      </c>
      <c r="G126" t="str">
        <f>VLOOKUP(fact_events!D:D,prod[#All],3,0)</f>
        <v>Home Care</v>
      </c>
      <c r="H126">
        <v>300</v>
      </c>
      <c r="I126" t="s">
        <v>5</v>
      </c>
      <c r="J126">
        <v>0.5</v>
      </c>
      <c r="K126" t="s">
        <v>5</v>
      </c>
      <c r="L126">
        <v>31</v>
      </c>
      <c r="M126">
        <v>77</v>
      </c>
      <c r="N126">
        <f>Table10[[#This Row],[quantity_sold_before_promo]]*Table10[[#This Row],[base_price]]</f>
        <v>9300</v>
      </c>
      <c r="O126">
        <f t="shared" si="1"/>
        <v>23100</v>
      </c>
      <c r="P126">
        <f>Table10[[#This Row],[Reveneu_after_promo]]-Table10[[#This Row],[Reveneu_before_promo]]</f>
        <v>13800</v>
      </c>
      <c r="Q126" s="8">
        <f>Table10[[#This Row],[quantity_sold_after_promo]]-Table10[[#This Row],[quantity_sold_before_promo]]</f>
        <v>46</v>
      </c>
    </row>
    <row r="127" spans="1:17" hidden="1" x14ac:dyDescent="0.3">
      <c r="A127" s="4" t="s">
        <v>1361</v>
      </c>
      <c r="B127" t="str">
        <f>VLOOKUP(fact_events!B:B,stores[#All],2,0)</f>
        <v>Vijayawada</v>
      </c>
      <c r="C127" t="str">
        <f>VLOOKUP(fact_events!C:C,camp[#All],2,0)</f>
        <v>Diwali</v>
      </c>
      <c r="D127" s="2">
        <f>VLOOKUP(fact_events!C:C,camp[#All],3,0)</f>
        <v>45242</v>
      </c>
      <c r="E127" s="2">
        <f>VLOOKUP(fact_events!C:C,camp[#All],4,0)</f>
        <v>45248</v>
      </c>
      <c r="F127" t="str">
        <f>VLOOKUP(fact_events!D:D,prod[#All],2,0)</f>
        <v>Atliq_Sonamasuri_Rice (10KG)</v>
      </c>
      <c r="G127" t="str">
        <f>VLOOKUP(fact_events!D:D,prod[#All],3,0)</f>
        <v>Grocery &amp; Staples</v>
      </c>
      <c r="H127">
        <v>860</v>
      </c>
      <c r="I127" t="s">
        <v>45</v>
      </c>
      <c r="J127">
        <v>0.33</v>
      </c>
      <c r="K127" t="s">
        <v>1526</v>
      </c>
      <c r="L127">
        <v>197</v>
      </c>
      <c r="M127">
        <v>285</v>
      </c>
      <c r="N127">
        <f>Table10[[#This Row],[quantity_sold_before_promo]]*Table10[[#This Row],[base_price]]</f>
        <v>169420</v>
      </c>
      <c r="O127">
        <f t="shared" si="1"/>
        <v>164216.99999999997</v>
      </c>
      <c r="P127">
        <f>Table10[[#This Row],[Reveneu_after_promo]]-Table10[[#This Row],[Reveneu_before_promo]]</f>
        <v>-5203.0000000000291</v>
      </c>
      <c r="Q127" s="8">
        <f>Table10[[#This Row],[quantity_sold_after_promo]]-Table10[[#This Row],[quantity_sold_before_promo]]</f>
        <v>88</v>
      </c>
    </row>
    <row r="128" spans="1:17" x14ac:dyDescent="0.3">
      <c r="A128" s="3">
        <v>582098</v>
      </c>
      <c r="B128" t="str">
        <f>VLOOKUP(fact_events!B:B,stores[#All],2,0)</f>
        <v>Mysuru</v>
      </c>
      <c r="C128" t="str">
        <f>VLOOKUP(fact_events!C:C,camp[#All],2,0)</f>
        <v>Sankranti</v>
      </c>
      <c r="D128" s="2">
        <f>VLOOKUP(fact_events!C:C,camp[#All],3,0)</f>
        <v>45301</v>
      </c>
      <c r="E128" s="2">
        <f>VLOOKUP(fact_events!C:C,camp[#All],4,0)</f>
        <v>45307</v>
      </c>
      <c r="F128" t="str">
        <f>VLOOKUP(fact_events!D:D,prod[#All],2,0)</f>
        <v>Atliq_waterproof_Immersion_Rod</v>
      </c>
      <c r="G128" t="str">
        <f>VLOOKUP(fact_events!D:D,prod[#All],3,0)</f>
        <v>Home Appliances</v>
      </c>
      <c r="H128">
        <v>1020</v>
      </c>
      <c r="I128" t="s">
        <v>5</v>
      </c>
      <c r="J128">
        <v>0.5</v>
      </c>
      <c r="K128" t="s">
        <v>5</v>
      </c>
      <c r="L128">
        <v>109</v>
      </c>
      <c r="M128">
        <v>453</v>
      </c>
      <c r="N128">
        <f>Table10[[#This Row],[quantity_sold_before_promo]]*Table10[[#This Row],[base_price]]</f>
        <v>111180</v>
      </c>
      <c r="O128">
        <f t="shared" si="1"/>
        <v>462060</v>
      </c>
      <c r="P128">
        <f>Table10[[#This Row],[Reveneu_after_promo]]-Table10[[#This Row],[Reveneu_before_promo]]</f>
        <v>350880</v>
      </c>
      <c r="Q128" s="8">
        <f>Table10[[#This Row],[quantity_sold_after_promo]]-Table10[[#This Row],[quantity_sold_before_promo]]</f>
        <v>344</v>
      </c>
    </row>
    <row r="129" spans="1:17" hidden="1" x14ac:dyDescent="0.3">
      <c r="A129" s="4" t="s">
        <v>1360</v>
      </c>
      <c r="B129" t="str">
        <f>VLOOKUP(fact_events!B:B,stores[#All],2,0)</f>
        <v>Hyderabad</v>
      </c>
      <c r="C129" t="str">
        <f>VLOOKUP(fact_events!C:C,camp[#All],2,0)</f>
        <v>Diwali</v>
      </c>
      <c r="D129" s="2">
        <f>VLOOKUP(fact_events!C:C,camp[#All],3,0)</f>
        <v>45242</v>
      </c>
      <c r="E129" s="2">
        <f>VLOOKUP(fact_events!C:C,camp[#All],4,0)</f>
        <v>45248</v>
      </c>
      <c r="F129" t="str">
        <f>VLOOKUP(fact_events!D:D,prod[#All],2,0)</f>
        <v>Atliq_Sonamasuri_Rice (10KG)</v>
      </c>
      <c r="G129" t="str">
        <f>VLOOKUP(fact_events!D:D,prod[#All],3,0)</f>
        <v>Grocery &amp; Staples</v>
      </c>
      <c r="H129">
        <v>860</v>
      </c>
      <c r="I129" t="s">
        <v>45</v>
      </c>
      <c r="J129">
        <v>0.33</v>
      </c>
      <c r="K129" t="s">
        <v>1526</v>
      </c>
      <c r="L129">
        <v>329</v>
      </c>
      <c r="M129">
        <v>470</v>
      </c>
      <c r="N129">
        <f>Table10[[#This Row],[quantity_sold_before_promo]]*Table10[[#This Row],[base_price]]</f>
        <v>282940</v>
      </c>
      <c r="O129">
        <f t="shared" si="1"/>
        <v>270813.99999999994</v>
      </c>
      <c r="P129">
        <f>Table10[[#This Row],[Reveneu_after_promo]]-Table10[[#This Row],[Reveneu_before_promo]]</f>
        <v>-12126.000000000058</v>
      </c>
      <c r="Q129" s="8">
        <f>Table10[[#This Row],[quantity_sold_after_promo]]-Table10[[#This Row],[quantity_sold_before_promo]]</f>
        <v>141</v>
      </c>
    </row>
    <row r="130" spans="1:17" hidden="1" x14ac:dyDescent="0.3">
      <c r="A130" s="3" t="s">
        <v>1359</v>
      </c>
      <c r="B130" t="str">
        <f>VLOOKUP(fact_events!B:B,stores[#All],2,0)</f>
        <v>Visakhapatnam</v>
      </c>
      <c r="C130" t="str">
        <f>VLOOKUP(fact_events!C:C,camp[#All],2,0)</f>
        <v>Diwali</v>
      </c>
      <c r="D130" s="2">
        <f>VLOOKUP(fact_events!C:C,camp[#All],3,0)</f>
        <v>45242</v>
      </c>
      <c r="E130" s="2">
        <f>VLOOKUP(fact_events!C:C,camp[#All],4,0)</f>
        <v>45248</v>
      </c>
      <c r="F130" t="str">
        <f>VLOOKUP(fact_events!D:D,prod[#All],2,0)</f>
        <v>Atliq_Suflower_Oil (1L)</v>
      </c>
      <c r="G130" t="str">
        <f>VLOOKUP(fact_events!D:D,prod[#All],3,0)</f>
        <v>Grocery &amp; Staples</v>
      </c>
      <c r="H130">
        <v>156</v>
      </c>
      <c r="I130" t="s">
        <v>12</v>
      </c>
      <c r="J130">
        <v>0.25</v>
      </c>
      <c r="K130" t="s">
        <v>1526</v>
      </c>
      <c r="L130">
        <v>259</v>
      </c>
      <c r="M130">
        <v>225</v>
      </c>
      <c r="N130">
        <f>Table10[[#This Row],[quantity_sold_before_promo]]*Table10[[#This Row],[base_price]]</f>
        <v>40404</v>
      </c>
      <c r="O130">
        <f t="shared" ref="O130:O193" si="2">IF(K130="OFF",(H130*(1-J130))*M130,IF(K130="Cashback",(H130-J130)*M130,IF(K130="BOGOF",H130*M130,0)))</f>
        <v>26325</v>
      </c>
      <c r="P130">
        <f>Table10[[#This Row],[Reveneu_after_promo]]-Table10[[#This Row],[Reveneu_before_promo]]</f>
        <v>-14079</v>
      </c>
      <c r="Q130" s="8">
        <f>Table10[[#This Row],[quantity_sold_after_promo]]-Table10[[#This Row],[quantity_sold_before_promo]]</f>
        <v>-34</v>
      </c>
    </row>
    <row r="131" spans="1:17" hidden="1" x14ac:dyDescent="0.3">
      <c r="A131" s="4" t="s">
        <v>1358</v>
      </c>
      <c r="B131" t="str">
        <f>VLOOKUP(fact_events!B:B,stores[#All],2,0)</f>
        <v>Bengaluru</v>
      </c>
      <c r="C131" t="str">
        <f>VLOOKUP(fact_events!C:C,camp[#All],2,0)</f>
        <v>Diwali</v>
      </c>
      <c r="D131" s="2">
        <f>VLOOKUP(fact_events!C:C,camp[#All],3,0)</f>
        <v>45242</v>
      </c>
      <c r="E131" s="2">
        <f>VLOOKUP(fact_events!C:C,camp[#All],4,0)</f>
        <v>45248</v>
      </c>
      <c r="F131" t="str">
        <f>VLOOKUP(fact_events!D:D,prod[#All],2,0)</f>
        <v>Atliq_Body_Milk_Nourishing_Lotion (120ML)</v>
      </c>
      <c r="G131" t="str">
        <f>VLOOKUP(fact_events!D:D,prod[#All],3,0)</f>
        <v>Personal Care</v>
      </c>
      <c r="H131">
        <v>110</v>
      </c>
      <c r="I131" t="s">
        <v>0</v>
      </c>
      <c r="J131">
        <v>0.5</v>
      </c>
      <c r="K131" t="s">
        <v>1526</v>
      </c>
      <c r="L131">
        <v>71</v>
      </c>
      <c r="M131">
        <v>90</v>
      </c>
      <c r="N131">
        <f>Table10[[#This Row],[quantity_sold_before_promo]]*Table10[[#This Row],[base_price]]</f>
        <v>7810</v>
      </c>
      <c r="O131">
        <f t="shared" si="2"/>
        <v>4950</v>
      </c>
      <c r="P131">
        <f>Table10[[#This Row],[Reveneu_after_promo]]-Table10[[#This Row],[Reveneu_before_promo]]</f>
        <v>-2860</v>
      </c>
      <c r="Q131" s="8">
        <f>Table10[[#This Row],[quantity_sold_after_promo]]-Table10[[#This Row],[quantity_sold_before_promo]]</f>
        <v>19</v>
      </c>
    </row>
    <row r="132" spans="1:17" x14ac:dyDescent="0.3">
      <c r="A132" s="3" t="s">
        <v>1357</v>
      </c>
      <c r="B132" t="str">
        <f>VLOOKUP(fact_events!B:B,stores[#All],2,0)</f>
        <v>Bengaluru</v>
      </c>
      <c r="C132" t="str">
        <f>VLOOKUP(fact_events!C:C,camp[#All],2,0)</f>
        <v>Sankranti</v>
      </c>
      <c r="D132" s="2">
        <f>VLOOKUP(fact_events!C:C,camp[#All],3,0)</f>
        <v>45301</v>
      </c>
      <c r="E132" s="2">
        <f>VLOOKUP(fact_events!C:C,camp[#All],4,0)</f>
        <v>45307</v>
      </c>
      <c r="F132" t="str">
        <f>VLOOKUP(fact_events!D:D,prod[#All],2,0)</f>
        <v>Atliq_Curtains</v>
      </c>
      <c r="G132" t="str">
        <f>VLOOKUP(fact_events!D:D,prod[#All],3,0)</f>
        <v>Home Care</v>
      </c>
      <c r="H132">
        <v>300</v>
      </c>
      <c r="I132" t="s">
        <v>5</v>
      </c>
      <c r="J132">
        <v>0.5</v>
      </c>
      <c r="K132" t="s">
        <v>5</v>
      </c>
      <c r="L132">
        <v>31</v>
      </c>
      <c r="M132">
        <v>122</v>
      </c>
      <c r="N132">
        <f>Table10[[#This Row],[quantity_sold_before_promo]]*Table10[[#This Row],[base_price]]</f>
        <v>9300</v>
      </c>
      <c r="O132">
        <f t="shared" si="2"/>
        <v>36600</v>
      </c>
      <c r="P132">
        <f>Table10[[#This Row],[Reveneu_after_promo]]-Table10[[#This Row],[Reveneu_before_promo]]</f>
        <v>27300</v>
      </c>
      <c r="Q132" s="8">
        <f>Table10[[#This Row],[quantity_sold_after_promo]]-Table10[[#This Row],[quantity_sold_before_promo]]</f>
        <v>91</v>
      </c>
    </row>
    <row r="133" spans="1:17" hidden="1" x14ac:dyDescent="0.3">
      <c r="A133" s="4" t="s">
        <v>1356</v>
      </c>
      <c r="B133" t="str">
        <f>VLOOKUP(fact_events!B:B,stores[#All],2,0)</f>
        <v>Chennai</v>
      </c>
      <c r="C133" t="str">
        <f>VLOOKUP(fact_events!C:C,camp[#All],2,0)</f>
        <v>Sankranti</v>
      </c>
      <c r="D133" s="2">
        <f>VLOOKUP(fact_events!C:C,camp[#All],3,0)</f>
        <v>45301</v>
      </c>
      <c r="E133" s="2">
        <f>VLOOKUP(fact_events!C:C,camp[#All],4,0)</f>
        <v>45307</v>
      </c>
      <c r="F133" t="str">
        <f>VLOOKUP(fact_events!D:D,prod[#All],2,0)</f>
        <v>Atliq_Lime_Cool_Bathing_Bar (125GM)</v>
      </c>
      <c r="G133" t="str">
        <f>VLOOKUP(fact_events!D:D,prod[#All],3,0)</f>
        <v>Personal Care</v>
      </c>
      <c r="H133">
        <v>62</v>
      </c>
      <c r="I133" t="s">
        <v>0</v>
      </c>
      <c r="J133">
        <v>0.5</v>
      </c>
      <c r="K133" t="s">
        <v>1526</v>
      </c>
      <c r="L133">
        <v>64</v>
      </c>
      <c r="M133">
        <v>89</v>
      </c>
      <c r="N133">
        <f>Table10[[#This Row],[quantity_sold_before_promo]]*Table10[[#This Row],[base_price]]</f>
        <v>3968</v>
      </c>
      <c r="O133">
        <f t="shared" si="2"/>
        <v>2759</v>
      </c>
      <c r="P133">
        <f>Table10[[#This Row],[Reveneu_after_promo]]-Table10[[#This Row],[Reveneu_before_promo]]</f>
        <v>-1209</v>
      </c>
      <c r="Q133" s="8">
        <f>Table10[[#This Row],[quantity_sold_after_promo]]-Table10[[#This Row],[quantity_sold_before_promo]]</f>
        <v>25</v>
      </c>
    </row>
    <row r="134" spans="1:17" hidden="1" x14ac:dyDescent="0.3">
      <c r="A134" s="3" t="s">
        <v>1355</v>
      </c>
      <c r="B134" t="str">
        <f>VLOOKUP(fact_events!B:B,stores[#All],2,0)</f>
        <v>Vijayawada</v>
      </c>
      <c r="C134" t="str">
        <f>VLOOKUP(fact_events!C:C,camp[#All],2,0)</f>
        <v>Diwali</v>
      </c>
      <c r="D134" s="2">
        <f>VLOOKUP(fact_events!C:C,camp[#All],3,0)</f>
        <v>45242</v>
      </c>
      <c r="E134" s="2">
        <f>VLOOKUP(fact_events!C:C,camp[#All],4,0)</f>
        <v>45248</v>
      </c>
      <c r="F134" t="str">
        <f>VLOOKUP(fact_events!D:D,prod[#All],2,0)</f>
        <v>Atliq_Masoor_Dal (1KG)</v>
      </c>
      <c r="G134" t="str">
        <f>VLOOKUP(fact_events!D:D,prod[#All],3,0)</f>
        <v>Grocery &amp; Staples</v>
      </c>
      <c r="H134">
        <v>172</v>
      </c>
      <c r="I134" t="s">
        <v>45</v>
      </c>
      <c r="J134">
        <v>0.33</v>
      </c>
      <c r="K134" t="s">
        <v>1526</v>
      </c>
      <c r="L134">
        <v>180</v>
      </c>
      <c r="M134">
        <v>255</v>
      </c>
      <c r="N134">
        <f>Table10[[#This Row],[quantity_sold_before_promo]]*Table10[[#This Row],[base_price]]</f>
        <v>30960</v>
      </c>
      <c r="O134">
        <f t="shared" si="2"/>
        <v>29386.199999999993</v>
      </c>
      <c r="P134">
        <f>Table10[[#This Row],[Reveneu_after_promo]]-Table10[[#This Row],[Reveneu_before_promo]]</f>
        <v>-1573.8000000000065</v>
      </c>
      <c r="Q134" s="8">
        <f>Table10[[#This Row],[quantity_sold_after_promo]]-Table10[[#This Row],[quantity_sold_before_promo]]</f>
        <v>75</v>
      </c>
    </row>
    <row r="135" spans="1:17" hidden="1" x14ac:dyDescent="0.3">
      <c r="A135" s="4" t="s">
        <v>1354</v>
      </c>
      <c r="B135" t="str">
        <f>VLOOKUP(fact_events!B:B,stores[#All],2,0)</f>
        <v>Trivandrum</v>
      </c>
      <c r="C135" t="str">
        <f>VLOOKUP(fact_events!C:C,camp[#All],2,0)</f>
        <v>Diwali</v>
      </c>
      <c r="D135" s="2">
        <f>VLOOKUP(fact_events!C:C,camp[#All],3,0)</f>
        <v>45242</v>
      </c>
      <c r="E135" s="2">
        <f>VLOOKUP(fact_events!C:C,camp[#All],4,0)</f>
        <v>45248</v>
      </c>
      <c r="F135" t="str">
        <f>VLOOKUP(fact_events!D:D,prod[#All],2,0)</f>
        <v>Atliq_Fusion_Container_Set_of_3</v>
      </c>
      <c r="G135" t="str">
        <f>VLOOKUP(fact_events!D:D,prod[#All],3,0)</f>
        <v>Home Care</v>
      </c>
      <c r="H135">
        <v>415</v>
      </c>
      <c r="I135" t="s">
        <v>12</v>
      </c>
      <c r="J135">
        <v>0.25</v>
      </c>
      <c r="K135" t="s">
        <v>1526</v>
      </c>
      <c r="L135">
        <v>36</v>
      </c>
      <c r="M135">
        <v>34</v>
      </c>
      <c r="N135">
        <f>Table10[[#This Row],[quantity_sold_before_promo]]*Table10[[#This Row],[base_price]]</f>
        <v>14940</v>
      </c>
      <c r="O135">
        <f t="shared" si="2"/>
        <v>10582.5</v>
      </c>
      <c r="P135">
        <f>Table10[[#This Row],[Reveneu_after_promo]]-Table10[[#This Row],[Reveneu_before_promo]]</f>
        <v>-4357.5</v>
      </c>
      <c r="Q135" s="8">
        <f>Table10[[#This Row],[quantity_sold_after_promo]]-Table10[[#This Row],[quantity_sold_before_promo]]</f>
        <v>-2</v>
      </c>
    </row>
    <row r="136" spans="1:17" hidden="1" x14ac:dyDescent="0.3">
      <c r="A136" s="3" t="s">
        <v>1353</v>
      </c>
      <c r="B136" t="str">
        <f>VLOOKUP(fact_events!B:B,stores[#All],2,0)</f>
        <v>Madurai</v>
      </c>
      <c r="C136" t="str">
        <f>VLOOKUP(fact_events!C:C,camp[#All],2,0)</f>
        <v>Diwali</v>
      </c>
      <c r="D136" s="2">
        <f>VLOOKUP(fact_events!C:C,camp[#All],3,0)</f>
        <v>45242</v>
      </c>
      <c r="E136" s="2">
        <f>VLOOKUP(fact_events!C:C,camp[#All],4,0)</f>
        <v>45248</v>
      </c>
      <c r="F136" t="str">
        <f>VLOOKUP(fact_events!D:D,prod[#All],2,0)</f>
        <v>Atliq_Fusion_Container_Set_of_3</v>
      </c>
      <c r="G136" t="str">
        <f>VLOOKUP(fact_events!D:D,prod[#All],3,0)</f>
        <v>Home Care</v>
      </c>
      <c r="H136">
        <v>415</v>
      </c>
      <c r="I136" t="s">
        <v>12</v>
      </c>
      <c r="J136">
        <v>0.25</v>
      </c>
      <c r="K136" t="s">
        <v>1526</v>
      </c>
      <c r="L136">
        <v>50</v>
      </c>
      <c r="M136">
        <v>43</v>
      </c>
      <c r="N136">
        <f>Table10[[#This Row],[quantity_sold_before_promo]]*Table10[[#This Row],[base_price]]</f>
        <v>20750</v>
      </c>
      <c r="O136">
        <f t="shared" si="2"/>
        <v>13383.75</v>
      </c>
      <c r="P136">
        <f>Table10[[#This Row],[Reveneu_after_promo]]-Table10[[#This Row],[Reveneu_before_promo]]</f>
        <v>-7366.25</v>
      </c>
      <c r="Q136" s="8">
        <f>Table10[[#This Row],[quantity_sold_after_promo]]-Table10[[#This Row],[quantity_sold_before_promo]]</f>
        <v>-7</v>
      </c>
    </row>
    <row r="137" spans="1:17" x14ac:dyDescent="0.3">
      <c r="A137" s="4" t="s">
        <v>1352</v>
      </c>
      <c r="B137" t="str">
        <f>VLOOKUP(fact_events!B:B,stores[#All],2,0)</f>
        <v>Coimbatore</v>
      </c>
      <c r="C137" t="str">
        <f>VLOOKUP(fact_events!C:C,camp[#All],2,0)</f>
        <v>Diwali</v>
      </c>
      <c r="D137" s="2">
        <f>VLOOKUP(fact_events!C:C,camp[#All],3,0)</f>
        <v>45242</v>
      </c>
      <c r="E137" s="2">
        <f>VLOOKUP(fact_events!C:C,camp[#All],4,0)</f>
        <v>45248</v>
      </c>
      <c r="F137" t="str">
        <f>VLOOKUP(fact_events!D:D,prod[#All],2,0)</f>
        <v>Atliq_Curtains</v>
      </c>
      <c r="G137" t="str">
        <f>VLOOKUP(fact_events!D:D,prod[#All],3,0)</f>
        <v>Home Care</v>
      </c>
      <c r="H137">
        <v>300</v>
      </c>
      <c r="I137" t="s">
        <v>5</v>
      </c>
      <c r="J137">
        <v>0.5</v>
      </c>
      <c r="K137" t="s">
        <v>5</v>
      </c>
      <c r="L137">
        <v>57</v>
      </c>
      <c r="M137">
        <v>188</v>
      </c>
      <c r="N137">
        <f>Table10[[#This Row],[quantity_sold_before_promo]]*Table10[[#This Row],[base_price]]</f>
        <v>17100</v>
      </c>
      <c r="O137">
        <f t="shared" si="2"/>
        <v>56400</v>
      </c>
      <c r="P137">
        <f>Table10[[#This Row],[Reveneu_after_promo]]-Table10[[#This Row],[Reveneu_before_promo]]</f>
        <v>39300</v>
      </c>
      <c r="Q137" s="8">
        <f>Table10[[#This Row],[quantity_sold_after_promo]]-Table10[[#This Row],[quantity_sold_before_promo]]</f>
        <v>131</v>
      </c>
    </row>
    <row r="138" spans="1:17" hidden="1" x14ac:dyDescent="0.3">
      <c r="A138" s="3" t="s">
        <v>1351</v>
      </c>
      <c r="B138" t="str">
        <f>VLOOKUP(fact_events!B:B,stores[#All],2,0)</f>
        <v>Chennai</v>
      </c>
      <c r="C138" t="str">
        <f>VLOOKUP(fact_events!C:C,camp[#All],2,0)</f>
        <v>Diwali</v>
      </c>
      <c r="D138" s="2">
        <f>VLOOKUP(fact_events!C:C,camp[#All],3,0)</f>
        <v>45242</v>
      </c>
      <c r="E138" s="2">
        <f>VLOOKUP(fact_events!C:C,camp[#All],4,0)</f>
        <v>45248</v>
      </c>
      <c r="F138" t="str">
        <f>VLOOKUP(fact_events!D:D,prod[#All],2,0)</f>
        <v>Atliq_Sonamasuri_Rice (10KG)</v>
      </c>
      <c r="G138" t="str">
        <f>VLOOKUP(fact_events!D:D,prod[#All],3,0)</f>
        <v>Grocery &amp; Staples</v>
      </c>
      <c r="H138">
        <v>860</v>
      </c>
      <c r="I138" t="s">
        <v>45</v>
      </c>
      <c r="J138">
        <v>0.33</v>
      </c>
      <c r="K138" t="s">
        <v>1526</v>
      </c>
      <c r="L138">
        <v>364</v>
      </c>
      <c r="M138">
        <v>451</v>
      </c>
      <c r="N138">
        <f>Table10[[#This Row],[quantity_sold_before_promo]]*Table10[[#This Row],[base_price]]</f>
        <v>313040</v>
      </c>
      <c r="O138">
        <f t="shared" si="2"/>
        <v>259866.19999999998</v>
      </c>
      <c r="P138">
        <f>Table10[[#This Row],[Reveneu_after_promo]]-Table10[[#This Row],[Reveneu_before_promo]]</f>
        <v>-53173.800000000017</v>
      </c>
      <c r="Q138" s="8">
        <f>Table10[[#This Row],[quantity_sold_after_promo]]-Table10[[#This Row],[quantity_sold_before_promo]]</f>
        <v>87</v>
      </c>
    </row>
    <row r="139" spans="1:17" x14ac:dyDescent="0.3">
      <c r="A139" s="4" t="s">
        <v>1350</v>
      </c>
      <c r="B139" t="str">
        <f>VLOOKUP(fact_events!B:B,stores[#All],2,0)</f>
        <v>Chennai</v>
      </c>
      <c r="C139" t="str">
        <f>VLOOKUP(fact_events!C:C,camp[#All],2,0)</f>
        <v>Diwali</v>
      </c>
      <c r="D139" s="2">
        <f>VLOOKUP(fact_events!C:C,camp[#All],3,0)</f>
        <v>45242</v>
      </c>
      <c r="E139" s="2">
        <f>VLOOKUP(fact_events!C:C,camp[#All],4,0)</f>
        <v>45248</v>
      </c>
      <c r="F139" t="str">
        <f>VLOOKUP(fact_events!D:D,prod[#All],2,0)</f>
        <v>Atliq_waterproof_Immersion_Rod</v>
      </c>
      <c r="G139" t="str">
        <f>VLOOKUP(fact_events!D:D,prod[#All],3,0)</f>
        <v>Home Appliances</v>
      </c>
      <c r="H139">
        <v>1020</v>
      </c>
      <c r="I139" t="s">
        <v>5</v>
      </c>
      <c r="J139">
        <v>0.5</v>
      </c>
      <c r="K139" t="s">
        <v>5</v>
      </c>
      <c r="L139">
        <v>59</v>
      </c>
      <c r="M139">
        <v>195</v>
      </c>
      <c r="N139">
        <f>Table10[[#This Row],[quantity_sold_before_promo]]*Table10[[#This Row],[base_price]]</f>
        <v>60180</v>
      </c>
      <c r="O139">
        <f t="shared" si="2"/>
        <v>198900</v>
      </c>
      <c r="P139">
        <f>Table10[[#This Row],[Reveneu_after_promo]]-Table10[[#This Row],[Reveneu_before_promo]]</f>
        <v>138720</v>
      </c>
      <c r="Q139" s="8">
        <f>Table10[[#This Row],[quantity_sold_after_promo]]-Table10[[#This Row],[quantity_sold_before_promo]]</f>
        <v>136</v>
      </c>
    </row>
    <row r="140" spans="1:17" hidden="1" x14ac:dyDescent="0.3">
      <c r="A140" s="3" t="s">
        <v>1349</v>
      </c>
      <c r="B140" t="str">
        <f>VLOOKUP(fact_events!B:B,stores[#All],2,0)</f>
        <v>Bengaluru</v>
      </c>
      <c r="C140" t="str">
        <f>VLOOKUP(fact_events!C:C,camp[#All],2,0)</f>
        <v>Diwali</v>
      </c>
      <c r="D140" s="2">
        <f>VLOOKUP(fact_events!C:C,camp[#All],3,0)</f>
        <v>45242</v>
      </c>
      <c r="E140" s="2">
        <f>VLOOKUP(fact_events!C:C,camp[#All],4,0)</f>
        <v>45248</v>
      </c>
      <c r="F140" t="str">
        <f>VLOOKUP(fact_events!D:D,prod[#All],2,0)</f>
        <v>Atliq_Home_Essential_8_Product_Combo</v>
      </c>
      <c r="G140" t="str">
        <f>VLOOKUP(fact_events!D:D,prod[#All],3,0)</f>
        <v>Combo1</v>
      </c>
      <c r="H140">
        <v>3000</v>
      </c>
      <c r="I140" t="s">
        <v>26</v>
      </c>
      <c r="J140">
        <v>500</v>
      </c>
      <c r="K140" t="s">
        <v>1527</v>
      </c>
      <c r="L140">
        <v>437</v>
      </c>
      <c r="M140">
        <v>1306</v>
      </c>
      <c r="N140">
        <f>Table10[[#This Row],[quantity_sold_before_promo]]*Table10[[#This Row],[base_price]]</f>
        <v>1311000</v>
      </c>
      <c r="O140">
        <f t="shared" si="2"/>
        <v>3265000</v>
      </c>
      <c r="P140">
        <f>Table10[[#This Row],[Reveneu_after_promo]]-Table10[[#This Row],[Reveneu_before_promo]]</f>
        <v>1954000</v>
      </c>
      <c r="Q140" s="8">
        <f>Table10[[#This Row],[quantity_sold_after_promo]]-Table10[[#This Row],[quantity_sold_before_promo]]</f>
        <v>869</v>
      </c>
    </row>
    <row r="141" spans="1:17" x14ac:dyDescent="0.3">
      <c r="A141" s="4" t="s">
        <v>1348</v>
      </c>
      <c r="B141" t="str">
        <f>VLOOKUP(fact_events!B:B,stores[#All],2,0)</f>
        <v>Visakhapatnam</v>
      </c>
      <c r="C141" t="str">
        <f>VLOOKUP(fact_events!C:C,camp[#All],2,0)</f>
        <v>Sankranti</v>
      </c>
      <c r="D141" s="2">
        <f>VLOOKUP(fact_events!C:C,camp[#All],3,0)</f>
        <v>45301</v>
      </c>
      <c r="E141" s="2">
        <f>VLOOKUP(fact_events!C:C,camp[#All],4,0)</f>
        <v>45307</v>
      </c>
      <c r="F141" t="str">
        <f>VLOOKUP(fact_events!D:D,prod[#All],2,0)</f>
        <v>Atliq_waterproof_Immersion_Rod</v>
      </c>
      <c r="G141" t="str">
        <f>VLOOKUP(fact_events!D:D,prod[#All],3,0)</f>
        <v>Home Appliances</v>
      </c>
      <c r="H141">
        <v>1020</v>
      </c>
      <c r="I141" t="s">
        <v>5</v>
      </c>
      <c r="J141">
        <v>0.5</v>
      </c>
      <c r="K141" t="s">
        <v>5</v>
      </c>
      <c r="L141">
        <v>82</v>
      </c>
      <c r="M141">
        <v>322</v>
      </c>
      <c r="N141">
        <f>Table10[[#This Row],[quantity_sold_before_promo]]*Table10[[#This Row],[base_price]]</f>
        <v>83640</v>
      </c>
      <c r="O141">
        <f t="shared" si="2"/>
        <v>328440</v>
      </c>
      <c r="P141">
        <f>Table10[[#This Row],[Reveneu_after_promo]]-Table10[[#This Row],[Reveneu_before_promo]]</f>
        <v>244800</v>
      </c>
      <c r="Q141" s="8">
        <f>Table10[[#This Row],[quantity_sold_after_promo]]-Table10[[#This Row],[quantity_sold_before_promo]]</f>
        <v>240</v>
      </c>
    </row>
    <row r="142" spans="1:17" x14ac:dyDescent="0.3">
      <c r="A142" s="3" t="s">
        <v>1347</v>
      </c>
      <c r="B142" t="str">
        <f>VLOOKUP(fact_events!B:B,stores[#All],2,0)</f>
        <v>Madurai</v>
      </c>
      <c r="C142" t="str">
        <f>VLOOKUP(fact_events!C:C,camp[#All],2,0)</f>
        <v>Sankranti</v>
      </c>
      <c r="D142" s="2">
        <f>VLOOKUP(fact_events!C:C,camp[#All],3,0)</f>
        <v>45301</v>
      </c>
      <c r="E142" s="2">
        <f>VLOOKUP(fact_events!C:C,camp[#All],4,0)</f>
        <v>45307</v>
      </c>
      <c r="F142" t="str">
        <f>VLOOKUP(fact_events!D:D,prod[#All],2,0)</f>
        <v>Atliq_waterproof_Immersion_Rod</v>
      </c>
      <c r="G142" t="str">
        <f>VLOOKUP(fact_events!D:D,prod[#All],3,0)</f>
        <v>Home Appliances</v>
      </c>
      <c r="H142">
        <v>1020</v>
      </c>
      <c r="I142" t="s">
        <v>5</v>
      </c>
      <c r="J142">
        <v>0.5</v>
      </c>
      <c r="K142" t="s">
        <v>5</v>
      </c>
      <c r="L142">
        <v>76</v>
      </c>
      <c r="M142">
        <v>300</v>
      </c>
      <c r="N142">
        <f>Table10[[#This Row],[quantity_sold_before_promo]]*Table10[[#This Row],[base_price]]</f>
        <v>77520</v>
      </c>
      <c r="O142">
        <f t="shared" si="2"/>
        <v>306000</v>
      </c>
      <c r="P142">
        <f>Table10[[#This Row],[Reveneu_after_promo]]-Table10[[#This Row],[Reveneu_before_promo]]</f>
        <v>228480</v>
      </c>
      <c r="Q142" s="8">
        <f>Table10[[#This Row],[quantity_sold_after_promo]]-Table10[[#This Row],[quantity_sold_before_promo]]</f>
        <v>224</v>
      </c>
    </row>
    <row r="143" spans="1:17" hidden="1" x14ac:dyDescent="0.3">
      <c r="A143" s="4" t="s">
        <v>1346</v>
      </c>
      <c r="B143" t="str">
        <f>VLOOKUP(fact_events!B:B,stores[#All],2,0)</f>
        <v>Mangalore</v>
      </c>
      <c r="C143" t="str">
        <f>VLOOKUP(fact_events!C:C,camp[#All],2,0)</f>
        <v>Sankranti</v>
      </c>
      <c r="D143" s="2">
        <f>VLOOKUP(fact_events!C:C,camp[#All],3,0)</f>
        <v>45301</v>
      </c>
      <c r="E143" s="2">
        <f>VLOOKUP(fact_events!C:C,camp[#All],4,0)</f>
        <v>45307</v>
      </c>
      <c r="F143" t="str">
        <f>VLOOKUP(fact_events!D:D,prod[#All],2,0)</f>
        <v>Atliq_Lime_Cool_Bathing_Bar (125GM)</v>
      </c>
      <c r="G143" t="str">
        <f>VLOOKUP(fact_events!D:D,prod[#All],3,0)</f>
        <v>Personal Care</v>
      </c>
      <c r="H143">
        <v>62</v>
      </c>
      <c r="I143" t="s">
        <v>0</v>
      </c>
      <c r="J143">
        <v>0.5</v>
      </c>
      <c r="K143" t="s">
        <v>1526</v>
      </c>
      <c r="L143">
        <v>27</v>
      </c>
      <c r="M143">
        <v>31</v>
      </c>
      <c r="N143">
        <f>Table10[[#This Row],[quantity_sold_before_promo]]*Table10[[#This Row],[base_price]]</f>
        <v>1674</v>
      </c>
      <c r="O143">
        <f t="shared" si="2"/>
        <v>961</v>
      </c>
      <c r="P143">
        <f>Table10[[#This Row],[Reveneu_after_promo]]-Table10[[#This Row],[Reveneu_before_promo]]</f>
        <v>-713</v>
      </c>
      <c r="Q143" s="8">
        <f>Table10[[#This Row],[quantity_sold_after_promo]]-Table10[[#This Row],[quantity_sold_before_promo]]</f>
        <v>4</v>
      </c>
    </row>
    <row r="144" spans="1:17" x14ac:dyDescent="0.3">
      <c r="A144" s="3" t="s">
        <v>1345</v>
      </c>
      <c r="B144" t="str">
        <f>VLOOKUP(fact_events!B:B,stores[#All],2,0)</f>
        <v>Hyderabad</v>
      </c>
      <c r="C144" t="str">
        <f>VLOOKUP(fact_events!C:C,camp[#All],2,0)</f>
        <v>Sankranti</v>
      </c>
      <c r="D144" s="2">
        <f>VLOOKUP(fact_events!C:C,camp[#All],3,0)</f>
        <v>45301</v>
      </c>
      <c r="E144" s="2">
        <f>VLOOKUP(fact_events!C:C,camp[#All],4,0)</f>
        <v>45307</v>
      </c>
      <c r="F144" t="str">
        <f>VLOOKUP(fact_events!D:D,prod[#All],2,0)</f>
        <v>Atliq_High_Glo_15W_LED_Bulb</v>
      </c>
      <c r="G144" t="str">
        <f>VLOOKUP(fact_events!D:D,prod[#All],3,0)</f>
        <v>Home Appliances</v>
      </c>
      <c r="H144">
        <v>350</v>
      </c>
      <c r="I144" t="s">
        <v>5</v>
      </c>
      <c r="J144">
        <v>0.5</v>
      </c>
      <c r="K144" t="s">
        <v>5</v>
      </c>
      <c r="L144">
        <v>135</v>
      </c>
      <c r="M144">
        <v>534</v>
      </c>
      <c r="N144">
        <f>Table10[[#This Row],[quantity_sold_before_promo]]*Table10[[#This Row],[base_price]]</f>
        <v>47250</v>
      </c>
      <c r="O144">
        <f t="shared" si="2"/>
        <v>186900</v>
      </c>
      <c r="P144">
        <f>Table10[[#This Row],[Reveneu_after_promo]]-Table10[[#This Row],[Reveneu_before_promo]]</f>
        <v>139650</v>
      </c>
      <c r="Q144" s="8">
        <f>Table10[[#This Row],[quantity_sold_after_promo]]-Table10[[#This Row],[quantity_sold_before_promo]]</f>
        <v>399</v>
      </c>
    </row>
    <row r="145" spans="1:17" x14ac:dyDescent="0.3">
      <c r="A145" s="4" t="s">
        <v>1344</v>
      </c>
      <c r="B145" t="str">
        <f>VLOOKUP(fact_events!B:B,stores[#All],2,0)</f>
        <v>Hyderabad</v>
      </c>
      <c r="C145" t="str">
        <f>VLOOKUP(fact_events!C:C,camp[#All],2,0)</f>
        <v>Diwali</v>
      </c>
      <c r="D145" s="2">
        <f>VLOOKUP(fact_events!C:C,camp[#All],3,0)</f>
        <v>45242</v>
      </c>
      <c r="E145" s="2">
        <f>VLOOKUP(fact_events!C:C,camp[#All],4,0)</f>
        <v>45248</v>
      </c>
      <c r="F145" t="str">
        <f>VLOOKUP(fact_events!D:D,prod[#All],2,0)</f>
        <v>Atliq_High_Glo_15W_LED_Bulb</v>
      </c>
      <c r="G145" t="str">
        <f>VLOOKUP(fact_events!D:D,prod[#All],3,0)</f>
        <v>Home Appliances</v>
      </c>
      <c r="H145">
        <v>350</v>
      </c>
      <c r="I145" t="s">
        <v>5</v>
      </c>
      <c r="J145">
        <v>0.5</v>
      </c>
      <c r="K145" t="s">
        <v>5</v>
      </c>
      <c r="L145">
        <v>68</v>
      </c>
      <c r="M145">
        <v>235</v>
      </c>
      <c r="N145">
        <f>Table10[[#This Row],[quantity_sold_before_promo]]*Table10[[#This Row],[base_price]]</f>
        <v>23800</v>
      </c>
      <c r="O145">
        <f t="shared" si="2"/>
        <v>82250</v>
      </c>
      <c r="P145">
        <f>Table10[[#This Row],[Reveneu_after_promo]]-Table10[[#This Row],[Reveneu_before_promo]]</f>
        <v>58450</v>
      </c>
      <c r="Q145" s="8">
        <f>Table10[[#This Row],[quantity_sold_after_promo]]-Table10[[#This Row],[quantity_sold_before_promo]]</f>
        <v>167</v>
      </c>
    </row>
    <row r="146" spans="1:17" x14ac:dyDescent="0.3">
      <c r="A146" s="3" t="s">
        <v>1343</v>
      </c>
      <c r="B146" t="str">
        <f>VLOOKUP(fact_events!B:B,stores[#All],2,0)</f>
        <v>Mangalore</v>
      </c>
      <c r="C146" t="str">
        <f>VLOOKUP(fact_events!C:C,camp[#All],2,0)</f>
        <v>Sankranti</v>
      </c>
      <c r="D146" s="2">
        <f>VLOOKUP(fact_events!C:C,camp[#All],3,0)</f>
        <v>45301</v>
      </c>
      <c r="E146" s="2">
        <f>VLOOKUP(fact_events!C:C,camp[#All],4,0)</f>
        <v>45307</v>
      </c>
      <c r="F146" t="str">
        <f>VLOOKUP(fact_events!D:D,prod[#All],2,0)</f>
        <v>Atliq_Double_Bedsheet_set</v>
      </c>
      <c r="G146" t="str">
        <f>VLOOKUP(fact_events!D:D,prod[#All],3,0)</f>
        <v>Home Care</v>
      </c>
      <c r="H146">
        <v>1190</v>
      </c>
      <c r="I146" t="s">
        <v>5</v>
      </c>
      <c r="J146">
        <v>0.5</v>
      </c>
      <c r="K146" t="s">
        <v>5</v>
      </c>
      <c r="L146">
        <v>27</v>
      </c>
      <c r="M146">
        <v>106</v>
      </c>
      <c r="N146">
        <f>Table10[[#This Row],[quantity_sold_before_promo]]*Table10[[#This Row],[base_price]]</f>
        <v>32130</v>
      </c>
      <c r="O146">
        <f t="shared" si="2"/>
        <v>126140</v>
      </c>
      <c r="P146">
        <f>Table10[[#This Row],[Reveneu_after_promo]]-Table10[[#This Row],[Reveneu_before_promo]]</f>
        <v>94010</v>
      </c>
      <c r="Q146" s="8">
        <f>Table10[[#This Row],[quantity_sold_after_promo]]-Table10[[#This Row],[quantity_sold_before_promo]]</f>
        <v>79</v>
      </c>
    </row>
    <row r="147" spans="1:17" x14ac:dyDescent="0.3">
      <c r="A147" s="4" t="s">
        <v>1342</v>
      </c>
      <c r="B147" t="str">
        <f>VLOOKUP(fact_events!B:B,stores[#All],2,0)</f>
        <v>Coimbatore</v>
      </c>
      <c r="C147" t="str">
        <f>VLOOKUP(fact_events!C:C,camp[#All],2,0)</f>
        <v>Sankranti</v>
      </c>
      <c r="D147" s="2">
        <f>VLOOKUP(fact_events!C:C,camp[#All],3,0)</f>
        <v>45301</v>
      </c>
      <c r="E147" s="2">
        <f>VLOOKUP(fact_events!C:C,camp[#All],4,0)</f>
        <v>45307</v>
      </c>
      <c r="F147" t="str">
        <f>VLOOKUP(fact_events!D:D,prod[#All],2,0)</f>
        <v>Atliq_Farm_Chakki_Atta (1KG)</v>
      </c>
      <c r="G147" t="str">
        <f>VLOOKUP(fact_events!D:D,prod[#All],3,0)</f>
        <v>Grocery &amp; Staples</v>
      </c>
      <c r="H147">
        <v>370</v>
      </c>
      <c r="I147" t="s">
        <v>5</v>
      </c>
      <c r="J147">
        <v>0.5</v>
      </c>
      <c r="K147" t="s">
        <v>5</v>
      </c>
      <c r="L147">
        <v>363</v>
      </c>
      <c r="M147">
        <v>990</v>
      </c>
      <c r="N147">
        <f>Table10[[#This Row],[quantity_sold_before_promo]]*Table10[[#This Row],[base_price]]</f>
        <v>134310</v>
      </c>
      <c r="O147">
        <f t="shared" si="2"/>
        <v>366300</v>
      </c>
      <c r="P147">
        <f>Table10[[#This Row],[Reveneu_after_promo]]-Table10[[#This Row],[Reveneu_before_promo]]</f>
        <v>231990</v>
      </c>
      <c r="Q147" s="8">
        <f>Table10[[#This Row],[quantity_sold_after_promo]]-Table10[[#This Row],[quantity_sold_before_promo]]</f>
        <v>627</v>
      </c>
    </row>
    <row r="148" spans="1:17" hidden="1" x14ac:dyDescent="0.3">
      <c r="A148" s="3" t="s">
        <v>1341</v>
      </c>
      <c r="B148" t="str">
        <f>VLOOKUP(fact_events!B:B,stores[#All],2,0)</f>
        <v>Visakhapatnam</v>
      </c>
      <c r="C148" t="str">
        <f>VLOOKUP(fact_events!C:C,camp[#All],2,0)</f>
        <v>Diwali</v>
      </c>
      <c r="D148" s="2">
        <f>VLOOKUP(fact_events!C:C,camp[#All],3,0)</f>
        <v>45242</v>
      </c>
      <c r="E148" s="2">
        <f>VLOOKUP(fact_events!C:C,camp[#All],4,0)</f>
        <v>45248</v>
      </c>
      <c r="F148" t="str">
        <f>VLOOKUP(fact_events!D:D,prod[#All],2,0)</f>
        <v>Atliq_Suflower_Oil (1L)</v>
      </c>
      <c r="G148" t="str">
        <f>VLOOKUP(fact_events!D:D,prod[#All],3,0)</f>
        <v>Grocery &amp; Staples</v>
      </c>
      <c r="H148">
        <v>156</v>
      </c>
      <c r="I148" t="s">
        <v>12</v>
      </c>
      <c r="J148">
        <v>0.25</v>
      </c>
      <c r="K148" t="s">
        <v>1526</v>
      </c>
      <c r="L148">
        <v>196</v>
      </c>
      <c r="M148">
        <v>174</v>
      </c>
      <c r="N148">
        <f>Table10[[#This Row],[quantity_sold_before_promo]]*Table10[[#This Row],[base_price]]</f>
        <v>30576</v>
      </c>
      <c r="O148">
        <f t="shared" si="2"/>
        <v>20358</v>
      </c>
      <c r="P148">
        <f>Table10[[#This Row],[Reveneu_after_promo]]-Table10[[#This Row],[Reveneu_before_promo]]</f>
        <v>-10218</v>
      </c>
      <c r="Q148" s="8">
        <f>Table10[[#This Row],[quantity_sold_after_promo]]-Table10[[#This Row],[quantity_sold_before_promo]]</f>
        <v>-22</v>
      </c>
    </row>
    <row r="149" spans="1:17" x14ac:dyDescent="0.3">
      <c r="A149" s="4" t="s">
        <v>1340</v>
      </c>
      <c r="B149" t="str">
        <f>VLOOKUP(fact_events!B:B,stores[#All],2,0)</f>
        <v>Bengaluru</v>
      </c>
      <c r="C149" t="str">
        <f>VLOOKUP(fact_events!C:C,camp[#All],2,0)</f>
        <v>Sankranti</v>
      </c>
      <c r="D149" s="2">
        <f>VLOOKUP(fact_events!C:C,camp[#All],3,0)</f>
        <v>45301</v>
      </c>
      <c r="E149" s="2">
        <f>VLOOKUP(fact_events!C:C,camp[#All],4,0)</f>
        <v>45307</v>
      </c>
      <c r="F149" t="str">
        <f>VLOOKUP(fact_events!D:D,prod[#All],2,0)</f>
        <v>Atliq_High_Glo_15W_LED_Bulb</v>
      </c>
      <c r="G149" t="str">
        <f>VLOOKUP(fact_events!D:D,prod[#All],3,0)</f>
        <v>Home Appliances</v>
      </c>
      <c r="H149">
        <v>350</v>
      </c>
      <c r="I149" t="s">
        <v>5</v>
      </c>
      <c r="J149">
        <v>0.5</v>
      </c>
      <c r="K149" t="s">
        <v>5</v>
      </c>
      <c r="L149">
        <v>133</v>
      </c>
      <c r="M149">
        <v>559</v>
      </c>
      <c r="N149">
        <f>Table10[[#This Row],[quantity_sold_before_promo]]*Table10[[#This Row],[base_price]]</f>
        <v>46550</v>
      </c>
      <c r="O149">
        <f t="shared" si="2"/>
        <v>195650</v>
      </c>
      <c r="P149">
        <f>Table10[[#This Row],[Reveneu_after_promo]]-Table10[[#This Row],[Reveneu_before_promo]]</f>
        <v>149100</v>
      </c>
      <c r="Q149" s="8">
        <f>Table10[[#This Row],[quantity_sold_after_promo]]-Table10[[#This Row],[quantity_sold_before_promo]]</f>
        <v>426</v>
      </c>
    </row>
    <row r="150" spans="1:17" hidden="1" x14ac:dyDescent="0.3">
      <c r="A150" s="3" t="s">
        <v>1339</v>
      </c>
      <c r="B150" t="str">
        <f>VLOOKUP(fact_events!B:B,stores[#All],2,0)</f>
        <v>Chennai</v>
      </c>
      <c r="C150" t="str">
        <f>VLOOKUP(fact_events!C:C,camp[#All],2,0)</f>
        <v>Sankranti</v>
      </c>
      <c r="D150" s="2">
        <f>VLOOKUP(fact_events!C:C,camp[#All],3,0)</f>
        <v>45301</v>
      </c>
      <c r="E150" s="2">
        <f>VLOOKUP(fact_events!C:C,camp[#All],4,0)</f>
        <v>45307</v>
      </c>
      <c r="F150" t="str">
        <f>VLOOKUP(fact_events!D:D,prod[#All],2,0)</f>
        <v>Atliq_Doodh_Kesar_Body_Lotion (200ML)</v>
      </c>
      <c r="G150" t="str">
        <f>VLOOKUP(fact_events!D:D,prod[#All],3,0)</f>
        <v>Personal Care</v>
      </c>
      <c r="H150">
        <v>190</v>
      </c>
      <c r="I150" t="s">
        <v>0</v>
      </c>
      <c r="J150">
        <v>0.5</v>
      </c>
      <c r="K150" t="s">
        <v>1526</v>
      </c>
      <c r="L150">
        <v>58</v>
      </c>
      <c r="M150">
        <v>81</v>
      </c>
      <c r="N150">
        <f>Table10[[#This Row],[quantity_sold_before_promo]]*Table10[[#This Row],[base_price]]</f>
        <v>11020</v>
      </c>
      <c r="O150">
        <f t="shared" si="2"/>
        <v>7695</v>
      </c>
      <c r="P150">
        <f>Table10[[#This Row],[Reveneu_after_promo]]-Table10[[#This Row],[Reveneu_before_promo]]</f>
        <v>-3325</v>
      </c>
      <c r="Q150" s="8">
        <f>Table10[[#This Row],[quantity_sold_after_promo]]-Table10[[#This Row],[quantity_sold_before_promo]]</f>
        <v>23</v>
      </c>
    </row>
    <row r="151" spans="1:17" x14ac:dyDescent="0.3">
      <c r="A151" s="4" t="s">
        <v>1338</v>
      </c>
      <c r="B151" t="str">
        <f>VLOOKUP(fact_events!B:B,stores[#All],2,0)</f>
        <v>Madurai</v>
      </c>
      <c r="C151" t="str">
        <f>VLOOKUP(fact_events!C:C,camp[#All],2,0)</f>
        <v>Diwali</v>
      </c>
      <c r="D151" s="2">
        <f>VLOOKUP(fact_events!C:C,camp[#All],3,0)</f>
        <v>45242</v>
      </c>
      <c r="E151" s="2">
        <f>VLOOKUP(fact_events!C:C,camp[#All],4,0)</f>
        <v>45248</v>
      </c>
      <c r="F151" t="str">
        <f>VLOOKUP(fact_events!D:D,prod[#All],2,0)</f>
        <v>Atliq_Double_Bedsheet_set</v>
      </c>
      <c r="G151" t="str">
        <f>VLOOKUP(fact_events!D:D,prod[#All],3,0)</f>
        <v>Home Care</v>
      </c>
      <c r="H151">
        <v>1190</v>
      </c>
      <c r="I151" t="s">
        <v>5</v>
      </c>
      <c r="J151">
        <v>0.5</v>
      </c>
      <c r="K151" t="s">
        <v>5</v>
      </c>
      <c r="L151">
        <v>35</v>
      </c>
      <c r="M151">
        <v>122</v>
      </c>
      <c r="N151">
        <f>Table10[[#This Row],[quantity_sold_before_promo]]*Table10[[#This Row],[base_price]]</f>
        <v>41650</v>
      </c>
      <c r="O151">
        <f t="shared" si="2"/>
        <v>145180</v>
      </c>
      <c r="P151">
        <f>Table10[[#This Row],[Reveneu_after_promo]]-Table10[[#This Row],[Reveneu_before_promo]]</f>
        <v>103530</v>
      </c>
      <c r="Q151" s="8">
        <f>Table10[[#This Row],[quantity_sold_after_promo]]-Table10[[#This Row],[quantity_sold_before_promo]]</f>
        <v>87</v>
      </c>
    </row>
    <row r="152" spans="1:17" x14ac:dyDescent="0.3">
      <c r="A152" s="3" t="s">
        <v>1337</v>
      </c>
      <c r="B152" t="str">
        <f>VLOOKUP(fact_events!B:B,stores[#All],2,0)</f>
        <v>Mangalore</v>
      </c>
      <c r="C152" t="str">
        <f>VLOOKUP(fact_events!C:C,camp[#All],2,0)</f>
        <v>Diwali</v>
      </c>
      <c r="D152" s="2">
        <f>VLOOKUP(fact_events!C:C,camp[#All],3,0)</f>
        <v>45242</v>
      </c>
      <c r="E152" s="2">
        <f>VLOOKUP(fact_events!C:C,camp[#All],4,0)</f>
        <v>45248</v>
      </c>
      <c r="F152" t="str">
        <f>VLOOKUP(fact_events!D:D,prod[#All],2,0)</f>
        <v>Atliq_High_Glo_15W_LED_Bulb</v>
      </c>
      <c r="G152" t="str">
        <f>VLOOKUP(fact_events!D:D,prod[#All],3,0)</f>
        <v>Home Appliances</v>
      </c>
      <c r="H152">
        <v>350</v>
      </c>
      <c r="I152" t="s">
        <v>5</v>
      </c>
      <c r="J152">
        <v>0.5</v>
      </c>
      <c r="K152" t="s">
        <v>5</v>
      </c>
      <c r="L152">
        <v>38</v>
      </c>
      <c r="M152">
        <v>133</v>
      </c>
      <c r="N152">
        <f>Table10[[#This Row],[quantity_sold_before_promo]]*Table10[[#This Row],[base_price]]</f>
        <v>13300</v>
      </c>
      <c r="O152">
        <f t="shared" si="2"/>
        <v>46550</v>
      </c>
      <c r="P152">
        <f>Table10[[#This Row],[Reveneu_after_promo]]-Table10[[#This Row],[Reveneu_before_promo]]</f>
        <v>33250</v>
      </c>
      <c r="Q152" s="8">
        <f>Table10[[#This Row],[quantity_sold_after_promo]]-Table10[[#This Row],[quantity_sold_before_promo]]</f>
        <v>95</v>
      </c>
    </row>
    <row r="153" spans="1:17" hidden="1" x14ac:dyDescent="0.3">
      <c r="A153" s="4" t="s">
        <v>1336</v>
      </c>
      <c r="B153" t="str">
        <f>VLOOKUP(fact_events!B:B,stores[#All],2,0)</f>
        <v>Hyderabad</v>
      </c>
      <c r="C153" t="str">
        <f>VLOOKUP(fact_events!C:C,camp[#All],2,0)</f>
        <v>Diwali</v>
      </c>
      <c r="D153" s="2">
        <f>VLOOKUP(fact_events!C:C,camp[#All],3,0)</f>
        <v>45242</v>
      </c>
      <c r="E153" s="2">
        <f>VLOOKUP(fact_events!C:C,camp[#All],4,0)</f>
        <v>45248</v>
      </c>
      <c r="F153" t="str">
        <f>VLOOKUP(fact_events!D:D,prod[#All],2,0)</f>
        <v>Atliq_Suflower_Oil (1L)</v>
      </c>
      <c r="G153" t="str">
        <f>VLOOKUP(fact_events!D:D,prod[#All],3,0)</f>
        <v>Grocery &amp; Staples</v>
      </c>
      <c r="H153">
        <v>156</v>
      </c>
      <c r="I153" t="s">
        <v>12</v>
      </c>
      <c r="J153">
        <v>0.25</v>
      </c>
      <c r="K153" t="s">
        <v>1526</v>
      </c>
      <c r="L153">
        <v>351</v>
      </c>
      <c r="M153">
        <v>305</v>
      </c>
      <c r="N153">
        <f>Table10[[#This Row],[quantity_sold_before_promo]]*Table10[[#This Row],[base_price]]</f>
        <v>54756</v>
      </c>
      <c r="O153">
        <f t="shared" si="2"/>
        <v>35685</v>
      </c>
      <c r="P153">
        <f>Table10[[#This Row],[Reveneu_after_promo]]-Table10[[#This Row],[Reveneu_before_promo]]</f>
        <v>-19071</v>
      </c>
      <c r="Q153" s="8">
        <f>Table10[[#This Row],[quantity_sold_after_promo]]-Table10[[#This Row],[quantity_sold_before_promo]]</f>
        <v>-46</v>
      </c>
    </row>
    <row r="154" spans="1:17" hidden="1" x14ac:dyDescent="0.3">
      <c r="A154" s="3" t="s">
        <v>1335</v>
      </c>
      <c r="B154" t="str">
        <f>VLOOKUP(fact_events!B:B,stores[#All],2,0)</f>
        <v>Bengaluru</v>
      </c>
      <c r="C154" t="str">
        <f>VLOOKUP(fact_events!C:C,camp[#All],2,0)</f>
        <v>Diwali</v>
      </c>
      <c r="D154" s="2">
        <f>VLOOKUP(fact_events!C:C,camp[#All],3,0)</f>
        <v>45242</v>
      </c>
      <c r="E154" s="2">
        <f>VLOOKUP(fact_events!C:C,camp[#All],4,0)</f>
        <v>45248</v>
      </c>
      <c r="F154" t="str">
        <f>VLOOKUP(fact_events!D:D,prod[#All],2,0)</f>
        <v>Atliq_Scrub_Sponge_For_Dishwash</v>
      </c>
      <c r="G154" t="str">
        <f>VLOOKUP(fact_events!D:D,prod[#All],3,0)</f>
        <v>Home Care</v>
      </c>
      <c r="H154">
        <v>55</v>
      </c>
      <c r="I154" t="s">
        <v>12</v>
      </c>
      <c r="J154">
        <v>0.25</v>
      </c>
      <c r="K154" t="s">
        <v>1526</v>
      </c>
      <c r="L154">
        <v>136</v>
      </c>
      <c r="M154">
        <v>121</v>
      </c>
      <c r="N154">
        <f>Table10[[#This Row],[quantity_sold_before_promo]]*Table10[[#This Row],[base_price]]</f>
        <v>7480</v>
      </c>
      <c r="O154">
        <f t="shared" si="2"/>
        <v>4991.25</v>
      </c>
      <c r="P154">
        <f>Table10[[#This Row],[Reveneu_after_promo]]-Table10[[#This Row],[Reveneu_before_promo]]</f>
        <v>-2488.75</v>
      </c>
      <c r="Q154" s="8">
        <f>Table10[[#This Row],[quantity_sold_after_promo]]-Table10[[#This Row],[quantity_sold_before_promo]]</f>
        <v>-15</v>
      </c>
    </row>
    <row r="155" spans="1:17" x14ac:dyDescent="0.3">
      <c r="A155" s="4" t="s">
        <v>1334</v>
      </c>
      <c r="B155" t="str">
        <f>VLOOKUP(fact_events!B:B,stores[#All],2,0)</f>
        <v>Visakhapatnam</v>
      </c>
      <c r="C155" t="str">
        <f>VLOOKUP(fact_events!C:C,camp[#All],2,0)</f>
        <v>Sankranti</v>
      </c>
      <c r="D155" s="2">
        <f>VLOOKUP(fact_events!C:C,camp[#All],3,0)</f>
        <v>45301</v>
      </c>
      <c r="E155" s="2">
        <f>VLOOKUP(fact_events!C:C,camp[#All],4,0)</f>
        <v>45307</v>
      </c>
      <c r="F155" t="str">
        <f>VLOOKUP(fact_events!D:D,prod[#All],2,0)</f>
        <v>Atliq_Farm_Chakki_Atta (1KG)</v>
      </c>
      <c r="G155" t="str">
        <f>VLOOKUP(fact_events!D:D,prod[#All],3,0)</f>
        <v>Grocery &amp; Staples</v>
      </c>
      <c r="H155">
        <v>370</v>
      </c>
      <c r="I155" t="s">
        <v>5</v>
      </c>
      <c r="J155">
        <v>0.5</v>
      </c>
      <c r="K155" t="s">
        <v>5</v>
      </c>
      <c r="L155">
        <v>252</v>
      </c>
      <c r="M155">
        <v>985</v>
      </c>
      <c r="N155">
        <f>Table10[[#This Row],[quantity_sold_before_promo]]*Table10[[#This Row],[base_price]]</f>
        <v>93240</v>
      </c>
      <c r="O155">
        <f t="shared" si="2"/>
        <v>364450</v>
      </c>
      <c r="P155">
        <f>Table10[[#This Row],[Reveneu_after_promo]]-Table10[[#This Row],[Reveneu_before_promo]]</f>
        <v>271210</v>
      </c>
      <c r="Q155" s="8">
        <f>Table10[[#This Row],[quantity_sold_after_promo]]-Table10[[#This Row],[quantity_sold_before_promo]]</f>
        <v>733</v>
      </c>
    </row>
    <row r="156" spans="1:17" hidden="1" x14ac:dyDescent="0.3">
      <c r="A156" s="3" t="s">
        <v>1333</v>
      </c>
      <c r="B156" t="str">
        <f>VLOOKUP(fact_events!B:B,stores[#All],2,0)</f>
        <v>Visakhapatnam</v>
      </c>
      <c r="C156" t="str">
        <f>VLOOKUP(fact_events!C:C,camp[#All],2,0)</f>
        <v>Diwali</v>
      </c>
      <c r="D156" s="2">
        <f>VLOOKUP(fact_events!C:C,camp[#All],3,0)</f>
        <v>45242</v>
      </c>
      <c r="E156" s="2">
        <f>VLOOKUP(fact_events!C:C,camp[#All],4,0)</f>
        <v>45248</v>
      </c>
      <c r="F156" t="str">
        <f>VLOOKUP(fact_events!D:D,prod[#All],2,0)</f>
        <v>Atliq_Home_Essential_8_Product_Combo</v>
      </c>
      <c r="G156" t="str">
        <f>VLOOKUP(fact_events!D:D,prod[#All],3,0)</f>
        <v>Combo1</v>
      </c>
      <c r="H156">
        <v>3000</v>
      </c>
      <c r="I156" t="s">
        <v>26</v>
      </c>
      <c r="J156">
        <v>500</v>
      </c>
      <c r="K156" t="s">
        <v>1527</v>
      </c>
      <c r="L156">
        <v>260</v>
      </c>
      <c r="M156">
        <v>681</v>
      </c>
      <c r="N156">
        <f>Table10[[#This Row],[quantity_sold_before_promo]]*Table10[[#This Row],[base_price]]</f>
        <v>780000</v>
      </c>
      <c r="O156">
        <f t="shared" si="2"/>
        <v>1702500</v>
      </c>
      <c r="P156">
        <f>Table10[[#This Row],[Reveneu_after_promo]]-Table10[[#This Row],[Reveneu_before_promo]]</f>
        <v>922500</v>
      </c>
      <c r="Q156" s="8">
        <f>Table10[[#This Row],[quantity_sold_after_promo]]-Table10[[#This Row],[quantity_sold_before_promo]]</f>
        <v>421</v>
      </c>
    </row>
    <row r="157" spans="1:17" hidden="1" x14ac:dyDescent="0.3">
      <c r="A157" s="4" t="s">
        <v>1332</v>
      </c>
      <c r="B157" t="str">
        <f>VLOOKUP(fact_events!B:B,stores[#All],2,0)</f>
        <v>Vijayawada</v>
      </c>
      <c r="C157" t="str">
        <f>VLOOKUP(fact_events!C:C,camp[#All],2,0)</f>
        <v>Diwali</v>
      </c>
      <c r="D157" s="2">
        <f>VLOOKUP(fact_events!C:C,camp[#All],3,0)</f>
        <v>45242</v>
      </c>
      <c r="E157" s="2">
        <f>VLOOKUP(fact_events!C:C,camp[#All],4,0)</f>
        <v>45248</v>
      </c>
      <c r="F157" t="str">
        <f>VLOOKUP(fact_events!D:D,prod[#All],2,0)</f>
        <v>Atliq_Farm_Chakki_Atta (1KG)</v>
      </c>
      <c r="G157" t="str">
        <f>VLOOKUP(fact_events!D:D,prod[#All],3,0)</f>
        <v>Grocery &amp; Staples</v>
      </c>
      <c r="H157">
        <v>290</v>
      </c>
      <c r="I157" t="s">
        <v>12</v>
      </c>
      <c r="J157">
        <v>0.25</v>
      </c>
      <c r="K157" t="s">
        <v>1526</v>
      </c>
      <c r="L157">
        <v>150</v>
      </c>
      <c r="M157">
        <v>123</v>
      </c>
      <c r="N157">
        <f>Table10[[#This Row],[quantity_sold_before_promo]]*Table10[[#This Row],[base_price]]</f>
        <v>43500</v>
      </c>
      <c r="O157">
        <f t="shared" si="2"/>
        <v>26752.5</v>
      </c>
      <c r="P157">
        <f>Table10[[#This Row],[Reveneu_after_promo]]-Table10[[#This Row],[Reveneu_before_promo]]</f>
        <v>-16747.5</v>
      </c>
      <c r="Q157" s="8">
        <f>Table10[[#This Row],[quantity_sold_after_promo]]-Table10[[#This Row],[quantity_sold_before_promo]]</f>
        <v>-27</v>
      </c>
    </row>
    <row r="158" spans="1:17" hidden="1" x14ac:dyDescent="0.3">
      <c r="A158" s="3" t="s">
        <v>1331</v>
      </c>
      <c r="B158" t="str">
        <f>VLOOKUP(fact_events!B:B,stores[#All],2,0)</f>
        <v>Hyderabad</v>
      </c>
      <c r="C158" t="str">
        <f>VLOOKUP(fact_events!C:C,camp[#All],2,0)</f>
        <v>Sankranti</v>
      </c>
      <c r="D158" s="2">
        <f>VLOOKUP(fact_events!C:C,camp[#All],3,0)</f>
        <v>45301</v>
      </c>
      <c r="E158" s="2">
        <f>VLOOKUP(fact_events!C:C,camp[#All],4,0)</f>
        <v>45307</v>
      </c>
      <c r="F158" t="str">
        <f>VLOOKUP(fact_events!D:D,prod[#All],2,0)</f>
        <v>Atliq_Doodh_Kesar_Body_Lotion (200ML)</v>
      </c>
      <c r="G158" t="str">
        <f>VLOOKUP(fact_events!D:D,prod[#All],3,0)</f>
        <v>Personal Care</v>
      </c>
      <c r="H158">
        <v>190</v>
      </c>
      <c r="I158" t="s">
        <v>0</v>
      </c>
      <c r="J158">
        <v>0.5</v>
      </c>
      <c r="K158" t="s">
        <v>1526</v>
      </c>
      <c r="L158">
        <v>49</v>
      </c>
      <c r="M158">
        <v>69</v>
      </c>
      <c r="N158">
        <f>Table10[[#This Row],[quantity_sold_before_promo]]*Table10[[#This Row],[base_price]]</f>
        <v>9310</v>
      </c>
      <c r="O158">
        <f t="shared" si="2"/>
        <v>6555</v>
      </c>
      <c r="P158">
        <f>Table10[[#This Row],[Reveneu_after_promo]]-Table10[[#This Row],[Reveneu_before_promo]]</f>
        <v>-2755</v>
      </c>
      <c r="Q158" s="8">
        <f>Table10[[#This Row],[quantity_sold_after_promo]]-Table10[[#This Row],[quantity_sold_before_promo]]</f>
        <v>20</v>
      </c>
    </row>
    <row r="159" spans="1:17" x14ac:dyDescent="0.3">
      <c r="A159" s="4" t="s">
        <v>1330</v>
      </c>
      <c r="B159" t="str">
        <f>VLOOKUP(fact_events!B:B,stores[#All],2,0)</f>
        <v>Hyderabad</v>
      </c>
      <c r="C159" t="str">
        <f>VLOOKUP(fact_events!C:C,camp[#All],2,0)</f>
        <v>Sankranti</v>
      </c>
      <c r="D159" s="2">
        <f>VLOOKUP(fact_events!C:C,camp[#All],3,0)</f>
        <v>45301</v>
      </c>
      <c r="E159" s="2">
        <f>VLOOKUP(fact_events!C:C,camp[#All],4,0)</f>
        <v>45307</v>
      </c>
      <c r="F159" t="str">
        <f>VLOOKUP(fact_events!D:D,prod[#All],2,0)</f>
        <v>Atliq_Double_Bedsheet_set</v>
      </c>
      <c r="G159" t="str">
        <f>VLOOKUP(fact_events!D:D,prod[#All],3,0)</f>
        <v>Home Care</v>
      </c>
      <c r="H159">
        <v>1190</v>
      </c>
      <c r="I159" t="s">
        <v>5</v>
      </c>
      <c r="J159">
        <v>0.5</v>
      </c>
      <c r="K159" t="s">
        <v>5</v>
      </c>
      <c r="L159">
        <v>51</v>
      </c>
      <c r="M159">
        <v>203</v>
      </c>
      <c r="N159">
        <f>Table10[[#This Row],[quantity_sold_before_promo]]*Table10[[#This Row],[base_price]]</f>
        <v>60690</v>
      </c>
      <c r="O159">
        <f t="shared" si="2"/>
        <v>241570</v>
      </c>
      <c r="P159">
        <f>Table10[[#This Row],[Reveneu_after_promo]]-Table10[[#This Row],[Reveneu_before_promo]]</f>
        <v>180880</v>
      </c>
      <c r="Q159" s="8">
        <f>Table10[[#This Row],[quantity_sold_after_promo]]-Table10[[#This Row],[quantity_sold_before_promo]]</f>
        <v>152</v>
      </c>
    </row>
    <row r="160" spans="1:17" hidden="1" x14ac:dyDescent="0.3">
      <c r="A160" s="3" t="s">
        <v>1329</v>
      </c>
      <c r="B160" t="str">
        <f>VLOOKUP(fact_events!B:B,stores[#All],2,0)</f>
        <v>Mysuru</v>
      </c>
      <c r="C160" t="str">
        <f>VLOOKUP(fact_events!C:C,camp[#All],2,0)</f>
        <v>Diwali</v>
      </c>
      <c r="D160" s="2">
        <f>VLOOKUP(fact_events!C:C,camp[#All],3,0)</f>
        <v>45242</v>
      </c>
      <c r="E160" s="2">
        <f>VLOOKUP(fact_events!C:C,camp[#All],4,0)</f>
        <v>45248</v>
      </c>
      <c r="F160" t="str">
        <f>VLOOKUP(fact_events!D:D,prod[#All],2,0)</f>
        <v>Atliq_Body_Milk_Nourishing_Lotion (120ML)</v>
      </c>
      <c r="G160" t="str">
        <f>VLOOKUP(fact_events!D:D,prod[#All],3,0)</f>
        <v>Personal Care</v>
      </c>
      <c r="H160">
        <v>110</v>
      </c>
      <c r="I160" t="s">
        <v>0</v>
      </c>
      <c r="J160">
        <v>0.5</v>
      </c>
      <c r="K160" t="s">
        <v>1526</v>
      </c>
      <c r="L160">
        <v>103</v>
      </c>
      <c r="M160">
        <v>159</v>
      </c>
      <c r="N160">
        <f>Table10[[#This Row],[quantity_sold_before_promo]]*Table10[[#This Row],[base_price]]</f>
        <v>11330</v>
      </c>
      <c r="O160">
        <f t="shared" si="2"/>
        <v>8745</v>
      </c>
      <c r="P160">
        <f>Table10[[#This Row],[Reveneu_after_promo]]-Table10[[#This Row],[Reveneu_before_promo]]</f>
        <v>-2585</v>
      </c>
      <c r="Q160" s="8">
        <f>Table10[[#This Row],[quantity_sold_after_promo]]-Table10[[#This Row],[quantity_sold_before_promo]]</f>
        <v>56</v>
      </c>
    </row>
    <row r="161" spans="1:17" x14ac:dyDescent="0.3">
      <c r="A161" s="4" t="s">
        <v>1328</v>
      </c>
      <c r="B161" t="str">
        <f>VLOOKUP(fact_events!B:B,stores[#All],2,0)</f>
        <v>Visakhapatnam</v>
      </c>
      <c r="C161" t="str">
        <f>VLOOKUP(fact_events!C:C,camp[#All],2,0)</f>
        <v>Sankranti</v>
      </c>
      <c r="D161" s="2">
        <f>VLOOKUP(fact_events!C:C,camp[#All],3,0)</f>
        <v>45301</v>
      </c>
      <c r="E161" s="2">
        <f>VLOOKUP(fact_events!C:C,camp[#All],4,0)</f>
        <v>45307</v>
      </c>
      <c r="F161" t="str">
        <f>VLOOKUP(fact_events!D:D,prod[#All],2,0)</f>
        <v>Atliq_waterproof_Immersion_Rod</v>
      </c>
      <c r="G161" t="str">
        <f>VLOOKUP(fact_events!D:D,prod[#All],3,0)</f>
        <v>Home Appliances</v>
      </c>
      <c r="H161">
        <v>1020</v>
      </c>
      <c r="I161" t="s">
        <v>5</v>
      </c>
      <c r="J161">
        <v>0.5</v>
      </c>
      <c r="K161" t="s">
        <v>5</v>
      </c>
      <c r="L161">
        <v>61</v>
      </c>
      <c r="M161">
        <v>234</v>
      </c>
      <c r="N161">
        <f>Table10[[#This Row],[quantity_sold_before_promo]]*Table10[[#This Row],[base_price]]</f>
        <v>62220</v>
      </c>
      <c r="O161">
        <f t="shared" si="2"/>
        <v>238680</v>
      </c>
      <c r="P161">
        <f>Table10[[#This Row],[Reveneu_after_promo]]-Table10[[#This Row],[Reveneu_before_promo]]</f>
        <v>176460</v>
      </c>
      <c r="Q161" s="8">
        <f>Table10[[#This Row],[quantity_sold_after_promo]]-Table10[[#This Row],[quantity_sold_before_promo]]</f>
        <v>173</v>
      </c>
    </row>
    <row r="162" spans="1:17" hidden="1" x14ac:dyDescent="0.3">
      <c r="A162" s="3" t="s">
        <v>1327</v>
      </c>
      <c r="B162" t="str">
        <f>VLOOKUP(fact_events!B:B,stores[#All],2,0)</f>
        <v>Chennai</v>
      </c>
      <c r="C162" t="str">
        <f>VLOOKUP(fact_events!C:C,camp[#All],2,0)</f>
        <v>Diwali</v>
      </c>
      <c r="D162" s="2">
        <f>VLOOKUP(fact_events!C:C,camp[#All],3,0)</f>
        <v>45242</v>
      </c>
      <c r="E162" s="2">
        <f>VLOOKUP(fact_events!C:C,camp[#All],4,0)</f>
        <v>45248</v>
      </c>
      <c r="F162" t="str">
        <f>VLOOKUP(fact_events!D:D,prod[#All],2,0)</f>
        <v>Atliq_Suflower_Oil (1L)</v>
      </c>
      <c r="G162" t="str">
        <f>VLOOKUP(fact_events!D:D,prod[#All],3,0)</f>
        <v>Grocery &amp; Staples</v>
      </c>
      <c r="H162">
        <v>156</v>
      </c>
      <c r="I162" t="s">
        <v>12</v>
      </c>
      <c r="J162">
        <v>0.25</v>
      </c>
      <c r="K162" t="s">
        <v>1526</v>
      </c>
      <c r="L162">
        <v>330</v>
      </c>
      <c r="M162">
        <v>290</v>
      </c>
      <c r="N162">
        <f>Table10[[#This Row],[quantity_sold_before_promo]]*Table10[[#This Row],[base_price]]</f>
        <v>51480</v>
      </c>
      <c r="O162">
        <f t="shared" si="2"/>
        <v>33930</v>
      </c>
      <c r="P162">
        <f>Table10[[#This Row],[Reveneu_after_promo]]-Table10[[#This Row],[Reveneu_before_promo]]</f>
        <v>-17550</v>
      </c>
      <c r="Q162" s="8">
        <f>Table10[[#This Row],[quantity_sold_after_promo]]-Table10[[#This Row],[quantity_sold_before_promo]]</f>
        <v>-40</v>
      </c>
    </row>
    <row r="163" spans="1:17" x14ac:dyDescent="0.3">
      <c r="A163" s="4" t="s">
        <v>1326</v>
      </c>
      <c r="B163" t="str">
        <f>VLOOKUP(fact_events!B:B,stores[#All],2,0)</f>
        <v>Coimbatore</v>
      </c>
      <c r="C163" t="str">
        <f>VLOOKUP(fact_events!C:C,camp[#All],2,0)</f>
        <v>Sankranti</v>
      </c>
      <c r="D163" s="2">
        <f>VLOOKUP(fact_events!C:C,camp[#All],3,0)</f>
        <v>45301</v>
      </c>
      <c r="E163" s="2">
        <f>VLOOKUP(fact_events!C:C,camp[#All],4,0)</f>
        <v>45307</v>
      </c>
      <c r="F163" t="str">
        <f>VLOOKUP(fact_events!D:D,prod[#All],2,0)</f>
        <v>Atliq_Suflower_Oil (1L)</v>
      </c>
      <c r="G163" t="str">
        <f>VLOOKUP(fact_events!D:D,prod[#All],3,0)</f>
        <v>Grocery &amp; Staples</v>
      </c>
      <c r="H163">
        <v>200</v>
      </c>
      <c r="I163" t="s">
        <v>5</v>
      </c>
      <c r="J163">
        <v>0.5</v>
      </c>
      <c r="K163" t="s">
        <v>5</v>
      </c>
      <c r="L163">
        <v>267</v>
      </c>
      <c r="M163">
        <v>1054</v>
      </c>
      <c r="N163">
        <f>Table10[[#This Row],[quantity_sold_before_promo]]*Table10[[#This Row],[base_price]]</f>
        <v>53400</v>
      </c>
      <c r="O163">
        <f t="shared" si="2"/>
        <v>210800</v>
      </c>
      <c r="P163">
        <f>Table10[[#This Row],[Reveneu_after_promo]]-Table10[[#This Row],[Reveneu_before_promo]]</f>
        <v>157400</v>
      </c>
      <c r="Q163" s="8">
        <f>Table10[[#This Row],[quantity_sold_after_promo]]-Table10[[#This Row],[quantity_sold_before_promo]]</f>
        <v>787</v>
      </c>
    </row>
    <row r="164" spans="1:17" hidden="1" x14ac:dyDescent="0.3">
      <c r="A164" s="3" t="s">
        <v>1325</v>
      </c>
      <c r="B164" t="str">
        <f>VLOOKUP(fact_events!B:B,stores[#All],2,0)</f>
        <v>Coimbatore</v>
      </c>
      <c r="C164" t="str">
        <f>VLOOKUP(fact_events!C:C,camp[#All],2,0)</f>
        <v>Sankranti</v>
      </c>
      <c r="D164" s="2">
        <f>VLOOKUP(fact_events!C:C,camp[#All],3,0)</f>
        <v>45301</v>
      </c>
      <c r="E164" s="2">
        <f>VLOOKUP(fact_events!C:C,camp[#All],4,0)</f>
        <v>45307</v>
      </c>
      <c r="F164" t="str">
        <f>VLOOKUP(fact_events!D:D,prod[#All],2,0)</f>
        <v>Atliq_Cream_Beauty_Bathing_Soap (125GM)</v>
      </c>
      <c r="G164" t="str">
        <f>VLOOKUP(fact_events!D:D,prod[#All],3,0)</f>
        <v>Personal Care</v>
      </c>
      <c r="H164">
        <v>50</v>
      </c>
      <c r="I164" t="s">
        <v>12</v>
      </c>
      <c r="J164">
        <v>0.25</v>
      </c>
      <c r="K164" t="s">
        <v>1526</v>
      </c>
      <c r="L164">
        <v>25</v>
      </c>
      <c r="M164">
        <v>22</v>
      </c>
      <c r="N164">
        <f>Table10[[#This Row],[quantity_sold_before_promo]]*Table10[[#This Row],[base_price]]</f>
        <v>1250</v>
      </c>
      <c r="O164">
        <f t="shared" si="2"/>
        <v>825</v>
      </c>
      <c r="P164">
        <f>Table10[[#This Row],[Reveneu_after_promo]]-Table10[[#This Row],[Reveneu_before_promo]]</f>
        <v>-425</v>
      </c>
      <c r="Q164" s="8">
        <f>Table10[[#This Row],[quantity_sold_after_promo]]-Table10[[#This Row],[quantity_sold_before_promo]]</f>
        <v>-3</v>
      </c>
    </row>
    <row r="165" spans="1:17" hidden="1" x14ac:dyDescent="0.3">
      <c r="A165" s="4" t="s">
        <v>1324</v>
      </c>
      <c r="B165" t="str">
        <f>VLOOKUP(fact_events!B:B,stores[#All],2,0)</f>
        <v>Bengaluru</v>
      </c>
      <c r="C165" t="str">
        <f>VLOOKUP(fact_events!C:C,camp[#All],2,0)</f>
        <v>Sankranti</v>
      </c>
      <c r="D165" s="2">
        <f>VLOOKUP(fact_events!C:C,camp[#All],3,0)</f>
        <v>45301</v>
      </c>
      <c r="E165" s="2">
        <f>VLOOKUP(fact_events!C:C,camp[#All],4,0)</f>
        <v>45307</v>
      </c>
      <c r="F165" t="str">
        <f>VLOOKUP(fact_events!D:D,prod[#All],2,0)</f>
        <v>Atliq_Fusion_Container_Set_of_3</v>
      </c>
      <c r="G165" t="str">
        <f>VLOOKUP(fact_events!D:D,prod[#All],3,0)</f>
        <v>Home Care</v>
      </c>
      <c r="H165">
        <v>415</v>
      </c>
      <c r="I165" t="s">
        <v>12</v>
      </c>
      <c r="J165">
        <v>0.25</v>
      </c>
      <c r="K165" t="s">
        <v>1526</v>
      </c>
      <c r="L165">
        <v>39</v>
      </c>
      <c r="M165">
        <v>36</v>
      </c>
      <c r="N165">
        <f>Table10[[#This Row],[quantity_sold_before_promo]]*Table10[[#This Row],[base_price]]</f>
        <v>16185</v>
      </c>
      <c r="O165">
        <f t="shared" si="2"/>
        <v>11205</v>
      </c>
      <c r="P165">
        <f>Table10[[#This Row],[Reveneu_after_promo]]-Table10[[#This Row],[Reveneu_before_promo]]</f>
        <v>-4980</v>
      </c>
      <c r="Q165" s="8">
        <f>Table10[[#This Row],[quantity_sold_after_promo]]-Table10[[#This Row],[quantity_sold_before_promo]]</f>
        <v>-3</v>
      </c>
    </row>
    <row r="166" spans="1:17" hidden="1" x14ac:dyDescent="0.3">
      <c r="A166" s="3" t="s">
        <v>1323</v>
      </c>
      <c r="B166" t="str">
        <f>VLOOKUP(fact_events!B:B,stores[#All],2,0)</f>
        <v>Madurai</v>
      </c>
      <c r="C166" t="str">
        <f>VLOOKUP(fact_events!C:C,camp[#All],2,0)</f>
        <v>Diwali</v>
      </c>
      <c r="D166" s="2">
        <f>VLOOKUP(fact_events!C:C,camp[#All],3,0)</f>
        <v>45242</v>
      </c>
      <c r="E166" s="2">
        <f>VLOOKUP(fact_events!C:C,camp[#All],4,0)</f>
        <v>45248</v>
      </c>
      <c r="F166" t="str">
        <f>VLOOKUP(fact_events!D:D,prod[#All],2,0)</f>
        <v>Atliq_Cream_Beauty_Bathing_Soap (125GM)</v>
      </c>
      <c r="G166" t="str">
        <f>VLOOKUP(fact_events!D:D,prod[#All],3,0)</f>
        <v>Personal Care</v>
      </c>
      <c r="H166">
        <v>65</v>
      </c>
      <c r="I166" t="s">
        <v>0</v>
      </c>
      <c r="J166">
        <v>0.5</v>
      </c>
      <c r="K166" t="s">
        <v>1526</v>
      </c>
      <c r="L166">
        <v>68</v>
      </c>
      <c r="M166">
        <v>76</v>
      </c>
      <c r="N166">
        <f>Table10[[#This Row],[quantity_sold_before_promo]]*Table10[[#This Row],[base_price]]</f>
        <v>4420</v>
      </c>
      <c r="O166">
        <f t="shared" si="2"/>
        <v>2470</v>
      </c>
      <c r="P166">
        <f>Table10[[#This Row],[Reveneu_after_promo]]-Table10[[#This Row],[Reveneu_before_promo]]</f>
        <v>-1950</v>
      </c>
      <c r="Q166" s="8">
        <f>Table10[[#This Row],[quantity_sold_after_promo]]-Table10[[#This Row],[quantity_sold_before_promo]]</f>
        <v>8</v>
      </c>
    </row>
    <row r="167" spans="1:17" hidden="1" x14ac:dyDescent="0.3">
      <c r="A167" s="4" t="s">
        <v>1322</v>
      </c>
      <c r="B167" t="str">
        <f>VLOOKUP(fact_events!B:B,stores[#All],2,0)</f>
        <v>Madurai</v>
      </c>
      <c r="C167" t="str">
        <f>VLOOKUP(fact_events!C:C,camp[#All],2,0)</f>
        <v>Diwali</v>
      </c>
      <c r="D167" s="2">
        <f>VLOOKUP(fact_events!C:C,camp[#All],3,0)</f>
        <v>45242</v>
      </c>
      <c r="E167" s="2">
        <f>VLOOKUP(fact_events!C:C,camp[#All],4,0)</f>
        <v>45248</v>
      </c>
      <c r="F167" t="str">
        <f>VLOOKUP(fact_events!D:D,prod[#All],2,0)</f>
        <v>Atliq_Suflower_Oil (1L)</v>
      </c>
      <c r="G167" t="str">
        <f>VLOOKUP(fact_events!D:D,prod[#All],3,0)</f>
        <v>Grocery &amp; Staples</v>
      </c>
      <c r="H167">
        <v>156</v>
      </c>
      <c r="I167" t="s">
        <v>12</v>
      </c>
      <c r="J167">
        <v>0.25</v>
      </c>
      <c r="K167" t="s">
        <v>1526</v>
      </c>
      <c r="L167">
        <v>241</v>
      </c>
      <c r="M167">
        <v>209</v>
      </c>
      <c r="N167">
        <f>Table10[[#This Row],[quantity_sold_before_promo]]*Table10[[#This Row],[base_price]]</f>
        <v>37596</v>
      </c>
      <c r="O167">
        <f t="shared" si="2"/>
        <v>24453</v>
      </c>
      <c r="P167">
        <f>Table10[[#This Row],[Reveneu_after_promo]]-Table10[[#This Row],[Reveneu_before_promo]]</f>
        <v>-13143</v>
      </c>
      <c r="Q167" s="8">
        <f>Table10[[#This Row],[quantity_sold_after_promo]]-Table10[[#This Row],[quantity_sold_before_promo]]</f>
        <v>-32</v>
      </c>
    </row>
    <row r="168" spans="1:17" hidden="1" x14ac:dyDescent="0.3">
      <c r="A168" s="3" t="s">
        <v>1321</v>
      </c>
      <c r="B168" t="str">
        <f>VLOOKUP(fact_events!B:B,stores[#All],2,0)</f>
        <v>Bengaluru</v>
      </c>
      <c r="C168" t="str">
        <f>VLOOKUP(fact_events!C:C,camp[#All],2,0)</f>
        <v>Diwali</v>
      </c>
      <c r="D168" s="2">
        <f>VLOOKUP(fact_events!C:C,camp[#All],3,0)</f>
        <v>45242</v>
      </c>
      <c r="E168" s="2">
        <f>VLOOKUP(fact_events!C:C,camp[#All],4,0)</f>
        <v>45248</v>
      </c>
      <c r="F168" t="str">
        <f>VLOOKUP(fact_events!D:D,prod[#All],2,0)</f>
        <v>Atliq_Cream_Beauty_Bathing_Soap (125GM)</v>
      </c>
      <c r="G168" t="str">
        <f>VLOOKUP(fact_events!D:D,prod[#All],3,0)</f>
        <v>Personal Care</v>
      </c>
      <c r="H168">
        <v>65</v>
      </c>
      <c r="I168" t="s">
        <v>0</v>
      </c>
      <c r="J168">
        <v>0.5</v>
      </c>
      <c r="K168" t="s">
        <v>1526</v>
      </c>
      <c r="L168">
        <v>92</v>
      </c>
      <c r="M168">
        <v>120</v>
      </c>
      <c r="N168">
        <f>Table10[[#This Row],[quantity_sold_before_promo]]*Table10[[#This Row],[base_price]]</f>
        <v>5980</v>
      </c>
      <c r="O168">
        <f t="shared" si="2"/>
        <v>3900</v>
      </c>
      <c r="P168">
        <f>Table10[[#This Row],[Reveneu_after_promo]]-Table10[[#This Row],[Reveneu_before_promo]]</f>
        <v>-2080</v>
      </c>
      <c r="Q168" s="8">
        <f>Table10[[#This Row],[quantity_sold_after_promo]]-Table10[[#This Row],[quantity_sold_before_promo]]</f>
        <v>28</v>
      </c>
    </row>
    <row r="169" spans="1:17" hidden="1" x14ac:dyDescent="0.3">
      <c r="A169" s="4" t="s">
        <v>1320</v>
      </c>
      <c r="B169" t="str">
        <f>VLOOKUP(fact_events!B:B,stores[#All],2,0)</f>
        <v>Visakhapatnam</v>
      </c>
      <c r="C169" t="str">
        <f>VLOOKUP(fact_events!C:C,camp[#All],2,0)</f>
        <v>Diwali</v>
      </c>
      <c r="D169" s="2">
        <f>VLOOKUP(fact_events!C:C,camp[#All],3,0)</f>
        <v>45242</v>
      </c>
      <c r="E169" s="2">
        <f>VLOOKUP(fact_events!C:C,camp[#All],4,0)</f>
        <v>45248</v>
      </c>
      <c r="F169" t="str">
        <f>VLOOKUP(fact_events!D:D,prod[#All],2,0)</f>
        <v>Atliq_Cream_Beauty_Bathing_Soap (125GM)</v>
      </c>
      <c r="G169" t="str">
        <f>VLOOKUP(fact_events!D:D,prod[#All],3,0)</f>
        <v>Personal Care</v>
      </c>
      <c r="H169">
        <v>65</v>
      </c>
      <c r="I169" t="s">
        <v>0</v>
      </c>
      <c r="J169">
        <v>0.5</v>
      </c>
      <c r="K169" t="s">
        <v>1526</v>
      </c>
      <c r="L169">
        <v>68</v>
      </c>
      <c r="M169">
        <v>76</v>
      </c>
      <c r="N169">
        <f>Table10[[#This Row],[quantity_sold_before_promo]]*Table10[[#This Row],[base_price]]</f>
        <v>4420</v>
      </c>
      <c r="O169">
        <f t="shared" si="2"/>
        <v>2470</v>
      </c>
      <c r="P169">
        <f>Table10[[#This Row],[Reveneu_after_promo]]-Table10[[#This Row],[Reveneu_before_promo]]</f>
        <v>-1950</v>
      </c>
      <c r="Q169" s="8">
        <f>Table10[[#This Row],[quantity_sold_after_promo]]-Table10[[#This Row],[quantity_sold_before_promo]]</f>
        <v>8</v>
      </c>
    </row>
    <row r="170" spans="1:17" hidden="1" x14ac:dyDescent="0.3">
      <c r="A170" s="3" t="s">
        <v>1319</v>
      </c>
      <c r="B170" t="str">
        <f>VLOOKUP(fact_events!B:B,stores[#All],2,0)</f>
        <v>Hyderabad</v>
      </c>
      <c r="C170" t="str">
        <f>VLOOKUP(fact_events!C:C,camp[#All],2,0)</f>
        <v>Diwali</v>
      </c>
      <c r="D170" s="2">
        <f>VLOOKUP(fact_events!C:C,camp[#All],3,0)</f>
        <v>45242</v>
      </c>
      <c r="E170" s="2">
        <f>VLOOKUP(fact_events!C:C,camp[#All],4,0)</f>
        <v>45248</v>
      </c>
      <c r="F170" t="str">
        <f>VLOOKUP(fact_events!D:D,prod[#All],2,0)</f>
        <v>Atliq_Body_Milk_Nourishing_Lotion (120ML)</v>
      </c>
      <c r="G170" t="str">
        <f>VLOOKUP(fact_events!D:D,prod[#All],3,0)</f>
        <v>Personal Care</v>
      </c>
      <c r="H170">
        <v>110</v>
      </c>
      <c r="I170" t="s">
        <v>0</v>
      </c>
      <c r="J170">
        <v>0.5</v>
      </c>
      <c r="K170" t="s">
        <v>1526</v>
      </c>
      <c r="L170">
        <v>92</v>
      </c>
      <c r="M170">
        <v>147</v>
      </c>
      <c r="N170">
        <f>Table10[[#This Row],[quantity_sold_before_promo]]*Table10[[#This Row],[base_price]]</f>
        <v>10120</v>
      </c>
      <c r="O170">
        <f t="shared" si="2"/>
        <v>8085</v>
      </c>
      <c r="P170">
        <f>Table10[[#This Row],[Reveneu_after_promo]]-Table10[[#This Row],[Reveneu_before_promo]]</f>
        <v>-2035</v>
      </c>
      <c r="Q170" s="8">
        <f>Table10[[#This Row],[quantity_sold_after_promo]]-Table10[[#This Row],[quantity_sold_before_promo]]</f>
        <v>55</v>
      </c>
    </row>
    <row r="171" spans="1:17" hidden="1" x14ac:dyDescent="0.3">
      <c r="A171" s="4" t="s">
        <v>1318</v>
      </c>
      <c r="B171" t="str">
        <f>VLOOKUP(fact_events!B:B,stores[#All],2,0)</f>
        <v>Coimbatore</v>
      </c>
      <c r="C171" t="str">
        <f>VLOOKUP(fact_events!C:C,camp[#All],2,0)</f>
        <v>Diwali</v>
      </c>
      <c r="D171" s="2">
        <f>VLOOKUP(fact_events!C:C,camp[#All],3,0)</f>
        <v>45242</v>
      </c>
      <c r="E171" s="2">
        <f>VLOOKUP(fact_events!C:C,camp[#All],4,0)</f>
        <v>45248</v>
      </c>
      <c r="F171" t="str">
        <f>VLOOKUP(fact_events!D:D,prod[#All],2,0)</f>
        <v>Atliq_Fusion_Container_Set_of_3</v>
      </c>
      <c r="G171" t="str">
        <f>VLOOKUP(fact_events!D:D,prod[#All],3,0)</f>
        <v>Home Care</v>
      </c>
      <c r="H171">
        <v>415</v>
      </c>
      <c r="I171" t="s">
        <v>12</v>
      </c>
      <c r="J171">
        <v>0.25</v>
      </c>
      <c r="K171" t="s">
        <v>1526</v>
      </c>
      <c r="L171">
        <v>68</v>
      </c>
      <c r="M171">
        <v>61</v>
      </c>
      <c r="N171">
        <f>Table10[[#This Row],[quantity_sold_before_promo]]*Table10[[#This Row],[base_price]]</f>
        <v>28220</v>
      </c>
      <c r="O171">
        <f t="shared" si="2"/>
        <v>18986.25</v>
      </c>
      <c r="P171">
        <f>Table10[[#This Row],[Reveneu_after_promo]]-Table10[[#This Row],[Reveneu_before_promo]]</f>
        <v>-9233.75</v>
      </c>
      <c r="Q171" s="8">
        <f>Table10[[#This Row],[quantity_sold_after_promo]]-Table10[[#This Row],[quantity_sold_before_promo]]</f>
        <v>-7</v>
      </c>
    </row>
    <row r="172" spans="1:17" x14ac:dyDescent="0.3">
      <c r="A172" s="3" t="s">
        <v>1317</v>
      </c>
      <c r="B172" t="str">
        <f>VLOOKUP(fact_events!B:B,stores[#All],2,0)</f>
        <v>Trivandrum</v>
      </c>
      <c r="C172" t="str">
        <f>VLOOKUP(fact_events!C:C,camp[#All],2,0)</f>
        <v>Sankranti</v>
      </c>
      <c r="D172" s="2">
        <f>VLOOKUP(fact_events!C:C,camp[#All],3,0)</f>
        <v>45301</v>
      </c>
      <c r="E172" s="2">
        <f>VLOOKUP(fact_events!C:C,camp[#All],4,0)</f>
        <v>45307</v>
      </c>
      <c r="F172" t="str">
        <f>VLOOKUP(fact_events!D:D,prod[#All],2,0)</f>
        <v>Atliq_Curtains</v>
      </c>
      <c r="G172" t="str">
        <f>VLOOKUP(fact_events!D:D,prod[#All],3,0)</f>
        <v>Home Care</v>
      </c>
      <c r="H172">
        <v>300</v>
      </c>
      <c r="I172" t="s">
        <v>5</v>
      </c>
      <c r="J172">
        <v>0.5</v>
      </c>
      <c r="K172" t="s">
        <v>5</v>
      </c>
      <c r="L172">
        <v>21</v>
      </c>
      <c r="M172">
        <v>82</v>
      </c>
      <c r="N172">
        <f>Table10[[#This Row],[quantity_sold_before_promo]]*Table10[[#This Row],[base_price]]</f>
        <v>6300</v>
      </c>
      <c r="O172">
        <f t="shared" si="2"/>
        <v>24600</v>
      </c>
      <c r="P172">
        <f>Table10[[#This Row],[Reveneu_after_promo]]-Table10[[#This Row],[Reveneu_before_promo]]</f>
        <v>18300</v>
      </c>
      <c r="Q172" s="8">
        <f>Table10[[#This Row],[quantity_sold_after_promo]]-Table10[[#This Row],[quantity_sold_before_promo]]</f>
        <v>61</v>
      </c>
    </row>
    <row r="173" spans="1:17" hidden="1" x14ac:dyDescent="0.3">
      <c r="A173" s="4" t="s">
        <v>1316</v>
      </c>
      <c r="B173" t="str">
        <f>VLOOKUP(fact_events!B:B,stores[#All],2,0)</f>
        <v>Mangalore</v>
      </c>
      <c r="C173" t="str">
        <f>VLOOKUP(fact_events!C:C,camp[#All],2,0)</f>
        <v>Sankranti</v>
      </c>
      <c r="D173" s="2">
        <f>VLOOKUP(fact_events!C:C,camp[#All],3,0)</f>
        <v>45301</v>
      </c>
      <c r="E173" s="2">
        <f>VLOOKUP(fact_events!C:C,camp[#All],4,0)</f>
        <v>45307</v>
      </c>
      <c r="F173" t="str">
        <f>VLOOKUP(fact_events!D:D,prod[#All],2,0)</f>
        <v>Atliq_Lime_Cool_Bathing_Bar (125GM)</v>
      </c>
      <c r="G173" t="str">
        <f>VLOOKUP(fact_events!D:D,prod[#All],3,0)</f>
        <v>Personal Care</v>
      </c>
      <c r="H173">
        <v>62</v>
      </c>
      <c r="I173" t="s">
        <v>0</v>
      </c>
      <c r="J173">
        <v>0.5</v>
      </c>
      <c r="K173" t="s">
        <v>1526</v>
      </c>
      <c r="L173">
        <v>33</v>
      </c>
      <c r="M173">
        <v>47</v>
      </c>
      <c r="N173">
        <f>Table10[[#This Row],[quantity_sold_before_promo]]*Table10[[#This Row],[base_price]]</f>
        <v>2046</v>
      </c>
      <c r="O173">
        <f t="shared" si="2"/>
        <v>1457</v>
      </c>
      <c r="P173">
        <f>Table10[[#This Row],[Reveneu_after_promo]]-Table10[[#This Row],[Reveneu_before_promo]]</f>
        <v>-589</v>
      </c>
      <c r="Q173" s="8">
        <f>Table10[[#This Row],[quantity_sold_after_promo]]-Table10[[#This Row],[quantity_sold_before_promo]]</f>
        <v>14</v>
      </c>
    </row>
    <row r="174" spans="1:17" hidden="1" x14ac:dyDescent="0.3">
      <c r="A174" s="3" t="s">
        <v>1315</v>
      </c>
      <c r="B174" t="str">
        <f>VLOOKUP(fact_events!B:B,stores[#All],2,0)</f>
        <v>Bengaluru</v>
      </c>
      <c r="C174" t="str">
        <f>VLOOKUP(fact_events!C:C,camp[#All],2,0)</f>
        <v>Sankranti</v>
      </c>
      <c r="D174" s="2">
        <f>VLOOKUP(fact_events!C:C,camp[#All],3,0)</f>
        <v>45301</v>
      </c>
      <c r="E174" s="2">
        <f>VLOOKUP(fact_events!C:C,camp[#All],4,0)</f>
        <v>45307</v>
      </c>
      <c r="F174" t="str">
        <f>VLOOKUP(fact_events!D:D,prod[#All],2,0)</f>
        <v>Atliq_Scrub_Sponge_For_Dishwash</v>
      </c>
      <c r="G174" t="str">
        <f>VLOOKUP(fact_events!D:D,prod[#All],3,0)</f>
        <v>Home Care</v>
      </c>
      <c r="H174">
        <v>55</v>
      </c>
      <c r="I174" t="s">
        <v>12</v>
      </c>
      <c r="J174">
        <v>0.25</v>
      </c>
      <c r="K174" t="s">
        <v>1526</v>
      </c>
      <c r="L174">
        <v>25</v>
      </c>
      <c r="M174">
        <v>20</v>
      </c>
      <c r="N174">
        <f>Table10[[#This Row],[quantity_sold_before_promo]]*Table10[[#This Row],[base_price]]</f>
        <v>1375</v>
      </c>
      <c r="O174">
        <f t="shared" si="2"/>
        <v>825</v>
      </c>
      <c r="P174">
        <f>Table10[[#This Row],[Reveneu_after_promo]]-Table10[[#This Row],[Reveneu_before_promo]]</f>
        <v>-550</v>
      </c>
      <c r="Q174" s="8">
        <f>Table10[[#This Row],[quantity_sold_after_promo]]-Table10[[#This Row],[quantity_sold_before_promo]]</f>
        <v>-5</v>
      </c>
    </row>
    <row r="175" spans="1:17" hidden="1" x14ac:dyDescent="0.3">
      <c r="A175" s="4" t="s">
        <v>1314</v>
      </c>
      <c r="B175" t="str">
        <f>VLOOKUP(fact_events!B:B,stores[#All],2,0)</f>
        <v>Mysuru</v>
      </c>
      <c r="C175" t="str">
        <f>VLOOKUP(fact_events!C:C,camp[#All],2,0)</f>
        <v>Diwali</v>
      </c>
      <c r="D175" s="2">
        <f>VLOOKUP(fact_events!C:C,camp[#All],3,0)</f>
        <v>45242</v>
      </c>
      <c r="E175" s="2">
        <f>VLOOKUP(fact_events!C:C,camp[#All],4,0)</f>
        <v>45248</v>
      </c>
      <c r="F175" t="str">
        <f>VLOOKUP(fact_events!D:D,prod[#All],2,0)</f>
        <v>Atliq_Cream_Beauty_Bathing_Soap (125GM)</v>
      </c>
      <c r="G175" t="str">
        <f>VLOOKUP(fact_events!D:D,prod[#All],3,0)</f>
        <v>Personal Care</v>
      </c>
      <c r="H175">
        <v>65</v>
      </c>
      <c r="I175" t="s">
        <v>0</v>
      </c>
      <c r="J175">
        <v>0.5</v>
      </c>
      <c r="K175" t="s">
        <v>1526</v>
      </c>
      <c r="L175">
        <v>103</v>
      </c>
      <c r="M175">
        <v>158</v>
      </c>
      <c r="N175">
        <f>Table10[[#This Row],[quantity_sold_before_promo]]*Table10[[#This Row],[base_price]]</f>
        <v>6695</v>
      </c>
      <c r="O175">
        <f t="shared" si="2"/>
        <v>5135</v>
      </c>
      <c r="P175">
        <f>Table10[[#This Row],[Reveneu_after_promo]]-Table10[[#This Row],[Reveneu_before_promo]]</f>
        <v>-1560</v>
      </c>
      <c r="Q175" s="8">
        <f>Table10[[#This Row],[quantity_sold_after_promo]]-Table10[[#This Row],[quantity_sold_before_promo]]</f>
        <v>55</v>
      </c>
    </row>
    <row r="176" spans="1:17" x14ac:dyDescent="0.3">
      <c r="A176" s="3" t="s">
        <v>1313</v>
      </c>
      <c r="B176" t="str">
        <f>VLOOKUP(fact_events!B:B,stores[#All],2,0)</f>
        <v>Hyderabad</v>
      </c>
      <c r="C176" t="str">
        <f>VLOOKUP(fact_events!C:C,camp[#All],2,0)</f>
        <v>Sankranti</v>
      </c>
      <c r="D176" s="2">
        <f>VLOOKUP(fact_events!C:C,camp[#All],3,0)</f>
        <v>45301</v>
      </c>
      <c r="E176" s="2">
        <f>VLOOKUP(fact_events!C:C,camp[#All],4,0)</f>
        <v>45307</v>
      </c>
      <c r="F176" t="str">
        <f>VLOOKUP(fact_events!D:D,prod[#All],2,0)</f>
        <v>Atliq_Double_Bedsheet_set</v>
      </c>
      <c r="G176" t="str">
        <f>VLOOKUP(fact_events!D:D,prod[#All],3,0)</f>
        <v>Home Care</v>
      </c>
      <c r="H176">
        <v>1190</v>
      </c>
      <c r="I176" t="s">
        <v>5</v>
      </c>
      <c r="J176">
        <v>0.5</v>
      </c>
      <c r="K176" t="s">
        <v>5</v>
      </c>
      <c r="L176">
        <v>60</v>
      </c>
      <c r="M176">
        <v>238</v>
      </c>
      <c r="N176">
        <f>Table10[[#This Row],[quantity_sold_before_promo]]*Table10[[#This Row],[base_price]]</f>
        <v>71400</v>
      </c>
      <c r="O176">
        <f t="shared" si="2"/>
        <v>283220</v>
      </c>
      <c r="P176">
        <f>Table10[[#This Row],[Reveneu_after_promo]]-Table10[[#This Row],[Reveneu_before_promo]]</f>
        <v>211820</v>
      </c>
      <c r="Q176" s="8">
        <f>Table10[[#This Row],[quantity_sold_after_promo]]-Table10[[#This Row],[quantity_sold_before_promo]]</f>
        <v>178</v>
      </c>
    </row>
    <row r="177" spans="1:17" hidden="1" x14ac:dyDescent="0.3">
      <c r="A177" s="4" t="s">
        <v>1312</v>
      </c>
      <c r="B177" t="str">
        <f>VLOOKUP(fact_events!B:B,stores[#All],2,0)</f>
        <v>Trivandrum</v>
      </c>
      <c r="C177" t="str">
        <f>VLOOKUP(fact_events!C:C,camp[#All],2,0)</f>
        <v>Diwali</v>
      </c>
      <c r="D177" s="2">
        <f>VLOOKUP(fact_events!C:C,camp[#All],3,0)</f>
        <v>45242</v>
      </c>
      <c r="E177" s="2">
        <f>VLOOKUP(fact_events!C:C,camp[#All],4,0)</f>
        <v>45248</v>
      </c>
      <c r="F177" t="str">
        <f>VLOOKUP(fact_events!D:D,prod[#All],2,0)</f>
        <v>Atliq_Cream_Beauty_Bathing_Soap (125GM)</v>
      </c>
      <c r="G177" t="str">
        <f>VLOOKUP(fact_events!D:D,prod[#All],3,0)</f>
        <v>Personal Care</v>
      </c>
      <c r="H177">
        <v>65</v>
      </c>
      <c r="I177" t="s">
        <v>0</v>
      </c>
      <c r="J177">
        <v>0.5</v>
      </c>
      <c r="K177" t="s">
        <v>1526</v>
      </c>
      <c r="L177">
        <v>68</v>
      </c>
      <c r="M177">
        <v>93</v>
      </c>
      <c r="N177">
        <f>Table10[[#This Row],[quantity_sold_before_promo]]*Table10[[#This Row],[base_price]]</f>
        <v>4420</v>
      </c>
      <c r="O177">
        <f t="shared" si="2"/>
        <v>3022.5</v>
      </c>
      <c r="P177">
        <f>Table10[[#This Row],[Reveneu_after_promo]]-Table10[[#This Row],[Reveneu_before_promo]]</f>
        <v>-1397.5</v>
      </c>
      <c r="Q177" s="8">
        <f>Table10[[#This Row],[quantity_sold_after_promo]]-Table10[[#This Row],[quantity_sold_before_promo]]</f>
        <v>25</v>
      </c>
    </row>
    <row r="178" spans="1:17" x14ac:dyDescent="0.3">
      <c r="A178" s="3" t="s">
        <v>1311</v>
      </c>
      <c r="B178" t="str">
        <f>VLOOKUP(fact_events!B:B,stores[#All],2,0)</f>
        <v>Mangalore</v>
      </c>
      <c r="C178" t="str">
        <f>VLOOKUP(fact_events!C:C,camp[#All],2,0)</f>
        <v>Diwali</v>
      </c>
      <c r="D178" s="2">
        <f>VLOOKUP(fact_events!C:C,camp[#All],3,0)</f>
        <v>45242</v>
      </c>
      <c r="E178" s="2">
        <f>VLOOKUP(fact_events!C:C,camp[#All],4,0)</f>
        <v>45248</v>
      </c>
      <c r="F178" t="str">
        <f>VLOOKUP(fact_events!D:D,prod[#All],2,0)</f>
        <v>Atliq_Double_Bedsheet_set</v>
      </c>
      <c r="G178" t="str">
        <f>VLOOKUP(fact_events!D:D,prod[#All],3,0)</f>
        <v>Home Care</v>
      </c>
      <c r="H178">
        <v>1190</v>
      </c>
      <c r="I178" t="s">
        <v>5</v>
      </c>
      <c r="J178">
        <v>0.5</v>
      </c>
      <c r="K178" t="s">
        <v>5</v>
      </c>
      <c r="L178">
        <v>24</v>
      </c>
      <c r="M178">
        <v>70</v>
      </c>
      <c r="N178">
        <f>Table10[[#This Row],[quantity_sold_before_promo]]*Table10[[#This Row],[base_price]]</f>
        <v>28560</v>
      </c>
      <c r="O178">
        <f t="shared" si="2"/>
        <v>83300</v>
      </c>
      <c r="P178">
        <f>Table10[[#This Row],[Reveneu_after_promo]]-Table10[[#This Row],[Reveneu_before_promo]]</f>
        <v>54740</v>
      </c>
      <c r="Q178" s="8">
        <f>Table10[[#This Row],[quantity_sold_after_promo]]-Table10[[#This Row],[quantity_sold_before_promo]]</f>
        <v>46</v>
      </c>
    </row>
    <row r="179" spans="1:17" hidden="1" x14ac:dyDescent="0.3">
      <c r="A179" s="4" t="s">
        <v>1310</v>
      </c>
      <c r="B179" t="str">
        <f>VLOOKUP(fact_events!B:B,stores[#All],2,0)</f>
        <v>Madurai</v>
      </c>
      <c r="C179" t="str">
        <f>VLOOKUP(fact_events!C:C,camp[#All],2,0)</f>
        <v>Diwali</v>
      </c>
      <c r="D179" s="2">
        <f>VLOOKUP(fact_events!C:C,camp[#All],3,0)</f>
        <v>45242</v>
      </c>
      <c r="E179" s="2">
        <f>VLOOKUP(fact_events!C:C,camp[#All],4,0)</f>
        <v>45248</v>
      </c>
      <c r="F179" t="str">
        <f>VLOOKUP(fact_events!D:D,prod[#All],2,0)</f>
        <v>Atliq_Sonamasuri_Rice (10KG)</v>
      </c>
      <c r="G179" t="str">
        <f>VLOOKUP(fact_events!D:D,prod[#All],3,0)</f>
        <v>Grocery &amp; Staples</v>
      </c>
      <c r="H179">
        <v>860</v>
      </c>
      <c r="I179" t="s">
        <v>45</v>
      </c>
      <c r="J179">
        <v>0.33</v>
      </c>
      <c r="K179" t="s">
        <v>1526</v>
      </c>
      <c r="L179">
        <v>276</v>
      </c>
      <c r="M179">
        <v>345</v>
      </c>
      <c r="N179">
        <f>Table10[[#This Row],[quantity_sold_before_promo]]*Table10[[#This Row],[base_price]]</f>
        <v>237360</v>
      </c>
      <c r="O179">
        <f t="shared" si="2"/>
        <v>198788.99999999997</v>
      </c>
      <c r="P179">
        <f>Table10[[#This Row],[Reveneu_after_promo]]-Table10[[#This Row],[Reveneu_before_promo]]</f>
        <v>-38571.000000000029</v>
      </c>
      <c r="Q179" s="8">
        <f>Table10[[#This Row],[quantity_sold_after_promo]]-Table10[[#This Row],[quantity_sold_before_promo]]</f>
        <v>69</v>
      </c>
    </row>
    <row r="180" spans="1:17" x14ac:dyDescent="0.3">
      <c r="A180" s="3" t="s">
        <v>1309</v>
      </c>
      <c r="B180" t="str">
        <f>VLOOKUP(fact_events!B:B,stores[#All],2,0)</f>
        <v>Bengaluru</v>
      </c>
      <c r="C180" t="str">
        <f>VLOOKUP(fact_events!C:C,camp[#All],2,0)</f>
        <v>Sankranti</v>
      </c>
      <c r="D180" s="2">
        <f>VLOOKUP(fact_events!C:C,camp[#All],3,0)</f>
        <v>45301</v>
      </c>
      <c r="E180" s="2">
        <f>VLOOKUP(fact_events!C:C,camp[#All],4,0)</f>
        <v>45307</v>
      </c>
      <c r="F180" t="str">
        <f>VLOOKUP(fact_events!D:D,prod[#All],2,0)</f>
        <v>Atliq_waterproof_Immersion_Rod</v>
      </c>
      <c r="G180" t="str">
        <f>VLOOKUP(fact_events!D:D,prod[#All],3,0)</f>
        <v>Home Appliances</v>
      </c>
      <c r="H180">
        <v>1020</v>
      </c>
      <c r="I180" t="s">
        <v>5</v>
      </c>
      <c r="J180">
        <v>0.5</v>
      </c>
      <c r="K180" t="s">
        <v>5</v>
      </c>
      <c r="L180">
        <v>97</v>
      </c>
      <c r="M180">
        <v>385</v>
      </c>
      <c r="N180">
        <f>Table10[[#This Row],[quantity_sold_before_promo]]*Table10[[#This Row],[base_price]]</f>
        <v>98940</v>
      </c>
      <c r="O180">
        <f t="shared" si="2"/>
        <v>392700</v>
      </c>
      <c r="P180">
        <f>Table10[[#This Row],[Reveneu_after_promo]]-Table10[[#This Row],[Reveneu_before_promo]]</f>
        <v>293760</v>
      </c>
      <c r="Q180" s="8">
        <f>Table10[[#This Row],[quantity_sold_after_promo]]-Table10[[#This Row],[quantity_sold_before_promo]]</f>
        <v>288</v>
      </c>
    </row>
    <row r="181" spans="1:17" x14ac:dyDescent="0.3">
      <c r="A181" s="4" t="s">
        <v>1308</v>
      </c>
      <c r="B181" t="str">
        <f>VLOOKUP(fact_events!B:B,stores[#All],2,0)</f>
        <v>Mangalore</v>
      </c>
      <c r="C181" t="str">
        <f>VLOOKUP(fact_events!C:C,camp[#All],2,0)</f>
        <v>Sankranti</v>
      </c>
      <c r="D181" s="2">
        <f>VLOOKUP(fact_events!C:C,camp[#All],3,0)</f>
        <v>45301</v>
      </c>
      <c r="E181" s="2">
        <f>VLOOKUP(fact_events!C:C,camp[#All],4,0)</f>
        <v>45307</v>
      </c>
      <c r="F181" t="str">
        <f>VLOOKUP(fact_events!D:D,prod[#All],2,0)</f>
        <v>Atliq_Curtains</v>
      </c>
      <c r="G181" t="str">
        <f>VLOOKUP(fact_events!D:D,prod[#All],3,0)</f>
        <v>Home Care</v>
      </c>
      <c r="H181">
        <v>300</v>
      </c>
      <c r="I181" t="s">
        <v>5</v>
      </c>
      <c r="J181">
        <v>0.5</v>
      </c>
      <c r="K181" t="s">
        <v>5</v>
      </c>
      <c r="L181">
        <v>21</v>
      </c>
      <c r="M181">
        <v>54</v>
      </c>
      <c r="N181">
        <f>Table10[[#This Row],[quantity_sold_before_promo]]*Table10[[#This Row],[base_price]]</f>
        <v>6300</v>
      </c>
      <c r="O181">
        <f t="shared" si="2"/>
        <v>16200</v>
      </c>
      <c r="P181">
        <f>Table10[[#This Row],[Reveneu_after_promo]]-Table10[[#This Row],[Reveneu_before_promo]]</f>
        <v>9900</v>
      </c>
      <c r="Q181" s="8">
        <f>Table10[[#This Row],[quantity_sold_after_promo]]-Table10[[#This Row],[quantity_sold_before_promo]]</f>
        <v>33</v>
      </c>
    </row>
    <row r="182" spans="1:17" hidden="1" x14ac:dyDescent="0.3">
      <c r="A182" s="3" t="s">
        <v>1307</v>
      </c>
      <c r="B182" t="str">
        <f>VLOOKUP(fact_events!B:B,stores[#All],2,0)</f>
        <v>Trivandrum</v>
      </c>
      <c r="C182" t="str">
        <f>VLOOKUP(fact_events!C:C,camp[#All],2,0)</f>
        <v>Sankranti</v>
      </c>
      <c r="D182" s="2">
        <f>VLOOKUP(fact_events!C:C,camp[#All],3,0)</f>
        <v>45301</v>
      </c>
      <c r="E182" s="2">
        <f>VLOOKUP(fact_events!C:C,camp[#All],4,0)</f>
        <v>45307</v>
      </c>
      <c r="F182" t="str">
        <f>VLOOKUP(fact_events!D:D,prod[#All],2,0)</f>
        <v>Atliq_Fusion_Container_Set_of_3</v>
      </c>
      <c r="G182" t="str">
        <f>VLOOKUP(fact_events!D:D,prod[#All],3,0)</f>
        <v>Home Care</v>
      </c>
      <c r="H182">
        <v>415</v>
      </c>
      <c r="I182" t="s">
        <v>12</v>
      </c>
      <c r="J182">
        <v>0.25</v>
      </c>
      <c r="K182" t="s">
        <v>1526</v>
      </c>
      <c r="L182">
        <v>21</v>
      </c>
      <c r="M182">
        <v>19</v>
      </c>
      <c r="N182">
        <f>Table10[[#This Row],[quantity_sold_before_promo]]*Table10[[#This Row],[base_price]]</f>
        <v>8715</v>
      </c>
      <c r="O182">
        <f t="shared" si="2"/>
        <v>5913.75</v>
      </c>
      <c r="P182">
        <f>Table10[[#This Row],[Reveneu_after_promo]]-Table10[[#This Row],[Reveneu_before_promo]]</f>
        <v>-2801.25</v>
      </c>
      <c r="Q182" s="8">
        <f>Table10[[#This Row],[quantity_sold_after_promo]]-Table10[[#This Row],[quantity_sold_before_promo]]</f>
        <v>-2</v>
      </c>
    </row>
    <row r="183" spans="1:17" hidden="1" x14ac:dyDescent="0.3">
      <c r="A183" s="4" t="s">
        <v>1306</v>
      </c>
      <c r="B183" t="str">
        <f>VLOOKUP(fact_events!B:B,stores[#All],2,0)</f>
        <v>Hyderabad</v>
      </c>
      <c r="C183" t="str">
        <f>VLOOKUP(fact_events!C:C,camp[#All],2,0)</f>
        <v>Sankranti</v>
      </c>
      <c r="D183" s="2">
        <f>VLOOKUP(fact_events!C:C,camp[#All],3,0)</f>
        <v>45301</v>
      </c>
      <c r="E183" s="2">
        <f>VLOOKUP(fact_events!C:C,camp[#All],4,0)</f>
        <v>45307</v>
      </c>
      <c r="F183" t="str">
        <f>VLOOKUP(fact_events!D:D,prod[#All],2,0)</f>
        <v>Atliq_Body_Milk_Nourishing_Lotion (120ML)</v>
      </c>
      <c r="G183" t="str">
        <f>VLOOKUP(fact_events!D:D,prod[#All],3,0)</f>
        <v>Personal Care</v>
      </c>
      <c r="H183">
        <v>90</v>
      </c>
      <c r="I183" t="s">
        <v>12</v>
      </c>
      <c r="J183">
        <v>0.25</v>
      </c>
      <c r="K183" t="s">
        <v>1526</v>
      </c>
      <c r="L183">
        <v>55</v>
      </c>
      <c r="M183">
        <v>45</v>
      </c>
      <c r="N183">
        <f>Table10[[#This Row],[quantity_sold_before_promo]]*Table10[[#This Row],[base_price]]</f>
        <v>4950</v>
      </c>
      <c r="O183">
        <f t="shared" si="2"/>
        <v>3037.5</v>
      </c>
      <c r="P183">
        <f>Table10[[#This Row],[Reveneu_after_promo]]-Table10[[#This Row],[Reveneu_before_promo]]</f>
        <v>-1912.5</v>
      </c>
      <c r="Q183" s="8">
        <f>Table10[[#This Row],[quantity_sold_after_promo]]-Table10[[#This Row],[quantity_sold_before_promo]]</f>
        <v>-10</v>
      </c>
    </row>
    <row r="184" spans="1:17" x14ac:dyDescent="0.3">
      <c r="A184" s="3" t="s">
        <v>1305</v>
      </c>
      <c r="B184" t="str">
        <f>VLOOKUP(fact_events!B:B,stores[#All],2,0)</f>
        <v>Hyderabad</v>
      </c>
      <c r="C184" t="str">
        <f>VLOOKUP(fact_events!C:C,camp[#All],2,0)</f>
        <v>Diwali</v>
      </c>
      <c r="D184" s="2">
        <f>VLOOKUP(fact_events!C:C,camp[#All],3,0)</f>
        <v>45242</v>
      </c>
      <c r="E184" s="2">
        <f>VLOOKUP(fact_events!C:C,camp[#All],4,0)</f>
        <v>45248</v>
      </c>
      <c r="F184" t="str">
        <f>VLOOKUP(fact_events!D:D,prod[#All],2,0)</f>
        <v>Atliq_Curtains</v>
      </c>
      <c r="G184" t="str">
        <f>VLOOKUP(fact_events!D:D,prod[#All],3,0)</f>
        <v>Home Care</v>
      </c>
      <c r="H184">
        <v>300</v>
      </c>
      <c r="I184" t="s">
        <v>5</v>
      </c>
      <c r="J184">
        <v>0.5</v>
      </c>
      <c r="K184" t="s">
        <v>5</v>
      </c>
      <c r="L184">
        <v>59</v>
      </c>
      <c r="M184">
        <v>195</v>
      </c>
      <c r="N184">
        <f>Table10[[#This Row],[quantity_sold_before_promo]]*Table10[[#This Row],[base_price]]</f>
        <v>17700</v>
      </c>
      <c r="O184">
        <f t="shared" si="2"/>
        <v>58500</v>
      </c>
      <c r="P184">
        <f>Table10[[#This Row],[Reveneu_after_promo]]-Table10[[#This Row],[Reveneu_before_promo]]</f>
        <v>40800</v>
      </c>
      <c r="Q184" s="8">
        <f>Table10[[#This Row],[quantity_sold_after_promo]]-Table10[[#This Row],[quantity_sold_before_promo]]</f>
        <v>136</v>
      </c>
    </row>
    <row r="185" spans="1:17" x14ac:dyDescent="0.3">
      <c r="A185" s="4" t="s">
        <v>1304</v>
      </c>
      <c r="B185" t="str">
        <f>VLOOKUP(fact_events!B:B,stores[#All],2,0)</f>
        <v>Chennai</v>
      </c>
      <c r="C185" t="str">
        <f>VLOOKUP(fact_events!C:C,camp[#All],2,0)</f>
        <v>Sankranti</v>
      </c>
      <c r="D185" s="2">
        <f>VLOOKUP(fact_events!C:C,camp[#All],3,0)</f>
        <v>45301</v>
      </c>
      <c r="E185" s="2">
        <f>VLOOKUP(fact_events!C:C,camp[#All],4,0)</f>
        <v>45307</v>
      </c>
      <c r="F185" t="str">
        <f>VLOOKUP(fact_events!D:D,prod[#All],2,0)</f>
        <v>Atliq_High_Glo_15W_LED_Bulb</v>
      </c>
      <c r="G185" t="str">
        <f>VLOOKUP(fact_events!D:D,prod[#All],3,0)</f>
        <v>Home Appliances</v>
      </c>
      <c r="H185">
        <v>350</v>
      </c>
      <c r="I185" t="s">
        <v>5</v>
      </c>
      <c r="J185">
        <v>0.5</v>
      </c>
      <c r="K185" t="s">
        <v>5</v>
      </c>
      <c r="L185">
        <v>111</v>
      </c>
      <c r="M185">
        <v>445</v>
      </c>
      <c r="N185">
        <f>Table10[[#This Row],[quantity_sold_before_promo]]*Table10[[#This Row],[base_price]]</f>
        <v>38850</v>
      </c>
      <c r="O185">
        <f t="shared" si="2"/>
        <v>155750</v>
      </c>
      <c r="P185">
        <f>Table10[[#This Row],[Reveneu_after_promo]]-Table10[[#This Row],[Reveneu_before_promo]]</f>
        <v>116900</v>
      </c>
      <c r="Q185" s="8">
        <f>Table10[[#This Row],[quantity_sold_after_promo]]-Table10[[#This Row],[quantity_sold_before_promo]]</f>
        <v>334</v>
      </c>
    </row>
    <row r="186" spans="1:17" x14ac:dyDescent="0.3">
      <c r="A186" s="3" t="s">
        <v>1303</v>
      </c>
      <c r="B186" t="str">
        <f>VLOOKUP(fact_events!B:B,stores[#All],2,0)</f>
        <v>Visakhapatnam</v>
      </c>
      <c r="C186" t="str">
        <f>VLOOKUP(fact_events!C:C,camp[#All],2,0)</f>
        <v>Diwali</v>
      </c>
      <c r="D186" s="2">
        <f>VLOOKUP(fact_events!C:C,camp[#All],3,0)</f>
        <v>45242</v>
      </c>
      <c r="E186" s="2">
        <f>VLOOKUP(fact_events!C:C,camp[#All],4,0)</f>
        <v>45248</v>
      </c>
      <c r="F186" t="str">
        <f>VLOOKUP(fact_events!D:D,prod[#All],2,0)</f>
        <v>Atliq_waterproof_Immersion_Rod</v>
      </c>
      <c r="G186" t="str">
        <f>VLOOKUP(fact_events!D:D,prod[#All],3,0)</f>
        <v>Home Appliances</v>
      </c>
      <c r="H186">
        <v>1020</v>
      </c>
      <c r="I186" t="s">
        <v>5</v>
      </c>
      <c r="J186">
        <v>0.5</v>
      </c>
      <c r="K186" t="s">
        <v>5</v>
      </c>
      <c r="L186">
        <v>33</v>
      </c>
      <c r="M186">
        <v>109</v>
      </c>
      <c r="N186">
        <f>Table10[[#This Row],[quantity_sold_before_promo]]*Table10[[#This Row],[base_price]]</f>
        <v>33660</v>
      </c>
      <c r="O186">
        <f t="shared" si="2"/>
        <v>111180</v>
      </c>
      <c r="P186">
        <f>Table10[[#This Row],[Reveneu_after_promo]]-Table10[[#This Row],[Reveneu_before_promo]]</f>
        <v>77520</v>
      </c>
      <c r="Q186" s="8">
        <f>Table10[[#This Row],[quantity_sold_after_promo]]-Table10[[#This Row],[quantity_sold_before_promo]]</f>
        <v>76</v>
      </c>
    </row>
    <row r="187" spans="1:17" hidden="1" x14ac:dyDescent="0.3">
      <c r="A187" s="4" t="s">
        <v>1302</v>
      </c>
      <c r="B187" t="str">
        <f>VLOOKUP(fact_events!B:B,stores[#All],2,0)</f>
        <v>Hyderabad</v>
      </c>
      <c r="C187" t="str">
        <f>VLOOKUP(fact_events!C:C,camp[#All],2,0)</f>
        <v>Sankranti</v>
      </c>
      <c r="D187" s="2">
        <f>VLOOKUP(fact_events!C:C,camp[#All],3,0)</f>
        <v>45301</v>
      </c>
      <c r="E187" s="2">
        <f>VLOOKUP(fact_events!C:C,camp[#All],4,0)</f>
        <v>45307</v>
      </c>
      <c r="F187" t="str">
        <f>VLOOKUP(fact_events!D:D,prod[#All],2,0)</f>
        <v>Atliq_Lime_Cool_Bathing_Bar (125GM)</v>
      </c>
      <c r="G187" t="str">
        <f>VLOOKUP(fact_events!D:D,prod[#All],3,0)</f>
        <v>Personal Care</v>
      </c>
      <c r="H187">
        <v>62</v>
      </c>
      <c r="I187" t="s">
        <v>0</v>
      </c>
      <c r="J187">
        <v>0.5</v>
      </c>
      <c r="K187" t="s">
        <v>1526</v>
      </c>
      <c r="L187">
        <v>52</v>
      </c>
      <c r="M187">
        <v>72</v>
      </c>
      <c r="N187">
        <f>Table10[[#This Row],[quantity_sold_before_promo]]*Table10[[#This Row],[base_price]]</f>
        <v>3224</v>
      </c>
      <c r="O187">
        <f t="shared" si="2"/>
        <v>2232</v>
      </c>
      <c r="P187">
        <f>Table10[[#This Row],[Reveneu_after_promo]]-Table10[[#This Row],[Reveneu_before_promo]]</f>
        <v>-992</v>
      </c>
      <c r="Q187" s="8">
        <f>Table10[[#This Row],[quantity_sold_after_promo]]-Table10[[#This Row],[quantity_sold_before_promo]]</f>
        <v>20</v>
      </c>
    </row>
    <row r="188" spans="1:17" hidden="1" x14ac:dyDescent="0.3">
      <c r="A188" s="3" t="s">
        <v>1301</v>
      </c>
      <c r="B188" t="str">
        <f>VLOOKUP(fact_events!B:B,stores[#All],2,0)</f>
        <v>Coimbatore</v>
      </c>
      <c r="C188" t="str">
        <f>VLOOKUP(fact_events!C:C,camp[#All],2,0)</f>
        <v>Diwali</v>
      </c>
      <c r="D188" s="2">
        <f>VLOOKUP(fact_events!C:C,camp[#All],3,0)</f>
        <v>45242</v>
      </c>
      <c r="E188" s="2">
        <f>VLOOKUP(fact_events!C:C,camp[#All],4,0)</f>
        <v>45248</v>
      </c>
      <c r="F188" t="str">
        <f>VLOOKUP(fact_events!D:D,prod[#All],2,0)</f>
        <v>Atliq_Lime_Cool_Bathing_Bar (125GM)</v>
      </c>
      <c r="G188" t="str">
        <f>VLOOKUP(fact_events!D:D,prod[#All],3,0)</f>
        <v>Personal Care</v>
      </c>
      <c r="H188">
        <v>62</v>
      </c>
      <c r="I188" t="s">
        <v>0</v>
      </c>
      <c r="J188">
        <v>0.5</v>
      </c>
      <c r="K188" t="s">
        <v>1526</v>
      </c>
      <c r="L188">
        <v>89</v>
      </c>
      <c r="M188">
        <v>112</v>
      </c>
      <c r="N188">
        <f>Table10[[#This Row],[quantity_sold_before_promo]]*Table10[[#This Row],[base_price]]</f>
        <v>5518</v>
      </c>
      <c r="O188">
        <f t="shared" si="2"/>
        <v>3472</v>
      </c>
      <c r="P188">
        <f>Table10[[#This Row],[Reveneu_after_promo]]-Table10[[#This Row],[Reveneu_before_promo]]</f>
        <v>-2046</v>
      </c>
      <c r="Q188" s="8">
        <f>Table10[[#This Row],[quantity_sold_after_promo]]-Table10[[#This Row],[quantity_sold_before_promo]]</f>
        <v>23</v>
      </c>
    </row>
    <row r="189" spans="1:17" hidden="1" x14ac:dyDescent="0.3">
      <c r="A189" s="4" t="s">
        <v>1300</v>
      </c>
      <c r="B189" t="str">
        <f>VLOOKUP(fact_events!B:B,stores[#All],2,0)</f>
        <v>Chennai</v>
      </c>
      <c r="C189" t="str">
        <f>VLOOKUP(fact_events!C:C,camp[#All],2,0)</f>
        <v>Diwali</v>
      </c>
      <c r="D189" s="2">
        <f>VLOOKUP(fact_events!C:C,camp[#All],3,0)</f>
        <v>45242</v>
      </c>
      <c r="E189" s="2">
        <f>VLOOKUP(fact_events!C:C,camp[#All],4,0)</f>
        <v>45248</v>
      </c>
      <c r="F189" t="str">
        <f>VLOOKUP(fact_events!D:D,prod[#All],2,0)</f>
        <v>Atliq_Fusion_Container_Set_of_3</v>
      </c>
      <c r="G189" t="str">
        <f>VLOOKUP(fact_events!D:D,prod[#All],3,0)</f>
        <v>Home Care</v>
      </c>
      <c r="H189">
        <v>415</v>
      </c>
      <c r="I189" t="s">
        <v>12</v>
      </c>
      <c r="J189">
        <v>0.25</v>
      </c>
      <c r="K189" t="s">
        <v>1526</v>
      </c>
      <c r="L189">
        <v>87</v>
      </c>
      <c r="M189">
        <v>77</v>
      </c>
      <c r="N189">
        <f>Table10[[#This Row],[quantity_sold_before_promo]]*Table10[[#This Row],[base_price]]</f>
        <v>36105</v>
      </c>
      <c r="O189">
        <f t="shared" si="2"/>
        <v>23966.25</v>
      </c>
      <c r="P189">
        <f>Table10[[#This Row],[Reveneu_after_promo]]-Table10[[#This Row],[Reveneu_before_promo]]</f>
        <v>-12138.75</v>
      </c>
      <c r="Q189" s="8">
        <f>Table10[[#This Row],[quantity_sold_after_promo]]-Table10[[#This Row],[quantity_sold_before_promo]]</f>
        <v>-10</v>
      </c>
    </row>
    <row r="190" spans="1:17" x14ac:dyDescent="0.3">
      <c r="A190" s="3" t="s">
        <v>1299</v>
      </c>
      <c r="B190" t="str">
        <f>VLOOKUP(fact_events!B:B,stores[#All],2,0)</f>
        <v>Bengaluru</v>
      </c>
      <c r="C190" t="str">
        <f>VLOOKUP(fact_events!C:C,camp[#All],2,0)</f>
        <v>Diwali</v>
      </c>
      <c r="D190" s="2">
        <f>VLOOKUP(fact_events!C:C,camp[#All],3,0)</f>
        <v>45242</v>
      </c>
      <c r="E190" s="2">
        <f>VLOOKUP(fact_events!C:C,camp[#All],4,0)</f>
        <v>45248</v>
      </c>
      <c r="F190" t="str">
        <f>VLOOKUP(fact_events!D:D,prod[#All],2,0)</f>
        <v>Atliq_Double_Bedsheet_set</v>
      </c>
      <c r="G190" t="str">
        <f>VLOOKUP(fact_events!D:D,prod[#All],3,0)</f>
        <v>Home Care</v>
      </c>
      <c r="H190">
        <v>1190</v>
      </c>
      <c r="I190" t="s">
        <v>5</v>
      </c>
      <c r="J190">
        <v>0.5</v>
      </c>
      <c r="K190" t="s">
        <v>5</v>
      </c>
      <c r="L190">
        <v>47</v>
      </c>
      <c r="M190">
        <v>163</v>
      </c>
      <c r="N190">
        <f>Table10[[#This Row],[quantity_sold_before_promo]]*Table10[[#This Row],[base_price]]</f>
        <v>55930</v>
      </c>
      <c r="O190">
        <f t="shared" si="2"/>
        <v>193970</v>
      </c>
      <c r="P190">
        <f>Table10[[#This Row],[Reveneu_after_promo]]-Table10[[#This Row],[Reveneu_before_promo]]</f>
        <v>138040</v>
      </c>
      <c r="Q190" s="8">
        <f>Table10[[#This Row],[quantity_sold_after_promo]]-Table10[[#This Row],[quantity_sold_before_promo]]</f>
        <v>116</v>
      </c>
    </row>
    <row r="191" spans="1:17" hidden="1" x14ac:dyDescent="0.3">
      <c r="A191" s="5">
        <v>111000000000</v>
      </c>
      <c r="B191" t="str">
        <f>VLOOKUP(fact_events!B:B,stores[#All],2,0)</f>
        <v>Mysuru</v>
      </c>
      <c r="C191" t="str">
        <f>VLOOKUP(fact_events!C:C,camp[#All],2,0)</f>
        <v>Sankranti</v>
      </c>
      <c r="D191" s="2">
        <f>VLOOKUP(fact_events!C:C,camp[#All],3,0)</f>
        <v>45301</v>
      </c>
      <c r="E191" s="2">
        <f>VLOOKUP(fact_events!C:C,camp[#All],4,0)</f>
        <v>45307</v>
      </c>
      <c r="F191" t="str">
        <f>VLOOKUP(fact_events!D:D,prod[#All],2,0)</f>
        <v>Atliq_Doodh_Kesar_Body_Lotion (200ML)</v>
      </c>
      <c r="G191" t="str">
        <f>VLOOKUP(fact_events!D:D,prod[#All],3,0)</f>
        <v>Personal Care</v>
      </c>
      <c r="H191">
        <v>190</v>
      </c>
      <c r="I191" t="s">
        <v>0</v>
      </c>
      <c r="J191">
        <v>0.5</v>
      </c>
      <c r="K191" t="s">
        <v>1526</v>
      </c>
      <c r="L191">
        <v>43</v>
      </c>
      <c r="M191">
        <v>48</v>
      </c>
      <c r="N191">
        <f>Table10[[#This Row],[quantity_sold_before_promo]]*Table10[[#This Row],[base_price]]</f>
        <v>8170</v>
      </c>
      <c r="O191">
        <f t="shared" si="2"/>
        <v>4560</v>
      </c>
      <c r="P191">
        <f>Table10[[#This Row],[Reveneu_after_promo]]-Table10[[#This Row],[Reveneu_before_promo]]</f>
        <v>-3610</v>
      </c>
      <c r="Q191" s="8">
        <f>Table10[[#This Row],[quantity_sold_after_promo]]-Table10[[#This Row],[quantity_sold_before_promo]]</f>
        <v>5</v>
      </c>
    </row>
    <row r="192" spans="1:17" hidden="1" x14ac:dyDescent="0.3">
      <c r="A192" s="3" t="s">
        <v>1298</v>
      </c>
      <c r="B192" t="str">
        <f>VLOOKUP(fact_events!B:B,stores[#All],2,0)</f>
        <v>Mangalore</v>
      </c>
      <c r="C192" t="str">
        <f>VLOOKUP(fact_events!C:C,camp[#All],2,0)</f>
        <v>Sankranti</v>
      </c>
      <c r="D192" s="2">
        <f>VLOOKUP(fact_events!C:C,camp[#All],3,0)</f>
        <v>45301</v>
      </c>
      <c r="E192" s="2">
        <f>VLOOKUP(fact_events!C:C,camp[#All],4,0)</f>
        <v>45307</v>
      </c>
      <c r="F192" t="str">
        <f>VLOOKUP(fact_events!D:D,prod[#All],2,0)</f>
        <v>Atliq_Masoor_Dal (1KG)</v>
      </c>
      <c r="G192" t="str">
        <f>VLOOKUP(fact_events!D:D,prod[#All],3,0)</f>
        <v>Grocery &amp; Staples</v>
      </c>
      <c r="H192">
        <v>172</v>
      </c>
      <c r="I192" t="s">
        <v>45</v>
      </c>
      <c r="J192">
        <v>0.33</v>
      </c>
      <c r="K192" t="s">
        <v>1526</v>
      </c>
      <c r="L192">
        <v>169</v>
      </c>
      <c r="M192">
        <v>236</v>
      </c>
      <c r="N192">
        <f>Table10[[#This Row],[quantity_sold_before_promo]]*Table10[[#This Row],[base_price]]</f>
        <v>29068</v>
      </c>
      <c r="O192">
        <f t="shared" si="2"/>
        <v>27196.639999999996</v>
      </c>
      <c r="P192">
        <f>Table10[[#This Row],[Reveneu_after_promo]]-Table10[[#This Row],[Reveneu_before_promo]]</f>
        <v>-1871.3600000000042</v>
      </c>
      <c r="Q192" s="8">
        <f>Table10[[#This Row],[quantity_sold_after_promo]]-Table10[[#This Row],[quantity_sold_before_promo]]</f>
        <v>67</v>
      </c>
    </row>
    <row r="193" spans="1:17" hidden="1" x14ac:dyDescent="0.3">
      <c r="A193" s="4" t="s">
        <v>1297</v>
      </c>
      <c r="B193" t="str">
        <f>VLOOKUP(fact_events!B:B,stores[#All],2,0)</f>
        <v>Mangalore</v>
      </c>
      <c r="C193" t="str">
        <f>VLOOKUP(fact_events!C:C,camp[#All],2,0)</f>
        <v>Diwali</v>
      </c>
      <c r="D193" s="2">
        <f>VLOOKUP(fact_events!C:C,camp[#All],3,0)</f>
        <v>45242</v>
      </c>
      <c r="E193" s="2">
        <f>VLOOKUP(fact_events!C:C,camp[#All],4,0)</f>
        <v>45248</v>
      </c>
      <c r="F193" t="str">
        <f>VLOOKUP(fact_events!D:D,prod[#All],2,0)</f>
        <v>Atliq_Doodh_Kesar_Body_Lotion (200ML)</v>
      </c>
      <c r="G193" t="str">
        <f>VLOOKUP(fact_events!D:D,prod[#All],3,0)</f>
        <v>Personal Care</v>
      </c>
      <c r="H193">
        <v>190</v>
      </c>
      <c r="I193" t="s">
        <v>0</v>
      </c>
      <c r="J193">
        <v>0.5</v>
      </c>
      <c r="K193" t="s">
        <v>1526</v>
      </c>
      <c r="L193">
        <v>35</v>
      </c>
      <c r="M193">
        <v>45</v>
      </c>
      <c r="N193">
        <f>Table10[[#This Row],[quantity_sold_before_promo]]*Table10[[#This Row],[base_price]]</f>
        <v>6650</v>
      </c>
      <c r="O193">
        <f t="shared" si="2"/>
        <v>4275</v>
      </c>
      <c r="P193">
        <f>Table10[[#This Row],[Reveneu_after_promo]]-Table10[[#This Row],[Reveneu_before_promo]]</f>
        <v>-2375</v>
      </c>
      <c r="Q193" s="8">
        <f>Table10[[#This Row],[quantity_sold_after_promo]]-Table10[[#This Row],[quantity_sold_before_promo]]</f>
        <v>10</v>
      </c>
    </row>
    <row r="194" spans="1:17" hidden="1" x14ac:dyDescent="0.3">
      <c r="A194" s="3" t="s">
        <v>1296</v>
      </c>
      <c r="B194" t="str">
        <f>VLOOKUP(fact_events!B:B,stores[#All],2,0)</f>
        <v>Hyderabad</v>
      </c>
      <c r="C194" t="str">
        <f>VLOOKUP(fact_events!C:C,camp[#All],2,0)</f>
        <v>Sankranti</v>
      </c>
      <c r="D194" s="2">
        <f>VLOOKUP(fact_events!C:C,camp[#All],3,0)</f>
        <v>45301</v>
      </c>
      <c r="E194" s="2">
        <f>VLOOKUP(fact_events!C:C,camp[#All],4,0)</f>
        <v>45307</v>
      </c>
      <c r="F194" t="str">
        <f>VLOOKUP(fact_events!D:D,prod[#All],2,0)</f>
        <v>Atliq_Scrub_Sponge_For_Dishwash</v>
      </c>
      <c r="G194" t="str">
        <f>VLOOKUP(fact_events!D:D,prod[#All],3,0)</f>
        <v>Home Care</v>
      </c>
      <c r="H194">
        <v>55</v>
      </c>
      <c r="I194" t="s">
        <v>12</v>
      </c>
      <c r="J194">
        <v>0.25</v>
      </c>
      <c r="K194" t="s">
        <v>1526</v>
      </c>
      <c r="L194">
        <v>30</v>
      </c>
      <c r="M194">
        <v>22</v>
      </c>
      <c r="N194">
        <f>Table10[[#This Row],[quantity_sold_before_promo]]*Table10[[#This Row],[base_price]]</f>
        <v>1650</v>
      </c>
      <c r="O194">
        <f t="shared" ref="O194:O257" si="3">IF(K194="OFF",(H194*(1-J194))*M194,IF(K194="Cashback",(H194-J194)*M194,IF(K194="BOGOF",H194*M194,0)))</f>
        <v>907.5</v>
      </c>
      <c r="P194">
        <f>Table10[[#This Row],[Reveneu_after_promo]]-Table10[[#This Row],[Reveneu_before_promo]]</f>
        <v>-742.5</v>
      </c>
      <c r="Q194" s="8">
        <f>Table10[[#This Row],[quantity_sold_after_promo]]-Table10[[#This Row],[quantity_sold_before_promo]]</f>
        <v>-8</v>
      </c>
    </row>
    <row r="195" spans="1:17" x14ac:dyDescent="0.3">
      <c r="A195" s="4" t="s">
        <v>1295</v>
      </c>
      <c r="B195" t="str">
        <f>VLOOKUP(fact_events!B:B,stores[#All],2,0)</f>
        <v>Chennai</v>
      </c>
      <c r="C195" t="str">
        <f>VLOOKUP(fact_events!C:C,camp[#All],2,0)</f>
        <v>Diwali</v>
      </c>
      <c r="D195" s="2">
        <f>VLOOKUP(fact_events!C:C,camp[#All],3,0)</f>
        <v>45242</v>
      </c>
      <c r="E195" s="2">
        <f>VLOOKUP(fact_events!C:C,camp[#All],4,0)</f>
        <v>45248</v>
      </c>
      <c r="F195" t="str">
        <f>VLOOKUP(fact_events!D:D,prod[#All],2,0)</f>
        <v>Atliq_High_Glo_15W_LED_Bulb</v>
      </c>
      <c r="G195" t="str">
        <f>VLOOKUP(fact_events!D:D,prod[#All],3,0)</f>
        <v>Home Appliances</v>
      </c>
      <c r="H195">
        <v>350</v>
      </c>
      <c r="I195" t="s">
        <v>5</v>
      </c>
      <c r="J195">
        <v>0.5</v>
      </c>
      <c r="K195" t="s">
        <v>5</v>
      </c>
      <c r="L195">
        <v>66</v>
      </c>
      <c r="M195">
        <v>226</v>
      </c>
      <c r="N195">
        <f>Table10[[#This Row],[quantity_sold_before_promo]]*Table10[[#This Row],[base_price]]</f>
        <v>23100</v>
      </c>
      <c r="O195">
        <f t="shared" si="3"/>
        <v>79100</v>
      </c>
      <c r="P195">
        <f>Table10[[#This Row],[Reveneu_after_promo]]-Table10[[#This Row],[Reveneu_before_promo]]</f>
        <v>56000</v>
      </c>
      <c r="Q195" s="8">
        <f>Table10[[#This Row],[quantity_sold_after_promo]]-Table10[[#This Row],[quantity_sold_before_promo]]</f>
        <v>160</v>
      </c>
    </row>
    <row r="196" spans="1:17" hidden="1" x14ac:dyDescent="0.3">
      <c r="A196" s="3" t="s">
        <v>1294</v>
      </c>
      <c r="B196" t="str">
        <f>VLOOKUP(fact_events!B:B,stores[#All],2,0)</f>
        <v>Visakhapatnam</v>
      </c>
      <c r="C196" t="str">
        <f>VLOOKUP(fact_events!C:C,camp[#All],2,0)</f>
        <v>Diwali</v>
      </c>
      <c r="D196" s="2">
        <f>VLOOKUP(fact_events!C:C,camp[#All],3,0)</f>
        <v>45242</v>
      </c>
      <c r="E196" s="2">
        <f>VLOOKUP(fact_events!C:C,camp[#All],4,0)</f>
        <v>45248</v>
      </c>
      <c r="F196" t="str">
        <f>VLOOKUP(fact_events!D:D,prod[#All],2,0)</f>
        <v>Atliq_Masoor_Dal (1KG)</v>
      </c>
      <c r="G196" t="str">
        <f>VLOOKUP(fact_events!D:D,prod[#All],3,0)</f>
        <v>Grocery &amp; Staples</v>
      </c>
      <c r="H196">
        <v>172</v>
      </c>
      <c r="I196" t="s">
        <v>45</v>
      </c>
      <c r="J196">
        <v>0.33</v>
      </c>
      <c r="K196" t="s">
        <v>1526</v>
      </c>
      <c r="L196">
        <v>155</v>
      </c>
      <c r="M196">
        <v>218</v>
      </c>
      <c r="N196">
        <f>Table10[[#This Row],[quantity_sold_before_promo]]*Table10[[#This Row],[base_price]]</f>
        <v>26660</v>
      </c>
      <c r="O196">
        <f t="shared" si="3"/>
        <v>25122.319999999996</v>
      </c>
      <c r="P196">
        <f>Table10[[#This Row],[Reveneu_after_promo]]-Table10[[#This Row],[Reveneu_before_promo]]</f>
        <v>-1537.6800000000039</v>
      </c>
      <c r="Q196" s="8">
        <f>Table10[[#This Row],[quantity_sold_after_promo]]-Table10[[#This Row],[quantity_sold_before_promo]]</f>
        <v>63</v>
      </c>
    </row>
    <row r="197" spans="1:17" x14ac:dyDescent="0.3">
      <c r="A197" s="4" t="s">
        <v>1293</v>
      </c>
      <c r="B197" t="str">
        <f>VLOOKUP(fact_events!B:B,stores[#All],2,0)</f>
        <v>Hyderabad</v>
      </c>
      <c r="C197" t="str">
        <f>VLOOKUP(fact_events!C:C,camp[#All],2,0)</f>
        <v>Diwali</v>
      </c>
      <c r="D197" s="2">
        <f>VLOOKUP(fact_events!C:C,camp[#All],3,0)</f>
        <v>45242</v>
      </c>
      <c r="E197" s="2">
        <f>VLOOKUP(fact_events!C:C,camp[#All],4,0)</f>
        <v>45248</v>
      </c>
      <c r="F197" t="str">
        <f>VLOOKUP(fact_events!D:D,prod[#All],2,0)</f>
        <v>Atliq_High_Glo_15W_LED_Bulb</v>
      </c>
      <c r="G197" t="str">
        <f>VLOOKUP(fact_events!D:D,prod[#All],3,0)</f>
        <v>Home Appliances</v>
      </c>
      <c r="H197">
        <v>350</v>
      </c>
      <c r="I197" t="s">
        <v>5</v>
      </c>
      <c r="J197">
        <v>0.5</v>
      </c>
      <c r="K197" t="s">
        <v>5</v>
      </c>
      <c r="L197">
        <v>82</v>
      </c>
      <c r="M197">
        <v>273</v>
      </c>
      <c r="N197">
        <f>Table10[[#This Row],[quantity_sold_before_promo]]*Table10[[#This Row],[base_price]]</f>
        <v>28700</v>
      </c>
      <c r="O197">
        <f t="shared" si="3"/>
        <v>95550</v>
      </c>
      <c r="P197">
        <f>Table10[[#This Row],[Reveneu_after_promo]]-Table10[[#This Row],[Reveneu_before_promo]]</f>
        <v>66850</v>
      </c>
      <c r="Q197" s="8">
        <f>Table10[[#This Row],[quantity_sold_after_promo]]-Table10[[#This Row],[quantity_sold_before_promo]]</f>
        <v>191</v>
      </c>
    </row>
    <row r="198" spans="1:17" hidden="1" x14ac:dyDescent="0.3">
      <c r="A198" s="3" t="s">
        <v>1292</v>
      </c>
      <c r="B198" t="str">
        <f>VLOOKUP(fact_events!B:B,stores[#All],2,0)</f>
        <v>Bengaluru</v>
      </c>
      <c r="C198" t="str">
        <f>VLOOKUP(fact_events!C:C,camp[#All],2,0)</f>
        <v>Sankranti</v>
      </c>
      <c r="D198" s="2">
        <f>VLOOKUP(fact_events!C:C,camp[#All],3,0)</f>
        <v>45301</v>
      </c>
      <c r="E198" s="2">
        <f>VLOOKUP(fact_events!C:C,camp[#All],4,0)</f>
        <v>45307</v>
      </c>
      <c r="F198" t="str">
        <f>VLOOKUP(fact_events!D:D,prod[#All],2,0)</f>
        <v>Atliq_Masoor_Dal (1KG)</v>
      </c>
      <c r="G198" t="str">
        <f>VLOOKUP(fact_events!D:D,prod[#All],3,0)</f>
        <v>Grocery &amp; Staples</v>
      </c>
      <c r="H198">
        <v>172</v>
      </c>
      <c r="I198" t="s">
        <v>45</v>
      </c>
      <c r="J198">
        <v>0.33</v>
      </c>
      <c r="K198" t="s">
        <v>1526</v>
      </c>
      <c r="L198">
        <v>264</v>
      </c>
      <c r="M198">
        <v>361</v>
      </c>
      <c r="N198">
        <f>Table10[[#This Row],[quantity_sold_before_promo]]*Table10[[#This Row],[base_price]]</f>
        <v>45408</v>
      </c>
      <c r="O198">
        <f t="shared" si="3"/>
        <v>41601.639999999992</v>
      </c>
      <c r="P198">
        <f>Table10[[#This Row],[Reveneu_after_promo]]-Table10[[#This Row],[Reveneu_before_promo]]</f>
        <v>-3806.3600000000079</v>
      </c>
      <c r="Q198" s="8">
        <f>Table10[[#This Row],[quantity_sold_after_promo]]-Table10[[#This Row],[quantity_sold_before_promo]]</f>
        <v>97</v>
      </c>
    </row>
    <row r="199" spans="1:17" hidden="1" x14ac:dyDescent="0.3">
      <c r="A199" s="4" t="s">
        <v>1291</v>
      </c>
      <c r="B199" t="str">
        <f>VLOOKUP(fact_events!B:B,stores[#All],2,0)</f>
        <v>Chennai</v>
      </c>
      <c r="C199" t="str">
        <f>VLOOKUP(fact_events!C:C,camp[#All],2,0)</f>
        <v>Diwali</v>
      </c>
      <c r="D199" s="2">
        <f>VLOOKUP(fact_events!C:C,camp[#All],3,0)</f>
        <v>45242</v>
      </c>
      <c r="E199" s="2">
        <f>VLOOKUP(fact_events!C:C,camp[#All],4,0)</f>
        <v>45248</v>
      </c>
      <c r="F199" t="str">
        <f>VLOOKUP(fact_events!D:D,prod[#All],2,0)</f>
        <v>Atliq_Scrub_Sponge_For_Dishwash</v>
      </c>
      <c r="G199" t="str">
        <f>VLOOKUP(fact_events!D:D,prod[#All],3,0)</f>
        <v>Home Care</v>
      </c>
      <c r="H199">
        <v>55</v>
      </c>
      <c r="I199" t="s">
        <v>12</v>
      </c>
      <c r="J199">
        <v>0.25</v>
      </c>
      <c r="K199" t="s">
        <v>1526</v>
      </c>
      <c r="L199">
        <v>119</v>
      </c>
      <c r="M199">
        <v>107</v>
      </c>
      <c r="N199">
        <f>Table10[[#This Row],[quantity_sold_before_promo]]*Table10[[#This Row],[base_price]]</f>
        <v>6545</v>
      </c>
      <c r="O199">
        <f t="shared" si="3"/>
        <v>4413.75</v>
      </c>
      <c r="P199">
        <f>Table10[[#This Row],[Reveneu_after_promo]]-Table10[[#This Row],[Reveneu_before_promo]]</f>
        <v>-2131.25</v>
      </c>
      <c r="Q199" s="8">
        <f>Table10[[#This Row],[quantity_sold_after_promo]]-Table10[[#This Row],[quantity_sold_before_promo]]</f>
        <v>-12</v>
      </c>
    </row>
    <row r="200" spans="1:17" x14ac:dyDescent="0.3">
      <c r="A200" s="3" t="s">
        <v>1290</v>
      </c>
      <c r="B200" t="str">
        <f>VLOOKUP(fact_events!B:B,stores[#All],2,0)</f>
        <v>Chennai</v>
      </c>
      <c r="C200" t="str">
        <f>VLOOKUP(fact_events!C:C,camp[#All],2,0)</f>
        <v>Sankranti</v>
      </c>
      <c r="D200" s="2">
        <f>VLOOKUP(fact_events!C:C,camp[#All],3,0)</f>
        <v>45301</v>
      </c>
      <c r="E200" s="2">
        <f>VLOOKUP(fact_events!C:C,camp[#All],4,0)</f>
        <v>45307</v>
      </c>
      <c r="F200" t="str">
        <f>VLOOKUP(fact_events!D:D,prod[#All],2,0)</f>
        <v>Atliq_High_Glo_15W_LED_Bulb</v>
      </c>
      <c r="G200" t="str">
        <f>VLOOKUP(fact_events!D:D,prod[#All],3,0)</f>
        <v>Home Appliances</v>
      </c>
      <c r="H200">
        <v>350</v>
      </c>
      <c r="I200" t="s">
        <v>5</v>
      </c>
      <c r="J200">
        <v>0.5</v>
      </c>
      <c r="K200" t="s">
        <v>5</v>
      </c>
      <c r="L200">
        <v>114</v>
      </c>
      <c r="M200">
        <v>502</v>
      </c>
      <c r="N200">
        <f>Table10[[#This Row],[quantity_sold_before_promo]]*Table10[[#This Row],[base_price]]</f>
        <v>39900</v>
      </c>
      <c r="O200">
        <f t="shared" si="3"/>
        <v>175700</v>
      </c>
      <c r="P200">
        <f>Table10[[#This Row],[Reveneu_after_promo]]-Table10[[#This Row],[Reveneu_before_promo]]</f>
        <v>135800</v>
      </c>
      <c r="Q200" s="8">
        <f>Table10[[#This Row],[quantity_sold_after_promo]]-Table10[[#This Row],[quantity_sold_before_promo]]</f>
        <v>388</v>
      </c>
    </row>
    <row r="201" spans="1:17" x14ac:dyDescent="0.3">
      <c r="A201" s="4" t="s">
        <v>1289</v>
      </c>
      <c r="B201" t="str">
        <f>VLOOKUP(fact_events!B:B,stores[#All],2,0)</f>
        <v>Vijayawada</v>
      </c>
      <c r="C201" t="str">
        <f>VLOOKUP(fact_events!C:C,camp[#All],2,0)</f>
        <v>Sankranti</v>
      </c>
      <c r="D201" s="2">
        <f>VLOOKUP(fact_events!C:C,camp[#All],3,0)</f>
        <v>45301</v>
      </c>
      <c r="E201" s="2">
        <f>VLOOKUP(fact_events!C:C,camp[#All],4,0)</f>
        <v>45307</v>
      </c>
      <c r="F201" t="str">
        <f>VLOOKUP(fact_events!D:D,prod[#All],2,0)</f>
        <v>Atliq_waterproof_Immersion_Rod</v>
      </c>
      <c r="G201" t="str">
        <f>VLOOKUP(fact_events!D:D,prod[#All],3,0)</f>
        <v>Home Appliances</v>
      </c>
      <c r="H201">
        <v>1020</v>
      </c>
      <c r="I201" t="s">
        <v>5</v>
      </c>
      <c r="J201">
        <v>0.5</v>
      </c>
      <c r="K201" t="s">
        <v>5</v>
      </c>
      <c r="L201">
        <v>48</v>
      </c>
      <c r="M201">
        <v>187</v>
      </c>
      <c r="N201">
        <f>Table10[[#This Row],[quantity_sold_before_promo]]*Table10[[#This Row],[base_price]]</f>
        <v>48960</v>
      </c>
      <c r="O201">
        <f t="shared" si="3"/>
        <v>190740</v>
      </c>
      <c r="P201">
        <f>Table10[[#This Row],[Reveneu_after_promo]]-Table10[[#This Row],[Reveneu_before_promo]]</f>
        <v>141780</v>
      </c>
      <c r="Q201" s="8">
        <f>Table10[[#This Row],[quantity_sold_after_promo]]-Table10[[#This Row],[quantity_sold_before_promo]]</f>
        <v>139</v>
      </c>
    </row>
    <row r="202" spans="1:17" x14ac:dyDescent="0.3">
      <c r="A202" s="6" t="s">
        <v>1288</v>
      </c>
      <c r="B202" t="str">
        <f>VLOOKUP(fact_events!B:B,stores[#All],2,0)</f>
        <v>Chennai</v>
      </c>
      <c r="C202" t="str">
        <f>VLOOKUP(fact_events!C:C,camp[#All],2,0)</f>
        <v>Sankranti</v>
      </c>
      <c r="D202" s="2">
        <f>VLOOKUP(fact_events!C:C,camp[#All],3,0)</f>
        <v>45301</v>
      </c>
      <c r="E202" s="2">
        <f>VLOOKUP(fact_events!C:C,camp[#All],4,0)</f>
        <v>45307</v>
      </c>
      <c r="F202" t="str">
        <f>VLOOKUP(fact_events!D:D,prod[#All],2,0)</f>
        <v>Atliq_waterproof_Immersion_Rod</v>
      </c>
      <c r="G202" t="str">
        <f>VLOOKUP(fact_events!D:D,prod[#All],3,0)</f>
        <v>Home Appliances</v>
      </c>
      <c r="H202">
        <v>1020</v>
      </c>
      <c r="I202" t="s">
        <v>5</v>
      </c>
      <c r="J202">
        <v>0.5</v>
      </c>
      <c r="K202" t="s">
        <v>5</v>
      </c>
      <c r="L202">
        <v>112</v>
      </c>
      <c r="M202">
        <v>460</v>
      </c>
      <c r="N202">
        <f>Table10[[#This Row],[quantity_sold_before_promo]]*Table10[[#This Row],[base_price]]</f>
        <v>114240</v>
      </c>
      <c r="O202">
        <f t="shared" si="3"/>
        <v>469200</v>
      </c>
      <c r="P202">
        <f>Table10[[#This Row],[Reveneu_after_promo]]-Table10[[#This Row],[Reveneu_before_promo]]</f>
        <v>354960</v>
      </c>
      <c r="Q202" s="8">
        <f>Table10[[#This Row],[quantity_sold_after_promo]]-Table10[[#This Row],[quantity_sold_before_promo]]</f>
        <v>348</v>
      </c>
    </row>
    <row r="203" spans="1:17" hidden="1" x14ac:dyDescent="0.3">
      <c r="A203" s="4" t="s">
        <v>1287</v>
      </c>
      <c r="B203" t="str">
        <f>VLOOKUP(fact_events!B:B,stores[#All],2,0)</f>
        <v>Chennai</v>
      </c>
      <c r="C203" t="str">
        <f>VLOOKUP(fact_events!C:C,camp[#All],2,0)</f>
        <v>Diwali</v>
      </c>
      <c r="D203" s="2">
        <f>VLOOKUP(fact_events!C:C,camp[#All],3,0)</f>
        <v>45242</v>
      </c>
      <c r="E203" s="2">
        <f>VLOOKUP(fact_events!C:C,camp[#All],4,0)</f>
        <v>45248</v>
      </c>
      <c r="F203" t="str">
        <f>VLOOKUP(fact_events!D:D,prod[#All],2,0)</f>
        <v>Atliq_Farm_Chakki_Atta (1KG)</v>
      </c>
      <c r="G203" t="str">
        <f>VLOOKUP(fact_events!D:D,prod[#All],3,0)</f>
        <v>Grocery &amp; Staples</v>
      </c>
      <c r="H203">
        <v>290</v>
      </c>
      <c r="I203" t="s">
        <v>12</v>
      </c>
      <c r="J203">
        <v>0.25</v>
      </c>
      <c r="K203" t="s">
        <v>1526</v>
      </c>
      <c r="L203">
        <v>309</v>
      </c>
      <c r="M203">
        <v>265</v>
      </c>
      <c r="N203">
        <f>Table10[[#This Row],[quantity_sold_before_promo]]*Table10[[#This Row],[base_price]]</f>
        <v>89610</v>
      </c>
      <c r="O203">
        <f t="shared" si="3"/>
        <v>57637.5</v>
      </c>
      <c r="P203">
        <f>Table10[[#This Row],[Reveneu_after_promo]]-Table10[[#This Row],[Reveneu_before_promo]]</f>
        <v>-31972.5</v>
      </c>
      <c r="Q203" s="8">
        <f>Table10[[#This Row],[quantity_sold_after_promo]]-Table10[[#This Row],[quantity_sold_before_promo]]</f>
        <v>-44</v>
      </c>
    </row>
    <row r="204" spans="1:17" hidden="1" x14ac:dyDescent="0.3">
      <c r="A204" s="3">
        <v>591730</v>
      </c>
      <c r="B204" t="str">
        <f>VLOOKUP(fact_events!B:B,stores[#All],2,0)</f>
        <v>Bengaluru</v>
      </c>
      <c r="C204" t="str">
        <f>VLOOKUP(fact_events!C:C,camp[#All],2,0)</f>
        <v>Sankranti</v>
      </c>
      <c r="D204" s="2">
        <f>VLOOKUP(fact_events!C:C,camp[#All],3,0)</f>
        <v>45301</v>
      </c>
      <c r="E204" s="2">
        <f>VLOOKUP(fact_events!C:C,camp[#All],4,0)</f>
        <v>45307</v>
      </c>
      <c r="F204" t="str">
        <f>VLOOKUP(fact_events!D:D,prod[#All],2,0)</f>
        <v>Atliq_Body_Milk_Nourishing_Lotion (120ML)</v>
      </c>
      <c r="G204" t="str">
        <f>VLOOKUP(fact_events!D:D,prod[#All],3,0)</f>
        <v>Personal Care</v>
      </c>
      <c r="H204">
        <v>90</v>
      </c>
      <c r="I204" t="s">
        <v>12</v>
      </c>
      <c r="J204">
        <v>0.25</v>
      </c>
      <c r="K204" t="s">
        <v>1526</v>
      </c>
      <c r="L204">
        <v>64</v>
      </c>
      <c r="M204">
        <v>53</v>
      </c>
      <c r="N204">
        <f>Table10[[#This Row],[quantity_sold_before_promo]]*Table10[[#This Row],[base_price]]</f>
        <v>5760</v>
      </c>
      <c r="O204">
        <f t="shared" si="3"/>
        <v>3577.5</v>
      </c>
      <c r="P204">
        <f>Table10[[#This Row],[Reveneu_after_promo]]-Table10[[#This Row],[Reveneu_before_promo]]</f>
        <v>-2182.5</v>
      </c>
      <c r="Q204" s="8">
        <f>Table10[[#This Row],[quantity_sold_after_promo]]-Table10[[#This Row],[quantity_sold_before_promo]]</f>
        <v>-11</v>
      </c>
    </row>
    <row r="205" spans="1:17" hidden="1" x14ac:dyDescent="0.3">
      <c r="A205" s="4" t="s">
        <v>1286</v>
      </c>
      <c r="B205" t="str">
        <f>VLOOKUP(fact_events!B:B,stores[#All],2,0)</f>
        <v>Mysuru</v>
      </c>
      <c r="C205" t="str">
        <f>VLOOKUP(fact_events!C:C,camp[#All],2,0)</f>
        <v>Diwali</v>
      </c>
      <c r="D205" s="2">
        <f>VLOOKUP(fact_events!C:C,camp[#All],3,0)</f>
        <v>45242</v>
      </c>
      <c r="E205" s="2">
        <f>VLOOKUP(fact_events!C:C,camp[#All],4,0)</f>
        <v>45248</v>
      </c>
      <c r="F205" t="str">
        <f>VLOOKUP(fact_events!D:D,prod[#All],2,0)</f>
        <v>Atliq_Sonamasuri_Rice (10KG)</v>
      </c>
      <c r="G205" t="str">
        <f>VLOOKUP(fact_events!D:D,prod[#All],3,0)</f>
        <v>Grocery &amp; Staples</v>
      </c>
      <c r="H205">
        <v>860</v>
      </c>
      <c r="I205" t="s">
        <v>45</v>
      </c>
      <c r="J205">
        <v>0.33</v>
      </c>
      <c r="K205" t="s">
        <v>1526</v>
      </c>
      <c r="L205">
        <v>283</v>
      </c>
      <c r="M205">
        <v>430</v>
      </c>
      <c r="N205">
        <f>Table10[[#This Row],[quantity_sold_before_promo]]*Table10[[#This Row],[base_price]]</f>
        <v>243380</v>
      </c>
      <c r="O205">
        <f t="shared" si="3"/>
        <v>247765.99999999997</v>
      </c>
      <c r="P205">
        <f>Table10[[#This Row],[Reveneu_after_promo]]-Table10[[#This Row],[Reveneu_before_promo]]</f>
        <v>4385.9999999999709</v>
      </c>
      <c r="Q205" s="8">
        <f>Table10[[#This Row],[quantity_sold_after_promo]]-Table10[[#This Row],[quantity_sold_before_promo]]</f>
        <v>147</v>
      </c>
    </row>
    <row r="206" spans="1:17" x14ac:dyDescent="0.3">
      <c r="A206" s="3" t="s">
        <v>1285</v>
      </c>
      <c r="B206" t="str">
        <f>VLOOKUP(fact_events!B:B,stores[#All],2,0)</f>
        <v>Trivandrum</v>
      </c>
      <c r="C206" t="str">
        <f>VLOOKUP(fact_events!C:C,camp[#All],2,0)</f>
        <v>Sankranti</v>
      </c>
      <c r="D206" s="2">
        <f>VLOOKUP(fact_events!C:C,camp[#All],3,0)</f>
        <v>45301</v>
      </c>
      <c r="E206" s="2">
        <f>VLOOKUP(fact_events!C:C,camp[#All],4,0)</f>
        <v>45307</v>
      </c>
      <c r="F206" t="str">
        <f>VLOOKUP(fact_events!D:D,prod[#All],2,0)</f>
        <v>Atliq_waterproof_Immersion_Rod</v>
      </c>
      <c r="G206" t="str">
        <f>VLOOKUP(fact_events!D:D,prod[#All],3,0)</f>
        <v>Home Appliances</v>
      </c>
      <c r="H206">
        <v>1020</v>
      </c>
      <c r="I206" t="s">
        <v>5</v>
      </c>
      <c r="J206">
        <v>0.5</v>
      </c>
      <c r="K206" t="s">
        <v>5</v>
      </c>
      <c r="L206">
        <v>61</v>
      </c>
      <c r="M206">
        <v>234</v>
      </c>
      <c r="N206">
        <f>Table10[[#This Row],[quantity_sold_before_promo]]*Table10[[#This Row],[base_price]]</f>
        <v>62220</v>
      </c>
      <c r="O206">
        <f t="shared" si="3"/>
        <v>238680</v>
      </c>
      <c r="P206">
        <f>Table10[[#This Row],[Reveneu_after_promo]]-Table10[[#This Row],[Reveneu_before_promo]]</f>
        <v>176460</v>
      </c>
      <c r="Q206" s="8">
        <f>Table10[[#This Row],[quantity_sold_after_promo]]-Table10[[#This Row],[quantity_sold_before_promo]]</f>
        <v>173</v>
      </c>
    </row>
    <row r="207" spans="1:17" hidden="1" x14ac:dyDescent="0.3">
      <c r="A207" s="4" t="s">
        <v>1284</v>
      </c>
      <c r="B207" t="str">
        <f>VLOOKUP(fact_events!B:B,stores[#All],2,0)</f>
        <v>Madurai</v>
      </c>
      <c r="C207" t="str">
        <f>VLOOKUP(fact_events!C:C,camp[#All],2,0)</f>
        <v>Sankranti</v>
      </c>
      <c r="D207" s="2">
        <f>VLOOKUP(fact_events!C:C,camp[#All],3,0)</f>
        <v>45301</v>
      </c>
      <c r="E207" s="2">
        <f>VLOOKUP(fact_events!C:C,camp[#All],4,0)</f>
        <v>45307</v>
      </c>
      <c r="F207" t="str">
        <f>VLOOKUP(fact_events!D:D,prod[#All],2,0)</f>
        <v>Atliq_Fusion_Container_Set_of_3</v>
      </c>
      <c r="G207" t="str">
        <f>VLOOKUP(fact_events!D:D,prod[#All],3,0)</f>
        <v>Home Care</v>
      </c>
      <c r="H207">
        <v>415</v>
      </c>
      <c r="I207" t="s">
        <v>12</v>
      </c>
      <c r="J207">
        <v>0.25</v>
      </c>
      <c r="K207" t="s">
        <v>1526</v>
      </c>
      <c r="L207">
        <v>21</v>
      </c>
      <c r="M207">
        <v>17</v>
      </c>
      <c r="N207">
        <f>Table10[[#This Row],[quantity_sold_before_promo]]*Table10[[#This Row],[base_price]]</f>
        <v>8715</v>
      </c>
      <c r="O207">
        <f t="shared" si="3"/>
        <v>5291.25</v>
      </c>
      <c r="P207">
        <f>Table10[[#This Row],[Reveneu_after_promo]]-Table10[[#This Row],[Reveneu_before_promo]]</f>
        <v>-3423.75</v>
      </c>
      <c r="Q207" s="8">
        <f>Table10[[#This Row],[quantity_sold_after_promo]]-Table10[[#This Row],[quantity_sold_before_promo]]</f>
        <v>-4</v>
      </c>
    </row>
    <row r="208" spans="1:17" hidden="1" x14ac:dyDescent="0.3">
      <c r="A208" s="3" t="s">
        <v>1283</v>
      </c>
      <c r="B208" t="str">
        <f>VLOOKUP(fact_events!B:B,stores[#All],2,0)</f>
        <v>Hyderabad</v>
      </c>
      <c r="C208" t="str">
        <f>VLOOKUP(fact_events!C:C,camp[#All],2,0)</f>
        <v>Sankranti</v>
      </c>
      <c r="D208" s="2">
        <f>VLOOKUP(fact_events!C:C,camp[#All],3,0)</f>
        <v>45301</v>
      </c>
      <c r="E208" s="2">
        <f>VLOOKUP(fact_events!C:C,camp[#All],4,0)</f>
        <v>45307</v>
      </c>
      <c r="F208" t="str">
        <f>VLOOKUP(fact_events!D:D,prod[#All],2,0)</f>
        <v>Atliq_Scrub_Sponge_For_Dishwash</v>
      </c>
      <c r="G208" t="str">
        <f>VLOOKUP(fact_events!D:D,prod[#All],3,0)</f>
        <v>Home Care</v>
      </c>
      <c r="H208">
        <v>55</v>
      </c>
      <c r="I208" t="s">
        <v>12</v>
      </c>
      <c r="J208">
        <v>0.25</v>
      </c>
      <c r="K208" t="s">
        <v>1526</v>
      </c>
      <c r="L208">
        <v>24</v>
      </c>
      <c r="M208">
        <v>18</v>
      </c>
      <c r="N208">
        <f>Table10[[#This Row],[quantity_sold_before_promo]]*Table10[[#This Row],[base_price]]</f>
        <v>1320</v>
      </c>
      <c r="O208">
        <f t="shared" si="3"/>
        <v>742.5</v>
      </c>
      <c r="P208">
        <f>Table10[[#This Row],[Reveneu_after_promo]]-Table10[[#This Row],[Reveneu_before_promo]]</f>
        <v>-577.5</v>
      </c>
      <c r="Q208" s="8">
        <f>Table10[[#This Row],[quantity_sold_after_promo]]-Table10[[#This Row],[quantity_sold_before_promo]]</f>
        <v>-6</v>
      </c>
    </row>
    <row r="209" spans="1:17" x14ac:dyDescent="0.3">
      <c r="A209" s="4" t="s">
        <v>1282</v>
      </c>
      <c r="B209" t="str">
        <f>VLOOKUP(fact_events!B:B,stores[#All],2,0)</f>
        <v>Mangalore</v>
      </c>
      <c r="C209" t="str">
        <f>VLOOKUP(fact_events!C:C,camp[#All],2,0)</f>
        <v>Sankranti</v>
      </c>
      <c r="D209" s="2">
        <f>VLOOKUP(fact_events!C:C,camp[#All],3,0)</f>
        <v>45301</v>
      </c>
      <c r="E209" s="2">
        <f>VLOOKUP(fact_events!C:C,camp[#All],4,0)</f>
        <v>45307</v>
      </c>
      <c r="F209" t="str">
        <f>VLOOKUP(fact_events!D:D,prod[#All],2,0)</f>
        <v>Atliq_Suflower_Oil (1L)</v>
      </c>
      <c r="G209" t="str">
        <f>VLOOKUP(fact_events!D:D,prod[#All],3,0)</f>
        <v>Grocery &amp; Staples</v>
      </c>
      <c r="H209">
        <v>200</v>
      </c>
      <c r="I209" t="s">
        <v>5</v>
      </c>
      <c r="J209">
        <v>0.5</v>
      </c>
      <c r="K209" t="s">
        <v>5</v>
      </c>
      <c r="L209">
        <v>195</v>
      </c>
      <c r="M209">
        <v>776</v>
      </c>
      <c r="N209">
        <f>Table10[[#This Row],[quantity_sold_before_promo]]*Table10[[#This Row],[base_price]]</f>
        <v>39000</v>
      </c>
      <c r="O209">
        <f t="shared" si="3"/>
        <v>155200</v>
      </c>
      <c r="P209">
        <f>Table10[[#This Row],[Reveneu_after_promo]]-Table10[[#This Row],[Reveneu_before_promo]]</f>
        <v>116200</v>
      </c>
      <c r="Q209" s="8">
        <f>Table10[[#This Row],[quantity_sold_after_promo]]-Table10[[#This Row],[quantity_sold_before_promo]]</f>
        <v>581</v>
      </c>
    </row>
    <row r="210" spans="1:17" hidden="1" x14ac:dyDescent="0.3">
      <c r="A210" s="3" t="s">
        <v>1281</v>
      </c>
      <c r="B210" t="str">
        <f>VLOOKUP(fact_events!B:B,stores[#All],2,0)</f>
        <v>Visakhapatnam</v>
      </c>
      <c r="C210" t="str">
        <f>VLOOKUP(fact_events!C:C,camp[#All],2,0)</f>
        <v>Diwali</v>
      </c>
      <c r="D210" s="2">
        <f>VLOOKUP(fact_events!C:C,camp[#All],3,0)</f>
        <v>45242</v>
      </c>
      <c r="E210" s="2">
        <f>VLOOKUP(fact_events!C:C,camp[#All],4,0)</f>
        <v>45248</v>
      </c>
      <c r="F210" t="str">
        <f>VLOOKUP(fact_events!D:D,prod[#All],2,0)</f>
        <v>Atliq_Scrub_Sponge_For_Dishwash</v>
      </c>
      <c r="G210" t="str">
        <f>VLOOKUP(fact_events!D:D,prod[#All],3,0)</f>
        <v>Home Care</v>
      </c>
      <c r="H210">
        <v>55</v>
      </c>
      <c r="I210" t="s">
        <v>12</v>
      </c>
      <c r="J210">
        <v>0.25</v>
      </c>
      <c r="K210" t="s">
        <v>1526</v>
      </c>
      <c r="L210">
        <v>89</v>
      </c>
      <c r="M210">
        <v>72</v>
      </c>
      <c r="N210">
        <f>Table10[[#This Row],[quantity_sold_before_promo]]*Table10[[#This Row],[base_price]]</f>
        <v>4895</v>
      </c>
      <c r="O210">
        <f t="shared" si="3"/>
        <v>2970</v>
      </c>
      <c r="P210">
        <f>Table10[[#This Row],[Reveneu_after_promo]]-Table10[[#This Row],[Reveneu_before_promo]]</f>
        <v>-1925</v>
      </c>
      <c r="Q210" s="8">
        <f>Table10[[#This Row],[quantity_sold_after_promo]]-Table10[[#This Row],[quantity_sold_before_promo]]</f>
        <v>-17</v>
      </c>
    </row>
    <row r="211" spans="1:17" hidden="1" x14ac:dyDescent="0.3">
      <c r="A211" s="4" t="s">
        <v>1280</v>
      </c>
      <c r="B211" t="str">
        <f>VLOOKUP(fact_events!B:B,stores[#All],2,0)</f>
        <v>Trivandrum</v>
      </c>
      <c r="C211" t="str">
        <f>VLOOKUP(fact_events!C:C,camp[#All],2,0)</f>
        <v>Diwali</v>
      </c>
      <c r="D211" s="2">
        <f>VLOOKUP(fact_events!C:C,camp[#All],3,0)</f>
        <v>45242</v>
      </c>
      <c r="E211" s="2">
        <f>VLOOKUP(fact_events!C:C,camp[#All],4,0)</f>
        <v>45248</v>
      </c>
      <c r="F211" t="str">
        <f>VLOOKUP(fact_events!D:D,prod[#All],2,0)</f>
        <v>Atliq_Sonamasuri_Rice (10KG)</v>
      </c>
      <c r="G211" t="str">
        <f>VLOOKUP(fact_events!D:D,prod[#All],3,0)</f>
        <v>Grocery &amp; Staples</v>
      </c>
      <c r="H211">
        <v>860</v>
      </c>
      <c r="I211" t="s">
        <v>45</v>
      </c>
      <c r="J211">
        <v>0.33</v>
      </c>
      <c r="K211" t="s">
        <v>1526</v>
      </c>
      <c r="L211">
        <v>196</v>
      </c>
      <c r="M211">
        <v>303</v>
      </c>
      <c r="N211">
        <f>Table10[[#This Row],[quantity_sold_before_promo]]*Table10[[#This Row],[base_price]]</f>
        <v>168560</v>
      </c>
      <c r="O211">
        <f t="shared" si="3"/>
        <v>174588.59999999998</v>
      </c>
      <c r="P211">
        <f>Table10[[#This Row],[Reveneu_after_promo]]-Table10[[#This Row],[Reveneu_before_promo]]</f>
        <v>6028.5999999999767</v>
      </c>
      <c r="Q211" s="8">
        <f>Table10[[#This Row],[quantity_sold_after_promo]]-Table10[[#This Row],[quantity_sold_before_promo]]</f>
        <v>107</v>
      </c>
    </row>
    <row r="212" spans="1:17" hidden="1" x14ac:dyDescent="0.3">
      <c r="A212" s="3" t="s">
        <v>1279</v>
      </c>
      <c r="B212" t="str">
        <f>VLOOKUP(fact_events!B:B,stores[#All],2,0)</f>
        <v>Vijayawada</v>
      </c>
      <c r="C212" t="str">
        <f>VLOOKUP(fact_events!C:C,camp[#All],2,0)</f>
        <v>Sankranti</v>
      </c>
      <c r="D212" s="2">
        <f>VLOOKUP(fact_events!C:C,camp[#All],3,0)</f>
        <v>45301</v>
      </c>
      <c r="E212" s="2">
        <f>VLOOKUP(fact_events!C:C,camp[#All],4,0)</f>
        <v>45307</v>
      </c>
      <c r="F212" t="str">
        <f>VLOOKUP(fact_events!D:D,prod[#All],2,0)</f>
        <v>Atliq_Body_Milk_Nourishing_Lotion (120ML)</v>
      </c>
      <c r="G212" t="str">
        <f>VLOOKUP(fact_events!D:D,prod[#All],3,0)</f>
        <v>Personal Care</v>
      </c>
      <c r="H212">
        <v>90</v>
      </c>
      <c r="I212" t="s">
        <v>12</v>
      </c>
      <c r="J212">
        <v>0.25</v>
      </c>
      <c r="K212" t="s">
        <v>1526</v>
      </c>
      <c r="L212">
        <v>33</v>
      </c>
      <c r="M212">
        <v>30</v>
      </c>
      <c r="N212">
        <f>Table10[[#This Row],[quantity_sold_before_promo]]*Table10[[#This Row],[base_price]]</f>
        <v>2970</v>
      </c>
      <c r="O212">
        <f t="shared" si="3"/>
        <v>2025</v>
      </c>
      <c r="P212">
        <f>Table10[[#This Row],[Reveneu_after_promo]]-Table10[[#This Row],[Reveneu_before_promo]]</f>
        <v>-945</v>
      </c>
      <c r="Q212" s="8">
        <f>Table10[[#This Row],[quantity_sold_after_promo]]-Table10[[#This Row],[quantity_sold_before_promo]]</f>
        <v>-3</v>
      </c>
    </row>
    <row r="213" spans="1:17" x14ac:dyDescent="0.3">
      <c r="A213" s="4" t="s">
        <v>1278</v>
      </c>
      <c r="B213" t="str">
        <f>VLOOKUP(fact_events!B:B,stores[#All],2,0)</f>
        <v>Hyderabad</v>
      </c>
      <c r="C213" t="str">
        <f>VLOOKUP(fact_events!C:C,camp[#All],2,0)</f>
        <v>Diwali</v>
      </c>
      <c r="D213" s="2">
        <f>VLOOKUP(fact_events!C:C,camp[#All],3,0)</f>
        <v>45242</v>
      </c>
      <c r="E213" s="2">
        <f>VLOOKUP(fact_events!C:C,camp[#All],4,0)</f>
        <v>45248</v>
      </c>
      <c r="F213" t="str">
        <f>VLOOKUP(fact_events!D:D,prod[#All],2,0)</f>
        <v>Atliq_Double_Bedsheet_set</v>
      </c>
      <c r="G213" t="str">
        <f>VLOOKUP(fact_events!D:D,prod[#All],3,0)</f>
        <v>Home Care</v>
      </c>
      <c r="H213">
        <v>1190</v>
      </c>
      <c r="I213" t="s">
        <v>5</v>
      </c>
      <c r="J213">
        <v>0.5</v>
      </c>
      <c r="K213" t="s">
        <v>5</v>
      </c>
      <c r="L213">
        <v>54</v>
      </c>
      <c r="M213">
        <v>167</v>
      </c>
      <c r="N213">
        <f>Table10[[#This Row],[quantity_sold_before_promo]]*Table10[[#This Row],[base_price]]</f>
        <v>64260</v>
      </c>
      <c r="O213">
        <f t="shared" si="3"/>
        <v>198730</v>
      </c>
      <c r="P213">
        <f>Table10[[#This Row],[Reveneu_after_promo]]-Table10[[#This Row],[Reveneu_before_promo]]</f>
        <v>134470</v>
      </c>
      <c r="Q213" s="8">
        <f>Table10[[#This Row],[quantity_sold_after_promo]]-Table10[[#This Row],[quantity_sold_before_promo]]</f>
        <v>113</v>
      </c>
    </row>
    <row r="214" spans="1:17" hidden="1" x14ac:dyDescent="0.3">
      <c r="A214" s="3" t="s">
        <v>1277</v>
      </c>
      <c r="B214" t="str">
        <f>VLOOKUP(fact_events!B:B,stores[#All],2,0)</f>
        <v>Hyderabad</v>
      </c>
      <c r="C214" t="str">
        <f>VLOOKUP(fact_events!C:C,camp[#All],2,0)</f>
        <v>Sankranti</v>
      </c>
      <c r="D214" s="2">
        <f>VLOOKUP(fact_events!C:C,camp[#All],3,0)</f>
        <v>45301</v>
      </c>
      <c r="E214" s="2">
        <f>VLOOKUP(fact_events!C:C,camp[#All],4,0)</f>
        <v>45307</v>
      </c>
      <c r="F214" t="str">
        <f>VLOOKUP(fact_events!D:D,prod[#All],2,0)</f>
        <v>Atliq_Doodh_Kesar_Body_Lotion (200ML)</v>
      </c>
      <c r="G214" t="str">
        <f>VLOOKUP(fact_events!D:D,prod[#All],3,0)</f>
        <v>Personal Care</v>
      </c>
      <c r="H214">
        <v>190</v>
      </c>
      <c r="I214" t="s">
        <v>0</v>
      </c>
      <c r="J214">
        <v>0.5</v>
      </c>
      <c r="K214" t="s">
        <v>1526</v>
      </c>
      <c r="L214">
        <v>42</v>
      </c>
      <c r="M214">
        <v>65</v>
      </c>
      <c r="N214">
        <f>Table10[[#This Row],[quantity_sold_before_promo]]*Table10[[#This Row],[base_price]]</f>
        <v>7980</v>
      </c>
      <c r="O214">
        <f t="shared" si="3"/>
        <v>6175</v>
      </c>
      <c r="P214">
        <f>Table10[[#This Row],[Reveneu_after_promo]]-Table10[[#This Row],[Reveneu_before_promo]]</f>
        <v>-1805</v>
      </c>
      <c r="Q214" s="8">
        <f>Table10[[#This Row],[quantity_sold_after_promo]]-Table10[[#This Row],[quantity_sold_before_promo]]</f>
        <v>23</v>
      </c>
    </row>
    <row r="215" spans="1:17" x14ac:dyDescent="0.3">
      <c r="A215" s="4" t="s">
        <v>1276</v>
      </c>
      <c r="B215" t="str">
        <f>VLOOKUP(fact_events!B:B,stores[#All],2,0)</f>
        <v>Coimbatore</v>
      </c>
      <c r="C215" t="str">
        <f>VLOOKUP(fact_events!C:C,camp[#All],2,0)</f>
        <v>Diwali</v>
      </c>
      <c r="D215" s="2">
        <f>VLOOKUP(fact_events!C:C,camp[#All],3,0)</f>
        <v>45242</v>
      </c>
      <c r="E215" s="2">
        <f>VLOOKUP(fact_events!C:C,camp[#All],4,0)</f>
        <v>45248</v>
      </c>
      <c r="F215" t="str">
        <f>VLOOKUP(fact_events!D:D,prod[#All],2,0)</f>
        <v>Atliq_Double_Bedsheet_set</v>
      </c>
      <c r="G215" t="str">
        <f>VLOOKUP(fact_events!D:D,prod[#All],3,0)</f>
        <v>Home Care</v>
      </c>
      <c r="H215">
        <v>1190</v>
      </c>
      <c r="I215" t="s">
        <v>5</v>
      </c>
      <c r="J215">
        <v>0.5</v>
      </c>
      <c r="K215" t="s">
        <v>5</v>
      </c>
      <c r="L215">
        <v>40</v>
      </c>
      <c r="M215">
        <v>119</v>
      </c>
      <c r="N215">
        <f>Table10[[#This Row],[quantity_sold_before_promo]]*Table10[[#This Row],[base_price]]</f>
        <v>47600</v>
      </c>
      <c r="O215">
        <f t="shared" si="3"/>
        <v>141610</v>
      </c>
      <c r="P215">
        <f>Table10[[#This Row],[Reveneu_after_promo]]-Table10[[#This Row],[Reveneu_before_promo]]</f>
        <v>94010</v>
      </c>
      <c r="Q215" s="8">
        <f>Table10[[#This Row],[quantity_sold_after_promo]]-Table10[[#This Row],[quantity_sold_before_promo]]</f>
        <v>79</v>
      </c>
    </row>
    <row r="216" spans="1:17" hidden="1" x14ac:dyDescent="0.3">
      <c r="A216" s="3" t="s">
        <v>1275</v>
      </c>
      <c r="B216" t="str">
        <f>VLOOKUP(fact_events!B:B,stores[#All],2,0)</f>
        <v>Chennai</v>
      </c>
      <c r="C216" t="str">
        <f>VLOOKUP(fact_events!C:C,camp[#All],2,0)</f>
        <v>Diwali</v>
      </c>
      <c r="D216" s="2">
        <f>VLOOKUP(fact_events!C:C,camp[#All],3,0)</f>
        <v>45242</v>
      </c>
      <c r="E216" s="2">
        <f>VLOOKUP(fact_events!C:C,camp[#All],4,0)</f>
        <v>45248</v>
      </c>
      <c r="F216" t="str">
        <f>VLOOKUP(fact_events!D:D,prod[#All],2,0)</f>
        <v>Atliq_Home_Essential_8_Product_Combo</v>
      </c>
      <c r="G216" t="str">
        <f>VLOOKUP(fact_events!D:D,prod[#All],3,0)</f>
        <v>Combo1</v>
      </c>
      <c r="H216">
        <v>3000</v>
      </c>
      <c r="I216" t="s">
        <v>26</v>
      </c>
      <c r="J216">
        <v>500</v>
      </c>
      <c r="K216" t="s">
        <v>1527</v>
      </c>
      <c r="L216">
        <v>343</v>
      </c>
      <c r="M216">
        <v>1056</v>
      </c>
      <c r="N216">
        <f>Table10[[#This Row],[quantity_sold_before_promo]]*Table10[[#This Row],[base_price]]</f>
        <v>1029000</v>
      </c>
      <c r="O216">
        <f t="shared" si="3"/>
        <v>2640000</v>
      </c>
      <c r="P216">
        <f>Table10[[#This Row],[Reveneu_after_promo]]-Table10[[#This Row],[Reveneu_before_promo]]</f>
        <v>1611000</v>
      </c>
      <c r="Q216" s="8">
        <f>Table10[[#This Row],[quantity_sold_after_promo]]-Table10[[#This Row],[quantity_sold_before_promo]]</f>
        <v>713</v>
      </c>
    </row>
    <row r="217" spans="1:17" x14ac:dyDescent="0.3">
      <c r="A217" s="4" t="s">
        <v>1274</v>
      </c>
      <c r="B217" t="str">
        <f>VLOOKUP(fact_events!B:B,stores[#All],2,0)</f>
        <v>Chennai</v>
      </c>
      <c r="C217" t="str">
        <f>VLOOKUP(fact_events!C:C,camp[#All],2,0)</f>
        <v>Diwali</v>
      </c>
      <c r="D217" s="2">
        <f>VLOOKUP(fact_events!C:C,camp[#All],3,0)</f>
        <v>45242</v>
      </c>
      <c r="E217" s="2">
        <f>VLOOKUP(fact_events!C:C,camp[#All],4,0)</f>
        <v>45248</v>
      </c>
      <c r="F217" t="str">
        <f>VLOOKUP(fact_events!D:D,prod[#All],2,0)</f>
        <v>Atliq_Double_Bedsheet_set</v>
      </c>
      <c r="G217" t="str">
        <f>VLOOKUP(fact_events!D:D,prod[#All],3,0)</f>
        <v>Home Care</v>
      </c>
      <c r="H217">
        <v>1190</v>
      </c>
      <c r="I217" t="s">
        <v>5</v>
      </c>
      <c r="J217">
        <v>0.5</v>
      </c>
      <c r="K217" t="s">
        <v>5</v>
      </c>
      <c r="L217">
        <v>54</v>
      </c>
      <c r="M217">
        <v>218</v>
      </c>
      <c r="N217">
        <f>Table10[[#This Row],[quantity_sold_before_promo]]*Table10[[#This Row],[base_price]]</f>
        <v>64260</v>
      </c>
      <c r="O217">
        <f t="shared" si="3"/>
        <v>259420</v>
      </c>
      <c r="P217">
        <f>Table10[[#This Row],[Reveneu_after_promo]]-Table10[[#This Row],[Reveneu_before_promo]]</f>
        <v>195160</v>
      </c>
      <c r="Q217" s="8">
        <f>Table10[[#This Row],[quantity_sold_after_promo]]-Table10[[#This Row],[quantity_sold_before_promo]]</f>
        <v>164</v>
      </c>
    </row>
    <row r="218" spans="1:17" hidden="1" x14ac:dyDescent="0.3">
      <c r="A218" s="3" t="s">
        <v>1273</v>
      </c>
      <c r="B218" t="str">
        <f>VLOOKUP(fact_events!B:B,stores[#All],2,0)</f>
        <v>Visakhapatnam</v>
      </c>
      <c r="C218" t="str">
        <f>VLOOKUP(fact_events!C:C,camp[#All],2,0)</f>
        <v>Diwali</v>
      </c>
      <c r="D218" s="2">
        <f>VLOOKUP(fact_events!C:C,camp[#All],3,0)</f>
        <v>45242</v>
      </c>
      <c r="E218" s="2">
        <f>VLOOKUP(fact_events!C:C,camp[#All],4,0)</f>
        <v>45248</v>
      </c>
      <c r="F218" t="str">
        <f>VLOOKUP(fact_events!D:D,prod[#All],2,0)</f>
        <v>Atliq_Sonamasuri_Rice (10KG)</v>
      </c>
      <c r="G218" t="str">
        <f>VLOOKUP(fact_events!D:D,prod[#All],3,0)</f>
        <v>Grocery &amp; Staples</v>
      </c>
      <c r="H218">
        <v>860</v>
      </c>
      <c r="I218" t="s">
        <v>45</v>
      </c>
      <c r="J218">
        <v>0.33</v>
      </c>
      <c r="K218" t="s">
        <v>1526</v>
      </c>
      <c r="L218">
        <v>253</v>
      </c>
      <c r="M218">
        <v>389</v>
      </c>
      <c r="N218">
        <f>Table10[[#This Row],[quantity_sold_before_promo]]*Table10[[#This Row],[base_price]]</f>
        <v>217580</v>
      </c>
      <c r="O218">
        <f t="shared" si="3"/>
        <v>224141.79999999996</v>
      </c>
      <c r="P218">
        <f>Table10[[#This Row],[Reveneu_after_promo]]-Table10[[#This Row],[Reveneu_before_promo]]</f>
        <v>6561.7999999999593</v>
      </c>
      <c r="Q218" s="8">
        <f>Table10[[#This Row],[quantity_sold_after_promo]]-Table10[[#This Row],[quantity_sold_before_promo]]</f>
        <v>136</v>
      </c>
    </row>
    <row r="219" spans="1:17" x14ac:dyDescent="0.3">
      <c r="A219" s="4" t="s">
        <v>1272</v>
      </c>
      <c r="B219" t="str">
        <f>VLOOKUP(fact_events!B:B,stores[#All],2,0)</f>
        <v>Vijayawada</v>
      </c>
      <c r="C219" t="str">
        <f>VLOOKUP(fact_events!C:C,camp[#All],2,0)</f>
        <v>Diwali</v>
      </c>
      <c r="D219" s="2">
        <f>VLOOKUP(fact_events!C:C,camp[#All],3,0)</f>
        <v>45242</v>
      </c>
      <c r="E219" s="2">
        <f>VLOOKUP(fact_events!C:C,camp[#All],4,0)</f>
        <v>45248</v>
      </c>
      <c r="F219" t="str">
        <f>VLOOKUP(fact_events!D:D,prod[#All],2,0)</f>
        <v>Atliq_High_Glo_15W_LED_Bulb</v>
      </c>
      <c r="G219" t="str">
        <f>VLOOKUP(fact_events!D:D,prod[#All],3,0)</f>
        <v>Home Appliances</v>
      </c>
      <c r="H219">
        <v>350</v>
      </c>
      <c r="I219" t="s">
        <v>5</v>
      </c>
      <c r="J219">
        <v>0.5</v>
      </c>
      <c r="K219" t="s">
        <v>5</v>
      </c>
      <c r="L219">
        <v>36</v>
      </c>
      <c r="M219">
        <v>124</v>
      </c>
      <c r="N219">
        <f>Table10[[#This Row],[quantity_sold_before_promo]]*Table10[[#This Row],[base_price]]</f>
        <v>12600</v>
      </c>
      <c r="O219">
        <f t="shared" si="3"/>
        <v>43400</v>
      </c>
      <c r="P219">
        <f>Table10[[#This Row],[Reveneu_after_promo]]-Table10[[#This Row],[Reveneu_before_promo]]</f>
        <v>30800</v>
      </c>
      <c r="Q219" s="8">
        <f>Table10[[#This Row],[quantity_sold_after_promo]]-Table10[[#This Row],[quantity_sold_before_promo]]</f>
        <v>88</v>
      </c>
    </row>
    <row r="220" spans="1:17" hidden="1" x14ac:dyDescent="0.3">
      <c r="A220" s="3" t="s">
        <v>1271</v>
      </c>
      <c r="B220" t="str">
        <f>VLOOKUP(fact_events!B:B,stores[#All],2,0)</f>
        <v>Madurai</v>
      </c>
      <c r="C220" t="str">
        <f>VLOOKUP(fact_events!C:C,camp[#All],2,0)</f>
        <v>Diwali</v>
      </c>
      <c r="D220" s="2">
        <f>VLOOKUP(fact_events!C:C,camp[#All],3,0)</f>
        <v>45242</v>
      </c>
      <c r="E220" s="2">
        <f>VLOOKUP(fact_events!C:C,camp[#All],4,0)</f>
        <v>45248</v>
      </c>
      <c r="F220" t="str">
        <f>VLOOKUP(fact_events!D:D,prod[#All],2,0)</f>
        <v>Atliq_Body_Milk_Nourishing_Lotion (120ML)</v>
      </c>
      <c r="G220" t="str">
        <f>VLOOKUP(fact_events!D:D,prod[#All],3,0)</f>
        <v>Personal Care</v>
      </c>
      <c r="H220">
        <v>110</v>
      </c>
      <c r="I220" t="s">
        <v>0</v>
      </c>
      <c r="J220">
        <v>0.5</v>
      </c>
      <c r="K220" t="s">
        <v>1526</v>
      </c>
      <c r="L220">
        <v>43</v>
      </c>
      <c r="M220">
        <v>58</v>
      </c>
      <c r="N220">
        <f>Table10[[#This Row],[quantity_sold_before_promo]]*Table10[[#This Row],[base_price]]</f>
        <v>4730</v>
      </c>
      <c r="O220">
        <f t="shared" si="3"/>
        <v>3190</v>
      </c>
      <c r="P220">
        <f>Table10[[#This Row],[Reveneu_after_promo]]-Table10[[#This Row],[Reveneu_before_promo]]</f>
        <v>-1540</v>
      </c>
      <c r="Q220" s="8">
        <f>Table10[[#This Row],[quantity_sold_after_promo]]-Table10[[#This Row],[quantity_sold_before_promo]]</f>
        <v>15</v>
      </c>
    </row>
    <row r="221" spans="1:17" hidden="1" x14ac:dyDescent="0.3">
      <c r="A221" s="4" t="s">
        <v>1270</v>
      </c>
      <c r="B221" t="str">
        <f>VLOOKUP(fact_events!B:B,stores[#All],2,0)</f>
        <v>Mangalore</v>
      </c>
      <c r="C221" t="str">
        <f>VLOOKUP(fact_events!C:C,camp[#All],2,0)</f>
        <v>Diwali</v>
      </c>
      <c r="D221" s="2">
        <f>VLOOKUP(fact_events!C:C,camp[#All],3,0)</f>
        <v>45242</v>
      </c>
      <c r="E221" s="2">
        <f>VLOOKUP(fact_events!C:C,camp[#All],4,0)</f>
        <v>45248</v>
      </c>
      <c r="F221" t="str">
        <f>VLOOKUP(fact_events!D:D,prod[#All],2,0)</f>
        <v>Atliq_Suflower_Oil (1L)</v>
      </c>
      <c r="G221" t="str">
        <f>VLOOKUP(fact_events!D:D,prod[#All],3,0)</f>
        <v>Grocery &amp; Staples</v>
      </c>
      <c r="H221">
        <v>156</v>
      </c>
      <c r="I221" t="s">
        <v>12</v>
      </c>
      <c r="J221">
        <v>0.25</v>
      </c>
      <c r="K221" t="s">
        <v>1526</v>
      </c>
      <c r="L221">
        <v>192</v>
      </c>
      <c r="M221">
        <v>165</v>
      </c>
      <c r="N221">
        <f>Table10[[#This Row],[quantity_sold_before_promo]]*Table10[[#This Row],[base_price]]</f>
        <v>29952</v>
      </c>
      <c r="O221">
        <f t="shared" si="3"/>
        <v>19305</v>
      </c>
      <c r="P221">
        <f>Table10[[#This Row],[Reveneu_after_promo]]-Table10[[#This Row],[Reveneu_before_promo]]</f>
        <v>-10647</v>
      </c>
      <c r="Q221" s="8">
        <f>Table10[[#This Row],[quantity_sold_after_promo]]-Table10[[#This Row],[quantity_sold_before_promo]]</f>
        <v>-27</v>
      </c>
    </row>
    <row r="222" spans="1:17" hidden="1" x14ac:dyDescent="0.3">
      <c r="A222" s="3" t="s">
        <v>1269</v>
      </c>
      <c r="B222" t="str">
        <f>VLOOKUP(fact_events!B:B,stores[#All],2,0)</f>
        <v>Visakhapatnam</v>
      </c>
      <c r="C222" t="str">
        <f>VLOOKUP(fact_events!C:C,camp[#All],2,0)</f>
        <v>Diwali</v>
      </c>
      <c r="D222" s="2">
        <f>VLOOKUP(fact_events!C:C,camp[#All],3,0)</f>
        <v>45242</v>
      </c>
      <c r="E222" s="2">
        <f>VLOOKUP(fact_events!C:C,camp[#All],4,0)</f>
        <v>45248</v>
      </c>
      <c r="F222" t="str">
        <f>VLOOKUP(fact_events!D:D,prod[#All],2,0)</f>
        <v>Atliq_Doodh_Kesar_Body_Lotion (200ML)</v>
      </c>
      <c r="G222" t="str">
        <f>VLOOKUP(fact_events!D:D,prod[#All],3,0)</f>
        <v>Personal Care</v>
      </c>
      <c r="H222">
        <v>190</v>
      </c>
      <c r="I222" t="s">
        <v>0</v>
      </c>
      <c r="J222">
        <v>0.5</v>
      </c>
      <c r="K222" t="s">
        <v>1526</v>
      </c>
      <c r="L222">
        <v>57</v>
      </c>
      <c r="M222">
        <v>72</v>
      </c>
      <c r="N222">
        <f>Table10[[#This Row],[quantity_sold_before_promo]]*Table10[[#This Row],[base_price]]</f>
        <v>10830</v>
      </c>
      <c r="O222">
        <f t="shared" si="3"/>
        <v>6840</v>
      </c>
      <c r="P222">
        <f>Table10[[#This Row],[Reveneu_after_promo]]-Table10[[#This Row],[Reveneu_before_promo]]</f>
        <v>-3990</v>
      </c>
      <c r="Q222" s="8">
        <f>Table10[[#This Row],[quantity_sold_after_promo]]-Table10[[#This Row],[quantity_sold_before_promo]]</f>
        <v>15</v>
      </c>
    </row>
    <row r="223" spans="1:17" hidden="1" x14ac:dyDescent="0.3">
      <c r="A223" s="4" t="s">
        <v>1268</v>
      </c>
      <c r="B223" t="str">
        <f>VLOOKUP(fact_events!B:B,stores[#All],2,0)</f>
        <v>Chennai</v>
      </c>
      <c r="C223" t="str">
        <f>VLOOKUP(fact_events!C:C,camp[#All],2,0)</f>
        <v>Diwali</v>
      </c>
      <c r="D223" s="2">
        <f>VLOOKUP(fact_events!C:C,camp[#All],3,0)</f>
        <v>45242</v>
      </c>
      <c r="E223" s="2">
        <f>VLOOKUP(fact_events!C:C,camp[#All],4,0)</f>
        <v>45248</v>
      </c>
      <c r="F223" t="str">
        <f>VLOOKUP(fact_events!D:D,prod[#All],2,0)</f>
        <v>Atliq_Farm_Chakki_Atta (1KG)</v>
      </c>
      <c r="G223" t="str">
        <f>VLOOKUP(fact_events!D:D,prod[#All],3,0)</f>
        <v>Grocery &amp; Staples</v>
      </c>
      <c r="H223">
        <v>290</v>
      </c>
      <c r="I223" t="s">
        <v>12</v>
      </c>
      <c r="J223">
        <v>0.25</v>
      </c>
      <c r="K223" t="s">
        <v>1526</v>
      </c>
      <c r="L223">
        <v>304</v>
      </c>
      <c r="M223">
        <v>273</v>
      </c>
      <c r="N223">
        <f>Table10[[#This Row],[quantity_sold_before_promo]]*Table10[[#This Row],[base_price]]</f>
        <v>88160</v>
      </c>
      <c r="O223">
        <f t="shared" si="3"/>
        <v>59377.5</v>
      </c>
      <c r="P223">
        <f>Table10[[#This Row],[Reveneu_after_promo]]-Table10[[#This Row],[Reveneu_before_promo]]</f>
        <v>-28782.5</v>
      </c>
      <c r="Q223" s="8">
        <f>Table10[[#This Row],[quantity_sold_after_promo]]-Table10[[#This Row],[quantity_sold_before_promo]]</f>
        <v>-31</v>
      </c>
    </row>
    <row r="224" spans="1:17" hidden="1" x14ac:dyDescent="0.3">
      <c r="A224" s="3" t="s">
        <v>1267</v>
      </c>
      <c r="B224" t="str">
        <f>VLOOKUP(fact_events!B:B,stores[#All],2,0)</f>
        <v>Bengaluru</v>
      </c>
      <c r="C224" t="str">
        <f>VLOOKUP(fact_events!C:C,camp[#All],2,0)</f>
        <v>Diwali</v>
      </c>
      <c r="D224" s="2">
        <f>VLOOKUP(fact_events!C:C,camp[#All],3,0)</f>
        <v>45242</v>
      </c>
      <c r="E224" s="2">
        <f>VLOOKUP(fact_events!C:C,camp[#All],4,0)</f>
        <v>45248</v>
      </c>
      <c r="F224" t="str">
        <f>VLOOKUP(fact_events!D:D,prod[#All],2,0)</f>
        <v>Atliq_Masoor_Dal (1KG)</v>
      </c>
      <c r="G224" t="str">
        <f>VLOOKUP(fact_events!D:D,prod[#All],3,0)</f>
        <v>Grocery &amp; Staples</v>
      </c>
      <c r="H224">
        <v>172</v>
      </c>
      <c r="I224" t="s">
        <v>45</v>
      </c>
      <c r="J224">
        <v>0.33</v>
      </c>
      <c r="K224" t="s">
        <v>1526</v>
      </c>
      <c r="L224">
        <v>294</v>
      </c>
      <c r="M224">
        <v>438</v>
      </c>
      <c r="N224">
        <f>Table10[[#This Row],[quantity_sold_before_promo]]*Table10[[#This Row],[base_price]]</f>
        <v>50568</v>
      </c>
      <c r="O224">
        <f t="shared" si="3"/>
        <v>50475.119999999988</v>
      </c>
      <c r="P224">
        <f>Table10[[#This Row],[Reveneu_after_promo]]-Table10[[#This Row],[Reveneu_before_promo]]</f>
        <v>-92.880000000011933</v>
      </c>
      <c r="Q224" s="8">
        <f>Table10[[#This Row],[quantity_sold_after_promo]]-Table10[[#This Row],[quantity_sold_before_promo]]</f>
        <v>144</v>
      </c>
    </row>
    <row r="225" spans="1:17" hidden="1" x14ac:dyDescent="0.3">
      <c r="A225" s="4" t="s">
        <v>1266</v>
      </c>
      <c r="B225" t="str">
        <f>VLOOKUP(fact_events!B:B,stores[#All],2,0)</f>
        <v>Vijayawada</v>
      </c>
      <c r="C225" t="str">
        <f>VLOOKUP(fact_events!C:C,camp[#All],2,0)</f>
        <v>Diwali</v>
      </c>
      <c r="D225" s="2">
        <f>VLOOKUP(fact_events!C:C,camp[#All],3,0)</f>
        <v>45242</v>
      </c>
      <c r="E225" s="2">
        <f>VLOOKUP(fact_events!C:C,camp[#All],4,0)</f>
        <v>45248</v>
      </c>
      <c r="F225" t="str">
        <f>VLOOKUP(fact_events!D:D,prod[#All],2,0)</f>
        <v>Atliq_Sonamasuri_Rice (10KG)</v>
      </c>
      <c r="G225" t="str">
        <f>VLOOKUP(fact_events!D:D,prod[#All],3,0)</f>
        <v>Grocery &amp; Staples</v>
      </c>
      <c r="H225">
        <v>860</v>
      </c>
      <c r="I225" t="s">
        <v>45</v>
      </c>
      <c r="J225">
        <v>0.33</v>
      </c>
      <c r="K225" t="s">
        <v>1526</v>
      </c>
      <c r="L225">
        <v>210</v>
      </c>
      <c r="M225">
        <v>321</v>
      </c>
      <c r="N225">
        <f>Table10[[#This Row],[quantity_sold_before_promo]]*Table10[[#This Row],[base_price]]</f>
        <v>180600</v>
      </c>
      <c r="O225">
        <f t="shared" si="3"/>
        <v>184960.19999999998</v>
      </c>
      <c r="P225">
        <f>Table10[[#This Row],[Reveneu_after_promo]]-Table10[[#This Row],[Reveneu_before_promo]]</f>
        <v>4360.1999999999825</v>
      </c>
      <c r="Q225" s="8">
        <f>Table10[[#This Row],[quantity_sold_after_promo]]-Table10[[#This Row],[quantity_sold_before_promo]]</f>
        <v>111</v>
      </c>
    </row>
    <row r="226" spans="1:17" hidden="1" x14ac:dyDescent="0.3">
      <c r="A226" s="3" t="s">
        <v>1265</v>
      </c>
      <c r="B226" t="str">
        <f>VLOOKUP(fact_events!B:B,stores[#All],2,0)</f>
        <v>Bengaluru</v>
      </c>
      <c r="C226" t="str">
        <f>VLOOKUP(fact_events!C:C,camp[#All],2,0)</f>
        <v>Diwali</v>
      </c>
      <c r="D226" s="2">
        <f>VLOOKUP(fact_events!C:C,camp[#All],3,0)</f>
        <v>45242</v>
      </c>
      <c r="E226" s="2">
        <f>VLOOKUP(fact_events!C:C,camp[#All],4,0)</f>
        <v>45248</v>
      </c>
      <c r="F226" t="str">
        <f>VLOOKUP(fact_events!D:D,prod[#All],2,0)</f>
        <v>Atliq_Farm_Chakki_Atta (1KG)</v>
      </c>
      <c r="G226" t="str">
        <f>VLOOKUP(fact_events!D:D,prod[#All],3,0)</f>
        <v>Grocery &amp; Staples</v>
      </c>
      <c r="H226">
        <v>290</v>
      </c>
      <c r="I226" t="s">
        <v>12</v>
      </c>
      <c r="J226">
        <v>0.25</v>
      </c>
      <c r="K226" t="s">
        <v>1526</v>
      </c>
      <c r="L226">
        <v>325</v>
      </c>
      <c r="M226">
        <v>289</v>
      </c>
      <c r="N226">
        <f>Table10[[#This Row],[quantity_sold_before_promo]]*Table10[[#This Row],[base_price]]</f>
        <v>94250</v>
      </c>
      <c r="O226">
        <f t="shared" si="3"/>
        <v>62857.5</v>
      </c>
      <c r="P226">
        <f>Table10[[#This Row],[Reveneu_after_promo]]-Table10[[#This Row],[Reveneu_before_promo]]</f>
        <v>-31392.5</v>
      </c>
      <c r="Q226" s="8">
        <f>Table10[[#This Row],[quantity_sold_after_promo]]-Table10[[#This Row],[quantity_sold_before_promo]]</f>
        <v>-36</v>
      </c>
    </row>
    <row r="227" spans="1:17" hidden="1" x14ac:dyDescent="0.3">
      <c r="A227" s="4" t="s">
        <v>1264</v>
      </c>
      <c r="B227" t="str">
        <f>VLOOKUP(fact_events!B:B,stores[#All],2,0)</f>
        <v>Bengaluru</v>
      </c>
      <c r="C227" t="str">
        <f>VLOOKUP(fact_events!C:C,camp[#All],2,0)</f>
        <v>Sankranti</v>
      </c>
      <c r="D227" s="2">
        <f>VLOOKUP(fact_events!C:C,camp[#All],3,0)</f>
        <v>45301</v>
      </c>
      <c r="E227" s="2">
        <f>VLOOKUP(fact_events!C:C,camp[#All],4,0)</f>
        <v>45307</v>
      </c>
      <c r="F227" t="str">
        <f>VLOOKUP(fact_events!D:D,prod[#All],2,0)</f>
        <v>Atliq_Masoor_Dal (1KG)</v>
      </c>
      <c r="G227" t="str">
        <f>VLOOKUP(fact_events!D:D,prod[#All],3,0)</f>
        <v>Grocery &amp; Staples</v>
      </c>
      <c r="H227">
        <v>172</v>
      </c>
      <c r="I227" t="s">
        <v>45</v>
      </c>
      <c r="J227">
        <v>0.33</v>
      </c>
      <c r="K227" t="s">
        <v>1526</v>
      </c>
      <c r="L227">
        <v>346</v>
      </c>
      <c r="M227">
        <v>491</v>
      </c>
      <c r="N227">
        <f>Table10[[#This Row],[quantity_sold_before_promo]]*Table10[[#This Row],[base_price]]</f>
        <v>59512</v>
      </c>
      <c r="O227">
        <f t="shared" si="3"/>
        <v>56582.839999999989</v>
      </c>
      <c r="P227">
        <f>Table10[[#This Row],[Reveneu_after_promo]]-Table10[[#This Row],[Reveneu_before_promo]]</f>
        <v>-2929.1600000000108</v>
      </c>
      <c r="Q227" s="8">
        <f>Table10[[#This Row],[quantity_sold_after_promo]]-Table10[[#This Row],[quantity_sold_before_promo]]</f>
        <v>145</v>
      </c>
    </row>
    <row r="228" spans="1:17" hidden="1" x14ac:dyDescent="0.3">
      <c r="A228" s="3" t="s">
        <v>1263</v>
      </c>
      <c r="B228" t="str">
        <f>VLOOKUP(fact_events!B:B,stores[#All],2,0)</f>
        <v>Coimbatore</v>
      </c>
      <c r="C228" t="str">
        <f>VLOOKUP(fact_events!C:C,camp[#All],2,0)</f>
        <v>Diwali</v>
      </c>
      <c r="D228" s="2">
        <f>VLOOKUP(fact_events!C:C,camp[#All],3,0)</f>
        <v>45242</v>
      </c>
      <c r="E228" s="2">
        <f>VLOOKUP(fact_events!C:C,camp[#All],4,0)</f>
        <v>45248</v>
      </c>
      <c r="F228" t="str">
        <f>VLOOKUP(fact_events!D:D,prod[#All],2,0)</f>
        <v>Atliq_Lime_Cool_Bathing_Bar (125GM)</v>
      </c>
      <c r="G228" t="str">
        <f>VLOOKUP(fact_events!D:D,prod[#All],3,0)</f>
        <v>Personal Care</v>
      </c>
      <c r="H228">
        <v>62</v>
      </c>
      <c r="I228" t="s">
        <v>0</v>
      </c>
      <c r="J228">
        <v>0.5</v>
      </c>
      <c r="K228" t="s">
        <v>1526</v>
      </c>
      <c r="L228">
        <v>89</v>
      </c>
      <c r="M228">
        <v>129</v>
      </c>
      <c r="N228">
        <f>Table10[[#This Row],[quantity_sold_before_promo]]*Table10[[#This Row],[base_price]]</f>
        <v>5518</v>
      </c>
      <c r="O228">
        <f t="shared" si="3"/>
        <v>3999</v>
      </c>
      <c r="P228">
        <f>Table10[[#This Row],[Reveneu_after_promo]]-Table10[[#This Row],[Reveneu_before_promo]]</f>
        <v>-1519</v>
      </c>
      <c r="Q228" s="8">
        <f>Table10[[#This Row],[quantity_sold_after_promo]]-Table10[[#This Row],[quantity_sold_before_promo]]</f>
        <v>40</v>
      </c>
    </row>
    <row r="229" spans="1:17" hidden="1" x14ac:dyDescent="0.3">
      <c r="A229" s="4" t="s">
        <v>1262</v>
      </c>
      <c r="B229" t="str">
        <f>VLOOKUP(fact_events!B:B,stores[#All],2,0)</f>
        <v>Madurai</v>
      </c>
      <c r="C229" t="str">
        <f>VLOOKUP(fact_events!C:C,camp[#All],2,0)</f>
        <v>Diwali</v>
      </c>
      <c r="D229" s="2">
        <f>VLOOKUP(fact_events!C:C,camp[#All],3,0)</f>
        <v>45242</v>
      </c>
      <c r="E229" s="2">
        <f>VLOOKUP(fact_events!C:C,camp[#All],4,0)</f>
        <v>45248</v>
      </c>
      <c r="F229" t="str">
        <f>VLOOKUP(fact_events!D:D,prod[#All],2,0)</f>
        <v>Atliq_Home_Essential_8_Product_Combo</v>
      </c>
      <c r="G229" t="str">
        <f>VLOOKUP(fact_events!D:D,prod[#All],3,0)</f>
        <v>Combo1</v>
      </c>
      <c r="H229">
        <v>3000</v>
      </c>
      <c r="I229" t="s">
        <v>26</v>
      </c>
      <c r="J229">
        <v>500</v>
      </c>
      <c r="K229" t="s">
        <v>1527</v>
      </c>
      <c r="L229">
        <v>322</v>
      </c>
      <c r="M229">
        <v>985</v>
      </c>
      <c r="N229">
        <f>Table10[[#This Row],[quantity_sold_before_promo]]*Table10[[#This Row],[base_price]]</f>
        <v>966000</v>
      </c>
      <c r="O229">
        <f t="shared" si="3"/>
        <v>2462500</v>
      </c>
      <c r="P229">
        <f>Table10[[#This Row],[Reveneu_after_promo]]-Table10[[#This Row],[Reveneu_before_promo]]</f>
        <v>1496500</v>
      </c>
      <c r="Q229" s="8">
        <f>Table10[[#This Row],[quantity_sold_after_promo]]-Table10[[#This Row],[quantity_sold_before_promo]]</f>
        <v>663</v>
      </c>
    </row>
    <row r="230" spans="1:17" hidden="1" x14ac:dyDescent="0.3">
      <c r="A230" s="3">
        <v>380012</v>
      </c>
      <c r="B230" t="str">
        <f>VLOOKUP(fact_events!B:B,stores[#All],2,0)</f>
        <v>Madurai</v>
      </c>
      <c r="C230" t="str">
        <f>VLOOKUP(fact_events!C:C,camp[#All],2,0)</f>
        <v>Diwali</v>
      </c>
      <c r="D230" s="2">
        <f>VLOOKUP(fact_events!C:C,camp[#All],3,0)</f>
        <v>45242</v>
      </c>
      <c r="E230" s="2">
        <f>VLOOKUP(fact_events!C:C,camp[#All],4,0)</f>
        <v>45248</v>
      </c>
      <c r="F230" t="str">
        <f>VLOOKUP(fact_events!D:D,prod[#All],2,0)</f>
        <v>Atliq_Fusion_Container_Set_of_3</v>
      </c>
      <c r="G230" t="str">
        <f>VLOOKUP(fact_events!D:D,prod[#All],3,0)</f>
        <v>Home Care</v>
      </c>
      <c r="H230">
        <v>415</v>
      </c>
      <c r="I230" t="s">
        <v>12</v>
      </c>
      <c r="J230">
        <v>0.25</v>
      </c>
      <c r="K230" t="s">
        <v>1526</v>
      </c>
      <c r="L230">
        <v>56</v>
      </c>
      <c r="M230">
        <v>50</v>
      </c>
      <c r="N230">
        <f>Table10[[#This Row],[quantity_sold_before_promo]]*Table10[[#This Row],[base_price]]</f>
        <v>23240</v>
      </c>
      <c r="O230">
        <f t="shared" si="3"/>
        <v>15562.5</v>
      </c>
      <c r="P230">
        <f>Table10[[#This Row],[Reveneu_after_promo]]-Table10[[#This Row],[Reveneu_before_promo]]</f>
        <v>-7677.5</v>
      </c>
      <c r="Q230" s="8">
        <f>Table10[[#This Row],[quantity_sold_after_promo]]-Table10[[#This Row],[quantity_sold_before_promo]]</f>
        <v>-6</v>
      </c>
    </row>
    <row r="231" spans="1:17" hidden="1" x14ac:dyDescent="0.3">
      <c r="A231" s="4" t="s">
        <v>1261</v>
      </c>
      <c r="B231" t="str">
        <f>VLOOKUP(fact_events!B:B,stores[#All],2,0)</f>
        <v>Mangalore</v>
      </c>
      <c r="C231" t="str">
        <f>VLOOKUP(fact_events!C:C,camp[#All],2,0)</f>
        <v>Sankranti</v>
      </c>
      <c r="D231" s="2">
        <f>VLOOKUP(fact_events!C:C,camp[#All],3,0)</f>
        <v>45301</v>
      </c>
      <c r="E231" s="2">
        <f>VLOOKUP(fact_events!C:C,camp[#All],4,0)</f>
        <v>45307</v>
      </c>
      <c r="F231" t="str">
        <f>VLOOKUP(fact_events!D:D,prod[#All],2,0)</f>
        <v>Atliq_Body_Milk_Nourishing_Lotion (120ML)</v>
      </c>
      <c r="G231" t="str">
        <f>VLOOKUP(fact_events!D:D,prod[#All],3,0)</f>
        <v>Personal Care</v>
      </c>
      <c r="H231">
        <v>90</v>
      </c>
      <c r="I231" t="s">
        <v>12</v>
      </c>
      <c r="J231">
        <v>0.25</v>
      </c>
      <c r="K231" t="s">
        <v>1526</v>
      </c>
      <c r="L231">
        <v>33</v>
      </c>
      <c r="M231">
        <v>27</v>
      </c>
      <c r="N231">
        <f>Table10[[#This Row],[quantity_sold_before_promo]]*Table10[[#This Row],[base_price]]</f>
        <v>2970</v>
      </c>
      <c r="O231">
        <f t="shared" si="3"/>
        <v>1822.5</v>
      </c>
      <c r="P231">
        <f>Table10[[#This Row],[Reveneu_after_promo]]-Table10[[#This Row],[Reveneu_before_promo]]</f>
        <v>-1147.5</v>
      </c>
      <c r="Q231" s="8">
        <f>Table10[[#This Row],[quantity_sold_after_promo]]-Table10[[#This Row],[quantity_sold_before_promo]]</f>
        <v>-6</v>
      </c>
    </row>
    <row r="232" spans="1:17" hidden="1" x14ac:dyDescent="0.3">
      <c r="A232" s="3" t="s">
        <v>1260</v>
      </c>
      <c r="B232" t="str">
        <f>VLOOKUP(fact_events!B:B,stores[#All],2,0)</f>
        <v>Chennai</v>
      </c>
      <c r="C232" t="str">
        <f>VLOOKUP(fact_events!C:C,camp[#All],2,0)</f>
        <v>Diwali</v>
      </c>
      <c r="D232" s="2">
        <f>VLOOKUP(fact_events!C:C,camp[#All],3,0)</f>
        <v>45242</v>
      </c>
      <c r="E232" s="2">
        <f>VLOOKUP(fact_events!C:C,camp[#All],4,0)</f>
        <v>45248</v>
      </c>
      <c r="F232" t="str">
        <f>VLOOKUP(fact_events!D:D,prod[#All],2,0)</f>
        <v>Atliq_Farm_Chakki_Atta (1KG)</v>
      </c>
      <c r="G232" t="str">
        <f>VLOOKUP(fact_events!D:D,prod[#All],3,0)</f>
        <v>Grocery &amp; Staples</v>
      </c>
      <c r="H232">
        <v>290</v>
      </c>
      <c r="I232" t="s">
        <v>12</v>
      </c>
      <c r="J232">
        <v>0.25</v>
      </c>
      <c r="K232" t="s">
        <v>1526</v>
      </c>
      <c r="L232">
        <v>350</v>
      </c>
      <c r="M232">
        <v>311</v>
      </c>
      <c r="N232">
        <f>Table10[[#This Row],[quantity_sold_before_promo]]*Table10[[#This Row],[base_price]]</f>
        <v>101500</v>
      </c>
      <c r="O232">
        <f t="shared" si="3"/>
        <v>67642.5</v>
      </c>
      <c r="P232">
        <f>Table10[[#This Row],[Reveneu_after_promo]]-Table10[[#This Row],[Reveneu_before_promo]]</f>
        <v>-33857.5</v>
      </c>
      <c r="Q232" s="8">
        <f>Table10[[#This Row],[quantity_sold_after_promo]]-Table10[[#This Row],[quantity_sold_before_promo]]</f>
        <v>-39</v>
      </c>
    </row>
    <row r="233" spans="1:17" x14ac:dyDescent="0.3">
      <c r="A233" s="4" t="s">
        <v>1259</v>
      </c>
      <c r="B233" t="str">
        <f>VLOOKUP(fact_events!B:B,stores[#All],2,0)</f>
        <v>Madurai</v>
      </c>
      <c r="C233" t="str">
        <f>VLOOKUP(fact_events!C:C,camp[#All],2,0)</f>
        <v>Diwali</v>
      </c>
      <c r="D233" s="2">
        <f>VLOOKUP(fact_events!C:C,camp[#All],3,0)</f>
        <v>45242</v>
      </c>
      <c r="E233" s="2">
        <f>VLOOKUP(fact_events!C:C,camp[#All],4,0)</f>
        <v>45248</v>
      </c>
      <c r="F233" t="str">
        <f>VLOOKUP(fact_events!D:D,prod[#All],2,0)</f>
        <v>Atliq_Curtains</v>
      </c>
      <c r="G233" t="str">
        <f>VLOOKUP(fact_events!D:D,prod[#All],3,0)</f>
        <v>Home Care</v>
      </c>
      <c r="H233">
        <v>300</v>
      </c>
      <c r="I233" t="s">
        <v>5</v>
      </c>
      <c r="J233">
        <v>0.5</v>
      </c>
      <c r="K233" t="s">
        <v>5</v>
      </c>
      <c r="L233">
        <v>49</v>
      </c>
      <c r="M233">
        <v>199</v>
      </c>
      <c r="N233">
        <f>Table10[[#This Row],[quantity_sold_before_promo]]*Table10[[#This Row],[base_price]]</f>
        <v>14700</v>
      </c>
      <c r="O233">
        <f t="shared" si="3"/>
        <v>59700</v>
      </c>
      <c r="P233">
        <f>Table10[[#This Row],[Reveneu_after_promo]]-Table10[[#This Row],[Reveneu_before_promo]]</f>
        <v>45000</v>
      </c>
      <c r="Q233" s="8">
        <f>Table10[[#This Row],[quantity_sold_after_promo]]-Table10[[#This Row],[quantity_sold_before_promo]]</f>
        <v>150</v>
      </c>
    </row>
    <row r="234" spans="1:17" x14ac:dyDescent="0.3">
      <c r="A234" s="3" t="s">
        <v>1258</v>
      </c>
      <c r="B234" t="str">
        <f>VLOOKUP(fact_events!B:B,stores[#All],2,0)</f>
        <v>Bengaluru</v>
      </c>
      <c r="C234" t="str">
        <f>VLOOKUP(fact_events!C:C,camp[#All],2,0)</f>
        <v>Diwali</v>
      </c>
      <c r="D234" s="2">
        <f>VLOOKUP(fact_events!C:C,camp[#All],3,0)</f>
        <v>45242</v>
      </c>
      <c r="E234" s="2">
        <f>VLOOKUP(fact_events!C:C,camp[#All],4,0)</f>
        <v>45248</v>
      </c>
      <c r="F234" t="str">
        <f>VLOOKUP(fact_events!D:D,prod[#All],2,0)</f>
        <v>Atliq_waterproof_Immersion_Rod</v>
      </c>
      <c r="G234" t="str">
        <f>VLOOKUP(fact_events!D:D,prod[#All],3,0)</f>
        <v>Home Appliances</v>
      </c>
      <c r="H234">
        <v>1020</v>
      </c>
      <c r="I234" t="s">
        <v>5</v>
      </c>
      <c r="J234">
        <v>0.5</v>
      </c>
      <c r="K234" t="s">
        <v>5</v>
      </c>
      <c r="L234">
        <v>47</v>
      </c>
      <c r="M234">
        <v>162</v>
      </c>
      <c r="N234">
        <f>Table10[[#This Row],[quantity_sold_before_promo]]*Table10[[#This Row],[base_price]]</f>
        <v>47940</v>
      </c>
      <c r="O234">
        <f t="shared" si="3"/>
        <v>165240</v>
      </c>
      <c r="P234">
        <f>Table10[[#This Row],[Reveneu_after_promo]]-Table10[[#This Row],[Reveneu_before_promo]]</f>
        <v>117300</v>
      </c>
      <c r="Q234" s="8">
        <f>Table10[[#This Row],[quantity_sold_after_promo]]-Table10[[#This Row],[quantity_sold_before_promo]]</f>
        <v>115</v>
      </c>
    </row>
    <row r="235" spans="1:17" hidden="1" x14ac:dyDescent="0.3">
      <c r="A235" s="4" t="s">
        <v>1257</v>
      </c>
      <c r="B235" t="str">
        <f>VLOOKUP(fact_events!B:B,stores[#All],2,0)</f>
        <v>Mangalore</v>
      </c>
      <c r="C235" t="str">
        <f>VLOOKUP(fact_events!C:C,camp[#All],2,0)</f>
        <v>Diwali</v>
      </c>
      <c r="D235" s="2">
        <f>VLOOKUP(fact_events!C:C,camp[#All],3,0)</f>
        <v>45242</v>
      </c>
      <c r="E235" s="2">
        <f>VLOOKUP(fact_events!C:C,camp[#All],4,0)</f>
        <v>45248</v>
      </c>
      <c r="F235" t="str">
        <f>VLOOKUP(fact_events!D:D,prod[#All],2,0)</f>
        <v>Atliq_Lime_Cool_Bathing_Bar (125GM)</v>
      </c>
      <c r="G235" t="str">
        <f>VLOOKUP(fact_events!D:D,prod[#All],3,0)</f>
        <v>Personal Care</v>
      </c>
      <c r="H235">
        <v>62</v>
      </c>
      <c r="I235" t="s">
        <v>0</v>
      </c>
      <c r="J235">
        <v>0.5</v>
      </c>
      <c r="K235" t="s">
        <v>1526</v>
      </c>
      <c r="L235">
        <v>63</v>
      </c>
      <c r="M235">
        <v>71</v>
      </c>
      <c r="N235">
        <f>Table10[[#This Row],[quantity_sold_before_promo]]*Table10[[#This Row],[base_price]]</f>
        <v>3906</v>
      </c>
      <c r="O235">
        <f t="shared" si="3"/>
        <v>2201</v>
      </c>
      <c r="P235">
        <f>Table10[[#This Row],[Reveneu_after_promo]]-Table10[[#This Row],[Reveneu_before_promo]]</f>
        <v>-1705</v>
      </c>
      <c r="Q235" s="8">
        <f>Table10[[#This Row],[quantity_sold_after_promo]]-Table10[[#This Row],[quantity_sold_before_promo]]</f>
        <v>8</v>
      </c>
    </row>
    <row r="236" spans="1:17" hidden="1" x14ac:dyDescent="0.3">
      <c r="A236" s="3" t="s">
        <v>1256</v>
      </c>
      <c r="B236" t="str">
        <f>VLOOKUP(fact_events!B:B,stores[#All],2,0)</f>
        <v>Madurai</v>
      </c>
      <c r="C236" t="str">
        <f>VLOOKUP(fact_events!C:C,camp[#All],2,0)</f>
        <v>Diwali</v>
      </c>
      <c r="D236" s="2">
        <f>VLOOKUP(fact_events!C:C,camp[#All],3,0)</f>
        <v>45242</v>
      </c>
      <c r="E236" s="2">
        <f>VLOOKUP(fact_events!C:C,camp[#All],4,0)</f>
        <v>45248</v>
      </c>
      <c r="F236" t="str">
        <f>VLOOKUP(fact_events!D:D,prod[#All],2,0)</f>
        <v>Atliq_Farm_Chakki_Atta (1KG)</v>
      </c>
      <c r="G236" t="str">
        <f>VLOOKUP(fact_events!D:D,prod[#All],3,0)</f>
        <v>Grocery &amp; Staples</v>
      </c>
      <c r="H236">
        <v>290</v>
      </c>
      <c r="I236" t="s">
        <v>12</v>
      </c>
      <c r="J236">
        <v>0.25</v>
      </c>
      <c r="K236" t="s">
        <v>1526</v>
      </c>
      <c r="L236">
        <v>255</v>
      </c>
      <c r="M236">
        <v>219</v>
      </c>
      <c r="N236">
        <f>Table10[[#This Row],[quantity_sold_before_promo]]*Table10[[#This Row],[base_price]]</f>
        <v>73950</v>
      </c>
      <c r="O236">
        <f t="shared" si="3"/>
        <v>47632.5</v>
      </c>
      <c r="P236">
        <f>Table10[[#This Row],[Reveneu_after_promo]]-Table10[[#This Row],[Reveneu_before_promo]]</f>
        <v>-26317.5</v>
      </c>
      <c r="Q236" s="8">
        <f>Table10[[#This Row],[quantity_sold_after_promo]]-Table10[[#This Row],[quantity_sold_before_promo]]</f>
        <v>-36</v>
      </c>
    </row>
    <row r="237" spans="1:17" x14ac:dyDescent="0.3">
      <c r="A237" s="4" t="s">
        <v>1255</v>
      </c>
      <c r="B237" t="str">
        <f>VLOOKUP(fact_events!B:B,stores[#All],2,0)</f>
        <v>Chennai</v>
      </c>
      <c r="C237" t="str">
        <f>VLOOKUP(fact_events!C:C,camp[#All],2,0)</f>
        <v>Sankranti</v>
      </c>
      <c r="D237" s="2">
        <f>VLOOKUP(fact_events!C:C,camp[#All],3,0)</f>
        <v>45301</v>
      </c>
      <c r="E237" s="2">
        <f>VLOOKUP(fact_events!C:C,camp[#All],4,0)</f>
        <v>45307</v>
      </c>
      <c r="F237" t="str">
        <f>VLOOKUP(fact_events!D:D,prod[#All],2,0)</f>
        <v>Atliq_Curtains</v>
      </c>
      <c r="G237" t="str">
        <f>VLOOKUP(fact_events!D:D,prod[#All],3,0)</f>
        <v>Home Care</v>
      </c>
      <c r="H237">
        <v>300</v>
      </c>
      <c r="I237" t="s">
        <v>5</v>
      </c>
      <c r="J237">
        <v>0.5</v>
      </c>
      <c r="K237" t="s">
        <v>5</v>
      </c>
      <c r="L237">
        <v>43</v>
      </c>
      <c r="M237">
        <v>167</v>
      </c>
      <c r="N237">
        <f>Table10[[#This Row],[quantity_sold_before_promo]]*Table10[[#This Row],[base_price]]</f>
        <v>12900</v>
      </c>
      <c r="O237">
        <f t="shared" si="3"/>
        <v>50100</v>
      </c>
      <c r="P237">
        <f>Table10[[#This Row],[Reveneu_after_promo]]-Table10[[#This Row],[Reveneu_before_promo]]</f>
        <v>37200</v>
      </c>
      <c r="Q237" s="8">
        <f>Table10[[#This Row],[quantity_sold_after_promo]]-Table10[[#This Row],[quantity_sold_before_promo]]</f>
        <v>124</v>
      </c>
    </row>
    <row r="238" spans="1:17" x14ac:dyDescent="0.3">
      <c r="A238" s="3" t="s">
        <v>1254</v>
      </c>
      <c r="B238" t="str">
        <f>VLOOKUP(fact_events!B:B,stores[#All],2,0)</f>
        <v>Madurai</v>
      </c>
      <c r="C238" t="str">
        <f>VLOOKUP(fact_events!C:C,camp[#All],2,0)</f>
        <v>Diwali</v>
      </c>
      <c r="D238" s="2">
        <f>VLOOKUP(fact_events!C:C,camp[#All],3,0)</f>
        <v>45242</v>
      </c>
      <c r="E238" s="2">
        <f>VLOOKUP(fact_events!C:C,camp[#All],4,0)</f>
        <v>45248</v>
      </c>
      <c r="F238" t="str">
        <f>VLOOKUP(fact_events!D:D,prod[#All],2,0)</f>
        <v>Atliq_High_Glo_15W_LED_Bulb</v>
      </c>
      <c r="G238" t="str">
        <f>VLOOKUP(fact_events!D:D,prod[#All],3,0)</f>
        <v>Home Appliances</v>
      </c>
      <c r="H238">
        <v>350</v>
      </c>
      <c r="I238" t="s">
        <v>5</v>
      </c>
      <c r="J238">
        <v>0.5</v>
      </c>
      <c r="K238" t="s">
        <v>5</v>
      </c>
      <c r="L238">
        <v>56</v>
      </c>
      <c r="M238">
        <v>184</v>
      </c>
      <c r="N238">
        <f>Table10[[#This Row],[quantity_sold_before_promo]]*Table10[[#This Row],[base_price]]</f>
        <v>19600</v>
      </c>
      <c r="O238">
        <f t="shared" si="3"/>
        <v>64400</v>
      </c>
      <c r="P238">
        <f>Table10[[#This Row],[Reveneu_after_promo]]-Table10[[#This Row],[Reveneu_before_promo]]</f>
        <v>44800</v>
      </c>
      <c r="Q238" s="8">
        <f>Table10[[#This Row],[quantity_sold_after_promo]]-Table10[[#This Row],[quantity_sold_before_promo]]</f>
        <v>128</v>
      </c>
    </row>
    <row r="239" spans="1:17" hidden="1" x14ac:dyDescent="0.3">
      <c r="A239" s="4" t="s">
        <v>1253</v>
      </c>
      <c r="B239" t="str">
        <f>VLOOKUP(fact_events!B:B,stores[#All],2,0)</f>
        <v>Visakhapatnam</v>
      </c>
      <c r="C239" t="str">
        <f>VLOOKUP(fact_events!C:C,camp[#All],2,0)</f>
        <v>Diwali</v>
      </c>
      <c r="D239" s="2">
        <f>VLOOKUP(fact_events!C:C,camp[#All],3,0)</f>
        <v>45242</v>
      </c>
      <c r="E239" s="2">
        <f>VLOOKUP(fact_events!C:C,camp[#All],4,0)</f>
        <v>45248</v>
      </c>
      <c r="F239" t="str">
        <f>VLOOKUP(fact_events!D:D,prod[#All],2,0)</f>
        <v>Atliq_Cream_Beauty_Bathing_Soap (125GM)</v>
      </c>
      <c r="G239" t="str">
        <f>VLOOKUP(fact_events!D:D,prod[#All],3,0)</f>
        <v>Personal Care</v>
      </c>
      <c r="H239">
        <v>65</v>
      </c>
      <c r="I239" t="s">
        <v>0</v>
      </c>
      <c r="J239">
        <v>0.5</v>
      </c>
      <c r="K239" t="s">
        <v>1526</v>
      </c>
      <c r="L239">
        <v>85</v>
      </c>
      <c r="M239">
        <v>128</v>
      </c>
      <c r="N239">
        <f>Table10[[#This Row],[quantity_sold_before_promo]]*Table10[[#This Row],[base_price]]</f>
        <v>5525</v>
      </c>
      <c r="O239">
        <f t="shared" si="3"/>
        <v>4160</v>
      </c>
      <c r="P239">
        <f>Table10[[#This Row],[Reveneu_after_promo]]-Table10[[#This Row],[Reveneu_before_promo]]</f>
        <v>-1365</v>
      </c>
      <c r="Q239" s="8">
        <f>Table10[[#This Row],[quantity_sold_after_promo]]-Table10[[#This Row],[quantity_sold_before_promo]]</f>
        <v>43</v>
      </c>
    </row>
    <row r="240" spans="1:17" hidden="1" x14ac:dyDescent="0.3">
      <c r="A240" s="3" t="s">
        <v>1252</v>
      </c>
      <c r="B240" t="str">
        <f>VLOOKUP(fact_events!B:B,stores[#All],2,0)</f>
        <v>Hyderabad</v>
      </c>
      <c r="C240" t="str">
        <f>VLOOKUP(fact_events!C:C,camp[#All],2,0)</f>
        <v>Diwali</v>
      </c>
      <c r="D240" s="2">
        <f>VLOOKUP(fact_events!C:C,camp[#All],3,0)</f>
        <v>45242</v>
      </c>
      <c r="E240" s="2">
        <f>VLOOKUP(fact_events!C:C,camp[#All],4,0)</f>
        <v>45248</v>
      </c>
      <c r="F240" t="str">
        <f>VLOOKUP(fact_events!D:D,prod[#All],2,0)</f>
        <v>Atliq_Farm_Chakki_Atta (1KG)</v>
      </c>
      <c r="G240" t="str">
        <f>VLOOKUP(fact_events!D:D,prod[#All],3,0)</f>
        <v>Grocery &amp; Staples</v>
      </c>
      <c r="H240">
        <v>290</v>
      </c>
      <c r="I240" t="s">
        <v>12</v>
      </c>
      <c r="J240">
        <v>0.25</v>
      </c>
      <c r="K240" t="s">
        <v>1526</v>
      </c>
      <c r="L240">
        <v>327</v>
      </c>
      <c r="M240">
        <v>310</v>
      </c>
      <c r="N240">
        <f>Table10[[#This Row],[quantity_sold_before_promo]]*Table10[[#This Row],[base_price]]</f>
        <v>94830</v>
      </c>
      <c r="O240">
        <f t="shared" si="3"/>
        <v>67425</v>
      </c>
      <c r="P240">
        <f>Table10[[#This Row],[Reveneu_after_promo]]-Table10[[#This Row],[Reveneu_before_promo]]</f>
        <v>-27405</v>
      </c>
      <c r="Q240" s="8">
        <f>Table10[[#This Row],[quantity_sold_after_promo]]-Table10[[#This Row],[quantity_sold_before_promo]]</f>
        <v>-17</v>
      </c>
    </row>
    <row r="241" spans="1:17" x14ac:dyDescent="0.3">
      <c r="A241" s="4" t="s">
        <v>1251</v>
      </c>
      <c r="B241" t="str">
        <f>VLOOKUP(fact_events!B:B,stores[#All],2,0)</f>
        <v>Hyderabad</v>
      </c>
      <c r="C241" t="str">
        <f>VLOOKUP(fact_events!C:C,camp[#All],2,0)</f>
        <v>Sankranti</v>
      </c>
      <c r="D241" s="2">
        <f>VLOOKUP(fact_events!C:C,camp[#All],3,0)</f>
        <v>45301</v>
      </c>
      <c r="E241" s="2">
        <f>VLOOKUP(fact_events!C:C,camp[#All],4,0)</f>
        <v>45307</v>
      </c>
      <c r="F241" t="str">
        <f>VLOOKUP(fact_events!D:D,prod[#All],2,0)</f>
        <v>Atliq_Double_Bedsheet_set</v>
      </c>
      <c r="G241" t="str">
        <f>VLOOKUP(fact_events!D:D,prod[#All],3,0)</f>
        <v>Home Care</v>
      </c>
      <c r="H241">
        <v>1190</v>
      </c>
      <c r="I241" t="s">
        <v>5</v>
      </c>
      <c r="J241">
        <v>0.5</v>
      </c>
      <c r="K241" t="s">
        <v>5</v>
      </c>
      <c r="L241">
        <v>52</v>
      </c>
      <c r="M241">
        <v>134</v>
      </c>
      <c r="N241">
        <f>Table10[[#This Row],[quantity_sold_before_promo]]*Table10[[#This Row],[base_price]]</f>
        <v>61880</v>
      </c>
      <c r="O241">
        <f t="shared" si="3"/>
        <v>159460</v>
      </c>
      <c r="P241">
        <f>Table10[[#This Row],[Reveneu_after_promo]]-Table10[[#This Row],[Reveneu_before_promo]]</f>
        <v>97580</v>
      </c>
      <c r="Q241" s="8">
        <f>Table10[[#This Row],[quantity_sold_after_promo]]-Table10[[#This Row],[quantity_sold_before_promo]]</f>
        <v>82</v>
      </c>
    </row>
    <row r="242" spans="1:17" hidden="1" x14ac:dyDescent="0.3">
      <c r="A242" s="3" t="s">
        <v>1250</v>
      </c>
      <c r="B242" t="str">
        <f>VLOOKUP(fact_events!B:B,stores[#All],2,0)</f>
        <v>Visakhapatnam</v>
      </c>
      <c r="C242" t="str">
        <f>VLOOKUP(fact_events!C:C,camp[#All],2,0)</f>
        <v>Diwali</v>
      </c>
      <c r="D242" s="2">
        <f>VLOOKUP(fact_events!C:C,camp[#All],3,0)</f>
        <v>45242</v>
      </c>
      <c r="E242" s="2">
        <f>VLOOKUP(fact_events!C:C,camp[#All],4,0)</f>
        <v>45248</v>
      </c>
      <c r="F242" t="str">
        <f>VLOOKUP(fact_events!D:D,prod[#All],2,0)</f>
        <v>Atliq_Masoor_Dal (1KG)</v>
      </c>
      <c r="G242" t="str">
        <f>VLOOKUP(fact_events!D:D,prod[#All],3,0)</f>
        <v>Grocery &amp; Staples</v>
      </c>
      <c r="H242">
        <v>172</v>
      </c>
      <c r="I242" t="s">
        <v>45</v>
      </c>
      <c r="J242">
        <v>0.33</v>
      </c>
      <c r="K242" t="s">
        <v>1526</v>
      </c>
      <c r="L242">
        <v>257</v>
      </c>
      <c r="M242">
        <v>364</v>
      </c>
      <c r="N242">
        <f>Table10[[#This Row],[quantity_sold_before_promo]]*Table10[[#This Row],[base_price]]</f>
        <v>44204</v>
      </c>
      <c r="O242">
        <f t="shared" si="3"/>
        <v>41947.359999999993</v>
      </c>
      <c r="P242">
        <f>Table10[[#This Row],[Reveneu_after_promo]]-Table10[[#This Row],[Reveneu_before_promo]]</f>
        <v>-2256.6400000000067</v>
      </c>
      <c r="Q242" s="8">
        <f>Table10[[#This Row],[quantity_sold_after_promo]]-Table10[[#This Row],[quantity_sold_before_promo]]</f>
        <v>107</v>
      </c>
    </row>
    <row r="243" spans="1:17" hidden="1" x14ac:dyDescent="0.3">
      <c r="A243" s="4" t="s">
        <v>1249</v>
      </c>
      <c r="B243" t="str">
        <f>VLOOKUP(fact_events!B:B,stores[#All],2,0)</f>
        <v>Coimbatore</v>
      </c>
      <c r="C243" t="str">
        <f>VLOOKUP(fact_events!C:C,camp[#All],2,0)</f>
        <v>Diwali</v>
      </c>
      <c r="D243" s="2">
        <f>VLOOKUP(fact_events!C:C,camp[#All],3,0)</f>
        <v>45242</v>
      </c>
      <c r="E243" s="2">
        <f>VLOOKUP(fact_events!C:C,camp[#All],4,0)</f>
        <v>45248</v>
      </c>
      <c r="F243" t="str">
        <f>VLOOKUP(fact_events!D:D,prod[#All],2,0)</f>
        <v>Atliq_Doodh_Kesar_Body_Lotion (200ML)</v>
      </c>
      <c r="G243" t="str">
        <f>VLOOKUP(fact_events!D:D,prod[#All],3,0)</f>
        <v>Personal Care</v>
      </c>
      <c r="H243">
        <v>190</v>
      </c>
      <c r="I243" t="s">
        <v>0</v>
      </c>
      <c r="J243">
        <v>0.5</v>
      </c>
      <c r="K243" t="s">
        <v>1526</v>
      </c>
      <c r="L243">
        <v>40</v>
      </c>
      <c r="M243">
        <v>62</v>
      </c>
      <c r="N243">
        <f>Table10[[#This Row],[quantity_sold_before_promo]]*Table10[[#This Row],[base_price]]</f>
        <v>7600</v>
      </c>
      <c r="O243">
        <f t="shared" si="3"/>
        <v>5890</v>
      </c>
      <c r="P243">
        <f>Table10[[#This Row],[Reveneu_after_promo]]-Table10[[#This Row],[Reveneu_before_promo]]</f>
        <v>-1710</v>
      </c>
      <c r="Q243" s="8">
        <f>Table10[[#This Row],[quantity_sold_after_promo]]-Table10[[#This Row],[quantity_sold_before_promo]]</f>
        <v>22</v>
      </c>
    </row>
    <row r="244" spans="1:17" x14ac:dyDescent="0.3">
      <c r="A244" s="3" t="s">
        <v>1248</v>
      </c>
      <c r="B244" t="str">
        <f>VLOOKUP(fact_events!B:B,stores[#All],2,0)</f>
        <v>Visakhapatnam</v>
      </c>
      <c r="C244" t="str">
        <f>VLOOKUP(fact_events!C:C,camp[#All],2,0)</f>
        <v>Diwali</v>
      </c>
      <c r="D244" s="2">
        <f>VLOOKUP(fact_events!C:C,camp[#All],3,0)</f>
        <v>45242</v>
      </c>
      <c r="E244" s="2">
        <f>VLOOKUP(fact_events!C:C,camp[#All],4,0)</f>
        <v>45248</v>
      </c>
      <c r="F244" t="str">
        <f>VLOOKUP(fact_events!D:D,prod[#All],2,0)</f>
        <v>Atliq_waterproof_Immersion_Rod</v>
      </c>
      <c r="G244" t="str">
        <f>VLOOKUP(fact_events!D:D,prod[#All],3,0)</f>
        <v>Home Appliances</v>
      </c>
      <c r="H244">
        <v>1020</v>
      </c>
      <c r="I244" t="s">
        <v>5</v>
      </c>
      <c r="J244">
        <v>0.5</v>
      </c>
      <c r="K244" t="s">
        <v>5</v>
      </c>
      <c r="L244">
        <v>38</v>
      </c>
      <c r="M244">
        <v>117</v>
      </c>
      <c r="N244">
        <f>Table10[[#This Row],[quantity_sold_before_promo]]*Table10[[#This Row],[base_price]]</f>
        <v>38760</v>
      </c>
      <c r="O244">
        <f t="shared" si="3"/>
        <v>119340</v>
      </c>
      <c r="P244">
        <f>Table10[[#This Row],[Reveneu_after_promo]]-Table10[[#This Row],[Reveneu_before_promo]]</f>
        <v>80580</v>
      </c>
      <c r="Q244" s="8">
        <f>Table10[[#This Row],[quantity_sold_after_promo]]-Table10[[#This Row],[quantity_sold_before_promo]]</f>
        <v>79</v>
      </c>
    </row>
    <row r="245" spans="1:17" x14ac:dyDescent="0.3">
      <c r="A245" s="4">
        <v>939435</v>
      </c>
      <c r="B245" t="str">
        <f>VLOOKUP(fact_events!B:B,stores[#All],2,0)</f>
        <v>Mangalore</v>
      </c>
      <c r="C245" t="str">
        <f>VLOOKUP(fact_events!C:C,camp[#All],2,0)</f>
        <v>Sankranti</v>
      </c>
      <c r="D245" s="2">
        <f>VLOOKUP(fact_events!C:C,camp[#All],3,0)</f>
        <v>45301</v>
      </c>
      <c r="E245" s="2">
        <f>VLOOKUP(fact_events!C:C,camp[#All],4,0)</f>
        <v>45307</v>
      </c>
      <c r="F245" t="str">
        <f>VLOOKUP(fact_events!D:D,prod[#All],2,0)</f>
        <v>Atliq_Curtains</v>
      </c>
      <c r="G245" t="str">
        <f>VLOOKUP(fact_events!D:D,prod[#All],3,0)</f>
        <v>Home Care</v>
      </c>
      <c r="H245">
        <v>300</v>
      </c>
      <c r="I245" t="s">
        <v>5</v>
      </c>
      <c r="J245">
        <v>0.5</v>
      </c>
      <c r="K245" t="s">
        <v>5</v>
      </c>
      <c r="L245">
        <v>24</v>
      </c>
      <c r="M245">
        <v>96</v>
      </c>
      <c r="N245">
        <f>Table10[[#This Row],[quantity_sold_before_promo]]*Table10[[#This Row],[base_price]]</f>
        <v>7200</v>
      </c>
      <c r="O245">
        <f t="shared" si="3"/>
        <v>28800</v>
      </c>
      <c r="P245">
        <f>Table10[[#This Row],[Reveneu_after_promo]]-Table10[[#This Row],[Reveneu_before_promo]]</f>
        <v>21600</v>
      </c>
      <c r="Q245" s="8">
        <f>Table10[[#This Row],[quantity_sold_after_promo]]-Table10[[#This Row],[quantity_sold_before_promo]]</f>
        <v>72</v>
      </c>
    </row>
    <row r="246" spans="1:17" x14ac:dyDescent="0.3">
      <c r="A246" s="3" t="s">
        <v>1247</v>
      </c>
      <c r="B246" t="str">
        <f>VLOOKUP(fact_events!B:B,stores[#All],2,0)</f>
        <v>Madurai</v>
      </c>
      <c r="C246" t="str">
        <f>VLOOKUP(fact_events!C:C,camp[#All],2,0)</f>
        <v>Diwali</v>
      </c>
      <c r="D246" s="2">
        <f>VLOOKUP(fact_events!C:C,camp[#All],3,0)</f>
        <v>45242</v>
      </c>
      <c r="E246" s="2">
        <f>VLOOKUP(fact_events!C:C,camp[#All],4,0)</f>
        <v>45248</v>
      </c>
      <c r="F246" t="str">
        <f>VLOOKUP(fact_events!D:D,prod[#All],2,0)</f>
        <v>Atliq_waterproof_Immersion_Rod</v>
      </c>
      <c r="G246" t="str">
        <f>VLOOKUP(fact_events!D:D,prod[#All],3,0)</f>
        <v>Home Appliances</v>
      </c>
      <c r="H246">
        <v>1020</v>
      </c>
      <c r="I246" t="s">
        <v>5</v>
      </c>
      <c r="J246">
        <v>0.5</v>
      </c>
      <c r="K246" t="s">
        <v>5</v>
      </c>
      <c r="L246">
        <v>33</v>
      </c>
      <c r="M246">
        <v>126</v>
      </c>
      <c r="N246">
        <f>Table10[[#This Row],[quantity_sold_before_promo]]*Table10[[#This Row],[base_price]]</f>
        <v>33660</v>
      </c>
      <c r="O246">
        <f t="shared" si="3"/>
        <v>128520</v>
      </c>
      <c r="P246">
        <f>Table10[[#This Row],[Reveneu_after_promo]]-Table10[[#This Row],[Reveneu_before_promo]]</f>
        <v>94860</v>
      </c>
      <c r="Q246" s="8">
        <f>Table10[[#This Row],[quantity_sold_after_promo]]-Table10[[#This Row],[quantity_sold_before_promo]]</f>
        <v>93</v>
      </c>
    </row>
    <row r="247" spans="1:17" x14ac:dyDescent="0.3">
      <c r="A247" s="4" t="s">
        <v>1246</v>
      </c>
      <c r="B247" t="str">
        <f>VLOOKUP(fact_events!B:B,stores[#All],2,0)</f>
        <v>Mysuru</v>
      </c>
      <c r="C247" t="str">
        <f>VLOOKUP(fact_events!C:C,camp[#All],2,0)</f>
        <v>Sankranti</v>
      </c>
      <c r="D247" s="2">
        <f>VLOOKUP(fact_events!C:C,camp[#All],3,0)</f>
        <v>45301</v>
      </c>
      <c r="E247" s="2">
        <f>VLOOKUP(fact_events!C:C,camp[#All],4,0)</f>
        <v>45307</v>
      </c>
      <c r="F247" t="str">
        <f>VLOOKUP(fact_events!D:D,prod[#All],2,0)</f>
        <v>Atliq_Curtains</v>
      </c>
      <c r="G247" t="str">
        <f>VLOOKUP(fact_events!D:D,prod[#All],3,0)</f>
        <v>Home Care</v>
      </c>
      <c r="H247">
        <v>300</v>
      </c>
      <c r="I247" t="s">
        <v>5</v>
      </c>
      <c r="J247">
        <v>0.5</v>
      </c>
      <c r="K247" t="s">
        <v>5</v>
      </c>
      <c r="L247">
        <v>43</v>
      </c>
      <c r="M247">
        <v>186</v>
      </c>
      <c r="N247">
        <f>Table10[[#This Row],[quantity_sold_before_promo]]*Table10[[#This Row],[base_price]]</f>
        <v>12900</v>
      </c>
      <c r="O247">
        <f t="shared" si="3"/>
        <v>55800</v>
      </c>
      <c r="P247">
        <f>Table10[[#This Row],[Reveneu_after_promo]]-Table10[[#This Row],[Reveneu_before_promo]]</f>
        <v>42900</v>
      </c>
      <c r="Q247" s="8">
        <f>Table10[[#This Row],[quantity_sold_after_promo]]-Table10[[#This Row],[quantity_sold_before_promo]]</f>
        <v>143</v>
      </c>
    </row>
    <row r="248" spans="1:17" hidden="1" x14ac:dyDescent="0.3">
      <c r="A248" s="3" t="s">
        <v>1245</v>
      </c>
      <c r="B248" t="str">
        <f>VLOOKUP(fact_events!B:B,stores[#All],2,0)</f>
        <v>Madurai</v>
      </c>
      <c r="C248" t="str">
        <f>VLOOKUP(fact_events!C:C,camp[#All],2,0)</f>
        <v>Diwali</v>
      </c>
      <c r="D248" s="2">
        <f>VLOOKUP(fact_events!C:C,camp[#All],3,0)</f>
        <v>45242</v>
      </c>
      <c r="E248" s="2">
        <f>VLOOKUP(fact_events!C:C,camp[#All],4,0)</f>
        <v>45248</v>
      </c>
      <c r="F248" t="str">
        <f>VLOOKUP(fact_events!D:D,prod[#All],2,0)</f>
        <v>Atliq_Masoor_Dal (1KG)</v>
      </c>
      <c r="G248" t="str">
        <f>VLOOKUP(fact_events!D:D,prod[#All],3,0)</f>
        <v>Grocery &amp; Staples</v>
      </c>
      <c r="H248">
        <v>172</v>
      </c>
      <c r="I248" t="s">
        <v>45</v>
      </c>
      <c r="J248">
        <v>0.33</v>
      </c>
      <c r="K248" t="s">
        <v>1526</v>
      </c>
      <c r="L248">
        <v>187</v>
      </c>
      <c r="M248">
        <v>289</v>
      </c>
      <c r="N248">
        <f>Table10[[#This Row],[quantity_sold_before_promo]]*Table10[[#This Row],[base_price]]</f>
        <v>32164</v>
      </c>
      <c r="O248">
        <f t="shared" si="3"/>
        <v>33304.359999999993</v>
      </c>
      <c r="P248">
        <f>Table10[[#This Row],[Reveneu_after_promo]]-Table10[[#This Row],[Reveneu_before_promo]]</f>
        <v>1140.3599999999933</v>
      </c>
      <c r="Q248" s="8">
        <f>Table10[[#This Row],[quantity_sold_after_promo]]-Table10[[#This Row],[quantity_sold_before_promo]]</f>
        <v>102</v>
      </c>
    </row>
    <row r="249" spans="1:17" hidden="1" x14ac:dyDescent="0.3">
      <c r="A249" s="5">
        <v>957000000000</v>
      </c>
      <c r="B249" t="str">
        <f>VLOOKUP(fact_events!B:B,stores[#All],2,0)</f>
        <v>Hyderabad</v>
      </c>
      <c r="C249" t="str">
        <f>VLOOKUP(fact_events!C:C,camp[#All],2,0)</f>
        <v>Sankranti</v>
      </c>
      <c r="D249" s="2">
        <f>VLOOKUP(fact_events!C:C,camp[#All],3,0)</f>
        <v>45301</v>
      </c>
      <c r="E249" s="2">
        <f>VLOOKUP(fact_events!C:C,camp[#All],4,0)</f>
        <v>45307</v>
      </c>
      <c r="F249" t="str">
        <f>VLOOKUP(fact_events!D:D,prod[#All],2,0)</f>
        <v>Atliq_Home_Essential_8_Product_Combo</v>
      </c>
      <c r="G249" t="str">
        <f>VLOOKUP(fact_events!D:D,prod[#All],3,0)</f>
        <v>Combo1</v>
      </c>
      <c r="H249">
        <v>3000</v>
      </c>
      <c r="I249" t="s">
        <v>26</v>
      </c>
      <c r="J249">
        <v>500</v>
      </c>
      <c r="K249" t="s">
        <v>1527</v>
      </c>
      <c r="L249">
        <v>103</v>
      </c>
      <c r="M249">
        <v>177</v>
      </c>
      <c r="N249">
        <f>Table10[[#This Row],[quantity_sold_before_promo]]*Table10[[#This Row],[base_price]]</f>
        <v>309000</v>
      </c>
      <c r="O249">
        <f t="shared" si="3"/>
        <v>442500</v>
      </c>
      <c r="P249">
        <f>Table10[[#This Row],[Reveneu_after_promo]]-Table10[[#This Row],[Reveneu_before_promo]]</f>
        <v>133500</v>
      </c>
      <c r="Q249" s="8">
        <f>Table10[[#This Row],[quantity_sold_after_promo]]-Table10[[#This Row],[quantity_sold_before_promo]]</f>
        <v>74</v>
      </c>
    </row>
    <row r="250" spans="1:17" hidden="1" x14ac:dyDescent="0.3">
      <c r="A250" s="3" t="s">
        <v>1244</v>
      </c>
      <c r="B250" t="str">
        <f>VLOOKUP(fact_events!B:B,stores[#All],2,0)</f>
        <v>Bengaluru</v>
      </c>
      <c r="C250" t="str">
        <f>VLOOKUP(fact_events!C:C,camp[#All],2,0)</f>
        <v>Diwali</v>
      </c>
      <c r="D250" s="2">
        <f>VLOOKUP(fact_events!C:C,camp[#All],3,0)</f>
        <v>45242</v>
      </c>
      <c r="E250" s="2">
        <f>VLOOKUP(fact_events!C:C,camp[#All],4,0)</f>
        <v>45248</v>
      </c>
      <c r="F250" t="str">
        <f>VLOOKUP(fact_events!D:D,prod[#All],2,0)</f>
        <v>Atliq_Body_Milk_Nourishing_Lotion (120ML)</v>
      </c>
      <c r="G250" t="str">
        <f>VLOOKUP(fact_events!D:D,prod[#All],3,0)</f>
        <v>Personal Care</v>
      </c>
      <c r="H250">
        <v>110</v>
      </c>
      <c r="I250" t="s">
        <v>0</v>
      </c>
      <c r="J250">
        <v>0.5</v>
      </c>
      <c r="K250" t="s">
        <v>1526</v>
      </c>
      <c r="L250">
        <v>103</v>
      </c>
      <c r="M250">
        <v>136</v>
      </c>
      <c r="N250">
        <f>Table10[[#This Row],[quantity_sold_before_promo]]*Table10[[#This Row],[base_price]]</f>
        <v>11330</v>
      </c>
      <c r="O250">
        <f t="shared" si="3"/>
        <v>7480</v>
      </c>
      <c r="P250">
        <f>Table10[[#This Row],[Reveneu_after_promo]]-Table10[[#This Row],[Reveneu_before_promo]]</f>
        <v>-3850</v>
      </c>
      <c r="Q250" s="8">
        <f>Table10[[#This Row],[quantity_sold_after_promo]]-Table10[[#This Row],[quantity_sold_before_promo]]</f>
        <v>33</v>
      </c>
    </row>
    <row r="251" spans="1:17" x14ac:dyDescent="0.3">
      <c r="A251" s="4" t="s">
        <v>1243</v>
      </c>
      <c r="B251" t="str">
        <f>VLOOKUP(fact_events!B:B,stores[#All],2,0)</f>
        <v>Chennai</v>
      </c>
      <c r="C251" t="str">
        <f>VLOOKUP(fact_events!C:C,camp[#All],2,0)</f>
        <v>Diwali</v>
      </c>
      <c r="D251" s="2">
        <f>VLOOKUP(fact_events!C:C,camp[#All],3,0)</f>
        <v>45242</v>
      </c>
      <c r="E251" s="2">
        <f>VLOOKUP(fact_events!C:C,camp[#All],4,0)</f>
        <v>45248</v>
      </c>
      <c r="F251" t="str">
        <f>VLOOKUP(fact_events!D:D,prod[#All],2,0)</f>
        <v>Atliq_Curtains</v>
      </c>
      <c r="G251" t="str">
        <f>VLOOKUP(fact_events!D:D,prod[#All],3,0)</f>
        <v>Home Care</v>
      </c>
      <c r="H251">
        <v>300</v>
      </c>
      <c r="I251" t="s">
        <v>5</v>
      </c>
      <c r="J251">
        <v>0.5</v>
      </c>
      <c r="K251" t="s">
        <v>5</v>
      </c>
      <c r="L251">
        <v>59</v>
      </c>
      <c r="M251">
        <v>201</v>
      </c>
      <c r="N251">
        <f>Table10[[#This Row],[quantity_sold_before_promo]]*Table10[[#This Row],[base_price]]</f>
        <v>17700</v>
      </c>
      <c r="O251">
        <f t="shared" si="3"/>
        <v>60300</v>
      </c>
      <c r="P251">
        <f>Table10[[#This Row],[Reveneu_after_promo]]-Table10[[#This Row],[Reveneu_before_promo]]</f>
        <v>42600</v>
      </c>
      <c r="Q251" s="8">
        <f>Table10[[#This Row],[quantity_sold_after_promo]]-Table10[[#This Row],[quantity_sold_before_promo]]</f>
        <v>142</v>
      </c>
    </row>
    <row r="252" spans="1:17" hidden="1" x14ac:dyDescent="0.3">
      <c r="A252" s="3" t="s">
        <v>1242</v>
      </c>
      <c r="B252" t="str">
        <f>VLOOKUP(fact_events!B:B,stores[#All],2,0)</f>
        <v>Chennai</v>
      </c>
      <c r="C252" t="str">
        <f>VLOOKUP(fact_events!C:C,camp[#All],2,0)</f>
        <v>Sankranti</v>
      </c>
      <c r="D252" s="2">
        <f>VLOOKUP(fact_events!C:C,camp[#All],3,0)</f>
        <v>45301</v>
      </c>
      <c r="E252" s="2">
        <f>VLOOKUP(fact_events!C:C,camp[#All],4,0)</f>
        <v>45307</v>
      </c>
      <c r="F252" t="str">
        <f>VLOOKUP(fact_events!D:D,prod[#All],2,0)</f>
        <v>Atliq_Cream_Beauty_Bathing_Soap (125GM)</v>
      </c>
      <c r="G252" t="str">
        <f>VLOOKUP(fact_events!D:D,prod[#All],3,0)</f>
        <v>Personal Care</v>
      </c>
      <c r="H252">
        <v>50</v>
      </c>
      <c r="I252" t="s">
        <v>12</v>
      </c>
      <c r="J252">
        <v>0.25</v>
      </c>
      <c r="K252" t="s">
        <v>1526</v>
      </c>
      <c r="L252">
        <v>37</v>
      </c>
      <c r="M252">
        <v>31</v>
      </c>
      <c r="N252">
        <f>Table10[[#This Row],[quantity_sold_before_promo]]*Table10[[#This Row],[base_price]]</f>
        <v>1850</v>
      </c>
      <c r="O252">
        <f t="shared" si="3"/>
        <v>1162.5</v>
      </c>
      <c r="P252">
        <f>Table10[[#This Row],[Reveneu_after_promo]]-Table10[[#This Row],[Reveneu_before_promo]]</f>
        <v>-687.5</v>
      </c>
      <c r="Q252" s="8">
        <f>Table10[[#This Row],[quantity_sold_after_promo]]-Table10[[#This Row],[quantity_sold_before_promo]]</f>
        <v>-6</v>
      </c>
    </row>
    <row r="253" spans="1:17" hidden="1" x14ac:dyDescent="0.3">
      <c r="A253" s="4" t="s">
        <v>1241</v>
      </c>
      <c r="B253" t="str">
        <f>VLOOKUP(fact_events!B:B,stores[#All],2,0)</f>
        <v>Chennai</v>
      </c>
      <c r="C253" t="str">
        <f>VLOOKUP(fact_events!C:C,camp[#All],2,0)</f>
        <v>Diwali</v>
      </c>
      <c r="D253" s="2">
        <f>VLOOKUP(fact_events!C:C,camp[#All],3,0)</f>
        <v>45242</v>
      </c>
      <c r="E253" s="2">
        <f>VLOOKUP(fact_events!C:C,camp[#All],4,0)</f>
        <v>45248</v>
      </c>
      <c r="F253" t="str">
        <f>VLOOKUP(fact_events!D:D,prod[#All],2,0)</f>
        <v>Atliq_Doodh_Kesar_Body_Lotion (200ML)</v>
      </c>
      <c r="G253" t="str">
        <f>VLOOKUP(fact_events!D:D,prod[#All],3,0)</f>
        <v>Personal Care</v>
      </c>
      <c r="H253">
        <v>190</v>
      </c>
      <c r="I253" t="s">
        <v>0</v>
      </c>
      <c r="J253">
        <v>0.5</v>
      </c>
      <c r="K253" t="s">
        <v>1526</v>
      </c>
      <c r="L253">
        <v>80</v>
      </c>
      <c r="M253">
        <v>102</v>
      </c>
      <c r="N253">
        <f>Table10[[#This Row],[quantity_sold_before_promo]]*Table10[[#This Row],[base_price]]</f>
        <v>15200</v>
      </c>
      <c r="O253">
        <f t="shared" si="3"/>
        <v>9690</v>
      </c>
      <c r="P253">
        <f>Table10[[#This Row],[Reveneu_after_promo]]-Table10[[#This Row],[Reveneu_before_promo]]</f>
        <v>-5510</v>
      </c>
      <c r="Q253" s="8">
        <f>Table10[[#This Row],[quantity_sold_after_promo]]-Table10[[#This Row],[quantity_sold_before_promo]]</f>
        <v>22</v>
      </c>
    </row>
    <row r="254" spans="1:17" hidden="1" x14ac:dyDescent="0.3">
      <c r="A254" s="3" t="s">
        <v>1240</v>
      </c>
      <c r="B254" t="str">
        <f>VLOOKUP(fact_events!B:B,stores[#All],2,0)</f>
        <v>Coimbatore</v>
      </c>
      <c r="C254" t="str">
        <f>VLOOKUP(fact_events!C:C,camp[#All],2,0)</f>
        <v>Diwali</v>
      </c>
      <c r="D254" s="2">
        <f>VLOOKUP(fact_events!C:C,camp[#All],3,0)</f>
        <v>45242</v>
      </c>
      <c r="E254" s="2">
        <f>VLOOKUP(fact_events!C:C,camp[#All],4,0)</f>
        <v>45248</v>
      </c>
      <c r="F254" t="str">
        <f>VLOOKUP(fact_events!D:D,prod[#All],2,0)</f>
        <v>Atliq_Sonamasuri_Rice (10KG)</v>
      </c>
      <c r="G254" t="str">
        <f>VLOOKUP(fact_events!D:D,prod[#All],3,0)</f>
        <v>Grocery &amp; Staples</v>
      </c>
      <c r="H254">
        <v>860</v>
      </c>
      <c r="I254" t="s">
        <v>45</v>
      </c>
      <c r="J254">
        <v>0.33</v>
      </c>
      <c r="K254" t="s">
        <v>1526</v>
      </c>
      <c r="L254">
        <v>255</v>
      </c>
      <c r="M254">
        <v>377</v>
      </c>
      <c r="N254">
        <f>Table10[[#This Row],[quantity_sold_before_promo]]*Table10[[#This Row],[base_price]]</f>
        <v>219300</v>
      </c>
      <c r="O254">
        <f t="shared" si="3"/>
        <v>217227.39999999997</v>
      </c>
      <c r="P254">
        <f>Table10[[#This Row],[Reveneu_after_promo]]-Table10[[#This Row],[Reveneu_before_promo]]</f>
        <v>-2072.6000000000349</v>
      </c>
      <c r="Q254" s="8">
        <f>Table10[[#This Row],[quantity_sold_after_promo]]-Table10[[#This Row],[quantity_sold_before_promo]]</f>
        <v>122</v>
      </c>
    </row>
    <row r="255" spans="1:17" hidden="1" x14ac:dyDescent="0.3">
      <c r="A255" s="4">
        <v>567271</v>
      </c>
      <c r="B255" t="str">
        <f>VLOOKUP(fact_events!B:B,stores[#All],2,0)</f>
        <v>Madurai</v>
      </c>
      <c r="C255" t="str">
        <f>VLOOKUP(fact_events!C:C,camp[#All],2,0)</f>
        <v>Diwali</v>
      </c>
      <c r="D255" s="2">
        <f>VLOOKUP(fact_events!C:C,camp[#All],3,0)</f>
        <v>45242</v>
      </c>
      <c r="E255" s="2">
        <f>VLOOKUP(fact_events!C:C,camp[#All],4,0)</f>
        <v>45248</v>
      </c>
      <c r="F255" t="str">
        <f>VLOOKUP(fact_events!D:D,prod[#All],2,0)</f>
        <v>Atliq_Cream_Beauty_Bathing_Soap (125GM)</v>
      </c>
      <c r="G255" t="str">
        <f>VLOOKUP(fact_events!D:D,prod[#All],3,0)</f>
        <v>Personal Care</v>
      </c>
      <c r="H255">
        <v>65</v>
      </c>
      <c r="I255" t="s">
        <v>0</v>
      </c>
      <c r="J255">
        <v>0.5</v>
      </c>
      <c r="K255" t="s">
        <v>1526</v>
      </c>
      <c r="L255">
        <v>78</v>
      </c>
      <c r="M255">
        <v>102</v>
      </c>
      <c r="N255">
        <f>Table10[[#This Row],[quantity_sold_before_promo]]*Table10[[#This Row],[base_price]]</f>
        <v>5070</v>
      </c>
      <c r="O255">
        <f t="shared" si="3"/>
        <v>3315</v>
      </c>
      <c r="P255">
        <f>Table10[[#This Row],[Reveneu_after_promo]]-Table10[[#This Row],[Reveneu_before_promo]]</f>
        <v>-1755</v>
      </c>
      <c r="Q255" s="8">
        <f>Table10[[#This Row],[quantity_sold_after_promo]]-Table10[[#This Row],[quantity_sold_before_promo]]</f>
        <v>24</v>
      </c>
    </row>
    <row r="256" spans="1:17" hidden="1" x14ac:dyDescent="0.3">
      <c r="A256" s="3" t="s">
        <v>1239</v>
      </c>
      <c r="B256" t="str">
        <f>VLOOKUP(fact_events!B:B,stores[#All],2,0)</f>
        <v>Hyderabad</v>
      </c>
      <c r="C256" t="str">
        <f>VLOOKUP(fact_events!C:C,camp[#All],2,0)</f>
        <v>Diwali</v>
      </c>
      <c r="D256" s="2">
        <f>VLOOKUP(fact_events!C:C,camp[#All],3,0)</f>
        <v>45242</v>
      </c>
      <c r="E256" s="2">
        <f>VLOOKUP(fact_events!C:C,camp[#All],4,0)</f>
        <v>45248</v>
      </c>
      <c r="F256" t="str">
        <f>VLOOKUP(fact_events!D:D,prod[#All],2,0)</f>
        <v>Atliq_Fusion_Container_Set_of_3</v>
      </c>
      <c r="G256" t="str">
        <f>VLOOKUP(fact_events!D:D,prod[#All],3,0)</f>
        <v>Home Care</v>
      </c>
      <c r="H256">
        <v>415</v>
      </c>
      <c r="I256" t="s">
        <v>12</v>
      </c>
      <c r="J256">
        <v>0.25</v>
      </c>
      <c r="K256" t="s">
        <v>1526</v>
      </c>
      <c r="L256">
        <v>96</v>
      </c>
      <c r="M256">
        <v>77</v>
      </c>
      <c r="N256">
        <f>Table10[[#This Row],[quantity_sold_before_promo]]*Table10[[#This Row],[base_price]]</f>
        <v>39840</v>
      </c>
      <c r="O256">
        <f t="shared" si="3"/>
        <v>23966.25</v>
      </c>
      <c r="P256">
        <f>Table10[[#This Row],[Reveneu_after_promo]]-Table10[[#This Row],[Reveneu_before_promo]]</f>
        <v>-15873.75</v>
      </c>
      <c r="Q256" s="8">
        <f>Table10[[#This Row],[quantity_sold_after_promo]]-Table10[[#This Row],[quantity_sold_before_promo]]</f>
        <v>-19</v>
      </c>
    </row>
    <row r="257" spans="1:17" hidden="1" x14ac:dyDescent="0.3">
      <c r="A257" s="4" t="s">
        <v>1238</v>
      </c>
      <c r="B257" t="str">
        <f>VLOOKUP(fact_events!B:B,stores[#All],2,0)</f>
        <v>Bengaluru</v>
      </c>
      <c r="C257" t="str">
        <f>VLOOKUP(fact_events!C:C,camp[#All],2,0)</f>
        <v>Diwali</v>
      </c>
      <c r="D257" s="2">
        <f>VLOOKUP(fact_events!C:C,camp[#All],3,0)</f>
        <v>45242</v>
      </c>
      <c r="E257" s="2">
        <f>VLOOKUP(fact_events!C:C,camp[#All],4,0)</f>
        <v>45248</v>
      </c>
      <c r="F257" t="str">
        <f>VLOOKUP(fact_events!D:D,prod[#All],2,0)</f>
        <v>Atliq_Cream_Beauty_Bathing_Soap (125GM)</v>
      </c>
      <c r="G257" t="str">
        <f>VLOOKUP(fact_events!D:D,prod[#All],3,0)</f>
        <v>Personal Care</v>
      </c>
      <c r="H257">
        <v>65</v>
      </c>
      <c r="I257" t="s">
        <v>0</v>
      </c>
      <c r="J257">
        <v>0.5</v>
      </c>
      <c r="K257" t="s">
        <v>1526</v>
      </c>
      <c r="L257">
        <v>92</v>
      </c>
      <c r="M257">
        <v>125</v>
      </c>
      <c r="N257">
        <f>Table10[[#This Row],[quantity_sold_before_promo]]*Table10[[#This Row],[base_price]]</f>
        <v>5980</v>
      </c>
      <c r="O257">
        <f t="shared" si="3"/>
        <v>4062.5</v>
      </c>
      <c r="P257">
        <f>Table10[[#This Row],[Reveneu_after_promo]]-Table10[[#This Row],[Reveneu_before_promo]]</f>
        <v>-1917.5</v>
      </c>
      <c r="Q257" s="8">
        <f>Table10[[#This Row],[quantity_sold_after_promo]]-Table10[[#This Row],[quantity_sold_before_promo]]</f>
        <v>33</v>
      </c>
    </row>
    <row r="258" spans="1:17" hidden="1" x14ac:dyDescent="0.3">
      <c r="A258" s="3" t="s">
        <v>1237</v>
      </c>
      <c r="B258" t="str">
        <f>VLOOKUP(fact_events!B:B,stores[#All],2,0)</f>
        <v>Bengaluru</v>
      </c>
      <c r="C258" t="str">
        <f>VLOOKUP(fact_events!C:C,camp[#All],2,0)</f>
        <v>Diwali</v>
      </c>
      <c r="D258" s="2">
        <f>VLOOKUP(fact_events!C:C,camp[#All],3,0)</f>
        <v>45242</v>
      </c>
      <c r="E258" s="2">
        <f>VLOOKUP(fact_events!C:C,camp[#All],4,0)</f>
        <v>45248</v>
      </c>
      <c r="F258" t="str">
        <f>VLOOKUP(fact_events!D:D,prod[#All],2,0)</f>
        <v>Atliq_Lime_Cool_Bathing_Bar (125GM)</v>
      </c>
      <c r="G258" t="str">
        <f>VLOOKUP(fact_events!D:D,prod[#All],3,0)</f>
        <v>Personal Care</v>
      </c>
      <c r="H258">
        <v>62</v>
      </c>
      <c r="I258" t="s">
        <v>0</v>
      </c>
      <c r="J258">
        <v>0.5</v>
      </c>
      <c r="K258" t="s">
        <v>1526</v>
      </c>
      <c r="L258">
        <v>124</v>
      </c>
      <c r="M258">
        <v>184</v>
      </c>
      <c r="N258">
        <f>Table10[[#This Row],[quantity_sold_before_promo]]*Table10[[#This Row],[base_price]]</f>
        <v>7688</v>
      </c>
      <c r="O258">
        <f t="shared" ref="O258:O321" si="4">IF(K258="OFF",(H258*(1-J258))*M258,IF(K258="Cashback",(H258-J258)*M258,IF(K258="BOGOF",H258*M258,0)))</f>
        <v>5704</v>
      </c>
      <c r="P258">
        <f>Table10[[#This Row],[Reveneu_after_promo]]-Table10[[#This Row],[Reveneu_before_promo]]</f>
        <v>-1984</v>
      </c>
      <c r="Q258" s="8">
        <f>Table10[[#This Row],[quantity_sold_after_promo]]-Table10[[#This Row],[quantity_sold_before_promo]]</f>
        <v>60</v>
      </c>
    </row>
    <row r="259" spans="1:17" hidden="1" x14ac:dyDescent="0.3">
      <c r="A259" s="4" t="s">
        <v>1236</v>
      </c>
      <c r="B259" t="str">
        <f>VLOOKUP(fact_events!B:B,stores[#All],2,0)</f>
        <v>Bengaluru</v>
      </c>
      <c r="C259" t="str">
        <f>VLOOKUP(fact_events!C:C,camp[#All],2,0)</f>
        <v>Diwali</v>
      </c>
      <c r="D259" s="2">
        <f>VLOOKUP(fact_events!C:C,camp[#All],3,0)</f>
        <v>45242</v>
      </c>
      <c r="E259" s="2">
        <f>VLOOKUP(fact_events!C:C,camp[#All],4,0)</f>
        <v>45248</v>
      </c>
      <c r="F259" t="str">
        <f>VLOOKUP(fact_events!D:D,prod[#All],2,0)</f>
        <v>Atliq_Masoor_Dal (1KG)</v>
      </c>
      <c r="G259" t="str">
        <f>VLOOKUP(fact_events!D:D,prod[#All],3,0)</f>
        <v>Grocery &amp; Staples</v>
      </c>
      <c r="H259">
        <v>172</v>
      </c>
      <c r="I259" t="s">
        <v>45</v>
      </c>
      <c r="J259">
        <v>0.33</v>
      </c>
      <c r="K259" t="s">
        <v>1526</v>
      </c>
      <c r="L259">
        <v>329</v>
      </c>
      <c r="M259">
        <v>467</v>
      </c>
      <c r="N259">
        <f>Table10[[#This Row],[quantity_sold_before_promo]]*Table10[[#This Row],[base_price]]</f>
        <v>56588</v>
      </c>
      <c r="O259">
        <f t="shared" si="4"/>
        <v>53817.079999999994</v>
      </c>
      <c r="P259">
        <f>Table10[[#This Row],[Reveneu_after_promo]]-Table10[[#This Row],[Reveneu_before_promo]]</f>
        <v>-2770.9200000000055</v>
      </c>
      <c r="Q259" s="8">
        <f>Table10[[#This Row],[quantity_sold_after_promo]]-Table10[[#This Row],[quantity_sold_before_promo]]</f>
        <v>138</v>
      </c>
    </row>
    <row r="260" spans="1:17" hidden="1" x14ac:dyDescent="0.3">
      <c r="A260" s="3" t="s">
        <v>1235</v>
      </c>
      <c r="B260" t="str">
        <f>VLOOKUP(fact_events!B:B,stores[#All],2,0)</f>
        <v>Hyderabad</v>
      </c>
      <c r="C260" t="str">
        <f>VLOOKUP(fact_events!C:C,camp[#All],2,0)</f>
        <v>Diwali</v>
      </c>
      <c r="D260" s="2">
        <f>VLOOKUP(fact_events!C:C,camp[#All],3,0)</f>
        <v>45242</v>
      </c>
      <c r="E260" s="2">
        <f>VLOOKUP(fact_events!C:C,camp[#All],4,0)</f>
        <v>45248</v>
      </c>
      <c r="F260" t="str">
        <f>VLOOKUP(fact_events!D:D,prod[#All],2,0)</f>
        <v>Atliq_Cream_Beauty_Bathing_Soap (125GM)</v>
      </c>
      <c r="G260" t="str">
        <f>VLOOKUP(fact_events!D:D,prod[#All],3,0)</f>
        <v>Personal Care</v>
      </c>
      <c r="H260">
        <v>65</v>
      </c>
      <c r="I260" t="s">
        <v>0</v>
      </c>
      <c r="J260">
        <v>0.5</v>
      </c>
      <c r="K260" t="s">
        <v>1526</v>
      </c>
      <c r="L260">
        <v>131</v>
      </c>
      <c r="M260">
        <v>203</v>
      </c>
      <c r="N260">
        <f>Table10[[#This Row],[quantity_sold_before_promo]]*Table10[[#This Row],[base_price]]</f>
        <v>8515</v>
      </c>
      <c r="O260">
        <f t="shared" si="4"/>
        <v>6597.5</v>
      </c>
      <c r="P260">
        <f>Table10[[#This Row],[Reveneu_after_promo]]-Table10[[#This Row],[Reveneu_before_promo]]</f>
        <v>-1917.5</v>
      </c>
      <c r="Q260" s="8">
        <f>Table10[[#This Row],[quantity_sold_after_promo]]-Table10[[#This Row],[quantity_sold_before_promo]]</f>
        <v>72</v>
      </c>
    </row>
    <row r="261" spans="1:17" x14ac:dyDescent="0.3">
      <c r="A261" s="5">
        <v>624000000000</v>
      </c>
      <c r="B261" t="str">
        <f>VLOOKUP(fact_events!B:B,stores[#All],2,0)</f>
        <v>Mangalore</v>
      </c>
      <c r="C261" t="str">
        <f>VLOOKUP(fact_events!C:C,camp[#All],2,0)</f>
        <v>Sankranti</v>
      </c>
      <c r="D261" s="2">
        <f>VLOOKUP(fact_events!C:C,camp[#All],3,0)</f>
        <v>45301</v>
      </c>
      <c r="E261" s="2">
        <f>VLOOKUP(fact_events!C:C,camp[#All],4,0)</f>
        <v>45307</v>
      </c>
      <c r="F261" t="str">
        <f>VLOOKUP(fact_events!D:D,prod[#All],2,0)</f>
        <v>Atliq_Suflower_Oil (1L)</v>
      </c>
      <c r="G261" t="str">
        <f>VLOOKUP(fact_events!D:D,prod[#All],3,0)</f>
        <v>Grocery &amp; Staples</v>
      </c>
      <c r="H261">
        <v>200</v>
      </c>
      <c r="I261" t="s">
        <v>5</v>
      </c>
      <c r="J261">
        <v>0.5</v>
      </c>
      <c r="K261" t="s">
        <v>5</v>
      </c>
      <c r="L261">
        <v>206</v>
      </c>
      <c r="M261">
        <v>541</v>
      </c>
      <c r="N261">
        <f>Table10[[#This Row],[quantity_sold_before_promo]]*Table10[[#This Row],[base_price]]</f>
        <v>41200</v>
      </c>
      <c r="O261">
        <f t="shared" si="4"/>
        <v>108200</v>
      </c>
      <c r="P261">
        <f>Table10[[#This Row],[Reveneu_after_promo]]-Table10[[#This Row],[Reveneu_before_promo]]</f>
        <v>67000</v>
      </c>
      <c r="Q261" s="8">
        <f>Table10[[#This Row],[quantity_sold_after_promo]]-Table10[[#This Row],[quantity_sold_before_promo]]</f>
        <v>335</v>
      </c>
    </row>
    <row r="262" spans="1:17" x14ac:dyDescent="0.3">
      <c r="A262" s="3" t="s">
        <v>1234</v>
      </c>
      <c r="B262" t="str">
        <f>VLOOKUP(fact_events!B:B,stores[#All],2,0)</f>
        <v>Chennai</v>
      </c>
      <c r="C262" t="str">
        <f>VLOOKUP(fact_events!C:C,camp[#All],2,0)</f>
        <v>Sankranti</v>
      </c>
      <c r="D262" s="2">
        <f>VLOOKUP(fact_events!C:C,camp[#All],3,0)</f>
        <v>45301</v>
      </c>
      <c r="E262" s="2">
        <f>VLOOKUP(fact_events!C:C,camp[#All],4,0)</f>
        <v>45307</v>
      </c>
      <c r="F262" t="str">
        <f>VLOOKUP(fact_events!D:D,prod[#All],2,0)</f>
        <v>Atliq_Double_Bedsheet_set</v>
      </c>
      <c r="G262" t="str">
        <f>VLOOKUP(fact_events!D:D,prod[#All],3,0)</f>
        <v>Home Care</v>
      </c>
      <c r="H262">
        <v>1190</v>
      </c>
      <c r="I262" t="s">
        <v>5</v>
      </c>
      <c r="J262">
        <v>0.5</v>
      </c>
      <c r="K262" t="s">
        <v>5</v>
      </c>
      <c r="L262">
        <v>43</v>
      </c>
      <c r="M262">
        <v>109</v>
      </c>
      <c r="N262">
        <f>Table10[[#This Row],[quantity_sold_before_promo]]*Table10[[#This Row],[base_price]]</f>
        <v>51170</v>
      </c>
      <c r="O262">
        <f t="shared" si="4"/>
        <v>129710</v>
      </c>
      <c r="P262">
        <f>Table10[[#This Row],[Reveneu_after_promo]]-Table10[[#This Row],[Reveneu_before_promo]]</f>
        <v>78540</v>
      </c>
      <c r="Q262" s="8">
        <f>Table10[[#This Row],[quantity_sold_after_promo]]-Table10[[#This Row],[quantity_sold_before_promo]]</f>
        <v>66</v>
      </c>
    </row>
    <row r="263" spans="1:17" hidden="1" x14ac:dyDescent="0.3">
      <c r="A263" s="4" t="s">
        <v>1233</v>
      </c>
      <c r="B263" t="str">
        <f>VLOOKUP(fact_events!B:B,stores[#All],2,0)</f>
        <v>Chennai</v>
      </c>
      <c r="C263" t="str">
        <f>VLOOKUP(fact_events!C:C,camp[#All],2,0)</f>
        <v>Sankranti</v>
      </c>
      <c r="D263" s="2">
        <f>VLOOKUP(fact_events!C:C,camp[#All],3,0)</f>
        <v>45301</v>
      </c>
      <c r="E263" s="2">
        <f>VLOOKUP(fact_events!C:C,camp[#All],4,0)</f>
        <v>45307</v>
      </c>
      <c r="F263" t="str">
        <f>VLOOKUP(fact_events!D:D,prod[#All],2,0)</f>
        <v>Atliq_Fusion_Container_Set_of_3</v>
      </c>
      <c r="G263" t="str">
        <f>VLOOKUP(fact_events!D:D,prod[#All],3,0)</f>
        <v>Home Care</v>
      </c>
      <c r="H263">
        <v>415</v>
      </c>
      <c r="I263" t="s">
        <v>12</v>
      </c>
      <c r="J263">
        <v>0.25</v>
      </c>
      <c r="K263" t="s">
        <v>1526</v>
      </c>
      <c r="L263">
        <v>31</v>
      </c>
      <c r="M263">
        <v>28</v>
      </c>
      <c r="N263">
        <f>Table10[[#This Row],[quantity_sold_before_promo]]*Table10[[#This Row],[base_price]]</f>
        <v>12865</v>
      </c>
      <c r="O263">
        <f t="shared" si="4"/>
        <v>8715</v>
      </c>
      <c r="P263">
        <f>Table10[[#This Row],[Reveneu_after_promo]]-Table10[[#This Row],[Reveneu_before_promo]]</f>
        <v>-4150</v>
      </c>
      <c r="Q263" s="8">
        <f>Table10[[#This Row],[quantity_sold_after_promo]]-Table10[[#This Row],[quantity_sold_before_promo]]</f>
        <v>-3</v>
      </c>
    </row>
    <row r="264" spans="1:17" hidden="1" x14ac:dyDescent="0.3">
      <c r="A264" s="3" t="s">
        <v>1232</v>
      </c>
      <c r="B264" t="str">
        <f>VLOOKUP(fact_events!B:B,stores[#All],2,0)</f>
        <v>Bengaluru</v>
      </c>
      <c r="C264" t="str">
        <f>VLOOKUP(fact_events!C:C,camp[#All],2,0)</f>
        <v>Sankranti</v>
      </c>
      <c r="D264" s="2">
        <f>VLOOKUP(fact_events!C:C,camp[#All],3,0)</f>
        <v>45301</v>
      </c>
      <c r="E264" s="2">
        <f>VLOOKUP(fact_events!C:C,camp[#All],4,0)</f>
        <v>45307</v>
      </c>
      <c r="F264" t="str">
        <f>VLOOKUP(fact_events!D:D,prod[#All],2,0)</f>
        <v>Atliq_Cream_Beauty_Bathing_Soap (125GM)</v>
      </c>
      <c r="G264" t="str">
        <f>VLOOKUP(fact_events!D:D,prod[#All],3,0)</f>
        <v>Personal Care</v>
      </c>
      <c r="H264">
        <v>50</v>
      </c>
      <c r="I264" t="s">
        <v>12</v>
      </c>
      <c r="J264">
        <v>0.25</v>
      </c>
      <c r="K264" t="s">
        <v>1526</v>
      </c>
      <c r="L264">
        <v>31</v>
      </c>
      <c r="M264">
        <v>25</v>
      </c>
      <c r="N264">
        <f>Table10[[#This Row],[quantity_sold_before_promo]]*Table10[[#This Row],[base_price]]</f>
        <v>1550</v>
      </c>
      <c r="O264">
        <f t="shared" si="4"/>
        <v>937.5</v>
      </c>
      <c r="P264">
        <f>Table10[[#This Row],[Reveneu_after_promo]]-Table10[[#This Row],[Reveneu_before_promo]]</f>
        <v>-612.5</v>
      </c>
      <c r="Q264" s="8">
        <f>Table10[[#This Row],[quantity_sold_after_promo]]-Table10[[#This Row],[quantity_sold_before_promo]]</f>
        <v>-6</v>
      </c>
    </row>
    <row r="265" spans="1:17" hidden="1" x14ac:dyDescent="0.3">
      <c r="A265" s="4" t="s">
        <v>1231</v>
      </c>
      <c r="B265" t="str">
        <f>VLOOKUP(fact_events!B:B,stores[#All],2,0)</f>
        <v>Madurai</v>
      </c>
      <c r="C265" t="str">
        <f>VLOOKUP(fact_events!C:C,camp[#All],2,0)</f>
        <v>Diwali</v>
      </c>
      <c r="D265" s="2">
        <f>VLOOKUP(fact_events!C:C,camp[#All],3,0)</f>
        <v>45242</v>
      </c>
      <c r="E265" s="2">
        <f>VLOOKUP(fact_events!C:C,camp[#All],4,0)</f>
        <v>45248</v>
      </c>
      <c r="F265" t="str">
        <f>VLOOKUP(fact_events!D:D,prod[#All],2,0)</f>
        <v>Atliq_Doodh_Kesar_Body_Lotion (200ML)</v>
      </c>
      <c r="G265" t="str">
        <f>VLOOKUP(fact_events!D:D,prod[#All],3,0)</f>
        <v>Personal Care</v>
      </c>
      <c r="H265">
        <v>190</v>
      </c>
      <c r="I265" t="s">
        <v>0</v>
      </c>
      <c r="J265">
        <v>0.5</v>
      </c>
      <c r="K265" t="s">
        <v>1526</v>
      </c>
      <c r="L265">
        <v>66</v>
      </c>
      <c r="M265">
        <v>77</v>
      </c>
      <c r="N265">
        <f>Table10[[#This Row],[quantity_sold_before_promo]]*Table10[[#This Row],[base_price]]</f>
        <v>12540</v>
      </c>
      <c r="O265">
        <f t="shared" si="4"/>
        <v>7315</v>
      </c>
      <c r="P265">
        <f>Table10[[#This Row],[Reveneu_after_promo]]-Table10[[#This Row],[Reveneu_before_promo]]</f>
        <v>-5225</v>
      </c>
      <c r="Q265" s="8">
        <f>Table10[[#This Row],[quantity_sold_after_promo]]-Table10[[#This Row],[quantity_sold_before_promo]]</f>
        <v>11</v>
      </c>
    </row>
    <row r="266" spans="1:17" hidden="1" x14ac:dyDescent="0.3">
      <c r="A266" s="3" t="s">
        <v>1230</v>
      </c>
      <c r="B266" t="str">
        <f>VLOOKUP(fact_events!B:B,stores[#All],2,0)</f>
        <v>Hyderabad</v>
      </c>
      <c r="C266" t="str">
        <f>VLOOKUP(fact_events!C:C,camp[#All],2,0)</f>
        <v>Diwali</v>
      </c>
      <c r="D266" s="2">
        <f>VLOOKUP(fact_events!C:C,camp[#All],3,0)</f>
        <v>45242</v>
      </c>
      <c r="E266" s="2">
        <f>VLOOKUP(fact_events!C:C,camp[#All],4,0)</f>
        <v>45248</v>
      </c>
      <c r="F266" t="str">
        <f>VLOOKUP(fact_events!D:D,prod[#All],2,0)</f>
        <v>Atliq_Sonamasuri_Rice (10KG)</v>
      </c>
      <c r="G266" t="str">
        <f>VLOOKUP(fact_events!D:D,prod[#All],3,0)</f>
        <v>Grocery &amp; Staples</v>
      </c>
      <c r="H266">
        <v>860</v>
      </c>
      <c r="I266" t="s">
        <v>45</v>
      </c>
      <c r="J266">
        <v>0.33</v>
      </c>
      <c r="K266" t="s">
        <v>1526</v>
      </c>
      <c r="L266">
        <v>362</v>
      </c>
      <c r="M266">
        <v>521</v>
      </c>
      <c r="N266">
        <f>Table10[[#This Row],[quantity_sold_before_promo]]*Table10[[#This Row],[base_price]]</f>
        <v>311320</v>
      </c>
      <c r="O266">
        <f t="shared" si="4"/>
        <v>300200.19999999995</v>
      </c>
      <c r="P266">
        <f>Table10[[#This Row],[Reveneu_after_promo]]-Table10[[#This Row],[Reveneu_before_promo]]</f>
        <v>-11119.800000000047</v>
      </c>
      <c r="Q266" s="8">
        <f>Table10[[#This Row],[quantity_sold_after_promo]]-Table10[[#This Row],[quantity_sold_before_promo]]</f>
        <v>159</v>
      </c>
    </row>
    <row r="267" spans="1:17" x14ac:dyDescent="0.3">
      <c r="A267" s="4" t="s">
        <v>1229</v>
      </c>
      <c r="B267" t="str">
        <f>VLOOKUP(fact_events!B:B,stores[#All],2,0)</f>
        <v>Chennai</v>
      </c>
      <c r="C267" t="str">
        <f>VLOOKUP(fact_events!C:C,camp[#All],2,0)</f>
        <v>Diwali</v>
      </c>
      <c r="D267" s="2">
        <f>VLOOKUP(fact_events!C:C,camp[#All],3,0)</f>
        <v>45242</v>
      </c>
      <c r="E267" s="2">
        <f>VLOOKUP(fact_events!C:C,camp[#All],4,0)</f>
        <v>45248</v>
      </c>
      <c r="F267" t="str">
        <f>VLOOKUP(fact_events!D:D,prod[#All],2,0)</f>
        <v>Atliq_Curtains</v>
      </c>
      <c r="G267" t="str">
        <f>VLOOKUP(fact_events!D:D,prod[#All],3,0)</f>
        <v>Home Care</v>
      </c>
      <c r="H267">
        <v>300</v>
      </c>
      <c r="I267" t="s">
        <v>5</v>
      </c>
      <c r="J267">
        <v>0.5</v>
      </c>
      <c r="K267" t="s">
        <v>5</v>
      </c>
      <c r="L267">
        <v>59</v>
      </c>
      <c r="M267">
        <v>206</v>
      </c>
      <c r="N267">
        <f>Table10[[#This Row],[quantity_sold_before_promo]]*Table10[[#This Row],[base_price]]</f>
        <v>17700</v>
      </c>
      <c r="O267">
        <f t="shared" si="4"/>
        <v>61800</v>
      </c>
      <c r="P267">
        <f>Table10[[#This Row],[Reveneu_after_promo]]-Table10[[#This Row],[Reveneu_before_promo]]</f>
        <v>44100</v>
      </c>
      <c r="Q267" s="8">
        <f>Table10[[#This Row],[quantity_sold_after_promo]]-Table10[[#This Row],[quantity_sold_before_promo]]</f>
        <v>147</v>
      </c>
    </row>
    <row r="268" spans="1:17" hidden="1" x14ac:dyDescent="0.3">
      <c r="A268" s="3" t="s">
        <v>1228</v>
      </c>
      <c r="B268" t="str">
        <f>VLOOKUP(fact_events!B:B,stores[#All],2,0)</f>
        <v>Bengaluru</v>
      </c>
      <c r="C268" t="str">
        <f>VLOOKUP(fact_events!C:C,camp[#All],2,0)</f>
        <v>Diwali</v>
      </c>
      <c r="D268" s="2">
        <f>VLOOKUP(fact_events!C:C,camp[#All],3,0)</f>
        <v>45242</v>
      </c>
      <c r="E268" s="2">
        <f>VLOOKUP(fact_events!C:C,camp[#All],4,0)</f>
        <v>45248</v>
      </c>
      <c r="F268" t="str">
        <f>VLOOKUP(fact_events!D:D,prod[#All],2,0)</f>
        <v>Atliq_Suflower_Oil (1L)</v>
      </c>
      <c r="G268" t="str">
        <f>VLOOKUP(fact_events!D:D,prod[#All],3,0)</f>
        <v>Grocery &amp; Staples</v>
      </c>
      <c r="H268">
        <v>156</v>
      </c>
      <c r="I268" t="s">
        <v>12</v>
      </c>
      <c r="J268">
        <v>0.25</v>
      </c>
      <c r="K268" t="s">
        <v>1526</v>
      </c>
      <c r="L268">
        <v>358</v>
      </c>
      <c r="M268">
        <v>315</v>
      </c>
      <c r="N268">
        <f>Table10[[#This Row],[quantity_sold_before_promo]]*Table10[[#This Row],[base_price]]</f>
        <v>55848</v>
      </c>
      <c r="O268">
        <f t="shared" si="4"/>
        <v>36855</v>
      </c>
      <c r="P268">
        <f>Table10[[#This Row],[Reveneu_after_promo]]-Table10[[#This Row],[Reveneu_before_promo]]</f>
        <v>-18993</v>
      </c>
      <c r="Q268" s="8">
        <f>Table10[[#This Row],[quantity_sold_after_promo]]-Table10[[#This Row],[quantity_sold_before_promo]]</f>
        <v>-43</v>
      </c>
    </row>
    <row r="269" spans="1:17" hidden="1" x14ac:dyDescent="0.3">
      <c r="A269" s="4" t="s">
        <v>1227</v>
      </c>
      <c r="B269" t="str">
        <f>VLOOKUP(fact_events!B:B,stores[#All],2,0)</f>
        <v>Chennai</v>
      </c>
      <c r="C269" t="str">
        <f>VLOOKUP(fact_events!C:C,camp[#All],2,0)</f>
        <v>Diwali</v>
      </c>
      <c r="D269" s="2">
        <f>VLOOKUP(fact_events!C:C,camp[#All],3,0)</f>
        <v>45242</v>
      </c>
      <c r="E269" s="2">
        <f>VLOOKUP(fact_events!C:C,camp[#All],4,0)</f>
        <v>45248</v>
      </c>
      <c r="F269" t="str">
        <f>VLOOKUP(fact_events!D:D,prod[#All],2,0)</f>
        <v>Atliq_Suflower_Oil (1L)</v>
      </c>
      <c r="G269" t="str">
        <f>VLOOKUP(fact_events!D:D,prod[#All],3,0)</f>
        <v>Grocery &amp; Staples</v>
      </c>
      <c r="H269">
        <v>156</v>
      </c>
      <c r="I269" t="s">
        <v>12</v>
      </c>
      <c r="J269">
        <v>0.25</v>
      </c>
      <c r="K269" t="s">
        <v>1526</v>
      </c>
      <c r="L269">
        <v>330</v>
      </c>
      <c r="M269">
        <v>323</v>
      </c>
      <c r="N269">
        <f>Table10[[#This Row],[quantity_sold_before_promo]]*Table10[[#This Row],[base_price]]</f>
        <v>51480</v>
      </c>
      <c r="O269">
        <f t="shared" si="4"/>
        <v>37791</v>
      </c>
      <c r="P269">
        <f>Table10[[#This Row],[Reveneu_after_promo]]-Table10[[#This Row],[Reveneu_before_promo]]</f>
        <v>-13689</v>
      </c>
      <c r="Q269" s="8">
        <f>Table10[[#This Row],[quantity_sold_after_promo]]-Table10[[#This Row],[quantity_sold_before_promo]]</f>
        <v>-7</v>
      </c>
    </row>
    <row r="270" spans="1:17" hidden="1" x14ac:dyDescent="0.3">
      <c r="A270" s="3" t="s">
        <v>1226</v>
      </c>
      <c r="B270" t="str">
        <f>VLOOKUP(fact_events!B:B,stores[#All],2,0)</f>
        <v>Coimbatore</v>
      </c>
      <c r="C270" t="str">
        <f>VLOOKUP(fact_events!C:C,camp[#All],2,0)</f>
        <v>Diwali</v>
      </c>
      <c r="D270" s="2">
        <f>VLOOKUP(fact_events!C:C,camp[#All],3,0)</f>
        <v>45242</v>
      </c>
      <c r="E270" s="2">
        <f>VLOOKUP(fact_events!C:C,camp[#All],4,0)</f>
        <v>45248</v>
      </c>
      <c r="F270" t="str">
        <f>VLOOKUP(fact_events!D:D,prod[#All],2,0)</f>
        <v>Atliq_Masoor_Dal (1KG)</v>
      </c>
      <c r="G270" t="str">
        <f>VLOOKUP(fact_events!D:D,prod[#All],3,0)</f>
        <v>Grocery &amp; Staples</v>
      </c>
      <c r="H270">
        <v>172</v>
      </c>
      <c r="I270" t="s">
        <v>45</v>
      </c>
      <c r="J270">
        <v>0.33</v>
      </c>
      <c r="K270" t="s">
        <v>1526</v>
      </c>
      <c r="L270">
        <v>255</v>
      </c>
      <c r="M270">
        <v>425</v>
      </c>
      <c r="N270">
        <f>Table10[[#This Row],[quantity_sold_before_promo]]*Table10[[#This Row],[base_price]]</f>
        <v>43860</v>
      </c>
      <c r="O270">
        <f t="shared" si="4"/>
        <v>48976.999999999993</v>
      </c>
      <c r="P270">
        <f>Table10[[#This Row],[Reveneu_after_promo]]-Table10[[#This Row],[Reveneu_before_promo]]</f>
        <v>5116.9999999999927</v>
      </c>
      <c r="Q270" s="8">
        <f>Table10[[#This Row],[quantity_sold_after_promo]]-Table10[[#This Row],[quantity_sold_before_promo]]</f>
        <v>170</v>
      </c>
    </row>
    <row r="271" spans="1:17" x14ac:dyDescent="0.3">
      <c r="A271" s="4" t="s">
        <v>1225</v>
      </c>
      <c r="B271" t="str">
        <f>VLOOKUP(fact_events!B:B,stores[#All],2,0)</f>
        <v>Coimbatore</v>
      </c>
      <c r="C271" t="str">
        <f>VLOOKUP(fact_events!C:C,camp[#All],2,0)</f>
        <v>Sankranti</v>
      </c>
      <c r="D271" s="2">
        <f>VLOOKUP(fact_events!C:C,camp[#All],3,0)</f>
        <v>45301</v>
      </c>
      <c r="E271" s="2">
        <f>VLOOKUP(fact_events!C:C,camp[#All],4,0)</f>
        <v>45307</v>
      </c>
      <c r="F271" t="str">
        <f>VLOOKUP(fact_events!D:D,prod[#All],2,0)</f>
        <v>Atliq_waterproof_Immersion_Rod</v>
      </c>
      <c r="G271" t="str">
        <f>VLOOKUP(fact_events!D:D,prod[#All],3,0)</f>
        <v>Home Appliances</v>
      </c>
      <c r="H271">
        <v>1020</v>
      </c>
      <c r="I271" t="s">
        <v>5</v>
      </c>
      <c r="J271">
        <v>0.5</v>
      </c>
      <c r="K271" t="s">
        <v>5</v>
      </c>
      <c r="L271">
        <v>78</v>
      </c>
      <c r="M271">
        <v>334</v>
      </c>
      <c r="N271">
        <f>Table10[[#This Row],[quantity_sold_before_promo]]*Table10[[#This Row],[base_price]]</f>
        <v>79560</v>
      </c>
      <c r="O271">
        <f t="shared" si="4"/>
        <v>340680</v>
      </c>
      <c r="P271">
        <f>Table10[[#This Row],[Reveneu_after_promo]]-Table10[[#This Row],[Reveneu_before_promo]]</f>
        <v>261120</v>
      </c>
      <c r="Q271" s="8">
        <f>Table10[[#This Row],[quantity_sold_after_promo]]-Table10[[#This Row],[quantity_sold_before_promo]]</f>
        <v>256</v>
      </c>
    </row>
    <row r="272" spans="1:17" hidden="1" x14ac:dyDescent="0.3">
      <c r="A272" s="3" t="s">
        <v>1224</v>
      </c>
      <c r="B272" t="str">
        <f>VLOOKUP(fact_events!B:B,stores[#All],2,0)</f>
        <v>Mangalore</v>
      </c>
      <c r="C272" t="str">
        <f>VLOOKUP(fact_events!C:C,camp[#All],2,0)</f>
        <v>Diwali</v>
      </c>
      <c r="D272" s="2">
        <f>VLOOKUP(fact_events!C:C,camp[#All],3,0)</f>
        <v>45242</v>
      </c>
      <c r="E272" s="2">
        <f>VLOOKUP(fact_events!C:C,camp[#All],4,0)</f>
        <v>45248</v>
      </c>
      <c r="F272" t="str">
        <f>VLOOKUP(fact_events!D:D,prod[#All],2,0)</f>
        <v>Atliq_Sonamasuri_Rice (10KG)</v>
      </c>
      <c r="G272" t="str">
        <f>VLOOKUP(fact_events!D:D,prod[#All],3,0)</f>
        <v>Grocery &amp; Staples</v>
      </c>
      <c r="H272">
        <v>860</v>
      </c>
      <c r="I272" t="s">
        <v>45</v>
      </c>
      <c r="J272">
        <v>0.33</v>
      </c>
      <c r="K272" t="s">
        <v>1526</v>
      </c>
      <c r="L272">
        <v>210</v>
      </c>
      <c r="M272">
        <v>268</v>
      </c>
      <c r="N272">
        <f>Table10[[#This Row],[quantity_sold_before_promo]]*Table10[[#This Row],[base_price]]</f>
        <v>180600</v>
      </c>
      <c r="O272">
        <f t="shared" si="4"/>
        <v>154421.59999999998</v>
      </c>
      <c r="P272">
        <f>Table10[[#This Row],[Reveneu_after_promo]]-Table10[[#This Row],[Reveneu_before_promo]]</f>
        <v>-26178.400000000023</v>
      </c>
      <c r="Q272" s="8">
        <f>Table10[[#This Row],[quantity_sold_after_promo]]-Table10[[#This Row],[quantity_sold_before_promo]]</f>
        <v>58</v>
      </c>
    </row>
    <row r="273" spans="1:17" hidden="1" x14ac:dyDescent="0.3">
      <c r="A273" s="4" t="s">
        <v>1223</v>
      </c>
      <c r="B273" t="str">
        <f>VLOOKUP(fact_events!B:B,stores[#All],2,0)</f>
        <v>Vijayawada</v>
      </c>
      <c r="C273" t="str">
        <f>VLOOKUP(fact_events!C:C,camp[#All],2,0)</f>
        <v>Diwali</v>
      </c>
      <c r="D273" s="2">
        <f>VLOOKUP(fact_events!C:C,camp[#All],3,0)</f>
        <v>45242</v>
      </c>
      <c r="E273" s="2">
        <f>VLOOKUP(fact_events!C:C,camp[#All],4,0)</f>
        <v>45248</v>
      </c>
      <c r="F273" t="str">
        <f>VLOOKUP(fact_events!D:D,prod[#All],2,0)</f>
        <v>Atliq_Scrub_Sponge_For_Dishwash</v>
      </c>
      <c r="G273" t="str">
        <f>VLOOKUP(fact_events!D:D,prod[#All],3,0)</f>
        <v>Home Care</v>
      </c>
      <c r="H273">
        <v>55</v>
      </c>
      <c r="I273" t="s">
        <v>12</v>
      </c>
      <c r="J273">
        <v>0.25</v>
      </c>
      <c r="K273" t="s">
        <v>1526</v>
      </c>
      <c r="L273">
        <v>59</v>
      </c>
      <c r="M273">
        <v>48</v>
      </c>
      <c r="N273">
        <f>Table10[[#This Row],[quantity_sold_before_promo]]*Table10[[#This Row],[base_price]]</f>
        <v>3245</v>
      </c>
      <c r="O273">
        <f t="shared" si="4"/>
        <v>1980</v>
      </c>
      <c r="P273">
        <f>Table10[[#This Row],[Reveneu_after_promo]]-Table10[[#This Row],[Reveneu_before_promo]]</f>
        <v>-1265</v>
      </c>
      <c r="Q273" s="8">
        <f>Table10[[#This Row],[quantity_sold_after_promo]]-Table10[[#This Row],[quantity_sold_before_promo]]</f>
        <v>-11</v>
      </c>
    </row>
    <row r="274" spans="1:17" hidden="1" x14ac:dyDescent="0.3">
      <c r="A274" s="3" t="s">
        <v>1222</v>
      </c>
      <c r="B274" t="str">
        <f>VLOOKUP(fact_events!B:B,stores[#All],2,0)</f>
        <v>Mysuru</v>
      </c>
      <c r="C274" t="str">
        <f>VLOOKUP(fact_events!C:C,camp[#All],2,0)</f>
        <v>Diwali</v>
      </c>
      <c r="D274" s="2">
        <f>VLOOKUP(fact_events!C:C,camp[#All],3,0)</f>
        <v>45242</v>
      </c>
      <c r="E274" s="2">
        <f>VLOOKUP(fact_events!C:C,camp[#All],4,0)</f>
        <v>45248</v>
      </c>
      <c r="F274" t="str">
        <f>VLOOKUP(fact_events!D:D,prod[#All],2,0)</f>
        <v>Atliq_Scrub_Sponge_For_Dishwash</v>
      </c>
      <c r="G274" t="str">
        <f>VLOOKUP(fact_events!D:D,prod[#All],3,0)</f>
        <v>Home Care</v>
      </c>
      <c r="H274">
        <v>55</v>
      </c>
      <c r="I274" t="s">
        <v>12</v>
      </c>
      <c r="J274">
        <v>0.25</v>
      </c>
      <c r="K274" t="s">
        <v>1526</v>
      </c>
      <c r="L274">
        <v>99</v>
      </c>
      <c r="M274">
        <v>88</v>
      </c>
      <c r="N274">
        <f>Table10[[#This Row],[quantity_sold_before_promo]]*Table10[[#This Row],[base_price]]</f>
        <v>5445</v>
      </c>
      <c r="O274">
        <f t="shared" si="4"/>
        <v>3630</v>
      </c>
      <c r="P274">
        <f>Table10[[#This Row],[Reveneu_after_promo]]-Table10[[#This Row],[Reveneu_before_promo]]</f>
        <v>-1815</v>
      </c>
      <c r="Q274" s="8">
        <f>Table10[[#This Row],[quantity_sold_after_promo]]-Table10[[#This Row],[quantity_sold_before_promo]]</f>
        <v>-11</v>
      </c>
    </row>
    <row r="275" spans="1:17" hidden="1" x14ac:dyDescent="0.3">
      <c r="A275" s="4" t="s">
        <v>1221</v>
      </c>
      <c r="B275" t="str">
        <f>VLOOKUP(fact_events!B:B,stores[#All],2,0)</f>
        <v>Bengaluru</v>
      </c>
      <c r="C275" t="str">
        <f>VLOOKUP(fact_events!C:C,camp[#All],2,0)</f>
        <v>Sankranti</v>
      </c>
      <c r="D275" s="2">
        <f>VLOOKUP(fact_events!C:C,camp[#All],3,0)</f>
        <v>45301</v>
      </c>
      <c r="E275" s="2">
        <f>VLOOKUP(fact_events!C:C,camp[#All],4,0)</f>
        <v>45307</v>
      </c>
      <c r="F275" t="str">
        <f>VLOOKUP(fact_events!D:D,prod[#All],2,0)</f>
        <v>Atliq_Scrub_Sponge_For_Dishwash</v>
      </c>
      <c r="G275" t="str">
        <f>VLOOKUP(fact_events!D:D,prod[#All],3,0)</f>
        <v>Home Care</v>
      </c>
      <c r="H275">
        <v>55</v>
      </c>
      <c r="I275" t="s">
        <v>12</v>
      </c>
      <c r="J275">
        <v>0.25</v>
      </c>
      <c r="K275" t="s">
        <v>1526</v>
      </c>
      <c r="L275">
        <v>28</v>
      </c>
      <c r="M275">
        <v>22</v>
      </c>
      <c r="N275">
        <f>Table10[[#This Row],[quantity_sold_before_promo]]*Table10[[#This Row],[base_price]]</f>
        <v>1540</v>
      </c>
      <c r="O275">
        <f t="shared" si="4"/>
        <v>907.5</v>
      </c>
      <c r="P275">
        <f>Table10[[#This Row],[Reveneu_after_promo]]-Table10[[#This Row],[Reveneu_before_promo]]</f>
        <v>-632.5</v>
      </c>
      <c r="Q275" s="8">
        <f>Table10[[#This Row],[quantity_sold_after_promo]]-Table10[[#This Row],[quantity_sold_before_promo]]</f>
        <v>-6</v>
      </c>
    </row>
    <row r="276" spans="1:17" x14ac:dyDescent="0.3">
      <c r="A276" s="3" t="s">
        <v>1220</v>
      </c>
      <c r="B276" t="str">
        <f>VLOOKUP(fact_events!B:B,stores[#All],2,0)</f>
        <v>Bengaluru</v>
      </c>
      <c r="C276" t="str">
        <f>VLOOKUP(fact_events!C:C,camp[#All],2,0)</f>
        <v>Diwali</v>
      </c>
      <c r="D276" s="2">
        <f>VLOOKUP(fact_events!C:C,camp[#All],3,0)</f>
        <v>45242</v>
      </c>
      <c r="E276" s="2">
        <f>VLOOKUP(fact_events!C:C,camp[#All],4,0)</f>
        <v>45248</v>
      </c>
      <c r="F276" t="str">
        <f>VLOOKUP(fact_events!D:D,prod[#All],2,0)</f>
        <v>Atliq_Double_Bedsheet_set</v>
      </c>
      <c r="G276" t="str">
        <f>VLOOKUP(fact_events!D:D,prod[#All],3,0)</f>
        <v>Home Care</v>
      </c>
      <c r="H276">
        <v>1190</v>
      </c>
      <c r="I276" t="s">
        <v>5</v>
      </c>
      <c r="J276">
        <v>0.5</v>
      </c>
      <c r="K276" t="s">
        <v>5</v>
      </c>
      <c r="L276">
        <v>49</v>
      </c>
      <c r="M276">
        <v>163</v>
      </c>
      <c r="N276">
        <f>Table10[[#This Row],[quantity_sold_before_promo]]*Table10[[#This Row],[base_price]]</f>
        <v>58310</v>
      </c>
      <c r="O276">
        <f t="shared" si="4"/>
        <v>193970</v>
      </c>
      <c r="P276">
        <f>Table10[[#This Row],[Reveneu_after_promo]]-Table10[[#This Row],[Reveneu_before_promo]]</f>
        <v>135660</v>
      </c>
      <c r="Q276" s="8">
        <f>Table10[[#This Row],[quantity_sold_after_promo]]-Table10[[#This Row],[quantity_sold_before_promo]]</f>
        <v>114</v>
      </c>
    </row>
    <row r="277" spans="1:17" x14ac:dyDescent="0.3">
      <c r="A277" s="4" t="s">
        <v>1219</v>
      </c>
      <c r="B277" t="str">
        <f>VLOOKUP(fact_events!B:B,stores[#All],2,0)</f>
        <v>Coimbatore</v>
      </c>
      <c r="C277" t="str">
        <f>VLOOKUP(fact_events!C:C,camp[#All],2,0)</f>
        <v>Diwali</v>
      </c>
      <c r="D277" s="2">
        <f>VLOOKUP(fact_events!C:C,camp[#All],3,0)</f>
        <v>45242</v>
      </c>
      <c r="E277" s="2">
        <f>VLOOKUP(fact_events!C:C,camp[#All],4,0)</f>
        <v>45248</v>
      </c>
      <c r="F277" t="str">
        <f>VLOOKUP(fact_events!D:D,prod[#All],2,0)</f>
        <v>Atliq_Curtains</v>
      </c>
      <c r="G277" t="str">
        <f>VLOOKUP(fact_events!D:D,prod[#All],3,0)</f>
        <v>Home Care</v>
      </c>
      <c r="H277">
        <v>300</v>
      </c>
      <c r="I277" t="s">
        <v>5</v>
      </c>
      <c r="J277">
        <v>0.5</v>
      </c>
      <c r="K277" t="s">
        <v>5</v>
      </c>
      <c r="L277">
        <v>36</v>
      </c>
      <c r="M277">
        <v>118</v>
      </c>
      <c r="N277">
        <f>Table10[[#This Row],[quantity_sold_before_promo]]*Table10[[#This Row],[base_price]]</f>
        <v>10800</v>
      </c>
      <c r="O277">
        <f t="shared" si="4"/>
        <v>35400</v>
      </c>
      <c r="P277">
        <f>Table10[[#This Row],[Reveneu_after_promo]]-Table10[[#This Row],[Reveneu_before_promo]]</f>
        <v>24600</v>
      </c>
      <c r="Q277" s="8">
        <f>Table10[[#This Row],[quantity_sold_after_promo]]-Table10[[#This Row],[quantity_sold_before_promo]]</f>
        <v>82</v>
      </c>
    </row>
    <row r="278" spans="1:17" x14ac:dyDescent="0.3">
      <c r="A278" s="3" t="s">
        <v>1218</v>
      </c>
      <c r="B278" t="str">
        <f>VLOOKUP(fact_events!B:B,stores[#All],2,0)</f>
        <v>Chennai</v>
      </c>
      <c r="C278" t="str">
        <f>VLOOKUP(fact_events!C:C,camp[#All],2,0)</f>
        <v>Diwali</v>
      </c>
      <c r="D278" s="2">
        <f>VLOOKUP(fact_events!C:C,camp[#All],3,0)</f>
        <v>45242</v>
      </c>
      <c r="E278" s="2">
        <f>VLOOKUP(fact_events!C:C,camp[#All],4,0)</f>
        <v>45248</v>
      </c>
      <c r="F278" t="str">
        <f>VLOOKUP(fact_events!D:D,prod[#All],2,0)</f>
        <v>Atliq_Curtains</v>
      </c>
      <c r="G278" t="str">
        <f>VLOOKUP(fact_events!D:D,prod[#All],3,0)</f>
        <v>Home Care</v>
      </c>
      <c r="H278">
        <v>300</v>
      </c>
      <c r="I278" t="s">
        <v>5</v>
      </c>
      <c r="J278">
        <v>0.5</v>
      </c>
      <c r="K278" t="s">
        <v>5</v>
      </c>
      <c r="L278">
        <v>59</v>
      </c>
      <c r="M278">
        <v>196</v>
      </c>
      <c r="N278">
        <f>Table10[[#This Row],[quantity_sold_before_promo]]*Table10[[#This Row],[base_price]]</f>
        <v>17700</v>
      </c>
      <c r="O278">
        <f t="shared" si="4"/>
        <v>58800</v>
      </c>
      <c r="P278">
        <f>Table10[[#This Row],[Reveneu_after_promo]]-Table10[[#This Row],[Reveneu_before_promo]]</f>
        <v>41100</v>
      </c>
      <c r="Q278" s="8">
        <f>Table10[[#This Row],[quantity_sold_after_promo]]-Table10[[#This Row],[quantity_sold_before_promo]]</f>
        <v>137</v>
      </c>
    </row>
    <row r="279" spans="1:17" hidden="1" x14ac:dyDescent="0.3">
      <c r="A279" s="5">
        <v>588000000000</v>
      </c>
      <c r="B279" t="str">
        <f>VLOOKUP(fact_events!B:B,stores[#All],2,0)</f>
        <v>Hyderabad</v>
      </c>
      <c r="C279" t="str">
        <f>VLOOKUP(fact_events!C:C,camp[#All],2,0)</f>
        <v>Diwali</v>
      </c>
      <c r="D279" s="2">
        <f>VLOOKUP(fact_events!C:C,camp[#All],3,0)</f>
        <v>45242</v>
      </c>
      <c r="E279" s="2">
        <f>VLOOKUP(fact_events!C:C,camp[#All],4,0)</f>
        <v>45248</v>
      </c>
      <c r="F279" t="str">
        <f>VLOOKUP(fact_events!D:D,prod[#All],2,0)</f>
        <v>Atliq_Lime_Cool_Bathing_Bar (125GM)</v>
      </c>
      <c r="G279" t="str">
        <f>VLOOKUP(fact_events!D:D,prod[#All],3,0)</f>
        <v>Personal Care</v>
      </c>
      <c r="H279">
        <v>62</v>
      </c>
      <c r="I279" t="s">
        <v>0</v>
      </c>
      <c r="J279">
        <v>0.5</v>
      </c>
      <c r="K279" t="s">
        <v>1526</v>
      </c>
      <c r="L279">
        <v>112</v>
      </c>
      <c r="M279">
        <v>178</v>
      </c>
      <c r="N279">
        <f>Table10[[#This Row],[quantity_sold_before_promo]]*Table10[[#This Row],[base_price]]</f>
        <v>6944</v>
      </c>
      <c r="O279">
        <f t="shared" si="4"/>
        <v>5518</v>
      </c>
      <c r="P279">
        <f>Table10[[#This Row],[Reveneu_after_promo]]-Table10[[#This Row],[Reveneu_before_promo]]</f>
        <v>-1426</v>
      </c>
      <c r="Q279" s="8">
        <f>Table10[[#This Row],[quantity_sold_after_promo]]-Table10[[#This Row],[quantity_sold_before_promo]]</f>
        <v>66</v>
      </c>
    </row>
    <row r="280" spans="1:17" hidden="1" x14ac:dyDescent="0.3">
      <c r="A280" s="3" t="s">
        <v>1217</v>
      </c>
      <c r="B280" t="str">
        <f>VLOOKUP(fact_events!B:B,stores[#All],2,0)</f>
        <v>Mangalore</v>
      </c>
      <c r="C280" t="str">
        <f>VLOOKUP(fact_events!C:C,camp[#All],2,0)</f>
        <v>Sankranti</v>
      </c>
      <c r="D280" s="2">
        <f>VLOOKUP(fact_events!C:C,camp[#All],3,0)</f>
        <v>45301</v>
      </c>
      <c r="E280" s="2">
        <f>VLOOKUP(fact_events!C:C,camp[#All],4,0)</f>
        <v>45307</v>
      </c>
      <c r="F280" t="str">
        <f>VLOOKUP(fact_events!D:D,prod[#All],2,0)</f>
        <v>Atliq_Masoor_Dal (1KG)</v>
      </c>
      <c r="G280" t="str">
        <f>VLOOKUP(fact_events!D:D,prod[#All],3,0)</f>
        <v>Grocery &amp; Staples</v>
      </c>
      <c r="H280">
        <v>172</v>
      </c>
      <c r="I280" t="s">
        <v>45</v>
      </c>
      <c r="J280">
        <v>0.33</v>
      </c>
      <c r="K280" t="s">
        <v>1526</v>
      </c>
      <c r="L280">
        <v>183</v>
      </c>
      <c r="M280">
        <v>215</v>
      </c>
      <c r="N280">
        <f>Table10[[#This Row],[quantity_sold_before_promo]]*Table10[[#This Row],[base_price]]</f>
        <v>31476</v>
      </c>
      <c r="O280">
        <f t="shared" si="4"/>
        <v>24776.599999999995</v>
      </c>
      <c r="P280">
        <f>Table10[[#This Row],[Reveneu_after_promo]]-Table10[[#This Row],[Reveneu_before_promo]]</f>
        <v>-6699.4000000000051</v>
      </c>
      <c r="Q280" s="8">
        <f>Table10[[#This Row],[quantity_sold_after_promo]]-Table10[[#This Row],[quantity_sold_before_promo]]</f>
        <v>32</v>
      </c>
    </row>
    <row r="281" spans="1:17" hidden="1" x14ac:dyDescent="0.3">
      <c r="A281" s="4" t="s">
        <v>1216</v>
      </c>
      <c r="B281" t="str">
        <f>VLOOKUP(fact_events!B:B,stores[#All],2,0)</f>
        <v>Coimbatore</v>
      </c>
      <c r="C281" t="str">
        <f>VLOOKUP(fact_events!C:C,camp[#All],2,0)</f>
        <v>Diwali</v>
      </c>
      <c r="D281" s="2">
        <f>VLOOKUP(fact_events!C:C,camp[#All],3,0)</f>
        <v>45242</v>
      </c>
      <c r="E281" s="2">
        <f>VLOOKUP(fact_events!C:C,camp[#All],4,0)</f>
        <v>45248</v>
      </c>
      <c r="F281" t="str">
        <f>VLOOKUP(fact_events!D:D,prod[#All],2,0)</f>
        <v>Atliq_Fusion_Container_Set_of_3</v>
      </c>
      <c r="G281" t="str">
        <f>VLOOKUP(fact_events!D:D,prod[#All],3,0)</f>
        <v>Home Care</v>
      </c>
      <c r="H281">
        <v>415</v>
      </c>
      <c r="I281" t="s">
        <v>12</v>
      </c>
      <c r="J281">
        <v>0.25</v>
      </c>
      <c r="K281" t="s">
        <v>1526</v>
      </c>
      <c r="L281">
        <v>77</v>
      </c>
      <c r="M281">
        <v>68</v>
      </c>
      <c r="N281">
        <f>Table10[[#This Row],[quantity_sold_before_promo]]*Table10[[#This Row],[base_price]]</f>
        <v>31955</v>
      </c>
      <c r="O281">
        <f t="shared" si="4"/>
        <v>21165</v>
      </c>
      <c r="P281">
        <f>Table10[[#This Row],[Reveneu_after_promo]]-Table10[[#This Row],[Reveneu_before_promo]]</f>
        <v>-10790</v>
      </c>
      <c r="Q281" s="8">
        <f>Table10[[#This Row],[quantity_sold_after_promo]]-Table10[[#This Row],[quantity_sold_before_promo]]</f>
        <v>-9</v>
      </c>
    </row>
    <row r="282" spans="1:17" hidden="1" x14ac:dyDescent="0.3">
      <c r="A282" s="3" t="s">
        <v>1215</v>
      </c>
      <c r="B282" t="str">
        <f>VLOOKUP(fact_events!B:B,stores[#All],2,0)</f>
        <v>Mangalore</v>
      </c>
      <c r="C282" t="str">
        <f>VLOOKUP(fact_events!C:C,camp[#All],2,0)</f>
        <v>Diwali</v>
      </c>
      <c r="D282" s="2">
        <f>VLOOKUP(fact_events!C:C,camp[#All],3,0)</f>
        <v>45242</v>
      </c>
      <c r="E282" s="2">
        <f>VLOOKUP(fact_events!C:C,camp[#All],4,0)</f>
        <v>45248</v>
      </c>
      <c r="F282" t="str">
        <f>VLOOKUP(fact_events!D:D,prod[#All],2,0)</f>
        <v>Atliq_Masoor_Dal (1KG)</v>
      </c>
      <c r="G282" t="str">
        <f>VLOOKUP(fact_events!D:D,prod[#All],3,0)</f>
        <v>Grocery &amp; Staples</v>
      </c>
      <c r="H282">
        <v>172</v>
      </c>
      <c r="I282" t="s">
        <v>45</v>
      </c>
      <c r="J282">
        <v>0.33</v>
      </c>
      <c r="K282" t="s">
        <v>1526</v>
      </c>
      <c r="L282">
        <v>173</v>
      </c>
      <c r="M282">
        <v>250</v>
      </c>
      <c r="N282">
        <f>Table10[[#This Row],[quantity_sold_before_promo]]*Table10[[#This Row],[base_price]]</f>
        <v>29756</v>
      </c>
      <c r="O282">
        <f t="shared" si="4"/>
        <v>28809.999999999996</v>
      </c>
      <c r="P282">
        <f>Table10[[#This Row],[Reveneu_after_promo]]-Table10[[#This Row],[Reveneu_before_promo]]</f>
        <v>-946.00000000000364</v>
      </c>
      <c r="Q282" s="8">
        <f>Table10[[#This Row],[quantity_sold_after_promo]]-Table10[[#This Row],[quantity_sold_before_promo]]</f>
        <v>77</v>
      </c>
    </row>
    <row r="283" spans="1:17" x14ac:dyDescent="0.3">
      <c r="A283" s="4" t="s">
        <v>1214</v>
      </c>
      <c r="B283" t="str">
        <f>VLOOKUP(fact_events!B:B,stores[#All],2,0)</f>
        <v>Visakhapatnam</v>
      </c>
      <c r="C283" t="str">
        <f>VLOOKUP(fact_events!C:C,camp[#All],2,0)</f>
        <v>Sankranti</v>
      </c>
      <c r="D283" s="2">
        <f>VLOOKUP(fact_events!C:C,camp[#All],3,0)</f>
        <v>45301</v>
      </c>
      <c r="E283" s="2">
        <f>VLOOKUP(fact_events!C:C,camp[#All],4,0)</f>
        <v>45307</v>
      </c>
      <c r="F283" t="str">
        <f>VLOOKUP(fact_events!D:D,prod[#All],2,0)</f>
        <v>Atliq_Double_Bedsheet_set</v>
      </c>
      <c r="G283" t="str">
        <f>VLOOKUP(fact_events!D:D,prod[#All],3,0)</f>
        <v>Home Care</v>
      </c>
      <c r="H283">
        <v>1190</v>
      </c>
      <c r="I283" t="s">
        <v>5</v>
      </c>
      <c r="J283">
        <v>0.5</v>
      </c>
      <c r="K283" t="s">
        <v>5</v>
      </c>
      <c r="L283">
        <v>33</v>
      </c>
      <c r="M283">
        <v>131</v>
      </c>
      <c r="N283">
        <f>Table10[[#This Row],[quantity_sold_before_promo]]*Table10[[#This Row],[base_price]]</f>
        <v>39270</v>
      </c>
      <c r="O283">
        <f t="shared" si="4"/>
        <v>155890</v>
      </c>
      <c r="P283">
        <f>Table10[[#This Row],[Reveneu_after_promo]]-Table10[[#This Row],[Reveneu_before_promo]]</f>
        <v>116620</v>
      </c>
      <c r="Q283" s="8">
        <f>Table10[[#This Row],[quantity_sold_after_promo]]-Table10[[#This Row],[quantity_sold_before_promo]]</f>
        <v>98</v>
      </c>
    </row>
    <row r="284" spans="1:17" x14ac:dyDescent="0.3">
      <c r="A284" s="6" t="s">
        <v>1213</v>
      </c>
      <c r="B284" t="str">
        <f>VLOOKUP(fact_events!B:B,stores[#All],2,0)</f>
        <v>Bengaluru</v>
      </c>
      <c r="C284" t="str">
        <f>VLOOKUP(fact_events!C:C,camp[#All],2,0)</f>
        <v>Diwali</v>
      </c>
      <c r="D284" s="2">
        <f>VLOOKUP(fact_events!C:C,camp[#All],3,0)</f>
        <v>45242</v>
      </c>
      <c r="E284" s="2">
        <f>VLOOKUP(fact_events!C:C,camp[#All],4,0)</f>
        <v>45248</v>
      </c>
      <c r="F284" t="str">
        <f>VLOOKUP(fact_events!D:D,prod[#All],2,0)</f>
        <v>Atliq_Curtains</v>
      </c>
      <c r="G284" t="str">
        <f>VLOOKUP(fact_events!D:D,prod[#All],3,0)</f>
        <v>Home Care</v>
      </c>
      <c r="H284">
        <v>300</v>
      </c>
      <c r="I284" t="s">
        <v>5</v>
      </c>
      <c r="J284">
        <v>0.5</v>
      </c>
      <c r="K284" t="s">
        <v>5</v>
      </c>
      <c r="L284">
        <v>64</v>
      </c>
      <c r="M284">
        <v>250</v>
      </c>
      <c r="N284">
        <f>Table10[[#This Row],[quantity_sold_before_promo]]*Table10[[#This Row],[base_price]]</f>
        <v>19200</v>
      </c>
      <c r="O284">
        <f t="shared" si="4"/>
        <v>75000</v>
      </c>
      <c r="P284">
        <f>Table10[[#This Row],[Reveneu_after_promo]]-Table10[[#This Row],[Reveneu_before_promo]]</f>
        <v>55800</v>
      </c>
      <c r="Q284" s="8">
        <f>Table10[[#This Row],[quantity_sold_after_promo]]-Table10[[#This Row],[quantity_sold_before_promo]]</f>
        <v>186</v>
      </c>
    </row>
    <row r="285" spans="1:17" x14ac:dyDescent="0.3">
      <c r="A285" s="4" t="s">
        <v>1212</v>
      </c>
      <c r="B285" t="str">
        <f>VLOOKUP(fact_events!B:B,stores[#All],2,0)</f>
        <v>Chennai</v>
      </c>
      <c r="C285" t="str">
        <f>VLOOKUP(fact_events!C:C,camp[#All],2,0)</f>
        <v>Sankranti</v>
      </c>
      <c r="D285" s="2">
        <f>VLOOKUP(fact_events!C:C,camp[#All],3,0)</f>
        <v>45301</v>
      </c>
      <c r="E285" s="2">
        <f>VLOOKUP(fact_events!C:C,camp[#All],4,0)</f>
        <v>45307</v>
      </c>
      <c r="F285" t="str">
        <f>VLOOKUP(fact_events!D:D,prod[#All],2,0)</f>
        <v>Atliq_High_Glo_15W_LED_Bulb</v>
      </c>
      <c r="G285" t="str">
        <f>VLOOKUP(fact_events!D:D,prod[#All],3,0)</f>
        <v>Home Appliances</v>
      </c>
      <c r="H285">
        <v>350</v>
      </c>
      <c r="I285" t="s">
        <v>5</v>
      </c>
      <c r="J285">
        <v>0.5</v>
      </c>
      <c r="K285" t="s">
        <v>5</v>
      </c>
      <c r="L285">
        <v>87</v>
      </c>
      <c r="M285">
        <v>341</v>
      </c>
      <c r="N285">
        <f>Table10[[#This Row],[quantity_sold_before_promo]]*Table10[[#This Row],[base_price]]</f>
        <v>30450</v>
      </c>
      <c r="O285">
        <f t="shared" si="4"/>
        <v>119350</v>
      </c>
      <c r="P285">
        <f>Table10[[#This Row],[Reveneu_after_promo]]-Table10[[#This Row],[Reveneu_before_promo]]</f>
        <v>88900</v>
      </c>
      <c r="Q285" s="8">
        <f>Table10[[#This Row],[quantity_sold_after_promo]]-Table10[[#This Row],[quantity_sold_before_promo]]</f>
        <v>254</v>
      </c>
    </row>
    <row r="286" spans="1:17" hidden="1" x14ac:dyDescent="0.3">
      <c r="A286" s="3" t="s">
        <v>1211</v>
      </c>
      <c r="B286" t="str">
        <f>VLOOKUP(fact_events!B:B,stores[#All],2,0)</f>
        <v>Mysuru</v>
      </c>
      <c r="C286" t="str">
        <f>VLOOKUP(fact_events!C:C,camp[#All],2,0)</f>
        <v>Diwali</v>
      </c>
      <c r="D286" s="2">
        <f>VLOOKUP(fact_events!C:C,camp[#All],3,0)</f>
        <v>45242</v>
      </c>
      <c r="E286" s="2">
        <f>VLOOKUP(fact_events!C:C,camp[#All],4,0)</f>
        <v>45248</v>
      </c>
      <c r="F286" t="str">
        <f>VLOOKUP(fact_events!D:D,prod[#All],2,0)</f>
        <v>Atliq_Doodh_Kesar_Body_Lotion (200ML)</v>
      </c>
      <c r="G286" t="str">
        <f>VLOOKUP(fact_events!D:D,prod[#All],3,0)</f>
        <v>Personal Care</v>
      </c>
      <c r="H286">
        <v>190</v>
      </c>
      <c r="I286" t="s">
        <v>0</v>
      </c>
      <c r="J286">
        <v>0.5</v>
      </c>
      <c r="K286" t="s">
        <v>1526</v>
      </c>
      <c r="L286">
        <v>84</v>
      </c>
      <c r="M286">
        <v>121</v>
      </c>
      <c r="N286">
        <f>Table10[[#This Row],[quantity_sold_before_promo]]*Table10[[#This Row],[base_price]]</f>
        <v>15960</v>
      </c>
      <c r="O286">
        <f t="shared" si="4"/>
        <v>11495</v>
      </c>
      <c r="P286">
        <f>Table10[[#This Row],[Reveneu_after_promo]]-Table10[[#This Row],[Reveneu_before_promo]]</f>
        <v>-4465</v>
      </c>
      <c r="Q286" s="8">
        <f>Table10[[#This Row],[quantity_sold_after_promo]]-Table10[[#This Row],[quantity_sold_before_promo]]</f>
        <v>37</v>
      </c>
    </row>
    <row r="287" spans="1:17" hidden="1" x14ac:dyDescent="0.3">
      <c r="A287" s="4" t="s">
        <v>1210</v>
      </c>
      <c r="B287" t="str">
        <f>VLOOKUP(fact_events!B:B,stores[#All],2,0)</f>
        <v>Coimbatore</v>
      </c>
      <c r="C287" t="str">
        <f>VLOOKUP(fact_events!C:C,camp[#All],2,0)</f>
        <v>Sankranti</v>
      </c>
      <c r="D287" s="2">
        <f>VLOOKUP(fact_events!C:C,camp[#All],3,0)</f>
        <v>45301</v>
      </c>
      <c r="E287" s="2">
        <f>VLOOKUP(fact_events!C:C,camp[#All],4,0)</f>
        <v>45307</v>
      </c>
      <c r="F287" t="str">
        <f>VLOOKUP(fact_events!D:D,prod[#All],2,0)</f>
        <v>Atliq_Lime_Cool_Bathing_Bar (125GM)</v>
      </c>
      <c r="G287" t="str">
        <f>VLOOKUP(fact_events!D:D,prod[#All],3,0)</f>
        <v>Personal Care</v>
      </c>
      <c r="H287">
        <v>62</v>
      </c>
      <c r="I287" t="s">
        <v>0</v>
      </c>
      <c r="J287">
        <v>0.5</v>
      </c>
      <c r="K287" t="s">
        <v>1526</v>
      </c>
      <c r="L287">
        <v>33</v>
      </c>
      <c r="M287">
        <v>51</v>
      </c>
      <c r="N287">
        <f>Table10[[#This Row],[quantity_sold_before_promo]]*Table10[[#This Row],[base_price]]</f>
        <v>2046</v>
      </c>
      <c r="O287">
        <f t="shared" si="4"/>
        <v>1581</v>
      </c>
      <c r="P287">
        <f>Table10[[#This Row],[Reveneu_after_promo]]-Table10[[#This Row],[Reveneu_before_promo]]</f>
        <v>-465</v>
      </c>
      <c r="Q287" s="8">
        <f>Table10[[#This Row],[quantity_sold_after_promo]]-Table10[[#This Row],[quantity_sold_before_promo]]</f>
        <v>18</v>
      </c>
    </row>
    <row r="288" spans="1:17" hidden="1" x14ac:dyDescent="0.3">
      <c r="A288" s="3" t="s">
        <v>1209</v>
      </c>
      <c r="B288" t="str">
        <f>VLOOKUP(fact_events!B:B,stores[#All],2,0)</f>
        <v>Mysuru</v>
      </c>
      <c r="C288" t="str">
        <f>VLOOKUP(fact_events!C:C,camp[#All],2,0)</f>
        <v>Sankranti</v>
      </c>
      <c r="D288" s="2">
        <f>VLOOKUP(fact_events!C:C,camp[#All],3,0)</f>
        <v>45301</v>
      </c>
      <c r="E288" s="2">
        <f>VLOOKUP(fact_events!C:C,camp[#All],4,0)</f>
        <v>45307</v>
      </c>
      <c r="F288" t="str">
        <f>VLOOKUP(fact_events!D:D,prod[#All],2,0)</f>
        <v>Atliq_Fusion_Container_Set_of_3</v>
      </c>
      <c r="G288" t="str">
        <f>VLOOKUP(fact_events!D:D,prod[#All],3,0)</f>
        <v>Home Care</v>
      </c>
      <c r="H288">
        <v>415</v>
      </c>
      <c r="I288" t="s">
        <v>12</v>
      </c>
      <c r="J288">
        <v>0.25</v>
      </c>
      <c r="K288" t="s">
        <v>1526</v>
      </c>
      <c r="L288">
        <v>27</v>
      </c>
      <c r="M288">
        <v>22</v>
      </c>
      <c r="N288">
        <f>Table10[[#This Row],[quantity_sold_before_promo]]*Table10[[#This Row],[base_price]]</f>
        <v>11205</v>
      </c>
      <c r="O288">
        <f t="shared" si="4"/>
        <v>6847.5</v>
      </c>
      <c r="P288">
        <f>Table10[[#This Row],[Reveneu_after_promo]]-Table10[[#This Row],[Reveneu_before_promo]]</f>
        <v>-4357.5</v>
      </c>
      <c r="Q288" s="8">
        <f>Table10[[#This Row],[quantity_sold_after_promo]]-Table10[[#This Row],[quantity_sold_before_promo]]</f>
        <v>-5</v>
      </c>
    </row>
    <row r="289" spans="1:17" hidden="1" x14ac:dyDescent="0.3">
      <c r="A289" s="4" t="s">
        <v>1208</v>
      </c>
      <c r="B289" t="str">
        <f>VLOOKUP(fact_events!B:B,stores[#All],2,0)</f>
        <v>Chennai</v>
      </c>
      <c r="C289" t="str">
        <f>VLOOKUP(fact_events!C:C,camp[#All],2,0)</f>
        <v>Diwali</v>
      </c>
      <c r="D289" s="2">
        <f>VLOOKUP(fact_events!C:C,camp[#All],3,0)</f>
        <v>45242</v>
      </c>
      <c r="E289" s="2">
        <f>VLOOKUP(fact_events!C:C,camp[#All],4,0)</f>
        <v>45248</v>
      </c>
      <c r="F289" t="str">
        <f>VLOOKUP(fact_events!D:D,prod[#All],2,0)</f>
        <v>Atliq_Doodh_Kesar_Body_Lotion (200ML)</v>
      </c>
      <c r="G289" t="str">
        <f>VLOOKUP(fact_events!D:D,prod[#All],3,0)</f>
        <v>Personal Care</v>
      </c>
      <c r="H289">
        <v>190</v>
      </c>
      <c r="I289" t="s">
        <v>0</v>
      </c>
      <c r="J289">
        <v>0.5</v>
      </c>
      <c r="K289" t="s">
        <v>1526</v>
      </c>
      <c r="L289">
        <v>96</v>
      </c>
      <c r="M289">
        <v>120</v>
      </c>
      <c r="N289">
        <f>Table10[[#This Row],[quantity_sold_before_promo]]*Table10[[#This Row],[base_price]]</f>
        <v>18240</v>
      </c>
      <c r="O289">
        <f t="shared" si="4"/>
        <v>11400</v>
      </c>
      <c r="P289">
        <f>Table10[[#This Row],[Reveneu_after_promo]]-Table10[[#This Row],[Reveneu_before_promo]]</f>
        <v>-6840</v>
      </c>
      <c r="Q289" s="8">
        <f>Table10[[#This Row],[quantity_sold_after_promo]]-Table10[[#This Row],[quantity_sold_before_promo]]</f>
        <v>24</v>
      </c>
    </row>
    <row r="290" spans="1:17" hidden="1" x14ac:dyDescent="0.3">
      <c r="A290" s="3" t="s">
        <v>1207</v>
      </c>
      <c r="B290" t="str">
        <f>VLOOKUP(fact_events!B:B,stores[#All],2,0)</f>
        <v>Visakhapatnam</v>
      </c>
      <c r="C290" t="str">
        <f>VLOOKUP(fact_events!C:C,camp[#All],2,0)</f>
        <v>Sankranti</v>
      </c>
      <c r="D290" s="2">
        <f>VLOOKUP(fact_events!C:C,camp[#All],3,0)</f>
        <v>45301</v>
      </c>
      <c r="E290" s="2">
        <f>VLOOKUP(fact_events!C:C,camp[#All],4,0)</f>
        <v>45307</v>
      </c>
      <c r="F290" t="str">
        <f>VLOOKUP(fact_events!D:D,prod[#All],2,0)</f>
        <v>Atliq_Home_Essential_8_Product_Combo</v>
      </c>
      <c r="G290" t="str">
        <f>VLOOKUP(fact_events!D:D,prod[#All],3,0)</f>
        <v>Combo1</v>
      </c>
      <c r="H290">
        <v>3000</v>
      </c>
      <c r="I290" t="s">
        <v>26</v>
      </c>
      <c r="J290">
        <v>500</v>
      </c>
      <c r="K290" t="s">
        <v>1527</v>
      </c>
      <c r="L290">
        <v>73</v>
      </c>
      <c r="M290">
        <v>170</v>
      </c>
      <c r="N290">
        <f>Table10[[#This Row],[quantity_sold_before_promo]]*Table10[[#This Row],[base_price]]</f>
        <v>219000</v>
      </c>
      <c r="O290">
        <f t="shared" si="4"/>
        <v>425000</v>
      </c>
      <c r="P290">
        <f>Table10[[#This Row],[Reveneu_after_promo]]-Table10[[#This Row],[Reveneu_before_promo]]</f>
        <v>206000</v>
      </c>
      <c r="Q290" s="8">
        <f>Table10[[#This Row],[quantity_sold_after_promo]]-Table10[[#This Row],[quantity_sold_before_promo]]</f>
        <v>97</v>
      </c>
    </row>
    <row r="291" spans="1:17" hidden="1" x14ac:dyDescent="0.3">
      <c r="A291" s="4" t="s">
        <v>1206</v>
      </c>
      <c r="B291" t="str">
        <f>VLOOKUP(fact_events!B:B,stores[#All],2,0)</f>
        <v>Coimbatore</v>
      </c>
      <c r="C291" t="str">
        <f>VLOOKUP(fact_events!C:C,camp[#All],2,0)</f>
        <v>Sankranti</v>
      </c>
      <c r="D291" s="2">
        <f>VLOOKUP(fact_events!C:C,camp[#All],3,0)</f>
        <v>45301</v>
      </c>
      <c r="E291" s="2">
        <f>VLOOKUP(fact_events!C:C,camp[#All],4,0)</f>
        <v>45307</v>
      </c>
      <c r="F291" t="str">
        <f>VLOOKUP(fact_events!D:D,prod[#All],2,0)</f>
        <v>Atliq_Cream_Beauty_Bathing_Soap (125GM)</v>
      </c>
      <c r="G291" t="str">
        <f>VLOOKUP(fact_events!D:D,prod[#All],3,0)</f>
        <v>Personal Care</v>
      </c>
      <c r="H291">
        <v>50</v>
      </c>
      <c r="I291" t="s">
        <v>12</v>
      </c>
      <c r="J291">
        <v>0.25</v>
      </c>
      <c r="K291" t="s">
        <v>1526</v>
      </c>
      <c r="L291">
        <v>22</v>
      </c>
      <c r="M291">
        <v>18</v>
      </c>
      <c r="N291">
        <f>Table10[[#This Row],[quantity_sold_before_promo]]*Table10[[#This Row],[base_price]]</f>
        <v>1100</v>
      </c>
      <c r="O291">
        <f t="shared" si="4"/>
        <v>675</v>
      </c>
      <c r="P291">
        <f>Table10[[#This Row],[Reveneu_after_promo]]-Table10[[#This Row],[Reveneu_before_promo]]</f>
        <v>-425</v>
      </c>
      <c r="Q291" s="8">
        <f>Table10[[#This Row],[quantity_sold_after_promo]]-Table10[[#This Row],[quantity_sold_before_promo]]</f>
        <v>-4</v>
      </c>
    </row>
    <row r="292" spans="1:17" hidden="1" x14ac:dyDescent="0.3">
      <c r="A292" s="3" t="s">
        <v>1205</v>
      </c>
      <c r="B292" t="str">
        <f>VLOOKUP(fact_events!B:B,stores[#All],2,0)</f>
        <v>Bengaluru</v>
      </c>
      <c r="C292" t="str">
        <f>VLOOKUP(fact_events!C:C,camp[#All],2,0)</f>
        <v>Sankranti</v>
      </c>
      <c r="D292" s="2">
        <f>VLOOKUP(fact_events!C:C,camp[#All],3,0)</f>
        <v>45301</v>
      </c>
      <c r="E292" s="2">
        <f>VLOOKUP(fact_events!C:C,camp[#All],4,0)</f>
        <v>45307</v>
      </c>
      <c r="F292" t="str">
        <f>VLOOKUP(fact_events!D:D,prod[#All],2,0)</f>
        <v>Atliq_Sonamasuri_Rice (10KG)</v>
      </c>
      <c r="G292" t="str">
        <f>VLOOKUP(fact_events!D:D,prod[#All],3,0)</f>
        <v>Grocery &amp; Staples</v>
      </c>
      <c r="H292">
        <v>860</v>
      </c>
      <c r="I292" t="s">
        <v>45</v>
      </c>
      <c r="J292">
        <v>0.33</v>
      </c>
      <c r="K292" t="s">
        <v>1526</v>
      </c>
      <c r="L292">
        <v>441</v>
      </c>
      <c r="M292">
        <v>626</v>
      </c>
      <c r="N292">
        <f>Table10[[#This Row],[quantity_sold_before_promo]]*Table10[[#This Row],[base_price]]</f>
        <v>379260</v>
      </c>
      <c r="O292">
        <f t="shared" si="4"/>
        <v>360701.19999999995</v>
      </c>
      <c r="P292">
        <f>Table10[[#This Row],[Reveneu_after_promo]]-Table10[[#This Row],[Reveneu_before_promo]]</f>
        <v>-18558.800000000047</v>
      </c>
      <c r="Q292" s="8">
        <f>Table10[[#This Row],[quantity_sold_after_promo]]-Table10[[#This Row],[quantity_sold_before_promo]]</f>
        <v>185</v>
      </c>
    </row>
    <row r="293" spans="1:17" hidden="1" x14ac:dyDescent="0.3">
      <c r="A293" s="4" t="s">
        <v>1204</v>
      </c>
      <c r="B293" t="str">
        <f>VLOOKUP(fact_events!B:B,stores[#All],2,0)</f>
        <v>Bengaluru</v>
      </c>
      <c r="C293" t="str">
        <f>VLOOKUP(fact_events!C:C,camp[#All],2,0)</f>
        <v>Sankranti</v>
      </c>
      <c r="D293" s="2">
        <f>VLOOKUP(fact_events!C:C,camp[#All],3,0)</f>
        <v>45301</v>
      </c>
      <c r="E293" s="2">
        <f>VLOOKUP(fact_events!C:C,camp[#All],4,0)</f>
        <v>45307</v>
      </c>
      <c r="F293" t="str">
        <f>VLOOKUP(fact_events!D:D,prod[#All],2,0)</f>
        <v>Atliq_Home_Essential_8_Product_Combo</v>
      </c>
      <c r="G293" t="str">
        <f>VLOOKUP(fact_events!D:D,prod[#All],3,0)</f>
        <v>Combo1</v>
      </c>
      <c r="H293">
        <v>3000</v>
      </c>
      <c r="I293" t="s">
        <v>26</v>
      </c>
      <c r="J293">
        <v>500</v>
      </c>
      <c r="K293" t="s">
        <v>1527</v>
      </c>
      <c r="L293">
        <v>114</v>
      </c>
      <c r="M293">
        <v>249</v>
      </c>
      <c r="N293">
        <f>Table10[[#This Row],[quantity_sold_before_promo]]*Table10[[#This Row],[base_price]]</f>
        <v>342000</v>
      </c>
      <c r="O293">
        <f t="shared" si="4"/>
        <v>622500</v>
      </c>
      <c r="P293">
        <f>Table10[[#This Row],[Reveneu_after_promo]]-Table10[[#This Row],[Reveneu_before_promo]]</f>
        <v>280500</v>
      </c>
      <c r="Q293" s="8">
        <f>Table10[[#This Row],[quantity_sold_after_promo]]-Table10[[#This Row],[quantity_sold_before_promo]]</f>
        <v>135</v>
      </c>
    </row>
    <row r="294" spans="1:17" hidden="1" x14ac:dyDescent="0.3">
      <c r="A294" s="3">
        <v>127984</v>
      </c>
      <c r="B294" t="str">
        <f>VLOOKUP(fact_events!B:B,stores[#All],2,0)</f>
        <v>Mangalore</v>
      </c>
      <c r="C294" t="str">
        <f>VLOOKUP(fact_events!C:C,camp[#All],2,0)</f>
        <v>Diwali</v>
      </c>
      <c r="D294" s="2">
        <f>VLOOKUP(fact_events!C:C,camp[#All],3,0)</f>
        <v>45242</v>
      </c>
      <c r="E294" s="2">
        <f>VLOOKUP(fact_events!C:C,camp[#All],4,0)</f>
        <v>45248</v>
      </c>
      <c r="F294" t="str">
        <f>VLOOKUP(fact_events!D:D,prod[#All],2,0)</f>
        <v>Atliq_Farm_Chakki_Atta (1KG)</v>
      </c>
      <c r="G294" t="str">
        <f>VLOOKUP(fact_events!D:D,prod[#All],3,0)</f>
        <v>Grocery &amp; Staples</v>
      </c>
      <c r="H294">
        <v>290</v>
      </c>
      <c r="I294" t="s">
        <v>12</v>
      </c>
      <c r="J294">
        <v>0.25</v>
      </c>
      <c r="K294" t="s">
        <v>1526</v>
      </c>
      <c r="L294">
        <v>141</v>
      </c>
      <c r="M294">
        <v>125</v>
      </c>
      <c r="N294">
        <f>Table10[[#This Row],[quantity_sold_before_promo]]*Table10[[#This Row],[base_price]]</f>
        <v>40890</v>
      </c>
      <c r="O294">
        <f t="shared" si="4"/>
        <v>27187.5</v>
      </c>
      <c r="P294">
        <f>Table10[[#This Row],[Reveneu_after_promo]]-Table10[[#This Row],[Reveneu_before_promo]]</f>
        <v>-13702.5</v>
      </c>
      <c r="Q294" s="8">
        <f>Table10[[#This Row],[quantity_sold_after_promo]]-Table10[[#This Row],[quantity_sold_before_promo]]</f>
        <v>-16</v>
      </c>
    </row>
    <row r="295" spans="1:17" hidden="1" x14ac:dyDescent="0.3">
      <c r="A295" s="4" t="s">
        <v>1203</v>
      </c>
      <c r="B295" t="str">
        <f>VLOOKUP(fact_events!B:B,stores[#All],2,0)</f>
        <v>Chennai</v>
      </c>
      <c r="C295" t="str">
        <f>VLOOKUP(fact_events!C:C,camp[#All],2,0)</f>
        <v>Diwali</v>
      </c>
      <c r="D295" s="2">
        <f>VLOOKUP(fact_events!C:C,camp[#All],3,0)</f>
        <v>45242</v>
      </c>
      <c r="E295" s="2">
        <f>VLOOKUP(fact_events!C:C,camp[#All],4,0)</f>
        <v>45248</v>
      </c>
      <c r="F295" t="str">
        <f>VLOOKUP(fact_events!D:D,prod[#All],2,0)</f>
        <v>Atliq_Scrub_Sponge_For_Dishwash</v>
      </c>
      <c r="G295" t="str">
        <f>VLOOKUP(fact_events!D:D,prod[#All],3,0)</f>
        <v>Home Care</v>
      </c>
      <c r="H295">
        <v>55</v>
      </c>
      <c r="I295" t="s">
        <v>12</v>
      </c>
      <c r="J295">
        <v>0.25</v>
      </c>
      <c r="K295" t="s">
        <v>1526</v>
      </c>
      <c r="L295">
        <v>112</v>
      </c>
      <c r="M295">
        <v>107</v>
      </c>
      <c r="N295">
        <f>Table10[[#This Row],[quantity_sold_before_promo]]*Table10[[#This Row],[base_price]]</f>
        <v>6160</v>
      </c>
      <c r="O295">
        <f t="shared" si="4"/>
        <v>4413.75</v>
      </c>
      <c r="P295">
        <f>Table10[[#This Row],[Reveneu_after_promo]]-Table10[[#This Row],[Reveneu_before_promo]]</f>
        <v>-1746.25</v>
      </c>
      <c r="Q295" s="8">
        <f>Table10[[#This Row],[quantity_sold_after_promo]]-Table10[[#This Row],[quantity_sold_before_promo]]</f>
        <v>-5</v>
      </c>
    </row>
    <row r="296" spans="1:17" x14ac:dyDescent="0.3">
      <c r="A296" s="3" t="s">
        <v>1202</v>
      </c>
      <c r="B296" t="str">
        <f>VLOOKUP(fact_events!B:B,stores[#All],2,0)</f>
        <v>Chennai</v>
      </c>
      <c r="C296" t="str">
        <f>VLOOKUP(fact_events!C:C,camp[#All],2,0)</f>
        <v>Diwali</v>
      </c>
      <c r="D296" s="2">
        <f>VLOOKUP(fact_events!C:C,camp[#All],3,0)</f>
        <v>45242</v>
      </c>
      <c r="E296" s="2">
        <f>VLOOKUP(fact_events!C:C,camp[#All],4,0)</f>
        <v>45248</v>
      </c>
      <c r="F296" t="str">
        <f>VLOOKUP(fact_events!D:D,prod[#All],2,0)</f>
        <v>Atliq_waterproof_Immersion_Rod</v>
      </c>
      <c r="G296" t="str">
        <f>VLOOKUP(fact_events!D:D,prod[#All],3,0)</f>
        <v>Home Appliances</v>
      </c>
      <c r="H296">
        <v>1020</v>
      </c>
      <c r="I296" t="s">
        <v>5</v>
      </c>
      <c r="J296">
        <v>0.5</v>
      </c>
      <c r="K296" t="s">
        <v>5</v>
      </c>
      <c r="L296">
        <v>52</v>
      </c>
      <c r="M296">
        <v>211</v>
      </c>
      <c r="N296">
        <f>Table10[[#This Row],[quantity_sold_before_promo]]*Table10[[#This Row],[base_price]]</f>
        <v>53040</v>
      </c>
      <c r="O296">
        <f t="shared" si="4"/>
        <v>215220</v>
      </c>
      <c r="P296">
        <f>Table10[[#This Row],[Reveneu_after_promo]]-Table10[[#This Row],[Reveneu_before_promo]]</f>
        <v>162180</v>
      </c>
      <c r="Q296" s="8">
        <f>Table10[[#This Row],[quantity_sold_after_promo]]-Table10[[#This Row],[quantity_sold_before_promo]]</f>
        <v>159</v>
      </c>
    </row>
    <row r="297" spans="1:17" hidden="1" x14ac:dyDescent="0.3">
      <c r="A297" s="4" t="s">
        <v>1201</v>
      </c>
      <c r="B297" t="str">
        <f>VLOOKUP(fact_events!B:B,stores[#All],2,0)</f>
        <v>Hyderabad</v>
      </c>
      <c r="C297" t="str">
        <f>VLOOKUP(fact_events!C:C,camp[#All],2,0)</f>
        <v>Diwali</v>
      </c>
      <c r="D297" s="2">
        <f>VLOOKUP(fact_events!C:C,camp[#All],3,0)</f>
        <v>45242</v>
      </c>
      <c r="E297" s="2">
        <f>VLOOKUP(fact_events!C:C,camp[#All],4,0)</f>
        <v>45248</v>
      </c>
      <c r="F297" t="str">
        <f>VLOOKUP(fact_events!D:D,prod[#All],2,0)</f>
        <v>Atliq_Cream_Beauty_Bathing_Soap (125GM)</v>
      </c>
      <c r="G297" t="str">
        <f>VLOOKUP(fact_events!D:D,prod[#All],3,0)</f>
        <v>Personal Care</v>
      </c>
      <c r="H297">
        <v>65</v>
      </c>
      <c r="I297" t="s">
        <v>0</v>
      </c>
      <c r="J297">
        <v>0.5</v>
      </c>
      <c r="K297" t="s">
        <v>1526</v>
      </c>
      <c r="L297">
        <v>105</v>
      </c>
      <c r="M297">
        <v>137</v>
      </c>
      <c r="N297">
        <f>Table10[[#This Row],[quantity_sold_before_promo]]*Table10[[#This Row],[base_price]]</f>
        <v>6825</v>
      </c>
      <c r="O297">
        <f t="shared" si="4"/>
        <v>4452.5</v>
      </c>
      <c r="P297">
        <f>Table10[[#This Row],[Reveneu_after_promo]]-Table10[[#This Row],[Reveneu_before_promo]]</f>
        <v>-2372.5</v>
      </c>
      <c r="Q297" s="8">
        <f>Table10[[#This Row],[quantity_sold_after_promo]]-Table10[[#This Row],[quantity_sold_before_promo]]</f>
        <v>32</v>
      </c>
    </row>
    <row r="298" spans="1:17" x14ac:dyDescent="0.3">
      <c r="A298" s="3" t="s">
        <v>1200</v>
      </c>
      <c r="B298" t="str">
        <f>VLOOKUP(fact_events!B:B,stores[#All],2,0)</f>
        <v>Hyderabad</v>
      </c>
      <c r="C298" t="str">
        <f>VLOOKUP(fact_events!C:C,camp[#All],2,0)</f>
        <v>Diwali</v>
      </c>
      <c r="D298" s="2">
        <f>VLOOKUP(fact_events!C:C,camp[#All],3,0)</f>
        <v>45242</v>
      </c>
      <c r="E298" s="2">
        <f>VLOOKUP(fact_events!C:C,camp[#All],4,0)</f>
        <v>45248</v>
      </c>
      <c r="F298" t="str">
        <f>VLOOKUP(fact_events!D:D,prod[#All],2,0)</f>
        <v>Atliq_Double_Bedsheet_set</v>
      </c>
      <c r="G298" t="str">
        <f>VLOOKUP(fact_events!D:D,prod[#All],3,0)</f>
        <v>Home Care</v>
      </c>
      <c r="H298">
        <v>1190</v>
      </c>
      <c r="I298" t="s">
        <v>5</v>
      </c>
      <c r="J298">
        <v>0.5</v>
      </c>
      <c r="K298" t="s">
        <v>5</v>
      </c>
      <c r="L298">
        <v>49</v>
      </c>
      <c r="M298">
        <v>166</v>
      </c>
      <c r="N298">
        <f>Table10[[#This Row],[quantity_sold_before_promo]]*Table10[[#This Row],[base_price]]</f>
        <v>58310</v>
      </c>
      <c r="O298">
        <f t="shared" si="4"/>
        <v>197540</v>
      </c>
      <c r="P298">
        <f>Table10[[#This Row],[Reveneu_after_promo]]-Table10[[#This Row],[Reveneu_before_promo]]</f>
        <v>139230</v>
      </c>
      <c r="Q298" s="8">
        <f>Table10[[#This Row],[quantity_sold_after_promo]]-Table10[[#This Row],[quantity_sold_before_promo]]</f>
        <v>117</v>
      </c>
    </row>
    <row r="299" spans="1:17" hidden="1" x14ac:dyDescent="0.3">
      <c r="A299" s="4" t="s">
        <v>1199</v>
      </c>
      <c r="B299" t="str">
        <f>VLOOKUP(fact_events!B:B,stores[#All],2,0)</f>
        <v>Visakhapatnam</v>
      </c>
      <c r="C299" t="str">
        <f>VLOOKUP(fact_events!C:C,camp[#All],2,0)</f>
        <v>Diwali</v>
      </c>
      <c r="D299" s="2">
        <f>VLOOKUP(fact_events!C:C,camp[#All],3,0)</f>
        <v>45242</v>
      </c>
      <c r="E299" s="2">
        <f>VLOOKUP(fact_events!C:C,camp[#All],4,0)</f>
        <v>45248</v>
      </c>
      <c r="F299" t="str">
        <f>VLOOKUP(fact_events!D:D,prod[#All],2,0)</f>
        <v>Atliq_Fusion_Container_Set_of_3</v>
      </c>
      <c r="G299" t="str">
        <f>VLOOKUP(fact_events!D:D,prod[#All],3,0)</f>
        <v>Home Care</v>
      </c>
      <c r="H299">
        <v>415</v>
      </c>
      <c r="I299" t="s">
        <v>12</v>
      </c>
      <c r="J299">
        <v>0.25</v>
      </c>
      <c r="K299" t="s">
        <v>1526</v>
      </c>
      <c r="L299">
        <v>63</v>
      </c>
      <c r="M299">
        <v>51</v>
      </c>
      <c r="N299">
        <f>Table10[[#This Row],[quantity_sold_before_promo]]*Table10[[#This Row],[base_price]]</f>
        <v>26145</v>
      </c>
      <c r="O299">
        <f t="shared" si="4"/>
        <v>15873.75</v>
      </c>
      <c r="P299">
        <f>Table10[[#This Row],[Reveneu_after_promo]]-Table10[[#This Row],[Reveneu_before_promo]]</f>
        <v>-10271.25</v>
      </c>
      <c r="Q299" s="8">
        <f>Table10[[#This Row],[quantity_sold_after_promo]]-Table10[[#This Row],[quantity_sold_before_promo]]</f>
        <v>-12</v>
      </c>
    </row>
    <row r="300" spans="1:17" hidden="1" x14ac:dyDescent="0.3">
      <c r="A300" s="3">
        <v>463205</v>
      </c>
      <c r="B300" t="str">
        <f>VLOOKUP(fact_events!B:B,stores[#All],2,0)</f>
        <v>Visakhapatnam</v>
      </c>
      <c r="C300" t="str">
        <f>VLOOKUP(fact_events!C:C,camp[#All],2,0)</f>
        <v>Diwali</v>
      </c>
      <c r="D300" s="2">
        <f>VLOOKUP(fact_events!C:C,camp[#All],3,0)</f>
        <v>45242</v>
      </c>
      <c r="E300" s="2">
        <f>VLOOKUP(fact_events!C:C,camp[#All],4,0)</f>
        <v>45248</v>
      </c>
      <c r="F300" t="str">
        <f>VLOOKUP(fact_events!D:D,prod[#All],2,0)</f>
        <v>Atliq_Sonamasuri_Rice (10KG)</v>
      </c>
      <c r="G300" t="str">
        <f>VLOOKUP(fact_events!D:D,prod[#All],3,0)</f>
        <v>Grocery &amp; Staples</v>
      </c>
      <c r="H300">
        <v>860</v>
      </c>
      <c r="I300" t="s">
        <v>45</v>
      </c>
      <c r="J300">
        <v>0.33</v>
      </c>
      <c r="K300" t="s">
        <v>1526</v>
      </c>
      <c r="L300">
        <v>215</v>
      </c>
      <c r="M300">
        <v>371</v>
      </c>
      <c r="N300">
        <f>Table10[[#This Row],[quantity_sold_before_promo]]*Table10[[#This Row],[base_price]]</f>
        <v>184900</v>
      </c>
      <c r="O300">
        <f t="shared" si="4"/>
        <v>213770.19999999998</v>
      </c>
      <c r="P300">
        <f>Table10[[#This Row],[Reveneu_after_promo]]-Table10[[#This Row],[Reveneu_before_promo]]</f>
        <v>28870.199999999983</v>
      </c>
      <c r="Q300" s="8">
        <f>Table10[[#This Row],[quantity_sold_after_promo]]-Table10[[#This Row],[quantity_sold_before_promo]]</f>
        <v>156</v>
      </c>
    </row>
    <row r="301" spans="1:17" x14ac:dyDescent="0.3">
      <c r="A301" s="4" t="s">
        <v>1198</v>
      </c>
      <c r="B301" t="str">
        <f>VLOOKUP(fact_events!B:B,stores[#All],2,0)</f>
        <v>Mangalore</v>
      </c>
      <c r="C301" t="str">
        <f>VLOOKUP(fact_events!C:C,camp[#All],2,0)</f>
        <v>Diwali</v>
      </c>
      <c r="D301" s="2">
        <f>VLOOKUP(fact_events!C:C,camp[#All],3,0)</f>
        <v>45242</v>
      </c>
      <c r="E301" s="2">
        <f>VLOOKUP(fact_events!C:C,camp[#All],4,0)</f>
        <v>45248</v>
      </c>
      <c r="F301" t="str">
        <f>VLOOKUP(fact_events!D:D,prod[#All],2,0)</f>
        <v>Atliq_waterproof_Immersion_Rod</v>
      </c>
      <c r="G301" t="str">
        <f>VLOOKUP(fact_events!D:D,prod[#All],3,0)</f>
        <v>Home Appliances</v>
      </c>
      <c r="H301">
        <v>1020</v>
      </c>
      <c r="I301" t="s">
        <v>5</v>
      </c>
      <c r="J301">
        <v>0.5</v>
      </c>
      <c r="K301" t="s">
        <v>5</v>
      </c>
      <c r="L301">
        <v>21</v>
      </c>
      <c r="M301">
        <v>73</v>
      </c>
      <c r="N301">
        <f>Table10[[#This Row],[quantity_sold_before_promo]]*Table10[[#This Row],[base_price]]</f>
        <v>21420</v>
      </c>
      <c r="O301">
        <f t="shared" si="4"/>
        <v>74460</v>
      </c>
      <c r="P301">
        <f>Table10[[#This Row],[Reveneu_after_promo]]-Table10[[#This Row],[Reveneu_before_promo]]</f>
        <v>53040</v>
      </c>
      <c r="Q301" s="8">
        <f>Table10[[#This Row],[quantity_sold_after_promo]]-Table10[[#This Row],[quantity_sold_before_promo]]</f>
        <v>52</v>
      </c>
    </row>
    <row r="302" spans="1:17" hidden="1" x14ac:dyDescent="0.3">
      <c r="A302" s="3" t="s">
        <v>1197</v>
      </c>
      <c r="B302" t="str">
        <f>VLOOKUP(fact_events!B:B,stores[#All],2,0)</f>
        <v>Chennai</v>
      </c>
      <c r="C302" t="str">
        <f>VLOOKUP(fact_events!C:C,camp[#All],2,0)</f>
        <v>Diwali</v>
      </c>
      <c r="D302" s="2">
        <f>VLOOKUP(fact_events!C:C,camp[#All],3,0)</f>
        <v>45242</v>
      </c>
      <c r="E302" s="2">
        <f>VLOOKUP(fact_events!C:C,camp[#All],4,0)</f>
        <v>45248</v>
      </c>
      <c r="F302" t="str">
        <f>VLOOKUP(fact_events!D:D,prod[#All],2,0)</f>
        <v>Atliq_Sonamasuri_Rice (10KG)</v>
      </c>
      <c r="G302" t="str">
        <f>VLOOKUP(fact_events!D:D,prod[#All],3,0)</f>
        <v>Grocery &amp; Staples</v>
      </c>
      <c r="H302">
        <v>860</v>
      </c>
      <c r="I302" t="s">
        <v>45</v>
      </c>
      <c r="J302">
        <v>0.33</v>
      </c>
      <c r="K302" t="s">
        <v>1526</v>
      </c>
      <c r="L302">
        <v>371</v>
      </c>
      <c r="M302">
        <v>519</v>
      </c>
      <c r="N302">
        <f>Table10[[#This Row],[quantity_sold_before_promo]]*Table10[[#This Row],[base_price]]</f>
        <v>319060</v>
      </c>
      <c r="O302">
        <f t="shared" si="4"/>
        <v>299047.8</v>
      </c>
      <c r="P302">
        <f>Table10[[#This Row],[Reveneu_after_promo]]-Table10[[#This Row],[Reveneu_before_promo]]</f>
        <v>-20012.200000000012</v>
      </c>
      <c r="Q302" s="8">
        <f>Table10[[#This Row],[quantity_sold_after_promo]]-Table10[[#This Row],[quantity_sold_before_promo]]</f>
        <v>148</v>
      </c>
    </row>
    <row r="303" spans="1:17" hidden="1" x14ac:dyDescent="0.3">
      <c r="A303" s="4" t="s">
        <v>1196</v>
      </c>
      <c r="B303" t="str">
        <f>VLOOKUP(fact_events!B:B,stores[#All],2,0)</f>
        <v>Hyderabad</v>
      </c>
      <c r="C303" t="str">
        <f>VLOOKUP(fact_events!C:C,camp[#All],2,0)</f>
        <v>Sankranti</v>
      </c>
      <c r="D303" s="2">
        <f>VLOOKUP(fact_events!C:C,camp[#All],3,0)</f>
        <v>45301</v>
      </c>
      <c r="E303" s="2">
        <f>VLOOKUP(fact_events!C:C,camp[#All],4,0)</f>
        <v>45307</v>
      </c>
      <c r="F303" t="str">
        <f>VLOOKUP(fact_events!D:D,prod[#All],2,0)</f>
        <v>Atliq_Fusion_Container_Set_of_3</v>
      </c>
      <c r="G303" t="str">
        <f>VLOOKUP(fact_events!D:D,prod[#All],3,0)</f>
        <v>Home Care</v>
      </c>
      <c r="H303">
        <v>415</v>
      </c>
      <c r="I303" t="s">
        <v>12</v>
      </c>
      <c r="J303">
        <v>0.25</v>
      </c>
      <c r="K303" t="s">
        <v>1526</v>
      </c>
      <c r="L303">
        <v>34</v>
      </c>
      <c r="M303">
        <v>31</v>
      </c>
      <c r="N303">
        <f>Table10[[#This Row],[quantity_sold_before_promo]]*Table10[[#This Row],[base_price]]</f>
        <v>14110</v>
      </c>
      <c r="O303">
        <f t="shared" si="4"/>
        <v>9648.75</v>
      </c>
      <c r="P303">
        <f>Table10[[#This Row],[Reveneu_after_promo]]-Table10[[#This Row],[Reveneu_before_promo]]</f>
        <v>-4461.25</v>
      </c>
      <c r="Q303" s="8">
        <f>Table10[[#This Row],[quantity_sold_after_promo]]-Table10[[#This Row],[quantity_sold_before_promo]]</f>
        <v>-3</v>
      </c>
    </row>
    <row r="304" spans="1:17" hidden="1" x14ac:dyDescent="0.3">
      <c r="A304" s="3" t="s">
        <v>1195</v>
      </c>
      <c r="B304" t="str">
        <f>VLOOKUP(fact_events!B:B,stores[#All],2,0)</f>
        <v>Chennai</v>
      </c>
      <c r="C304" t="str">
        <f>VLOOKUP(fact_events!C:C,camp[#All],2,0)</f>
        <v>Sankranti</v>
      </c>
      <c r="D304" s="2">
        <f>VLOOKUP(fact_events!C:C,camp[#All],3,0)</f>
        <v>45301</v>
      </c>
      <c r="E304" s="2">
        <f>VLOOKUP(fact_events!C:C,camp[#All],4,0)</f>
        <v>45307</v>
      </c>
      <c r="F304" t="str">
        <f>VLOOKUP(fact_events!D:D,prod[#All],2,0)</f>
        <v>Atliq_Doodh_Kesar_Body_Lotion (200ML)</v>
      </c>
      <c r="G304" t="str">
        <f>VLOOKUP(fact_events!D:D,prod[#All],3,0)</f>
        <v>Personal Care</v>
      </c>
      <c r="H304">
        <v>190</v>
      </c>
      <c r="I304" t="s">
        <v>0</v>
      </c>
      <c r="J304">
        <v>0.5</v>
      </c>
      <c r="K304" t="s">
        <v>1526</v>
      </c>
      <c r="L304">
        <v>58</v>
      </c>
      <c r="M304">
        <v>68</v>
      </c>
      <c r="N304">
        <f>Table10[[#This Row],[quantity_sold_before_promo]]*Table10[[#This Row],[base_price]]</f>
        <v>11020</v>
      </c>
      <c r="O304">
        <f t="shared" si="4"/>
        <v>6460</v>
      </c>
      <c r="P304">
        <f>Table10[[#This Row],[Reveneu_after_promo]]-Table10[[#This Row],[Reveneu_before_promo]]</f>
        <v>-4560</v>
      </c>
      <c r="Q304" s="8">
        <f>Table10[[#This Row],[quantity_sold_after_promo]]-Table10[[#This Row],[quantity_sold_before_promo]]</f>
        <v>10</v>
      </c>
    </row>
    <row r="305" spans="1:17" hidden="1" x14ac:dyDescent="0.3">
      <c r="A305" s="4" t="s">
        <v>1194</v>
      </c>
      <c r="B305" t="str">
        <f>VLOOKUP(fact_events!B:B,stores[#All],2,0)</f>
        <v>Coimbatore</v>
      </c>
      <c r="C305" t="str">
        <f>VLOOKUP(fact_events!C:C,camp[#All],2,0)</f>
        <v>Diwali</v>
      </c>
      <c r="D305" s="2">
        <f>VLOOKUP(fact_events!C:C,camp[#All],3,0)</f>
        <v>45242</v>
      </c>
      <c r="E305" s="2">
        <f>VLOOKUP(fact_events!C:C,camp[#All],4,0)</f>
        <v>45248</v>
      </c>
      <c r="F305" t="str">
        <f>VLOOKUP(fact_events!D:D,prod[#All],2,0)</f>
        <v>Atliq_Sonamasuri_Rice (10KG)</v>
      </c>
      <c r="G305" t="str">
        <f>VLOOKUP(fact_events!D:D,prod[#All],3,0)</f>
        <v>Grocery &amp; Staples</v>
      </c>
      <c r="H305">
        <v>860</v>
      </c>
      <c r="I305" t="s">
        <v>45</v>
      </c>
      <c r="J305">
        <v>0.33</v>
      </c>
      <c r="K305" t="s">
        <v>1526</v>
      </c>
      <c r="L305">
        <v>183</v>
      </c>
      <c r="M305">
        <v>327</v>
      </c>
      <c r="N305">
        <f>Table10[[#This Row],[quantity_sold_before_promo]]*Table10[[#This Row],[base_price]]</f>
        <v>157380</v>
      </c>
      <c r="O305">
        <f t="shared" si="4"/>
        <v>188417.39999999997</v>
      </c>
      <c r="P305">
        <f>Table10[[#This Row],[Reveneu_after_promo]]-Table10[[#This Row],[Reveneu_before_promo]]</f>
        <v>31037.399999999965</v>
      </c>
      <c r="Q305" s="8">
        <f>Table10[[#This Row],[quantity_sold_after_promo]]-Table10[[#This Row],[quantity_sold_before_promo]]</f>
        <v>144</v>
      </c>
    </row>
    <row r="306" spans="1:17" hidden="1" x14ac:dyDescent="0.3">
      <c r="A306" s="3" t="s">
        <v>1193</v>
      </c>
      <c r="B306" t="str">
        <f>VLOOKUP(fact_events!B:B,stores[#All],2,0)</f>
        <v>Mysuru</v>
      </c>
      <c r="C306" t="str">
        <f>VLOOKUP(fact_events!C:C,camp[#All],2,0)</f>
        <v>Sankranti</v>
      </c>
      <c r="D306" s="2">
        <f>VLOOKUP(fact_events!C:C,camp[#All],3,0)</f>
        <v>45301</v>
      </c>
      <c r="E306" s="2">
        <f>VLOOKUP(fact_events!C:C,camp[#All],4,0)</f>
        <v>45307</v>
      </c>
      <c r="F306" t="str">
        <f>VLOOKUP(fact_events!D:D,prod[#All],2,0)</f>
        <v>Atliq_Masoor_Dal (1KG)</v>
      </c>
      <c r="G306" t="str">
        <f>VLOOKUP(fact_events!D:D,prod[#All],3,0)</f>
        <v>Grocery &amp; Staples</v>
      </c>
      <c r="H306">
        <v>172</v>
      </c>
      <c r="I306" t="s">
        <v>45</v>
      </c>
      <c r="J306">
        <v>0.33</v>
      </c>
      <c r="K306" t="s">
        <v>1526</v>
      </c>
      <c r="L306">
        <v>345</v>
      </c>
      <c r="M306">
        <v>520</v>
      </c>
      <c r="N306">
        <f>Table10[[#This Row],[quantity_sold_before_promo]]*Table10[[#This Row],[base_price]]</f>
        <v>59340</v>
      </c>
      <c r="O306">
        <f t="shared" si="4"/>
        <v>59924.799999999988</v>
      </c>
      <c r="P306">
        <f>Table10[[#This Row],[Reveneu_after_promo]]-Table10[[#This Row],[Reveneu_before_promo]]</f>
        <v>584.79999999998836</v>
      </c>
      <c r="Q306" s="8">
        <f>Table10[[#This Row],[quantity_sold_after_promo]]-Table10[[#This Row],[quantity_sold_before_promo]]</f>
        <v>175</v>
      </c>
    </row>
    <row r="307" spans="1:17" x14ac:dyDescent="0.3">
      <c r="A307" s="5">
        <v>68800000000</v>
      </c>
      <c r="B307" t="str">
        <f>VLOOKUP(fact_events!B:B,stores[#All],2,0)</f>
        <v>Vijayawada</v>
      </c>
      <c r="C307" t="str">
        <f>VLOOKUP(fact_events!C:C,camp[#All],2,0)</f>
        <v>Sankranti</v>
      </c>
      <c r="D307" s="2">
        <f>VLOOKUP(fact_events!C:C,camp[#All],3,0)</f>
        <v>45301</v>
      </c>
      <c r="E307" s="2">
        <f>VLOOKUP(fact_events!C:C,camp[#All],4,0)</f>
        <v>45307</v>
      </c>
      <c r="F307" t="str">
        <f>VLOOKUP(fact_events!D:D,prod[#All],2,0)</f>
        <v>Atliq_Double_Bedsheet_set</v>
      </c>
      <c r="G307" t="str">
        <f>VLOOKUP(fact_events!D:D,prod[#All],3,0)</f>
        <v>Home Care</v>
      </c>
      <c r="H307">
        <v>1190</v>
      </c>
      <c r="I307" t="s">
        <v>5</v>
      </c>
      <c r="J307">
        <v>0.5</v>
      </c>
      <c r="K307" t="s">
        <v>5</v>
      </c>
      <c r="L307">
        <v>22</v>
      </c>
      <c r="M307">
        <v>88</v>
      </c>
      <c r="N307">
        <f>Table10[[#This Row],[quantity_sold_before_promo]]*Table10[[#This Row],[base_price]]</f>
        <v>26180</v>
      </c>
      <c r="O307">
        <f t="shared" si="4"/>
        <v>104720</v>
      </c>
      <c r="P307">
        <f>Table10[[#This Row],[Reveneu_after_promo]]-Table10[[#This Row],[Reveneu_before_promo]]</f>
        <v>78540</v>
      </c>
      <c r="Q307" s="8">
        <f>Table10[[#This Row],[quantity_sold_after_promo]]-Table10[[#This Row],[quantity_sold_before_promo]]</f>
        <v>66</v>
      </c>
    </row>
    <row r="308" spans="1:17" x14ac:dyDescent="0.3">
      <c r="A308" s="3" t="s">
        <v>1192</v>
      </c>
      <c r="B308" t="str">
        <f>VLOOKUP(fact_events!B:B,stores[#All],2,0)</f>
        <v>Bengaluru</v>
      </c>
      <c r="C308" t="str">
        <f>VLOOKUP(fact_events!C:C,camp[#All],2,0)</f>
        <v>Diwali</v>
      </c>
      <c r="D308" s="2">
        <f>VLOOKUP(fact_events!C:C,camp[#All],3,0)</f>
        <v>45242</v>
      </c>
      <c r="E308" s="2">
        <f>VLOOKUP(fact_events!C:C,camp[#All],4,0)</f>
        <v>45248</v>
      </c>
      <c r="F308" t="str">
        <f>VLOOKUP(fact_events!D:D,prod[#All],2,0)</f>
        <v>Atliq_Double_Bedsheet_set</v>
      </c>
      <c r="G308" t="str">
        <f>VLOOKUP(fact_events!D:D,prod[#All],3,0)</f>
        <v>Home Care</v>
      </c>
      <c r="H308">
        <v>1190</v>
      </c>
      <c r="I308" t="s">
        <v>5</v>
      </c>
      <c r="J308">
        <v>0.5</v>
      </c>
      <c r="K308" t="s">
        <v>5</v>
      </c>
      <c r="L308">
        <v>56</v>
      </c>
      <c r="M308">
        <v>220</v>
      </c>
      <c r="N308">
        <f>Table10[[#This Row],[quantity_sold_before_promo]]*Table10[[#This Row],[base_price]]</f>
        <v>66640</v>
      </c>
      <c r="O308">
        <f t="shared" si="4"/>
        <v>261800</v>
      </c>
      <c r="P308">
        <f>Table10[[#This Row],[Reveneu_after_promo]]-Table10[[#This Row],[Reveneu_before_promo]]</f>
        <v>195160</v>
      </c>
      <c r="Q308" s="8">
        <f>Table10[[#This Row],[quantity_sold_after_promo]]-Table10[[#This Row],[quantity_sold_before_promo]]</f>
        <v>164</v>
      </c>
    </row>
    <row r="309" spans="1:17" hidden="1" x14ac:dyDescent="0.3">
      <c r="A309" s="5">
        <v>734000000000</v>
      </c>
      <c r="B309" t="str">
        <f>VLOOKUP(fact_events!B:B,stores[#All],2,0)</f>
        <v>Chennai</v>
      </c>
      <c r="C309" t="str">
        <f>VLOOKUP(fact_events!C:C,camp[#All],2,0)</f>
        <v>Diwali</v>
      </c>
      <c r="D309" s="2">
        <f>VLOOKUP(fact_events!C:C,camp[#All],3,0)</f>
        <v>45242</v>
      </c>
      <c r="E309" s="2">
        <f>VLOOKUP(fact_events!C:C,camp[#All],4,0)</f>
        <v>45248</v>
      </c>
      <c r="F309" t="str">
        <f>VLOOKUP(fact_events!D:D,prod[#All],2,0)</f>
        <v>Atliq_Fusion_Container_Set_of_3</v>
      </c>
      <c r="G309" t="str">
        <f>VLOOKUP(fact_events!D:D,prod[#All],3,0)</f>
        <v>Home Care</v>
      </c>
      <c r="H309">
        <v>415</v>
      </c>
      <c r="I309" t="s">
        <v>12</v>
      </c>
      <c r="J309">
        <v>0.25</v>
      </c>
      <c r="K309" t="s">
        <v>1526</v>
      </c>
      <c r="L309">
        <v>105</v>
      </c>
      <c r="M309">
        <v>92</v>
      </c>
      <c r="N309">
        <f>Table10[[#This Row],[quantity_sold_before_promo]]*Table10[[#This Row],[base_price]]</f>
        <v>43575</v>
      </c>
      <c r="O309">
        <f t="shared" si="4"/>
        <v>28635</v>
      </c>
      <c r="P309">
        <f>Table10[[#This Row],[Reveneu_after_promo]]-Table10[[#This Row],[Reveneu_before_promo]]</f>
        <v>-14940</v>
      </c>
      <c r="Q309" s="8">
        <f>Table10[[#This Row],[quantity_sold_after_promo]]-Table10[[#This Row],[quantity_sold_before_promo]]</f>
        <v>-13</v>
      </c>
    </row>
    <row r="310" spans="1:17" hidden="1" x14ac:dyDescent="0.3">
      <c r="A310" s="3" t="s">
        <v>1191</v>
      </c>
      <c r="B310" t="str">
        <f>VLOOKUP(fact_events!B:B,stores[#All],2,0)</f>
        <v>Bengaluru</v>
      </c>
      <c r="C310" t="str">
        <f>VLOOKUP(fact_events!C:C,camp[#All],2,0)</f>
        <v>Diwali</v>
      </c>
      <c r="D310" s="2">
        <f>VLOOKUP(fact_events!C:C,camp[#All],3,0)</f>
        <v>45242</v>
      </c>
      <c r="E310" s="2">
        <f>VLOOKUP(fact_events!C:C,camp[#All],4,0)</f>
        <v>45248</v>
      </c>
      <c r="F310" t="str">
        <f>VLOOKUP(fact_events!D:D,prod[#All],2,0)</f>
        <v>Atliq_Cream_Beauty_Bathing_Soap (125GM)</v>
      </c>
      <c r="G310" t="str">
        <f>VLOOKUP(fact_events!D:D,prod[#All],3,0)</f>
        <v>Personal Care</v>
      </c>
      <c r="H310">
        <v>65</v>
      </c>
      <c r="I310" t="s">
        <v>0</v>
      </c>
      <c r="J310">
        <v>0.5</v>
      </c>
      <c r="K310" t="s">
        <v>1526</v>
      </c>
      <c r="L310">
        <v>103</v>
      </c>
      <c r="M310">
        <v>134</v>
      </c>
      <c r="N310">
        <f>Table10[[#This Row],[quantity_sold_before_promo]]*Table10[[#This Row],[base_price]]</f>
        <v>6695</v>
      </c>
      <c r="O310">
        <f t="shared" si="4"/>
        <v>4355</v>
      </c>
      <c r="P310">
        <f>Table10[[#This Row],[Reveneu_after_promo]]-Table10[[#This Row],[Reveneu_before_promo]]</f>
        <v>-2340</v>
      </c>
      <c r="Q310" s="8">
        <f>Table10[[#This Row],[quantity_sold_after_promo]]-Table10[[#This Row],[quantity_sold_before_promo]]</f>
        <v>31</v>
      </c>
    </row>
    <row r="311" spans="1:17" x14ac:dyDescent="0.3">
      <c r="A311" s="4" t="s">
        <v>1190</v>
      </c>
      <c r="B311" t="str">
        <f>VLOOKUP(fact_events!B:B,stores[#All],2,0)</f>
        <v>Coimbatore</v>
      </c>
      <c r="C311" t="str">
        <f>VLOOKUP(fact_events!C:C,camp[#All],2,0)</f>
        <v>Sankranti</v>
      </c>
      <c r="D311" s="2">
        <f>VLOOKUP(fact_events!C:C,camp[#All],3,0)</f>
        <v>45301</v>
      </c>
      <c r="E311" s="2">
        <f>VLOOKUP(fact_events!C:C,camp[#All],4,0)</f>
        <v>45307</v>
      </c>
      <c r="F311" t="str">
        <f>VLOOKUP(fact_events!D:D,prod[#All],2,0)</f>
        <v>Atliq_Curtains</v>
      </c>
      <c r="G311" t="str">
        <f>VLOOKUP(fact_events!D:D,prod[#All],3,0)</f>
        <v>Home Care</v>
      </c>
      <c r="H311">
        <v>300</v>
      </c>
      <c r="I311" t="s">
        <v>5</v>
      </c>
      <c r="J311">
        <v>0.5</v>
      </c>
      <c r="K311" t="s">
        <v>5</v>
      </c>
      <c r="L311">
        <v>30</v>
      </c>
      <c r="M311">
        <v>117</v>
      </c>
      <c r="N311">
        <f>Table10[[#This Row],[quantity_sold_before_promo]]*Table10[[#This Row],[base_price]]</f>
        <v>9000</v>
      </c>
      <c r="O311">
        <f t="shared" si="4"/>
        <v>35100</v>
      </c>
      <c r="P311">
        <f>Table10[[#This Row],[Reveneu_after_promo]]-Table10[[#This Row],[Reveneu_before_promo]]</f>
        <v>26100</v>
      </c>
      <c r="Q311" s="8">
        <f>Table10[[#This Row],[quantity_sold_after_promo]]-Table10[[#This Row],[quantity_sold_before_promo]]</f>
        <v>87</v>
      </c>
    </row>
    <row r="312" spans="1:17" hidden="1" x14ac:dyDescent="0.3">
      <c r="A312" s="3" t="s">
        <v>1189</v>
      </c>
      <c r="B312" t="str">
        <f>VLOOKUP(fact_events!B:B,stores[#All],2,0)</f>
        <v>Bengaluru</v>
      </c>
      <c r="C312" t="str">
        <f>VLOOKUP(fact_events!C:C,camp[#All],2,0)</f>
        <v>Sankranti</v>
      </c>
      <c r="D312" s="2">
        <f>VLOOKUP(fact_events!C:C,camp[#All],3,0)</f>
        <v>45301</v>
      </c>
      <c r="E312" s="2">
        <f>VLOOKUP(fact_events!C:C,camp[#All],4,0)</f>
        <v>45307</v>
      </c>
      <c r="F312" t="str">
        <f>VLOOKUP(fact_events!D:D,prod[#All],2,0)</f>
        <v>Atliq_Body_Milk_Nourishing_Lotion (120ML)</v>
      </c>
      <c r="G312" t="str">
        <f>VLOOKUP(fact_events!D:D,prod[#All],3,0)</f>
        <v>Personal Care</v>
      </c>
      <c r="H312">
        <v>90</v>
      </c>
      <c r="I312" t="s">
        <v>12</v>
      </c>
      <c r="J312">
        <v>0.25</v>
      </c>
      <c r="K312" t="s">
        <v>1526</v>
      </c>
      <c r="L312">
        <v>82</v>
      </c>
      <c r="M312">
        <v>74</v>
      </c>
      <c r="N312">
        <f>Table10[[#This Row],[quantity_sold_before_promo]]*Table10[[#This Row],[base_price]]</f>
        <v>7380</v>
      </c>
      <c r="O312">
        <f t="shared" si="4"/>
        <v>4995</v>
      </c>
      <c r="P312">
        <f>Table10[[#This Row],[Reveneu_after_promo]]-Table10[[#This Row],[Reveneu_before_promo]]</f>
        <v>-2385</v>
      </c>
      <c r="Q312" s="8">
        <f>Table10[[#This Row],[quantity_sold_after_promo]]-Table10[[#This Row],[quantity_sold_before_promo]]</f>
        <v>-8</v>
      </c>
    </row>
    <row r="313" spans="1:17" x14ac:dyDescent="0.3">
      <c r="A313" s="4" t="s">
        <v>1188</v>
      </c>
      <c r="B313" t="str">
        <f>VLOOKUP(fact_events!B:B,stores[#All],2,0)</f>
        <v>Bengaluru</v>
      </c>
      <c r="C313" t="str">
        <f>VLOOKUP(fact_events!C:C,camp[#All],2,0)</f>
        <v>Sankranti</v>
      </c>
      <c r="D313" s="2">
        <f>VLOOKUP(fact_events!C:C,camp[#All],3,0)</f>
        <v>45301</v>
      </c>
      <c r="E313" s="2">
        <f>VLOOKUP(fact_events!C:C,camp[#All],4,0)</f>
        <v>45307</v>
      </c>
      <c r="F313" t="str">
        <f>VLOOKUP(fact_events!D:D,prod[#All],2,0)</f>
        <v>Atliq_Double_Bedsheet_set</v>
      </c>
      <c r="G313" t="str">
        <f>VLOOKUP(fact_events!D:D,prod[#All],3,0)</f>
        <v>Home Care</v>
      </c>
      <c r="H313">
        <v>1190</v>
      </c>
      <c r="I313" t="s">
        <v>5</v>
      </c>
      <c r="J313">
        <v>0.5</v>
      </c>
      <c r="K313" t="s">
        <v>5</v>
      </c>
      <c r="L313">
        <v>58</v>
      </c>
      <c r="M313">
        <v>158</v>
      </c>
      <c r="N313">
        <f>Table10[[#This Row],[quantity_sold_before_promo]]*Table10[[#This Row],[base_price]]</f>
        <v>69020</v>
      </c>
      <c r="O313">
        <f t="shared" si="4"/>
        <v>188020</v>
      </c>
      <c r="P313">
        <f>Table10[[#This Row],[Reveneu_after_promo]]-Table10[[#This Row],[Reveneu_before_promo]]</f>
        <v>119000</v>
      </c>
      <c r="Q313" s="8">
        <f>Table10[[#This Row],[quantity_sold_after_promo]]-Table10[[#This Row],[quantity_sold_before_promo]]</f>
        <v>100</v>
      </c>
    </row>
    <row r="314" spans="1:17" hidden="1" x14ac:dyDescent="0.3">
      <c r="A314" s="3" t="s">
        <v>1187</v>
      </c>
      <c r="B314" t="str">
        <f>VLOOKUP(fact_events!B:B,stores[#All],2,0)</f>
        <v>Trivandrum</v>
      </c>
      <c r="C314" t="str">
        <f>VLOOKUP(fact_events!C:C,camp[#All],2,0)</f>
        <v>Sankranti</v>
      </c>
      <c r="D314" s="2">
        <f>VLOOKUP(fact_events!C:C,camp[#All],3,0)</f>
        <v>45301</v>
      </c>
      <c r="E314" s="2">
        <f>VLOOKUP(fact_events!C:C,camp[#All],4,0)</f>
        <v>45307</v>
      </c>
      <c r="F314" t="str">
        <f>VLOOKUP(fact_events!D:D,prod[#All],2,0)</f>
        <v>Atliq_Masoor_Dal (1KG)</v>
      </c>
      <c r="G314" t="str">
        <f>VLOOKUP(fact_events!D:D,prod[#All],3,0)</f>
        <v>Grocery &amp; Staples</v>
      </c>
      <c r="H314">
        <v>172</v>
      </c>
      <c r="I314" t="s">
        <v>45</v>
      </c>
      <c r="J314">
        <v>0.33</v>
      </c>
      <c r="K314" t="s">
        <v>1526</v>
      </c>
      <c r="L314">
        <v>165</v>
      </c>
      <c r="M314">
        <v>232</v>
      </c>
      <c r="N314">
        <f>Table10[[#This Row],[quantity_sold_before_promo]]*Table10[[#This Row],[base_price]]</f>
        <v>28380</v>
      </c>
      <c r="O314">
        <f t="shared" si="4"/>
        <v>26735.679999999997</v>
      </c>
      <c r="P314">
        <f>Table10[[#This Row],[Reveneu_after_promo]]-Table10[[#This Row],[Reveneu_before_promo]]</f>
        <v>-1644.3200000000033</v>
      </c>
      <c r="Q314" s="8">
        <f>Table10[[#This Row],[quantity_sold_after_promo]]-Table10[[#This Row],[quantity_sold_before_promo]]</f>
        <v>67</v>
      </c>
    </row>
    <row r="315" spans="1:17" hidden="1" x14ac:dyDescent="0.3">
      <c r="A315" s="4" t="s">
        <v>1186</v>
      </c>
      <c r="B315" t="str">
        <f>VLOOKUP(fact_events!B:B,stores[#All],2,0)</f>
        <v>Madurai</v>
      </c>
      <c r="C315" t="str">
        <f>VLOOKUP(fact_events!C:C,camp[#All],2,0)</f>
        <v>Sankranti</v>
      </c>
      <c r="D315" s="2">
        <f>VLOOKUP(fact_events!C:C,camp[#All],3,0)</f>
        <v>45301</v>
      </c>
      <c r="E315" s="2">
        <f>VLOOKUP(fact_events!C:C,camp[#All],4,0)</f>
        <v>45307</v>
      </c>
      <c r="F315" t="str">
        <f>VLOOKUP(fact_events!D:D,prod[#All],2,0)</f>
        <v>Atliq_Masoor_Dal (1KG)</v>
      </c>
      <c r="G315" t="str">
        <f>VLOOKUP(fact_events!D:D,prod[#All],3,0)</f>
        <v>Grocery &amp; Staples</v>
      </c>
      <c r="H315">
        <v>172</v>
      </c>
      <c r="I315" t="s">
        <v>45</v>
      </c>
      <c r="J315">
        <v>0.33</v>
      </c>
      <c r="K315" t="s">
        <v>1526</v>
      </c>
      <c r="L315">
        <v>265</v>
      </c>
      <c r="M315">
        <v>328</v>
      </c>
      <c r="N315">
        <f>Table10[[#This Row],[quantity_sold_before_promo]]*Table10[[#This Row],[base_price]]</f>
        <v>45580</v>
      </c>
      <c r="O315">
        <f t="shared" si="4"/>
        <v>37798.719999999994</v>
      </c>
      <c r="P315">
        <f>Table10[[#This Row],[Reveneu_after_promo]]-Table10[[#This Row],[Reveneu_before_promo]]</f>
        <v>-7781.2800000000061</v>
      </c>
      <c r="Q315" s="8">
        <f>Table10[[#This Row],[quantity_sold_after_promo]]-Table10[[#This Row],[quantity_sold_before_promo]]</f>
        <v>63</v>
      </c>
    </row>
    <row r="316" spans="1:17" x14ac:dyDescent="0.3">
      <c r="A316" s="3" t="s">
        <v>1185</v>
      </c>
      <c r="B316" t="str">
        <f>VLOOKUP(fact_events!B:B,stores[#All],2,0)</f>
        <v>Visakhapatnam</v>
      </c>
      <c r="C316" t="str">
        <f>VLOOKUP(fact_events!C:C,camp[#All],2,0)</f>
        <v>Diwali</v>
      </c>
      <c r="D316" s="2">
        <f>VLOOKUP(fact_events!C:C,camp[#All],3,0)</f>
        <v>45242</v>
      </c>
      <c r="E316" s="2">
        <f>VLOOKUP(fact_events!C:C,camp[#All],4,0)</f>
        <v>45248</v>
      </c>
      <c r="F316" t="str">
        <f>VLOOKUP(fact_events!D:D,prod[#All],2,0)</f>
        <v>Atliq_Curtains</v>
      </c>
      <c r="G316" t="str">
        <f>VLOOKUP(fact_events!D:D,prod[#All],3,0)</f>
        <v>Home Care</v>
      </c>
      <c r="H316">
        <v>300</v>
      </c>
      <c r="I316" t="s">
        <v>5</v>
      </c>
      <c r="J316">
        <v>0.5</v>
      </c>
      <c r="K316" t="s">
        <v>5</v>
      </c>
      <c r="L316">
        <v>50</v>
      </c>
      <c r="M316">
        <v>149</v>
      </c>
      <c r="N316">
        <f>Table10[[#This Row],[quantity_sold_before_promo]]*Table10[[#This Row],[base_price]]</f>
        <v>15000</v>
      </c>
      <c r="O316">
        <f t="shared" si="4"/>
        <v>44700</v>
      </c>
      <c r="P316">
        <f>Table10[[#This Row],[Reveneu_after_promo]]-Table10[[#This Row],[Reveneu_before_promo]]</f>
        <v>29700</v>
      </c>
      <c r="Q316" s="8">
        <f>Table10[[#This Row],[quantity_sold_after_promo]]-Table10[[#This Row],[quantity_sold_before_promo]]</f>
        <v>99</v>
      </c>
    </row>
    <row r="317" spans="1:17" x14ac:dyDescent="0.3">
      <c r="A317" s="4" t="s">
        <v>1184</v>
      </c>
      <c r="B317" t="str">
        <f>VLOOKUP(fact_events!B:B,stores[#All],2,0)</f>
        <v>Trivandrum</v>
      </c>
      <c r="C317" t="str">
        <f>VLOOKUP(fact_events!C:C,camp[#All],2,0)</f>
        <v>Sankranti</v>
      </c>
      <c r="D317" s="2">
        <f>VLOOKUP(fact_events!C:C,camp[#All],3,0)</f>
        <v>45301</v>
      </c>
      <c r="E317" s="2">
        <f>VLOOKUP(fact_events!C:C,camp[#All],4,0)</f>
        <v>45307</v>
      </c>
      <c r="F317" t="str">
        <f>VLOOKUP(fact_events!D:D,prod[#All],2,0)</f>
        <v>Atliq_Curtains</v>
      </c>
      <c r="G317" t="str">
        <f>VLOOKUP(fact_events!D:D,prod[#All],3,0)</f>
        <v>Home Care</v>
      </c>
      <c r="H317">
        <v>300</v>
      </c>
      <c r="I317" t="s">
        <v>5</v>
      </c>
      <c r="J317">
        <v>0.5</v>
      </c>
      <c r="K317" t="s">
        <v>5</v>
      </c>
      <c r="L317">
        <v>30</v>
      </c>
      <c r="M317">
        <v>117</v>
      </c>
      <c r="N317">
        <f>Table10[[#This Row],[quantity_sold_before_promo]]*Table10[[#This Row],[base_price]]</f>
        <v>9000</v>
      </c>
      <c r="O317">
        <f t="shared" si="4"/>
        <v>35100</v>
      </c>
      <c r="P317">
        <f>Table10[[#This Row],[Reveneu_after_promo]]-Table10[[#This Row],[Reveneu_before_promo]]</f>
        <v>26100</v>
      </c>
      <c r="Q317" s="8">
        <f>Table10[[#This Row],[quantity_sold_after_promo]]-Table10[[#This Row],[quantity_sold_before_promo]]</f>
        <v>87</v>
      </c>
    </row>
    <row r="318" spans="1:17" x14ac:dyDescent="0.3">
      <c r="A318" s="3" t="s">
        <v>1183</v>
      </c>
      <c r="B318" t="str">
        <f>VLOOKUP(fact_events!B:B,stores[#All],2,0)</f>
        <v>Trivandrum</v>
      </c>
      <c r="C318" t="str">
        <f>VLOOKUP(fact_events!C:C,camp[#All],2,0)</f>
        <v>Sankranti</v>
      </c>
      <c r="D318" s="2">
        <f>VLOOKUP(fact_events!C:C,camp[#All],3,0)</f>
        <v>45301</v>
      </c>
      <c r="E318" s="2">
        <f>VLOOKUP(fact_events!C:C,camp[#All],4,0)</f>
        <v>45307</v>
      </c>
      <c r="F318" t="str">
        <f>VLOOKUP(fact_events!D:D,prod[#All],2,0)</f>
        <v>Atliq_Farm_Chakki_Atta (1KG)</v>
      </c>
      <c r="G318" t="str">
        <f>VLOOKUP(fact_events!D:D,prod[#All],3,0)</f>
        <v>Grocery &amp; Staples</v>
      </c>
      <c r="H318">
        <v>370</v>
      </c>
      <c r="I318" t="s">
        <v>5</v>
      </c>
      <c r="J318">
        <v>0.5</v>
      </c>
      <c r="K318" t="s">
        <v>5</v>
      </c>
      <c r="L318">
        <v>190</v>
      </c>
      <c r="M318">
        <v>733</v>
      </c>
      <c r="N318">
        <f>Table10[[#This Row],[quantity_sold_before_promo]]*Table10[[#This Row],[base_price]]</f>
        <v>70300</v>
      </c>
      <c r="O318">
        <f t="shared" si="4"/>
        <v>271210</v>
      </c>
      <c r="P318">
        <f>Table10[[#This Row],[Reveneu_after_promo]]-Table10[[#This Row],[Reveneu_before_promo]]</f>
        <v>200910</v>
      </c>
      <c r="Q318" s="8">
        <f>Table10[[#This Row],[quantity_sold_after_promo]]-Table10[[#This Row],[quantity_sold_before_promo]]</f>
        <v>543</v>
      </c>
    </row>
    <row r="319" spans="1:17" hidden="1" x14ac:dyDescent="0.3">
      <c r="A319" s="4" t="s">
        <v>1182</v>
      </c>
      <c r="B319" t="str">
        <f>VLOOKUP(fact_events!B:B,stores[#All],2,0)</f>
        <v>Chennai</v>
      </c>
      <c r="C319" t="str">
        <f>VLOOKUP(fact_events!C:C,camp[#All],2,0)</f>
        <v>Diwali</v>
      </c>
      <c r="D319" s="2">
        <f>VLOOKUP(fact_events!C:C,camp[#All],3,0)</f>
        <v>45242</v>
      </c>
      <c r="E319" s="2">
        <f>VLOOKUP(fact_events!C:C,camp[#All],4,0)</f>
        <v>45248</v>
      </c>
      <c r="F319" t="str">
        <f>VLOOKUP(fact_events!D:D,prod[#All],2,0)</f>
        <v>Atliq_Lime_Cool_Bathing_Bar (125GM)</v>
      </c>
      <c r="G319" t="str">
        <f>VLOOKUP(fact_events!D:D,prod[#All],3,0)</f>
        <v>Personal Care</v>
      </c>
      <c r="H319">
        <v>62</v>
      </c>
      <c r="I319" t="s">
        <v>0</v>
      </c>
      <c r="J319">
        <v>0.5</v>
      </c>
      <c r="K319" t="s">
        <v>1526</v>
      </c>
      <c r="L319">
        <v>110</v>
      </c>
      <c r="M319">
        <v>130</v>
      </c>
      <c r="N319">
        <f>Table10[[#This Row],[quantity_sold_before_promo]]*Table10[[#This Row],[base_price]]</f>
        <v>6820</v>
      </c>
      <c r="O319">
        <f t="shared" si="4"/>
        <v>4030</v>
      </c>
      <c r="P319">
        <f>Table10[[#This Row],[Reveneu_after_promo]]-Table10[[#This Row],[Reveneu_before_promo]]</f>
        <v>-2790</v>
      </c>
      <c r="Q319" s="8">
        <f>Table10[[#This Row],[quantity_sold_after_promo]]-Table10[[#This Row],[quantity_sold_before_promo]]</f>
        <v>20</v>
      </c>
    </row>
    <row r="320" spans="1:17" x14ac:dyDescent="0.3">
      <c r="A320" s="3" t="s">
        <v>1181</v>
      </c>
      <c r="B320" t="str">
        <f>VLOOKUP(fact_events!B:B,stores[#All],2,0)</f>
        <v>Bengaluru</v>
      </c>
      <c r="C320" t="str">
        <f>VLOOKUP(fact_events!C:C,camp[#All],2,0)</f>
        <v>Diwali</v>
      </c>
      <c r="D320" s="2">
        <f>VLOOKUP(fact_events!C:C,camp[#All],3,0)</f>
        <v>45242</v>
      </c>
      <c r="E320" s="2">
        <f>VLOOKUP(fact_events!C:C,camp[#All],4,0)</f>
        <v>45248</v>
      </c>
      <c r="F320" t="str">
        <f>VLOOKUP(fact_events!D:D,prod[#All],2,0)</f>
        <v>Atliq_Double_Bedsheet_set</v>
      </c>
      <c r="G320" t="str">
        <f>VLOOKUP(fact_events!D:D,prod[#All],3,0)</f>
        <v>Home Care</v>
      </c>
      <c r="H320">
        <v>1190</v>
      </c>
      <c r="I320" t="s">
        <v>5</v>
      </c>
      <c r="J320">
        <v>0.5</v>
      </c>
      <c r="K320" t="s">
        <v>5</v>
      </c>
      <c r="L320">
        <v>50</v>
      </c>
      <c r="M320">
        <v>149</v>
      </c>
      <c r="N320">
        <f>Table10[[#This Row],[quantity_sold_before_promo]]*Table10[[#This Row],[base_price]]</f>
        <v>59500</v>
      </c>
      <c r="O320">
        <f t="shared" si="4"/>
        <v>177310</v>
      </c>
      <c r="P320">
        <f>Table10[[#This Row],[Reveneu_after_promo]]-Table10[[#This Row],[Reveneu_before_promo]]</f>
        <v>117810</v>
      </c>
      <c r="Q320" s="8">
        <f>Table10[[#This Row],[quantity_sold_after_promo]]-Table10[[#This Row],[quantity_sold_before_promo]]</f>
        <v>99</v>
      </c>
    </row>
    <row r="321" spans="1:17" hidden="1" x14ac:dyDescent="0.3">
      <c r="A321" s="4" t="s">
        <v>1180</v>
      </c>
      <c r="B321" t="str">
        <f>VLOOKUP(fact_events!B:B,stores[#All],2,0)</f>
        <v>Coimbatore</v>
      </c>
      <c r="C321" t="str">
        <f>VLOOKUP(fact_events!C:C,camp[#All],2,0)</f>
        <v>Diwali</v>
      </c>
      <c r="D321" s="2">
        <f>VLOOKUP(fact_events!C:C,camp[#All],3,0)</f>
        <v>45242</v>
      </c>
      <c r="E321" s="2">
        <f>VLOOKUP(fact_events!C:C,camp[#All],4,0)</f>
        <v>45248</v>
      </c>
      <c r="F321" t="str">
        <f>VLOOKUP(fact_events!D:D,prod[#All],2,0)</f>
        <v>Atliq_Cream_Beauty_Bathing_Soap (125GM)</v>
      </c>
      <c r="G321" t="str">
        <f>VLOOKUP(fact_events!D:D,prod[#All],3,0)</f>
        <v>Personal Care</v>
      </c>
      <c r="H321">
        <v>65</v>
      </c>
      <c r="I321" t="s">
        <v>0</v>
      </c>
      <c r="J321">
        <v>0.5</v>
      </c>
      <c r="K321" t="s">
        <v>1526</v>
      </c>
      <c r="L321">
        <v>87</v>
      </c>
      <c r="M321">
        <v>127</v>
      </c>
      <c r="N321">
        <f>Table10[[#This Row],[quantity_sold_before_promo]]*Table10[[#This Row],[base_price]]</f>
        <v>5655</v>
      </c>
      <c r="O321">
        <f t="shared" si="4"/>
        <v>4127.5</v>
      </c>
      <c r="P321">
        <f>Table10[[#This Row],[Reveneu_after_promo]]-Table10[[#This Row],[Reveneu_before_promo]]</f>
        <v>-1527.5</v>
      </c>
      <c r="Q321" s="8">
        <f>Table10[[#This Row],[quantity_sold_after_promo]]-Table10[[#This Row],[quantity_sold_before_promo]]</f>
        <v>40</v>
      </c>
    </row>
    <row r="322" spans="1:17" x14ac:dyDescent="0.3">
      <c r="A322" s="3" t="s">
        <v>1179</v>
      </c>
      <c r="B322" t="str">
        <f>VLOOKUP(fact_events!B:B,stores[#All],2,0)</f>
        <v>Chennai</v>
      </c>
      <c r="C322" t="str">
        <f>VLOOKUP(fact_events!C:C,camp[#All],2,0)</f>
        <v>Diwali</v>
      </c>
      <c r="D322" s="2">
        <f>VLOOKUP(fact_events!C:C,camp[#All],3,0)</f>
        <v>45242</v>
      </c>
      <c r="E322" s="2">
        <f>VLOOKUP(fact_events!C:C,camp[#All],4,0)</f>
        <v>45248</v>
      </c>
      <c r="F322" t="str">
        <f>VLOOKUP(fact_events!D:D,prod[#All],2,0)</f>
        <v>Atliq_Curtains</v>
      </c>
      <c r="G322" t="str">
        <f>VLOOKUP(fact_events!D:D,prod[#All],3,0)</f>
        <v>Home Care</v>
      </c>
      <c r="H322">
        <v>300</v>
      </c>
      <c r="I322" t="s">
        <v>5</v>
      </c>
      <c r="J322">
        <v>0.5</v>
      </c>
      <c r="K322" t="s">
        <v>5</v>
      </c>
      <c r="L322">
        <v>75</v>
      </c>
      <c r="M322">
        <v>252</v>
      </c>
      <c r="N322">
        <f>Table10[[#This Row],[quantity_sold_before_promo]]*Table10[[#This Row],[base_price]]</f>
        <v>22500</v>
      </c>
      <c r="O322">
        <f t="shared" ref="O322:O385" si="5">IF(K322="OFF",(H322*(1-J322))*M322,IF(K322="Cashback",(H322-J322)*M322,IF(K322="BOGOF",H322*M322,0)))</f>
        <v>75600</v>
      </c>
      <c r="P322">
        <f>Table10[[#This Row],[Reveneu_after_promo]]-Table10[[#This Row],[Reveneu_before_promo]]</f>
        <v>53100</v>
      </c>
      <c r="Q322" s="8">
        <f>Table10[[#This Row],[quantity_sold_after_promo]]-Table10[[#This Row],[quantity_sold_before_promo]]</f>
        <v>177</v>
      </c>
    </row>
    <row r="323" spans="1:17" x14ac:dyDescent="0.3">
      <c r="A323" s="4" t="s">
        <v>1178</v>
      </c>
      <c r="B323" t="str">
        <f>VLOOKUP(fact_events!B:B,stores[#All],2,0)</f>
        <v>Coimbatore</v>
      </c>
      <c r="C323" t="str">
        <f>VLOOKUP(fact_events!C:C,camp[#All],2,0)</f>
        <v>Sankranti</v>
      </c>
      <c r="D323" s="2">
        <f>VLOOKUP(fact_events!C:C,camp[#All],3,0)</f>
        <v>45301</v>
      </c>
      <c r="E323" s="2">
        <f>VLOOKUP(fact_events!C:C,camp[#All],4,0)</f>
        <v>45307</v>
      </c>
      <c r="F323" t="str">
        <f>VLOOKUP(fact_events!D:D,prod[#All],2,0)</f>
        <v>Atliq_Curtains</v>
      </c>
      <c r="G323" t="str">
        <f>VLOOKUP(fact_events!D:D,prod[#All],3,0)</f>
        <v>Home Care</v>
      </c>
      <c r="H323">
        <v>300</v>
      </c>
      <c r="I323" t="s">
        <v>5</v>
      </c>
      <c r="J323">
        <v>0.5</v>
      </c>
      <c r="K323" t="s">
        <v>5</v>
      </c>
      <c r="L323">
        <v>43</v>
      </c>
      <c r="M323">
        <v>111</v>
      </c>
      <c r="N323">
        <f>Table10[[#This Row],[quantity_sold_before_promo]]*Table10[[#This Row],[base_price]]</f>
        <v>12900</v>
      </c>
      <c r="O323">
        <f t="shared" si="5"/>
        <v>33300</v>
      </c>
      <c r="P323">
        <f>Table10[[#This Row],[Reveneu_after_promo]]-Table10[[#This Row],[Reveneu_before_promo]]</f>
        <v>20400</v>
      </c>
      <c r="Q323" s="8">
        <f>Table10[[#This Row],[quantity_sold_after_promo]]-Table10[[#This Row],[quantity_sold_before_promo]]</f>
        <v>68</v>
      </c>
    </row>
    <row r="324" spans="1:17" hidden="1" x14ac:dyDescent="0.3">
      <c r="A324" s="3" t="s">
        <v>1177</v>
      </c>
      <c r="B324" t="str">
        <f>VLOOKUP(fact_events!B:B,stores[#All],2,0)</f>
        <v>Mysuru</v>
      </c>
      <c r="C324" t="str">
        <f>VLOOKUP(fact_events!C:C,camp[#All],2,0)</f>
        <v>Diwali</v>
      </c>
      <c r="D324" s="2">
        <f>VLOOKUP(fact_events!C:C,camp[#All],3,0)</f>
        <v>45242</v>
      </c>
      <c r="E324" s="2">
        <f>VLOOKUP(fact_events!C:C,camp[#All],4,0)</f>
        <v>45248</v>
      </c>
      <c r="F324" t="str">
        <f>VLOOKUP(fact_events!D:D,prod[#All],2,0)</f>
        <v>Atliq_Fusion_Container_Set_of_3</v>
      </c>
      <c r="G324" t="str">
        <f>VLOOKUP(fact_events!D:D,prod[#All],3,0)</f>
        <v>Home Care</v>
      </c>
      <c r="H324">
        <v>415</v>
      </c>
      <c r="I324" t="s">
        <v>12</v>
      </c>
      <c r="J324">
        <v>0.25</v>
      </c>
      <c r="K324" t="s">
        <v>1526</v>
      </c>
      <c r="L324">
        <v>101</v>
      </c>
      <c r="M324">
        <v>89</v>
      </c>
      <c r="N324">
        <f>Table10[[#This Row],[quantity_sold_before_promo]]*Table10[[#This Row],[base_price]]</f>
        <v>41915</v>
      </c>
      <c r="O324">
        <f t="shared" si="5"/>
        <v>27701.25</v>
      </c>
      <c r="P324">
        <f>Table10[[#This Row],[Reveneu_after_promo]]-Table10[[#This Row],[Reveneu_before_promo]]</f>
        <v>-14213.75</v>
      </c>
      <c r="Q324" s="8">
        <f>Table10[[#This Row],[quantity_sold_after_promo]]-Table10[[#This Row],[quantity_sold_before_promo]]</f>
        <v>-12</v>
      </c>
    </row>
    <row r="325" spans="1:17" hidden="1" x14ac:dyDescent="0.3">
      <c r="A325" s="4" t="s">
        <v>1176</v>
      </c>
      <c r="B325" t="str">
        <f>VLOOKUP(fact_events!B:B,stores[#All],2,0)</f>
        <v>Madurai</v>
      </c>
      <c r="C325" t="str">
        <f>VLOOKUP(fact_events!C:C,camp[#All],2,0)</f>
        <v>Diwali</v>
      </c>
      <c r="D325" s="2">
        <f>VLOOKUP(fact_events!C:C,camp[#All],3,0)</f>
        <v>45242</v>
      </c>
      <c r="E325" s="2">
        <f>VLOOKUP(fact_events!C:C,camp[#All],4,0)</f>
        <v>45248</v>
      </c>
      <c r="F325" t="str">
        <f>VLOOKUP(fact_events!D:D,prod[#All],2,0)</f>
        <v>Atliq_Farm_Chakki_Atta (1KG)</v>
      </c>
      <c r="G325" t="str">
        <f>VLOOKUP(fact_events!D:D,prod[#All],3,0)</f>
        <v>Grocery &amp; Staples</v>
      </c>
      <c r="H325">
        <v>290</v>
      </c>
      <c r="I325" t="s">
        <v>12</v>
      </c>
      <c r="J325">
        <v>0.25</v>
      </c>
      <c r="K325" t="s">
        <v>1526</v>
      </c>
      <c r="L325">
        <v>234</v>
      </c>
      <c r="M325">
        <v>208</v>
      </c>
      <c r="N325">
        <f>Table10[[#This Row],[quantity_sold_before_promo]]*Table10[[#This Row],[base_price]]</f>
        <v>67860</v>
      </c>
      <c r="O325">
        <f t="shared" si="5"/>
        <v>45240</v>
      </c>
      <c r="P325">
        <f>Table10[[#This Row],[Reveneu_after_promo]]-Table10[[#This Row],[Reveneu_before_promo]]</f>
        <v>-22620</v>
      </c>
      <c r="Q325" s="8">
        <f>Table10[[#This Row],[quantity_sold_after_promo]]-Table10[[#This Row],[quantity_sold_before_promo]]</f>
        <v>-26</v>
      </c>
    </row>
    <row r="326" spans="1:17" hidden="1" x14ac:dyDescent="0.3">
      <c r="A326" s="3" t="s">
        <v>1175</v>
      </c>
      <c r="B326" t="str">
        <f>VLOOKUP(fact_events!B:B,stores[#All],2,0)</f>
        <v>Bengaluru</v>
      </c>
      <c r="C326" t="str">
        <f>VLOOKUP(fact_events!C:C,camp[#All],2,0)</f>
        <v>Diwali</v>
      </c>
      <c r="D326" s="2">
        <f>VLOOKUP(fact_events!C:C,camp[#All],3,0)</f>
        <v>45242</v>
      </c>
      <c r="E326" s="2">
        <f>VLOOKUP(fact_events!C:C,camp[#All],4,0)</f>
        <v>45248</v>
      </c>
      <c r="F326" t="str">
        <f>VLOOKUP(fact_events!D:D,prod[#All],2,0)</f>
        <v>Atliq_Lime_Cool_Bathing_Bar (125GM)</v>
      </c>
      <c r="G326" t="str">
        <f>VLOOKUP(fact_events!D:D,prod[#All],3,0)</f>
        <v>Personal Care</v>
      </c>
      <c r="H326">
        <v>62</v>
      </c>
      <c r="I326" t="s">
        <v>0</v>
      </c>
      <c r="J326">
        <v>0.5</v>
      </c>
      <c r="K326" t="s">
        <v>1526</v>
      </c>
      <c r="L326">
        <v>129</v>
      </c>
      <c r="M326">
        <v>170</v>
      </c>
      <c r="N326">
        <f>Table10[[#This Row],[quantity_sold_before_promo]]*Table10[[#This Row],[base_price]]</f>
        <v>7998</v>
      </c>
      <c r="O326">
        <f t="shared" si="5"/>
        <v>5270</v>
      </c>
      <c r="P326">
        <f>Table10[[#This Row],[Reveneu_after_promo]]-Table10[[#This Row],[Reveneu_before_promo]]</f>
        <v>-2728</v>
      </c>
      <c r="Q326" s="8">
        <f>Table10[[#This Row],[quantity_sold_after_promo]]-Table10[[#This Row],[quantity_sold_before_promo]]</f>
        <v>41</v>
      </c>
    </row>
    <row r="327" spans="1:17" hidden="1" x14ac:dyDescent="0.3">
      <c r="A327" s="4" t="s">
        <v>1174</v>
      </c>
      <c r="B327" t="str">
        <f>VLOOKUP(fact_events!B:B,stores[#All],2,0)</f>
        <v>Bengaluru</v>
      </c>
      <c r="C327" t="str">
        <f>VLOOKUP(fact_events!C:C,camp[#All],2,0)</f>
        <v>Sankranti</v>
      </c>
      <c r="D327" s="2">
        <f>VLOOKUP(fact_events!C:C,camp[#All],3,0)</f>
        <v>45301</v>
      </c>
      <c r="E327" s="2">
        <f>VLOOKUP(fact_events!C:C,camp[#All],4,0)</f>
        <v>45307</v>
      </c>
      <c r="F327" t="str">
        <f>VLOOKUP(fact_events!D:D,prod[#All],2,0)</f>
        <v>Atliq_Sonamasuri_Rice (10KG)</v>
      </c>
      <c r="G327" t="str">
        <f>VLOOKUP(fact_events!D:D,prod[#All],3,0)</f>
        <v>Grocery &amp; Staples</v>
      </c>
      <c r="H327">
        <v>860</v>
      </c>
      <c r="I327" t="s">
        <v>45</v>
      </c>
      <c r="J327">
        <v>0.33</v>
      </c>
      <c r="K327" t="s">
        <v>1526</v>
      </c>
      <c r="L327">
        <v>435</v>
      </c>
      <c r="M327">
        <v>622</v>
      </c>
      <c r="N327">
        <f>Table10[[#This Row],[quantity_sold_before_promo]]*Table10[[#This Row],[base_price]]</f>
        <v>374100</v>
      </c>
      <c r="O327">
        <f t="shared" si="5"/>
        <v>358396.39999999997</v>
      </c>
      <c r="P327">
        <f>Table10[[#This Row],[Reveneu_after_promo]]-Table10[[#This Row],[Reveneu_before_promo]]</f>
        <v>-15703.600000000035</v>
      </c>
      <c r="Q327" s="8">
        <f>Table10[[#This Row],[quantity_sold_after_promo]]-Table10[[#This Row],[quantity_sold_before_promo]]</f>
        <v>187</v>
      </c>
    </row>
    <row r="328" spans="1:17" hidden="1" x14ac:dyDescent="0.3">
      <c r="A328" s="3" t="s">
        <v>1173</v>
      </c>
      <c r="B328" t="str">
        <f>VLOOKUP(fact_events!B:B,stores[#All],2,0)</f>
        <v>Hyderabad</v>
      </c>
      <c r="C328" t="str">
        <f>VLOOKUP(fact_events!C:C,camp[#All],2,0)</f>
        <v>Diwali</v>
      </c>
      <c r="D328" s="2">
        <f>VLOOKUP(fact_events!C:C,camp[#All],3,0)</f>
        <v>45242</v>
      </c>
      <c r="E328" s="2">
        <f>VLOOKUP(fact_events!C:C,camp[#All],4,0)</f>
        <v>45248</v>
      </c>
      <c r="F328" t="str">
        <f>VLOOKUP(fact_events!D:D,prod[#All],2,0)</f>
        <v>Atliq_Home_Essential_8_Product_Combo</v>
      </c>
      <c r="G328" t="str">
        <f>VLOOKUP(fact_events!D:D,prod[#All],3,0)</f>
        <v>Combo1</v>
      </c>
      <c r="H328">
        <v>3000</v>
      </c>
      <c r="I328" t="s">
        <v>26</v>
      </c>
      <c r="J328">
        <v>500</v>
      </c>
      <c r="K328" t="s">
        <v>1527</v>
      </c>
      <c r="L328">
        <v>388</v>
      </c>
      <c r="M328">
        <v>1129</v>
      </c>
      <c r="N328">
        <f>Table10[[#This Row],[quantity_sold_before_promo]]*Table10[[#This Row],[base_price]]</f>
        <v>1164000</v>
      </c>
      <c r="O328">
        <f t="shared" si="5"/>
        <v>2822500</v>
      </c>
      <c r="P328">
        <f>Table10[[#This Row],[Reveneu_after_promo]]-Table10[[#This Row],[Reveneu_before_promo]]</f>
        <v>1658500</v>
      </c>
      <c r="Q328" s="8">
        <f>Table10[[#This Row],[quantity_sold_after_promo]]-Table10[[#This Row],[quantity_sold_before_promo]]</f>
        <v>741</v>
      </c>
    </row>
    <row r="329" spans="1:17" hidden="1" x14ac:dyDescent="0.3">
      <c r="A329" s="4" t="s">
        <v>1172</v>
      </c>
      <c r="B329" t="str">
        <f>VLOOKUP(fact_events!B:B,stores[#All],2,0)</f>
        <v>Hyderabad</v>
      </c>
      <c r="C329" t="str">
        <f>VLOOKUP(fact_events!C:C,camp[#All],2,0)</f>
        <v>Sankranti</v>
      </c>
      <c r="D329" s="2">
        <f>VLOOKUP(fact_events!C:C,camp[#All],3,0)</f>
        <v>45301</v>
      </c>
      <c r="E329" s="2">
        <f>VLOOKUP(fact_events!C:C,camp[#All],4,0)</f>
        <v>45307</v>
      </c>
      <c r="F329" t="str">
        <f>VLOOKUP(fact_events!D:D,prod[#All],2,0)</f>
        <v>Atliq_Home_Essential_8_Product_Combo</v>
      </c>
      <c r="G329" t="str">
        <f>VLOOKUP(fact_events!D:D,prod[#All],3,0)</f>
        <v>Combo1</v>
      </c>
      <c r="H329">
        <v>3000</v>
      </c>
      <c r="I329" t="s">
        <v>26</v>
      </c>
      <c r="J329">
        <v>500</v>
      </c>
      <c r="K329" t="s">
        <v>1527</v>
      </c>
      <c r="L329">
        <v>121</v>
      </c>
      <c r="M329">
        <v>200</v>
      </c>
      <c r="N329">
        <f>Table10[[#This Row],[quantity_sold_before_promo]]*Table10[[#This Row],[base_price]]</f>
        <v>363000</v>
      </c>
      <c r="O329">
        <f t="shared" si="5"/>
        <v>500000</v>
      </c>
      <c r="P329">
        <f>Table10[[#This Row],[Reveneu_after_promo]]-Table10[[#This Row],[Reveneu_before_promo]]</f>
        <v>137000</v>
      </c>
      <c r="Q329" s="8">
        <f>Table10[[#This Row],[quantity_sold_after_promo]]-Table10[[#This Row],[quantity_sold_before_promo]]</f>
        <v>79</v>
      </c>
    </row>
    <row r="330" spans="1:17" x14ac:dyDescent="0.3">
      <c r="A330" s="3" t="s">
        <v>1171</v>
      </c>
      <c r="B330" t="str">
        <f>VLOOKUP(fact_events!B:B,stores[#All],2,0)</f>
        <v>Chennai</v>
      </c>
      <c r="C330" t="str">
        <f>VLOOKUP(fact_events!C:C,camp[#All],2,0)</f>
        <v>Sankranti</v>
      </c>
      <c r="D330" s="2">
        <f>VLOOKUP(fact_events!C:C,camp[#All],3,0)</f>
        <v>45301</v>
      </c>
      <c r="E330" s="2">
        <f>VLOOKUP(fact_events!C:C,camp[#All],4,0)</f>
        <v>45307</v>
      </c>
      <c r="F330" t="str">
        <f>VLOOKUP(fact_events!D:D,prod[#All],2,0)</f>
        <v>Atliq_High_Glo_15W_LED_Bulb</v>
      </c>
      <c r="G330" t="str">
        <f>VLOOKUP(fact_events!D:D,prod[#All],3,0)</f>
        <v>Home Appliances</v>
      </c>
      <c r="H330">
        <v>350</v>
      </c>
      <c r="I330" t="s">
        <v>5</v>
      </c>
      <c r="J330">
        <v>0.5</v>
      </c>
      <c r="K330" t="s">
        <v>5</v>
      </c>
      <c r="L330">
        <v>124</v>
      </c>
      <c r="M330">
        <v>324</v>
      </c>
      <c r="N330">
        <f>Table10[[#This Row],[quantity_sold_before_promo]]*Table10[[#This Row],[base_price]]</f>
        <v>43400</v>
      </c>
      <c r="O330">
        <f t="shared" si="5"/>
        <v>113400</v>
      </c>
      <c r="P330">
        <f>Table10[[#This Row],[Reveneu_after_promo]]-Table10[[#This Row],[Reveneu_before_promo]]</f>
        <v>70000</v>
      </c>
      <c r="Q330" s="8">
        <f>Table10[[#This Row],[quantity_sold_after_promo]]-Table10[[#This Row],[quantity_sold_before_promo]]</f>
        <v>200</v>
      </c>
    </row>
    <row r="331" spans="1:17" hidden="1" x14ac:dyDescent="0.3">
      <c r="A331" s="4" t="s">
        <v>1170</v>
      </c>
      <c r="B331" t="str">
        <f>VLOOKUP(fact_events!B:B,stores[#All],2,0)</f>
        <v>Chennai</v>
      </c>
      <c r="C331" t="str">
        <f>VLOOKUP(fact_events!C:C,camp[#All],2,0)</f>
        <v>Sankranti</v>
      </c>
      <c r="D331" s="2">
        <f>VLOOKUP(fact_events!C:C,camp[#All],3,0)</f>
        <v>45301</v>
      </c>
      <c r="E331" s="2">
        <f>VLOOKUP(fact_events!C:C,camp[#All],4,0)</f>
        <v>45307</v>
      </c>
      <c r="F331" t="str">
        <f>VLOOKUP(fact_events!D:D,prod[#All],2,0)</f>
        <v>Atliq_Scrub_Sponge_For_Dishwash</v>
      </c>
      <c r="G331" t="str">
        <f>VLOOKUP(fact_events!D:D,prod[#All],3,0)</f>
        <v>Home Care</v>
      </c>
      <c r="H331">
        <v>55</v>
      </c>
      <c r="I331" t="s">
        <v>12</v>
      </c>
      <c r="J331">
        <v>0.25</v>
      </c>
      <c r="K331" t="s">
        <v>1526</v>
      </c>
      <c r="L331">
        <v>25</v>
      </c>
      <c r="M331">
        <v>18</v>
      </c>
      <c r="N331">
        <f>Table10[[#This Row],[quantity_sold_before_promo]]*Table10[[#This Row],[base_price]]</f>
        <v>1375</v>
      </c>
      <c r="O331">
        <f t="shared" si="5"/>
        <v>742.5</v>
      </c>
      <c r="P331">
        <f>Table10[[#This Row],[Reveneu_after_promo]]-Table10[[#This Row],[Reveneu_before_promo]]</f>
        <v>-632.5</v>
      </c>
      <c r="Q331" s="8">
        <f>Table10[[#This Row],[quantity_sold_after_promo]]-Table10[[#This Row],[quantity_sold_before_promo]]</f>
        <v>-7</v>
      </c>
    </row>
    <row r="332" spans="1:17" hidden="1" x14ac:dyDescent="0.3">
      <c r="A332" s="3" t="s">
        <v>1169</v>
      </c>
      <c r="B332" t="str">
        <f>VLOOKUP(fact_events!B:B,stores[#All],2,0)</f>
        <v>Bengaluru</v>
      </c>
      <c r="C332" t="str">
        <f>VLOOKUP(fact_events!C:C,camp[#All],2,0)</f>
        <v>Diwali</v>
      </c>
      <c r="D332" s="2">
        <f>VLOOKUP(fact_events!C:C,camp[#All],3,0)</f>
        <v>45242</v>
      </c>
      <c r="E332" s="2">
        <f>VLOOKUP(fact_events!C:C,camp[#All],4,0)</f>
        <v>45248</v>
      </c>
      <c r="F332" t="str">
        <f>VLOOKUP(fact_events!D:D,prod[#All],2,0)</f>
        <v>Atliq_Suflower_Oil (1L)</v>
      </c>
      <c r="G332" t="str">
        <f>VLOOKUP(fact_events!D:D,prod[#All],3,0)</f>
        <v>Grocery &amp; Staples</v>
      </c>
      <c r="H332">
        <v>156</v>
      </c>
      <c r="I332" t="s">
        <v>12</v>
      </c>
      <c r="J332">
        <v>0.25</v>
      </c>
      <c r="K332" t="s">
        <v>1526</v>
      </c>
      <c r="L332">
        <v>348</v>
      </c>
      <c r="M332">
        <v>337</v>
      </c>
      <c r="N332">
        <f>Table10[[#This Row],[quantity_sold_before_promo]]*Table10[[#This Row],[base_price]]</f>
        <v>54288</v>
      </c>
      <c r="O332">
        <f t="shared" si="5"/>
        <v>39429</v>
      </c>
      <c r="P332">
        <f>Table10[[#This Row],[Reveneu_after_promo]]-Table10[[#This Row],[Reveneu_before_promo]]</f>
        <v>-14859</v>
      </c>
      <c r="Q332" s="8">
        <f>Table10[[#This Row],[quantity_sold_after_promo]]-Table10[[#This Row],[quantity_sold_before_promo]]</f>
        <v>-11</v>
      </c>
    </row>
    <row r="333" spans="1:17" hidden="1" x14ac:dyDescent="0.3">
      <c r="A333" s="4" t="s">
        <v>1168</v>
      </c>
      <c r="B333" t="str">
        <f>VLOOKUP(fact_events!B:B,stores[#All],2,0)</f>
        <v>Bengaluru</v>
      </c>
      <c r="C333" t="str">
        <f>VLOOKUP(fact_events!C:C,camp[#All],2,0)</f>
        <v>Sankranti</v>
      </c>
      <c r="D333" s="2">
        <f>VLOOKUP(fact_events!C:C,camp[#All],3,0)</f>
        <v>45301</v>
      </c>
      <c r="E333" s="2">
        <f>VLOOKUP(fact_events!C:C,camp[#All],4,0)</f>
        <v>45307</v>
      </c>
      <c r="F333" t="str">
        <f>VLOOKUP(fact_events!D:D,prod[#All],2,0)</f>
        <v>Atliq_Masoor_Dal (1KG)</v>
      </c>
      <c r="G333" t="str">
        <f>VLOOKUP(fact_events!D:D,prod[#All],3,0)</f>
        <v>Grocery &amp; Staples</v>
      </c>
      <c r="H333">
        <v>172</v>
      </c>
      <c r="I333" t="s">
        <v>45</v>
      </c>
      <c r="J333">
        <v>0.33</v>
      </c>
      <c r="K333" t="s">
        <v>1526</v>
      </c>
      <c r="L333">
        <v>301</v>
      </c>
      <c r="M333">
        <v>454</v>
      </c>
      <c r="N333">
        <f>Table10[[#This Row],[quantity_sold_before_promo]]*Table10[[#This Row],[base_price]]</f>
        <v>51772</v>
      </c>
      <c r="O333">
        <f t="shared" si="5"/>
        <v>52318.959999999992</v>
      </c>
      <c r="P333">
        <f>Table10[[#This Row],[Reveneu_after_promo]]-Table10[[#This Row],[Reveneu_before_promo]]</f>
        <v>546.95999999999185</v>
      </c>
      <c r="Q333" s="8">
        <f>Table10[[#This Row],[quantity_sold_after_promo]]-Table10[[#This Row],[quantity_sold_before_promo]]</f>
        <v>153</v>
      </c>
    </row>
    <row r="334" spans="1:17" x14ac:dyDescent="0.3">
      <c r="A334" s="3" t="s">
        <v>1167</v>
      </c>
      <c r="B334" t="str">
        <f>VLOOKUP(fact_events!B:B,stores[#All],2,0)</f>
        <v>Coimbatore</v>
      </c>
      <c r="C334" t="str">
        <f>VLOOKUP(fact_events!C:C,camp[#All],2,0)</f>
        <v>Diwali</v>
      </c>
      <c r="D334" s="2">
        <f>VLOOKUP(fact_events!C:C,camp[#All],3,0)</f>
        <v>45242</v>
      </c>
      <c r="E334" s="2">
        <f>VLOOKUP(fact_events!C:C,camp[#All],4,0)</f>
        <v>45248</v>
      </c>
      <c r="F334" t="str">
        <f>VLOOKUP(fact_events!D:D,prod[#All],2,0)</f>
        <v>Atliq_waterproof_Immersion_Rod</v>
      </c>
      <c r="G334" t="str">
        <f>VLOOKUP(fact_events!D:D,prod[#All],3,0)</f>
        <v>Home Appliances</v>
      </c>
      <c r="H334">
        <v>1020</v>
      </c>
      <c r="I334" t="s">
        <v>5</v>
      </c>
      <c r="J334">
        <v>0.5</v>
      </c>
      <c r="K334" t="s">
        <v>5</v>
      </c>
      <c r="L334">
        <v>42</v>
      </c>
      <c r="M334">
        <v>160</v>
      </c>
      <c r="N334">
        <f>Table10[[#This Row],[quantity_sold_before_promo]]*Table10[[#This Row],[base_price]]</f>
        <v>42840</v>
      </c>
      <c r="O334">
        <f t="shared" si="5"/>
        <v>163200</v>
      </c>
      <c r="P334">
        <f>Table10[[#This Row],[Reveneu_after_promo]]-Table10[[#This Row],[Reveneu_before_promo]]</f>
        <v>120360</v>
      </c>
      <c r="Q334" s="8">
        <f>Table10[[#This Row],[quantity_sold_after_promo]]-Table10[[#This Row],[quantity_sold_before_promo]]</f>
        <v>118</v>
      </c>
    </row>
    <row r="335" spans="1:17" hidden="1" x14ac:dyDescent="0.3">
      <c r="A335" s="4" t="s">
        <v>1166</v>
      </c>
      <c r="B335" t="str">
        <f>VLOOKUP(fact_events!B:B,stores[#All],2,0)</f>
        <v>Hyderabad</v>
      </c>
      <c r="C335" t="str">
        <f>VLOOKUP(fact_events!C:C,camp[#All],2,0)</f>
        <v>Diwali</v>
      </c>
      <c r="D335" s="2">
        <f>VLOOKUP(fact_events!C:C,camp[#All],3,0)</f>
        <v>45242</v>
      </c>
      <c r="E335" s="2">
        <f>VLOOKUP(fact_events!C:C,camp[#All],4,0)</f>
        <v>45248</v>
      </c>
      <c r="F335" t="str">
        <f>VLOOKUP(fact_events!D:D,prod[#All],2,0)</f>
        <v>Atliq_Sonamasuri_Rice (10KG)</v>
      </c>
      <c r="G335" t="str">
        <f>VLOOKUP(fact_events!D:D,prod[#All],3,0)</f>
        <v>Grocery &amp; Staples</v>
      </c>
      <c r="H335">
        <v>860</v>
      </c>
      <c r="I335" t="s">
        <v>45</v>
      </c>
      <c r="J335">
        <v>0.33</v>
      </c>
      <c r="K335" t="s">
        <v>1526</v>
      </c>
      <c r="L335">
        <v>402</v>
      </c>
      <c r="M335">
        <v>611</v>
      </c>
      <c r="N335">
        <f>Table10[[#This Row],[quantity_sold_before_promo]]*Table10[[#This Row],[base_price]]</f>
        <v>345720</v>
      </c>
      <c r="O335">
        <f t="shared" si="5"/>
        <v>352058.19999999995</v>
      </c>
      <c r="P335">
        <f>Table10[[#This Row],[Reveneu_after_promo]]-Table10[[#This Row],[Reveneu_before_promo]]</f>
        <v>6338.1999999999534</v>
      </c>
      <c r="Q335" s="8">
        <f>Table10[[#This Row],[quantity_sold_after_promo]]-Table10[[#This Row],[quantity_sold_before_promo]]</f>
        <v>209</v>
      </c>
    </row>
    <row r="336" spans="1:17" x14ac:dyDescent="0.3">
      <c r="A336" s="3" t="s">
        <v>1165</v>
      </c>
      <c r="B336" t="str">
        <f>VLOOKUP(fact_events!B:B,stores[#All],2,0)</f>
        <v>Chennai</v>
      </c>
      <c r="C336" t="str">
        <f>VLOOKUP(fact_events!C:C,camp[#All],2,0)</f>
        <v>Sankranti</v>
      </c>
      <c r="D336" s="2">
        <f>VLOOKUP(fact_events!C:C,camp[#All],3,0)</f>
        <v>45301</v>
      </c>
      <c r="E336" s="2">
        <f>VLOOKUP(fact_events!C:C,camp[#All],4,0)</f>
        <v>45307</v>
      </c>
      <c r="F336" t="str">
        <f>VLOOKUP(fact_events!D:D,prod[#All],2,0)</f>
        <v>Atliq_Farm_Chakki_Atta (1KG)</v>
      </c>
      <c r="G336" t="str">
        <f>VLOOKUP(fact_events!D:D,prod[#All],3,0)</f>
        <v>Grocery &amp; Staples</v>
      </c>
      <c r="H336">
        <v>370</v>
      </c>
      <c r="I336" t="s">
        <v>5</v>
      </c>
      <c r="J336">
        <v>0.5</v>
      </c>
      <c r="K336" t="s">
        <v>5</v>
      </c>
      <c r="L336">
        <v>460</v>
      </c>
      <c r="M336">
        <v>1168</v>
      </c>
      <c r="N336">
        <f>Table10[[#This Row],[quantity_sold_before_promo]]*Table10[[#This Row],[base_price]]</f>
        <v>170200</v>
      </c>
      <c r="O336">
        <f t="shared" si="5"/>
        <v>432160</v>
      </c>
      <c r="P336">
        <f>Table10[[#This Row],[Reveneu_after_promo]]-Table10[[#This Row],[Reveneu_before_promo]]</f>
        <v>261960</v>
      </c>
      <c r="Q336" s="8">
        <f>Table10[[#This Row],[quantity_sold_after_promo]]-Table10[[#This Row],[quantity_sold_before_promo]]</f>
        <v>708</v>
      </c>
    </row>
    <row r="337" spans="1:17" x14ac:dyDescent="0.3">
      <c r="A337" s="4" t="s">
        <v>1164</v>
      </c>
      <c r="B337" t="str">
        <f>VLOOKUP(fact_events!B:B,stores[#All],2,0)</f>
        <v>Trivandrum</v>
      </c>
      <c r="C337" t="str">
        <f>VLOOKUP(fact_events!C:C,camp[#All],2,0)</f>
        <v>Diwali</v>
      </c>
      <c r="D337" s="2">
        <f>VLOOKUP(fact_events!C:C,camp[#All],3,0)</f>
        <v>45242</v>
      </c>
      <c r="E337" s="2">
        <f>VLOOKUP(fact_events!C:C,camp[#All],4,0)</f>
        <v>45248</v>
      </c>
      <c r="F337" t="str">
        <f>VLOOKUP(fact_events!D:D,prod[#All],2,0)</f>
        <v>Atliq_High_Glo_15W_LED_Bulb</v>
      </c>
      <c r="G337" t="str">
        <f>VLOOKUP(fact_events!D:D,prod[#All],3,0)</f>
        <v>Home Appliances</v>
      </c>
      <c r="H337">
        <v>350</v>
      </c>
      <c r="I337" t="s">
        <v>5</v>
      </c>
      <c r="J337">
        <v>0.5</v>
      </c>
      <c r="K337" t="s">
        <v>5</v>
      </c>
      <c r="L337">
        <v>38</v>
      </c>
      <c r="M337">
        <v>129</v>
      </c>
      <c r="N337">
        <f>Table10[[#This Row],[quantity_sold_before_promo]]*Table10[[#This Row],[base_price]]</f>
        <v>13300</v>
      </c>
      <c r="O337">
        <f t="shared" si="5"/>
        <v>45150</v>
      </c>
      <c r="P337">
        <f>Table10[[#This Row],[Reveneu_after_promo]]-Table10[[#This Row],[Reveneu_before_promo]]</f>
        <v>31850</v>
      </c>
      <c r="Q337" s="8">
        <f>Table10[[#This Row],[quantity_sold_after_promo]]-Table10[[#This Row],[quantity_sold_before_promo]]</f>
        <v>91</v>
      </c>
    </row>
    <row r="338" spans="1:17" x14ac:dyDescent="0.3">
      <c r="A338" s="3" t="s">
        <v>1163</v>
      </c>
      <c r="B338" t="str">
        <f>VLOOKUP(fact_events!B:B,stores[#All],2,0)</f>
        <v>Hyderabad</v>
      </c>
      <c r="C338" t="str">
        <f>VLOOKUP(fact_events!C:C,camp[#All],2,0)</f>
        <v>Sankranti</v>
      </c>
      <c r="D338" s="2">
        <f>VLOOKUP(fact_events!C:C,camp[#All],3,0)</f>
        <v>45301</v>
      </c>
      <c r="E338" s="2">
        <f>VLOOKUP(fact_events!C:C,camp[#All],4,0)</f>
        <v>45307</v>
      </c>
      <c r="F338" t="str">
        <f>VLOOKUP(fact_events!D:D,prod[#All],2,0)</f>
        <v>Atliq_waterproof_Immersion_Rod</v>
      </c>
      <c r="G338" t="str">
        <f>VLOOKUP(fact_events!D:D,prod[#All],3,0)</f>
        <v>Home Appliances</v>
      </c>
      <c r="H338">
        <v>1020</v>
      </c>
      <c r="I338" t="s">
        <v>5</v>
      </c>
      <c r="J338">
        <v>0.5</v>
      </c>
      <c r="K338" t="s">
        <v>5</v>
      </c>
      <c r="L338">
        <v>106</v>
      </c>
      <c r="M338">
        <v>422</v>
      </c>
      <c r="N338">
        <f>Table10[[#This Row],[quantity_sold_before_promo]]*Table10[[#This Row],[base_price]]</f>
        <v>108120</v>
      </c>
      <c r="O338">
        <f t="shared" si="5"/>
        <v>430440</v>
      </c>
      <c r="P338">
        <f>Table10[[#This Row],[Reveneu_after_promo]]-Table10[[#This Row],[Reveneu_before_promo]]</f>
        <v>322320</v>
      </c>
      <c r="Q338" s="8">
        <f>Table10[[#This Row],[quantity_sold_after_promo]]-Table10[[#This Row],[quantity_sold_before_promo]]</f>
        <v>316</v>
      </c>
    </row>
    <row r="339" spans="1:17" hidden="1" x14ac:dyDescent="0.3">
      <c r="A339" s="4" t="s">
        <v>1162</v>
      </c>
      <c r="B339" t="str">
        <f>VLOOKUP(fact_events!B:B,stores[#All],2,0)</f>
        <v>Mangalore</v>
      </c>
      <c r="C339" t="str">
        <f>VLOOKUP(fact_events!C:C,camp[#All],2,0)</f>
        <v>Diwali</v>
      </c>
      <c r="D339" s="2">
        <f>VLOOKUP(fact_events!C:C,camp[#All],3,0)</f>
        <v>45242</v>
      </c>
      <c r="E339" s="2">
        <f>VLOOKUP(fact_events!C:C,camp[#All],4,0)</f>
        <v>45248</v>
      </c>
      <c r="F339" t="str">
        <f>VLOOKUP(fact_events!D:D,prod[#All],2,0)</f>
        <v>Atliq_Fusion_Container_Set_of_3</v>
      </c>
      <c r="G339" t="str">
        <f>VLOOKUP(fact_events!D:D,prod[#All],3,0)</f>
        <v>Home Care</v>
      </c>
      <c r="H339">
        <v>415</v>
      </c>
      <c r="I339" t="s">
        <v>12</v>
      </c>
      <c r="J339">
        <v>0.25</v>
      </c>
      <c r="K339" t="s">
        <v>1526</v>
      </c>
      <c r="L339">
        <v>38</v>
      </c>
      <c r="M339">
        <v>33</v>
      </c>
      <c r="N339">
        <f>Table10[[#This Row],[quantity_sold_before_promo]]*Table10[[#This Row],[base_price]]</f>
        <v>15770</v>
      </c>
      <c r="O339">
        <f t="shared" si="5"/>
        <v>10271.25</v>
      </c>
      <c r="P339">
        <f>Table10[[#This Row],[Reveneu_after_promo]]-Table10[[#This Row],[Reveneu_before_promo]]</f>
        <v>-5498.75</v>
      </c>
      <c r="Q339" s="8">
        <f>Table10[[#This Row],[quantity_sold_after_promo]]-Table10[[#This Row],[quantity_sold_before_promo]]</f>
        <v>-5</v>
      </c>
    </row>
    <row r="340" spans="1:17" hidden="1" x14ac:dyDescent="0.3">
      <c r="A340" s="3" t="s">
        <v>1161</v>
      </c>
      <c r="B340" t="str">
        <f>VLOOKUP(fact_events!B:B,stores[#All],2,0)</f>
        <v>Visakhapatnam</v>
      </c>
      <c r="C340" t="str">
        <f>VLOOKUP(fact_events!C:C,camp[#All],2,0)</f>
        <v>Sankranti</v>
      </c>
      <c r="D340" s="2">
        <f>VLOOKUP(fact_events!C:C,camp[#All],3,0)</f>
        <v>45301</v>
      </c>
      <c r="E340" s="2">
        <f>VLOOKUP(fact_events!C:C,camp[#All],4,0)</f>
        <v>45307</v>
      </c>
      <c r="F340" t="str">
        <f>VLOOKUP(fact_events!D:D,prod[#All],2,0)</f>
        <v>Atliq_Doodh_Kesar_Body_Lotion (200ML)</v>
      </c>
      <c r="G340" t="str">
        <f>VLOOKUP(fact_events!D:D,prod[#All],3,0)</f>
        <v>Personal Care</v>
      </c>
      <c r="H340">
        <v>190</v>
      </c>
      <c r="I340" t="s">
        <v>0</v>
      </c>
      <c r="J340">
        <v>0.5</v>
      </c>
      <c r="K340" t="s">
        <v>1526</v>
      </c>
      <c r="L340">
        <v>40</v>
      </c>
      <c r="M340">
        <v>57</v>
      </c>
      <c r="N340">
        <f>Table10[[#This Row],[quantity_sold_before_promo]]*Table10[[#This Row],[base_price]]</f>
        <v>7600</v>
      </c>
      <c r="O340">
        <f t="shared" si="5"/>
        <v>5415</v>
      </c>
      <c r="P340">
        <f>Table10[[#This Row],[Reveneu_after_promo]]-Table10[[#This Row],[Reveneu_before_promo]]</f>
        <v>-2185</v>
      </c>
      <c r="Q340" s="8">
        <f>Table10[[#This Row],[quantity_sold_after_promo]]-Table10[[#This Row],[quantity_sold_before_promo]]</f>
        <v>17</v>
      </c>
    </row>
    <row r="341" spans="1:17" hidden="1" x14ac:dyDescent="0.3">
      <c r="A341" s="4" t="s">
        <v>1160</v>
      </c>
      <c r="B341" t="str">
        <f>VLOOKUP(fact_events!B:B,stores[#All],2,0)</f>
        <v>Bengaluru</v>
      </c>
      <c r="C341" t="str">
        <f>VLOOKUP(fact_events!C:C,camp[#All],2,0)</f>
        <v>Sankranti</v>
      </c>
      <c r="D341" s="2">
        <f>VLOOKUP(fact_events!C:C,camp[#All],3,0)</f>
        <v>45301</v>
      </c>
      <c r="E341" s="2">
        <f>VLOOKUP(fact_events!C:C,camp[#All],4,0)</f>
        <v>45307</v>
      </c>
      <c r="F341" t="str">
        <f>VLOOKUP(fact_events!D:D,prod[#All],2,0)</f>
        <v>Atliq_Masoor_Dal (1KG)</v>
      </c>
      <c r="G341" t="str">
        <f>VLOOKUP(fact_events!D:D,prod[#All],3,0)</f>
        <v>Grocery &amp; Staples</v>
      </c>
      <c r="H341">
        <v>172</v>
      </c>
      <c r="I341" t="s">
        <v>45</v>
      </c>
      <c r="J341">
        <v>0.33</v>
      </c>
      <c r="K341" t="s">
        <v>1526</v>
      </c>
      <c r="L341">
        <v>341</v>
      </c>
      <c r="M341">
        <v>531</v>
      </c>
      <c r="N341">
        <f>Table10[[#This Row],[quantity_sold_before_promo]]*Table10[[#This Row],[base_price]]</f>
        <v>58652</v>
      </c>
      <c r="O341">
        <f t="shared" si="5"/>
        <v>61192.439999999988</v>
      </c>
      <c r="P341">
        <f>Table10[[#This Row],[Reveneu_after_promo]]-Table10[[#This Row],[Reveneu_before_promo]]</f>
        <v>2540.4399999999878</v>
      </c>
      <c r="Q341" s="8">
        <f>Table10[[#This Row],[quantity_sold_after_promo]]-Table10[[#This Row],[quantity_sold_before_promo]]</f>
        <v>190</v>
      </c>
    </row>
    <row r="342" spans="1:17" x14ac:dyDescent="0.3">
      <c r="A342" s="3" t="s">
        <v>1159</v>
      </c>
      <c r="B342" t="str">
        <f>VLOOKUP(fact_events!B:B,stores[#All],2,0)</f>
        <v>Bengaluru</v>
      </c>
      <c r="C342" t="str">
        <f>VLOOKUP(fact_events!C:C,camp[#All],2,0)</f>
        <v>Diwali</v>
      </c>
      <c r="D342" s="2">
        <f>VLOOKUP(fact_events!C:C,camp[#All],3,0)</f>
        <v>45242</v>
      </c>
      <c r="E342" s="2">
        <f>VLOOKUP(fact_events!C:C,camp[#All],4,0)</f>
        <v>45248</v>
      </c>
      <c r="F342" t="str">
        <f>VLOOKUP(fact_events!D:D,prod[#All],2,0)</f>
        <v>Atliq_Curtains</v>
      </c>
      <c r="G342" t="str">
        <f>VLOOKUP(fact_events!D:D,prod[#All],3,0)</f>
        <v>Home Care</v>
      </c>
      <c r="H342">
        <v>300</v>
      </c>
      <c r="I342" t="s">
        <v>5</v>
      </c>
      <c r="J342">
        <v>0.5</v>
      </c>
      <c r="K342" t="s">
        <v>5</v>
      </c>
      <c r="L342">
        <v>70</v>
      </c>
      <c r="M342">
        <v>231</v>
      </c>
      <c r="N342">
        <f>Table10[[#This Row],[quantity_sold_before_promo]]*Table10[[#This Row],[base_price]]</f>
        <v>21000</v>
      </c>
      <c r="O342">
        <f t="shared" si="5"/>
        <v>69300</v>
      </c>
      <c r="P342">
        <f>Table10[[#This Row],[Reveneu_after_promo]]-Table10[[#This Row],[Reveneu_before_promo]]</f>
        <v>48300</v>
      </c>
      <c r="Q342" s="8">
        <f>Table10[[#This Row],[quantity_sold_after_promo]]-Table10[[#This Row],[quantity_sold_before_promo]]</f>
        <v>161</v>
      </c>
    </row>
    <row r="343" spans="1:17" hidden="1" x14ac:dyDescent="0.3">
      <c r="A343" s="4" t="s">
        <v>1158</v>
      </c>
      <c r="B343" t="str">
        <f>VLOOKUP(fact_events!B:B,stores[#All],2,0)</f>
        <v>Vijayawada</v>
      </c>
      <c r="C343" t="str">
        <f>VLOOKUP(fact_events!C:C,camp[#All],2,0)</f>
        <v>Diwali</v>
      </c>
      <c r="D343" s="2">
        <f>VLOOKUP(fact_events!C:C,camp[#All],3,0)</f>
        <v>45242</v>
      </c>
      <c r="E343" s="2">
        <f>VLOOKUP(fact_events!C:C,camp[#All],4,0)</f>
        <v>45248</v>
      </c>
      <c r="F343" t="str">
        <f>VLOOKUP(fact_events!D:D,prod[#All],2,0)</f>
        <v>Atliq_Lime_Cool_Bathing_Bar (125GM)</v>
      </c>
      <c r="G343" t="str">
        <f>VLOOKUP(fact_events!D:D,prod[#All],3,0)</f>
        <v>Personal Care</v>
      </c>
      <c r="H343">
        <v>62</v>
      </c>
      <c r="I343" t="s">
        <v>0</v>
      </c>
      <c r="J343">
        <v>0.5</v>
      </c>
      <c r="K343" t="s">
        <v>1526</v>
      </c>
      <c r="L343">
        <v>68</v>
      </c>
      <c r="M343">
        <v>90</v>
      </c>
      <c r="N343">
        <f>Table10[[#This Row],[quantity_sold_before_promo]]*Table10[[#This Row],[base_price]]</f>
        <v>4216</v>
      </c>
      <c r="O343">
        <f t="shared" si="5"/>
        <v>2790</v>
      </c>
      <c r="P343">
        <f>Table10[[#This Row],[Reveneu_after_promo]]-Table10[[#This Row],[Reveneu_before_promo]]</f>
        <v>-1426</v>
      </c>
      <c r="Q343" s="8">
        <f>Table10[[#This Row],[quantity_sold_after_promo]]-Table10[[#This Row],[quantity_sold_before_promo]]</f>
        <v>22</v>
      </c>
    </row>
    <row r="344" spans="1:17" hidden="1" x14ac:dyDescent="0.3">
      <c r="A344" s="3" t="s">
        <v>1157</v>
      </c>
      <c r="B344" t="str">
        <f>VLOOKUP(fact_events!B:B,stores[#All],2,0)</f>
        <v>Madurai</v>
      </c>
      <c r="C344" t="str">
        <f>VLOOKUP(fact_events!C:C,camp[#All],2,0)</f>
        <v>Sankranti</v>
      </c>
      <c r="D344" s="2">
        <f>VLOOKUP(fact_events!C:C,camp[#All],3,0)</f>
        <v>45301</v>
      </c>
      <c r="E344" s="2">
        <f>VLOOKUP(fact_events!C:C,camp[#All],4,0)</f>
        <v>45307</v>
      </c>
      <c r="F344" t="str">
        <f>VLOOKUP(fact_events!D:D,prod[#All],2,0)</f>
        <v>Atliq_Fusion_Container_Set_of_3</v>
      </c>
      <c r="G344" t="str">
        <f>VLOOKUP(fact_events!D:D,prod[#All],3,0)</f>
        <v>Home Care</v>
      </c>
      <c r="H344">
        <v>415</v>
      </c>
      <c r="I344" t="s">
        <v>12</v>
      </c>
      <c r="J344">
        <v>0.25</v>
      </c>
      <c r="K344" t="s">
        <v>1526</v>
      </c>
      <c r="L344">
        <v>19</v>
      </c>
      <c r="M344">
        <v>15</v>
      </c>
      <c r="N344">
        <f>Table10[[#This Row],[quantity_sold_before_promo]]*Table10[[#This Row],[base_price]]</f>
        <v>7885</v>
      </c>
      <c r="O344">
        <f t="shared" si="5"/>
        <v>4668.75</v>
      </c>
      <c r="P344">
        <f>Table10[[#This Row],[Reveneu_after_promo]]-Table10[[#This Row],[Reveneu_before_promo]]</f>
        <v>-3216.25</v>
      </c>
      <c r="Q344" s="8">
        <f>Table10[[#This Row],[quantity_sold_after_promo]]-Table10[[#This Row],[quantity_sold_before_promo]]</f>
        <v>-4</v>
      </c>
    </row>
    <row r="345" spans="1:17" hidden="1" x14ac:dyDescent="0.3">
      <c r="A345" s="4" t="s">
        <v>1156</v>
      </c>
      <c r="B345" t="str">
        <f>VLOOKUP(fact_events!B:B,stores[#All],2,0)</f>
        <v>Chennai</v>
      </c>
      <c r="C345" t="str">
        <f>VLOOKUP(fact_events!C:C,camp[#All],2,0)</f>
        <v>Diwali</v>
      </c>
      <c r="D345" s="2">
        <f>VLOOKUP(fact_events!C:C,camp[#All],3,0)</f>
        <v>45242</v>
      </c>
      <c r="E345" s="2">
        <f>VLOOKUP(fact_events!C:C,camp[#All],4,0)</f>
        <v>45248</v>
      </c>
      <c r="F345" t="str">
        <f>VLOOKUP(fact_events!D:D,prod[#All],2,0)</f>
        <v>Atliq_Masoor_Dal (1KG)</v>
      </c>
      <c r="G345" t="str">
        <f>VLOOKUP(fact_events!D:D,prod[#All],3,0)</f>
        <v>Grocery &amp; Staples</v>
      </c>
      <c r="H345">
        <v>172</v>
      </c>
      <c r="I345" t="s">
        <v>45</v>
      </c>
      <c r="J345">
        <v>0.33</v>
      </c>
      <c r="K345" t="s">
        <v>1526</v>
      </c>
      <c r="L345">
        <v>309</v>
      </c>
      <c r="M345">
        <v>460</v>
      </c>
      <c r="N345">
        <f>Table10[[#This Row],[quantity_sold_before_promo]]*Table10[[#This Row],[base_price]]</f>
        <v>53148</v>
      </c>
      <c r="O345">
        <f t="shared" si="5"/>
        <v>53010.399999999994</v>
      </c>
      <c r="P345">
        <f>Table10[[#This Row],[Reveneu_after_promo]]-Table10[[#This Row],[Reveneu_before_promo]]</f>
        <v>-137.60000000000582</v>
      </c>
      <c r="Q345" s="8">
        <f>Table10[[#This Row],[quantity_sold_after_promo]]-Table10[[#This Row],[quantity_sold_before_promo]]</f>
        <v>151</v>
      </c>
    </row>
    <row r="346" spans="1:17" hidden="1" x14ac:dyDescent="0.3">
      <c r="A346" s="3" t="s">
        <v>1155</v>
      </c>
      <c r="B346" t="str">
        <f>VLOOKUP(fact_events!B:B,stores[#All],2,0)</f>
        <v>Visakhapatnam</v>
      </c>
      <c r="C346" t="str">
        <f>VLOOKUP(fact_events!C:C,camp[#All],2,0)</f>
        <v>Sankranti</v>
      </c>
      <c r="D346" s="2">
        <f>VLOOKUP(fact_events!C:C,camp[#All],3,0)</f>
        <v>45301</v>
      </c>
      <c r="E346" s="2">
        <f>VLOOKUP(fact_events!C:C,camp[#All],4,0)</f>
        <v>45307</v>
      </c>
      <c r="F346" t="str">
        <f>VLOOKUP(fact_events!D:D,prod[#All],2,0)</f>
        <v>Atliq_Masoor_Dal (1KG)</v>
      </c>
      <c r="G346" t="str">
        <f>VLOOKUP(fact_events!D:D,prod[#All],3,0)</f>
        <v>Grocery &amp; Staples</v>
      </c>
      <c r="H346">
        <v>172</v>
      </c>
      <c r="I346" t="s">
        <v>45</v>
      </c>
      <c r="J346">
        <v>0.33</v>
      </c>
      <c r="K346" t="s">
        <v>1526</v>
      </c>
      <c r="L346">
        <v>223</v>
      </c>
      <c r="M346">
        <v>301</v>
      </c>
      <c r="N346">
        <f>Table10[[#This Row],[quantity_sold_before_promo]]*Table10[[#This Row],[base_price]]</f>
        <v>38356</v>
      </c>
      <c r="O346">
        <f t="shared" si="5"/>
        <v>34687.239999999991</v>
      </c>
      <c r="P346">
        <f>Table10[[#This Row],[Reveneu_after_promo]]-Table10[[#This Row],[Reveneu_before_promo]]</f>
        <v>-3668.7600000000093</v>
      </c>
      <c r="Q346" s="8">
        <f>Table10[[#This Row],[quantity_sold_after_promo]]-Table10[[#This Row],[quantity_sold_before_promo]]</f>
        <v>78</v>
      </c>
    </row>
    <row r="347" spans="1:17" hidden="1" x14ac:dyDescent="0.3">
      <c r="A347" s="4" t="s">
        <v>1154</v>
      </c>
      <c r="B347" t="str">
        <f>VLOOKUP(fact_events!B:B,stores[#All],2,0)</f>
        <v>Bengaluru</v>
      </c>
      <c r="C347" t="str">
        <f>VLOOKUP(fact_events!C:C,camp[#All],2,0)</f>
        <v>Sankranti</v>
      </c>
      <c r="D347" s="2">
        <f>VLOOKUP(fact_events!C:C,camp[#All],3,0)</f>
        <v>45301</v>
      </c>
      <c r="E347" s="2">
        <f>VLOOKUP(fact_events!C:C,camp[#All],4,0)</f>
        <v>45307</v>
      </c>
      <c r="F347" t="str">
        <f>VLOOKUP(fact_events!D:D,prod[#All],2,0)</f>
        <v>Atliq_Sonamasuri_Rice (10KG)</v>
      </c>
      <c r="G347" t="str">
        <f>VLOOKUP(fact_events!D:D,prod[#All],3,0)</f>
        <v>Grocery &amp; Staples</v>
      </c>
      <c r="H347">
        <v>860</v>
      </c>
      <c r="I347" t="s">
        <v>45</v>
      </c>
      <c r="J347">
        <v>0.33</v>
      </c>
      <c r="K347" t="s">
        <v>1526</v>
      </c>
      <c r="L347">
        <v>477</v>
      </c>
      <c r="M347">
        <v>658</v>
      </c>
      <c r="N347">
        <f>Table10[[#This Row],[quantity_sold_before_promo]]*Table10[[#This Row],[base_price]]</f>
        <v>410220</v>
      </c>
      <c r="O347">
        <f t="shared" si="5"/>
        <v>379139.6</v>
      </c>
      <c r="P347">
        <f>Table10[[#This Row],[Reveneu_after_promo]]-Table10[[#This Row],[Reveneu_before_promo]]</f>
        <v>-31080.400000000023</v>
      </c>
      <c r="Q347" s="8">
        <f>Table10[[#This Row],[quantity_sold_after_promo]]-Table10[[#This Row],[quantity_sold_before_promo]]</f>
        <v>181</v>
      </c>
    </row>
    <row r="348" spans="1:17" hidden="1" x14ac:dyDescent="0.3">
      <c r="A348" s="3" t="s">
        <v>1153</v>
      </c>
      <c r="B348" t="str">
        <f>VLOOKUP(fact_events!B:B,stores[#All],2,0)</f>
        <v>Chennai</v>
      </c>
      <c r="C348" t="str">
        <f>VLOOKUP(fact_events!C:C,camp[#All],2,0)</f>
        <v>Diwali</v>
      </c>
      <c r="D348" s="2">
        <f>VLOOKUP(fact_events!C:C,camp[#All],3,0)</f>
        <v>45242</v>
      </c>
      <c r="E348" s="2">
        <f>VLOOKUP(fact_events!C:C,camp[#All],4,0)</f>
        <v>45248</v>
      </c>
      <c r="F348" t="str">
        <f>VLOOKUP(fact_events!D:D,prod[#All],2,0)</f>
        <v>Atliq_Scrub_Sponge_For_Dishwash</v>
      </c>
      <c r="G348" t="str">
        <f>VLOOKUP(fact_events!D:D,prod[#All],3,0)</f>
        <v>Home Care</v>
      </c>
      <c r="H348">
        <v>55</v>
      </c>
      <c r="I348" t="s">
        <v>12</v>
      </c>
      <c r="J348">
        <v>0.25</v>
      </c>
      <c r="K348" t="s">
        <v>1526</v>
      </c>
      <c r="L348">
        <v>112</v>
      </c>
      <c r="M348">
        <v>85</v>
      </c>
      <c r="N348">
        <f>Table10[[#This Row],[quantity_sold_before_promo]]*Table10[[#This Row],[base_price]]</f>
        <v>6160</v>
      </c>
      <c r="O348">
        <f t="shared" si="5"/>
        <v>3506.25</v>
      </c>
      <c r="P348">
        <f>Table10[[#This Row],[Reveneu_after_promo]]-Table10[[#This Row],[Reveneu_before_promo]]</f>
        <v>-2653.75</v>
      </c>
      <c r="Q348" s="8">
        <f>Table10[[#This Row],[quantity_sold_after_promo]]-Table10[[#This Row],[quantity_sold_before_promo]]</f>
        <v>-27</v>
      </c>
    </row>
    <row r="349" spans="1:17" x14ac:dyDescent="0.3">
      <c r="A349" s="4" t="s">
        <v>1152</v>
      </c>
      <c r="B349" t="str">
        <f>VLOOKUP(fact_events!B:B,stores[#All],2,0)</f>
        <v>Madurai</v>
      </c>
      <c r="C349" t="str">
        <f>VLOOKUP(fact_events!C:C,camp[#All],2,0)</f>
        <v>Diwali</v>
      </c>
      <c r="D349" s="2">
        <f>VLOOKUP(fact_events!C:C,camp[#All],3,0)</f>
        <v>45242</v>
      </c>
      <c r="E349" s="2">
        <f>VLOOKUP(fact_events!C:C,camp[#All],4,0)</f>
        <v>45248</v>
      </c>
      <c r="F349" t="str">
        <f>VLOOKUP(fact_events!D:D,prod[#All],2,0)</f>
        <v>Atliq_waterproof_Immersion_Rod</v>
      </c>
      <c r="G349" t="str">
        <f>VLOOKUP(fact_events!D:D,prod[#All],3,0)</f>
        <v>Home Appliances</v>
      </c>
      <c r="H349">
        <v>1020</v>
      </c>
      <c r="I349" t="s">
        <v>5</v>
      </c>
      <c r="J349">
        <v>0.5</v>
      </c>
      <c r="K349" t="s">
        <v>5</v>
      </c>
      <c r="L349">
        <v>28</v>
      </c>
      <c r="M349">
        <v>96</v>
      </c>
      <c r="N349">
        <f>Table10[[#This Row],[quantity_sold_before_promo]]*Table10[[#This Row],[base_price]]</f>
        <v>28560</v>
      </c>
      <c r="O349">
        <f t="shared" si="5"/>
        <v>97920</v>
      </c>
      <c r="P349">
        <f>Table10[[#This Row],[Reveneu_after_promo]]-Table10[[#This Row],[Reveneu_before_promo]]</f>
        <v>69360</v>
      </c>
      <c r="Q349" s="8">
        <f>Table10[[#This Row],[quantity_sold_after_promo]]-Table10[[#This Row],[quantity_sold_before_promo]]</f>
        <v>68</v>
      </c>
    </row>
    <row r="350" spans="1:17" x14ac:dyDescent="0.3">
      <c r="A350" s="3" t="s">
        <v>1151</v>
      </c>
      <c r="B350" t="str">
        <f>VLOOKUP(fact_events!B:B,stores[#All],2,0)</f>
        <v>Coimbatore</v>
      </c>
      <c r="C350" t="str">
        <f>VLOOKUP(fact_events!C:C,camp[#All],2,0)</f>
        <v>Diwali</v>
      </c>
      <c r="D350" s="2">
        <f>VLOOKUP(fact_events!C:C,camp[#All],3,0)</f>
        <v>45242</v>
      </c>
      <c r="E350" s="2">
        <f>VLOOKUP(fact_events!C:C,camp[#All],4,0)</f>
        <v>45248</v>
      </c>
      <c r="F350" t="str">
        <f>VLOOKUP(fact_events!D:D,prod[#All],2,0)</f>
        <v>Atliq_Curtains</v>
      </c>
      <c r="G350" t="str">
        <f>VLOOKUP(fact_events!D:D,prod[#All],3,0)</f>
        <v>Home Care</v>
      </c>
      <c r="H350">
        <v>300</v>
      </c>
      <c r="I350" t="s">
        <v>5</v>
      </c>
      <c r="J350">
        <v>0.5</v>
      </c>
      <c r="K350" t="s">
        <v>5</v>
      </c>
      <c r="L350">
        <v>42</v>
      </c>
      <c r="M350">
        <v>130</v>
      </c>
      <c r="N350">
        <f>Table10[[#This Row],[quantity_sold_before_promo]]*Table10[[#This Row],[base_price]]</f>
        <v>12600</v>
      </c>
      <c r="O350">
        <f t="shared" si="5"/>
        <v>39000</v>
      </c>
      <c r="P350">
        <f>Table10[[#This Row],[Reveneu_after_promo]]-Table10[[#This Row],[Reveneu_before_promo]]</f>
        <v>26400</v>
      </c>
      <c r="Q350" s="8">
        <f>Table10[[#This Row],[quantity_sold_after_promo]]-Table10[[#This Row],[quantity_sold_before_promo]]</f>
        <v>88</v>
      </c>
    </row>
    <row r="351" spans="1:17" hidden="1" x14ac:dyDescent="0.3">
      <c r="A351" s="4" t="s">
        <v>1150</v>
      </c>
      <c r="B351" t="str">
        <f>VLOOKUP(fact_events!B:B,stores[#All],2,0)</f>
        <v>Visakhapatnam</v>
      </c>
      <c r="C351" t="str">
        <f>VLOOKUP(fact_events!C:C,camp[#All],2,0)</f>
        <v>Sankranti</v>
      </c>
      <c r="D351" s="2">
        <f>VLOOKUP(fact_events!C:C,camp[#All],3,0)</f>
        <v>45301</v>
      </c>
      <c r="E351" s="2">
        <f>VLOOKUP(fact_events!C:C,camp[#All],4,0)</f>
        <v>45307</v>
      </c>
      <c r="F351" t="str">
        <f>VLOOKUP(fact_events!D:D,prod[#All],2,0)</f>
        <v>Atliq_Doodh_Kesar_Body_Lotion (200ML)</v>
      </c>
      <c r="G351" t="str">
        <f>VLOOKUP(fact_events!D:D,prod[#All],3,0)</f>
        <v>Personal Care</v>
      </c>
      <c r="H351">
        <v>190</v>
      </c>
      <c r="I351" t="s">
        <v>0</v>
      </c>
      <c r="J351">
        <v>0.5</v>
      </c>
      <c r="K351" t="s">
        <v>1526</v>
      </c>
      <c r="L351">
        <v>25</v>
      </c>
      <c r="M351">
        <v>37</v>
      </c>
      <c r="N351">
        <f>Table10[[#This Row],[quantity_sold_before_promo]]*Table10[[#This Row],[base_price]]</f>
        <v>4750</v>
      </c>
      <c r="O351">
        <f t="shared" si="5"/>
        <v>3515</v>
      </c>
      <c r="P351">
        <f>Table10[[#This Row],[Reveneu_after_promo]]-Table10[[#This Row],[Reveneu_before_promo]]</f>
        <v>-1235</v>
      </c>
      <c r="Q351" s="8">
        <f>Table10[[#This Row],[quantity_sold_after_promo]]-Table10[[#This Row],[quantity_sold_before_promo]]</f>
        <v>12</v>
      </c>
    </row>
    <row r="352" spans="1:17" x14ac:dyDescent="0.3">
      <c r="A352" s="3" t="s">
        <v>1149</v>
      </c>
      <c r="B352" t="str">
        <f>VLOOKUP(fact_events!B:B,stores[#All],2,0)</f>
        <v>Bengaluru</v>
      </c>
      <c r="C352" t="str">
        <f>VLOOKUP(fact_events!C:C,camp[#All],2,0)</f>
        <v>Sankranti</v>
      </c>
      <c r="D352" s="2">
        <f>VLOOKUP(fact_events!C:C,camp[#All],3,0)</f>
        <v>45301</v>
      </c>
      <c r="E352" s="2">
        <f>VLOOKUP(fact_events!C:C,camp[#All],4,0)</f>
        <v>45307</v>
      </c>
      <c r="F352" t="str">
        <f>VLOOKUP(fact_events!D:D,prod[#All],2,0)</f>
        <v>Atliq_High_Glo_15W_LED_Bulb</v>
      </c>
      <c r="G352" t="str">
        <f>VLOOKUP(fact_events!D:D,prod[#All],3,0)</f>
        <v>Home Appliances</v>
      </c>
      <c r="H352">
        <v>350</v>
      </c>
      <c r="I352" t="s">
        <v>5</v>
      </c>
      <c r="J352">
        <v>0.5</v>
      </c>
      <c r="K352" t="s">
        <v>5</v>
      </c>
      <c r="L352">
        <v>120</v>
      </c>
      <c r="M352">
        <v>516</v>
      </c>
      <c r="N352">
        <f>Table10[[#This Row],[quantity_sold_before_promo]]*Table10[[#This Row],[base_price]]</f>
        <v>42000</v>
      </c>
      <c r="O352">
        <f t="shared" si="5"/>
        <v>180600</v>
      </c>
      <c r="P352">
        <f>Table10[[#This Row],[Reveneu_after_promo]]-Table10[[#This Row],[Reveneu_before_promo]]</f>
        <v>138600</v>
      </c>
      <c r="Q352" s="8">
        <f>Table10[[#This Row],[quantity_sold_after_promo]]-Table10[[#This Row],[quantity_sold_before_promo]]</f>
        <v>396</v>
      </c>
    </row>
    <row r="353" spans="1:17" hidden="1" x14ac:dyDescent="0.3">
      <c r="A353" s="4" t="s">
        <v>1148</v>
      </c>
      <c r="B353" t="str">
        <f>VLOOKUP(fact_events!B:B,stores[#All],2,0)</f>
        <v>Hyderabad</v>
      </c>
      <c r="C353" t="str">
        <f>VLOOKUP(fact_events!C:C,camp[#All],2,0)</f>
        <v>Diwali</v>
      </c>
      <c r="D353" s="2">
        <f>VLOOKUP(fact_events!C:C,camp[#All],3,0)</f>
        <v>45242</v>
      </c>
      <c r="E353" s="2">
        <f>VLOOKUP(fact_events!C:C,camp[#All],4,0)</f>
        <v>45248</v>
      </c>
      <c r="F353" t="str">
        <f>VLOOKUP(fact_events!D:D,prod[#All],2,0)</f>
        <v>Atliq_Masoor_Dal (1KG)</v>
      </c>
      <c r="G353" t="str">
        <f>VLOOKUP(fact_events!D:D,prod[#All],3,0)</f>
        <v>Grocery &amp; Staples</v>
      </c>
      <c r="H353">
        <v>172</v>
      </c>
      <c r="I353" t="s">
        <v>45</v>
      </c>
      <c r="J353">
        <v>0.33</v>
      </c>
      <c r="K353" t="s">
        <v>1526</v>
      </c>
      <c r="L353">
        <v>311</v>
      </c>
      <c r="M353">
        <v>385</v>
      </c>
      <c r="N353">
        <f>Table10[[#This Row],[quantity_sold_before_promo]]*Table10[[#This Row],[base_price]]</f>
        <v>53492</v>
      </c>
      <c r="O353">
        <f t="shared" si="5"/>
        <v>44367.399999999994</v>
      </c>
      <c r="P353">
        <f>Table10[[#This Row],[Reveneu_after_promo]]-Table10[[#This Row],[Reveneu_before_promo]]</f>
        <v>-9124.6000000000058</v>
      </c>
      <c r="Q353" s="8">
        <f>Table10[[#This Row],[quantity_sold_after_promo]]-Table10[[#This Row],[quantity_sold_before_promo]]</f>
        <v>74</v>
      </c>
    </row>
    <row r="354" spans="1:17" hidden="1" x14ac:dyDescent="0.3">
      <c r="A354" s="3" t="s">
        <v>1147</v>
      </c>
      <c r="B354" t="str">
        <f>VLOOKUP(fact_events!B:B,stores[#All],2,0)</f>
        <v>Visakhapatnam</v>
      </c>
      <c r="C354" t="str">
        <f>VLOOKUP(fact_events!C:C,camp[#All],2,0)</f>
        <v>Diwali</v>
      </c>
      <c r="D354" s="2">
        <f>VLOOKUP(fact_events!C:C,camp[#All],3,0)</f>
        <v>45242</v>
      </c>
      <c r="E354" s="2">
        <f>VLOOKUP(fact_events!C:C,camp[#All],4,0)</f>
        <v>45248</v>
      </c>
      <c r="F354" t="str">
        <f>VLOOKUP(fact_events!D:D,prod[#All],2,0)</f>
        <v>Atliq_Home_Essential_8_Product_Combo</v>
      </c>
      <c r="G354" t="str">
        <f>VLOOKUP(fact_events!D:D,prod[#All],3,0)</f>
        <v>Combo1</v>
      </c>
      <c r="H354">
        <v>3000</v>
      </c>
      <c r="I354" t="s">
        <v>26</v>
      </c>
      <c r="J354">
        <v>500</v>
      </c>
      <c r="K354" t="s">
        <v>1527</v>
      </c>
      <c r="L354">
        <v>250</v>
      </c>
      <c r="M354">
        <v>755</v>
      </c>
      <c r="N354">
        <f>Table10[[#This Row],[quantity_sold_before_promo]]*Table10[[#This Row],[base_price]]</f>
        <v>750000</v>
      </c>
      <c r="O354">
        <f t="shared" si="5"/>
        <v>1887500</v>
      </c>
      <c r="P354">
        <f>Table10[[#This Row],[Reveneu_after_promo]]-Table10[[#This Row],[Reveneu_before_promo]]</f>
        <v>1137500</v>
      </c>
      <c r="Q354" s="8">
        <f>Table10[[#This Row],[quantity_sold_after_promo]]-Table10[[#This Row],[quantity_sold_before_promo]]</f>
        <v>505</v>
      </c>
    </row>
    <row r="355" spans="1:17" x14ac:dyDescent="0.3">
      <c r="A355" s="4" t="s">
        <v>1146</v>
      </c>
      <c r="B355" t="str">
        <f>VLOOKUP(fact_events!B:B,stores[#All],2,0)</f>
        <v>Mangalore</v>
      </c>
      <c r="C355" t="str">
        <f>VLOOKUP(fact_events!C:C,camp[#All],2,0)</f>
        <v>Diwali</v>
      </c>
      <c r="D355" s="2">
        <f>VLOOKUP(fact_events!C:C,camp[#All],3,0)</f>
        <v>45242</v>
      </c>
      <c r="E355" s="2">
        <f>VLOOKUP(fact_events!C:C,camp[#All],4,0)</f>
        <v>45248</v>
      </c>
      <c r="F355" t="str">
        <f>VLOOKUP(fact_events!D:D,prod[#All],2,0)</f>
        <v>Atliq_waterproof_Immersion_Rod</v>
      </c>
      <c r="G355" t="str">
        <f>VLOOKUP(fact_events!D:D,prod[#All],3,0)</f>
        <v>Home Appliances</v>
      </c>
      <c r="H355">
        <v>1020</v>
      </c>
      <c r="I355" t="s">
        <v>5</v>
      </c>
      <c r="J355">
        <v>0.5</v>
      </c>
      <c r="K355" t="s">
        <v>5</v>
      </c>
      <c r="L355">
        <v>22</v>
      </c>
      <c r="M355">
        <v>69</v>
      </c>
      <c r="N355">
        <f>Table10[[#This Row],[quantity_sold_before_promo]]*Table10[[#This Row],[base_price]]</f>
        <v>22440</v>
      </c>
      <c r="O355">
        <f t="shared" si="5"/>
        <v>70380</v>
      </c>
      <c r="P355">
        <f>Table10[[#This Row],[Reveneu_after_promo]]-Table10[[#This Row],[Reveneu_before_promo]]</f>
        <v>47940</v>
      </c>
      <c r="Q355" s="8">
        <f>Table10[[#This Row],[quantity_sold_after_promo]]-Table10[[#This Row],[quantity_sold_before_promo]]</f>
        <v>47</v>
      </c>
    </row>
    <row r="356" spans="1:17" x14ac:dyDescent="0.3">
      <c r="A356" s="3" t="s">
        <v>1145</v>
      </c>
      <c r="B356" t="str">
        <f>VLOOKUP(fact_events!B:B,stores[#All],2,0)</f>
        <v>Bengaluru</v>
      </c>
      <c r="C356" t="str">
        <f>VLOOKUP(fact_events!C:C,camp[#All],2,0)</f>
        <v>Diwali</v>
      </c>
      <c r="D356" s="2">
        <f>VLOOKUP(fact_events!C:C,camp[#All],3,0)</f>
        <v>45242</v>
      </c>
      <c r="E356" s="2">
        <f>VLOOKUP(fact_events!C:C,camp[#All],4,0)</f>
        <v>45248</v>
      </c>
      <c r="F356" t="str">
        <f>VLOOKUP(fact_events!D:D,prod[#All],2,0)</f>
        <v>Atliq_Curtains</v>
      </c>
      <c r="G356" t="str">
        <f>VLOOKUP(fact_events!D:D,prod[#All],3,0)</f>
        <v>Home Care</v>
      </c>
      <c r="H356">
        <v>300</v>
      </c>
      <c r="I356" t="s">
        <v>5</v>
      </c>
      <c r="J356">
        <v>0.5</v>
      </c>
      <c r="K356" t="s">
        <v>5</v>
      </c>
      <c r="L356">
        <v>63</v>
      </c>
      <c r="M356">
        <v>213</v>
      </c>
      <c r="N356">
        <f>Table10[[#This Row],[quantity_sold_before_promo]]*Table10[[#This Row],[base_price]]</f>
        <v>18900</v>
      </c>
      <c r="O356">
        <f t="shared" si="5"/>
        <v>63900</v>
      </c>
      <c r="P356">
        <f>Table10[[#This Row],[Reveneu_after_promo]]-Table10[[#This Row],[Reveneu_before_promo]]</f>
        <v>45000</v>
      </c>
      <c r="Q356" s="8">
        <f>Table10[[#This Row],[quantity_sold_after_promo]]-Table10[[#This Row],[quantity_sold_before_promo]]</f>
        <v>150</v>
      </c>
    </row>
    <row r="357" spans="1:17" hidden="1" x14ac:dyDescent="0.3">
      <c r="A357" s="4" t="s">
        <v>1144</v>
      </c>
      <c r="B357" t="str">
        <f>VLOOKUP(fact_events!B:B,stores[#All],2,0)</f>
        <v>Chennai</v>
      </c>
      <c r="C357" t="str">
        <f>VLOOKUP(fact_events!C:C,camp[#All],2,0)</f>
        <v>Sankranti</v>
      </c>
      <c r="D357" s="2">
        <f>VLOOKUP(fact_events!C:C,camp[#All],3,0)</f>
        <v>45301</v>
      </c>
      <c r="E357" s="2">
        <f>VLOOKUP(fact_events!C:C,camp[#All],4,0)</f>
        <v>45307</v>
      </c>
      <c r="F357" t="str">
        <f>VLOOKUP(fact_events!D:D,prod[#All],2,0)</f>
        <v>Atliq_Masoor_Dal (1KG)</v>
      </c>
      <c r="G357" t="str">
        <f>VLOOKUP(fact_events!D:D,prod[#All],3,0)</f>
        <v>Grocery &amp; Staples</v>
      </c>
      <c r="H357">
        <v>172</v>
      </c>
      <c r="I357" t="s">
        <v>45</v>
      </c>
      <c r="J357">
        <v>0.33</v>
      </c>
      <c r="K357" t="s">
        <v>1526</v>
      </c>
      <c r="L357">
        <v>270</v>
      </c>
      <c r="M357">
        <v>340</v>
      </c>
      <c r="N357">
        <f>Table10[[#This Row],[quantity_sold_before_promo]]*Table10[[#This Row],[base_price]]</f>
        <v>46440</v>
      </c>
      <c r="O357">
        <f t="shared" si="5"/>
        <v>39181.599999999991</v>
      </c>
      <c r="P357">
        <f>Table10[[#This Row],[Reveneu_after_promo]]-Table10[[#This Row],[Reveneu_before_promo]]</f>
        <v>-7258.4000000000087</v>
      </c>
      <c r="Q357" s="8">
        <f>Table10[[#This Row],[quantity_sold_after_promo]]-Table10[[#This Row],[quantity_sold_before_promo]]</f>
        <v>70</v>
      </c>
    </row>
    <row r="358" spans="1:17" hidden="1" x14ac:dyDescent="0.3">
      <c r="A358" s="3" t="s">
        <v>1143</v>
      </c>
      <c r="B358" t="str">
        <f>VLOOKUP(fact_events!B:B,stores[#All],2,0)</f>
        <v>Mangalore</v>
      </c>
      <c r="C358" t="str">
        <f>VLOOKUP(fact_events!C:C,camp[#All],2,0)</f>
        <v>Sankranti</v>
      </c>
      <c r="D358" s="2">
        <f>VLOOKUP(fact_events!C:C,camp[#All],3,0)</f>
        <v>45301</v>
      </c>
      <c r="E358" s="2">
        <f>VLOOKUP(fact_events!C:C,camp[#All],4,0)</f>
        <v>45307</v>
      </c>
      <c r="F358" t="str">
        <f>VLOOKUP(fact_events!D:D,prod[#All],2,0)</f>
        <v>Atliq_Fusion_Container_Set_of_3</v>
      </c>
      <c r="G358" t="str">
        <f>VLOOKUP(fact_events!D:D,prod[#All],3,0)</f>
        <v>Home Care</v>
      </c>
      <c r="H358">
        <v>415</v>
      </c>
      <c r="I358" t="s">
        <v>12</v>
      </c>
      <c r="J358">
        <v>0.25</v>
      </c>
      <c r="K358" t="s">
        <v>1526</v>
      </c>
      <c r="L358">
        <v>15</v>
      </c>
      <c r="M358">
        <v>12</v>
      </c>
      <c r="N358">
        <f>Table10[[#This Row],[quantity_sold_before_promo]]*Table10[[#This Row],[base_price]]</f>
        <v>6225</v>
      </c>
      <c r="O358">
        <f t="shared" si="5"/>
        <v>3735</v>
      </c>
      <c r="P358">
        <f>Table10[[#This Row],[Reveneu_after_promo]]-Table10[[#This Row],[Reveneu_before_promo]]</f>
        <v>-2490</v>
      </c>
      <c r="Q358" s="8">
        <f>Table10[[#This Row],[quantity_sold_after_promo]]-Table10[[#This Row],[quantity_sold_before_promo]]</f>
        <v>-3</v>
      </c>
    </row>
    <row r="359" spans="1:17" x14ac:dyDescent="0.3">
      <c r="A359" s="4" t="s">
        <v>1142</v>
      </c>
      <c r="B359" t="str">
        <f>VLOOKUP(fact_events!B:B,stores[#All],2,0)</f>
        <v>Mangalore</v>
      </c>
      <c r="C359" t="str">
        <f>VLOOKUP(fact_events!C:C,camp[#All],2,0)</f>
        <v>Sankranti</v>
      </c>
      <c r="D359" s="2">
        <f>VLOOKUP(fact_events!C:C,camp[#All],3,0)</f>
        <v>45301</v>
      </c>
      <c r="E359" s="2">
        <f>VLOOKUP(fact_events!C:C,camp[#All],4,0)</f>
        <v>45307</v>
      </c>
      <c r="F359" t="str">
        <f>VLOOKUP(fact_events!D:D,prod[#All],2,0)</f>
        <v>Atliq_Suflower_Oil (1L)</v>
      </c>
      <c r="G359" t="str">
        <f>VLOOKUP(fact_events!D:D,prod[#All],3,0)</f>
        <v>Grocery &amp; Staples</v>
      </c>
      <c r="H359">
        <v>200</v>
      </c>
      <c r="I359" t="s">
        <v>5</v>
      </c>
      <c r="J359">
        <v>0.5</v>
      </c>
      <c r="K359" t="s">
        <v>5</v>
      </c>
      <c r="L359">
        <v>190</v>
      </c>
      <c r="M359">
        <v>752</v>
      </c>
      <c r="N359">
        <f>Table10[[#This Row],[quantity_sold_before_promo]]*Table10[[#This Row],[base_price]]</f>
        <v>38000</v>
      </c>
      <c r="O359">
        <f t="shared" si="5"/>
        <v>150400</v>
      </c>
      <c r="P359">
        <f>Table10[[#This Row],[Reveneu_after_promo]]-Table10[[#This Row],[Reveneu_before_promo]]</f>
        <v>112400</v>
      </c>
      <c r="Q359" s="8">
        <f>Table10[[#This Row],[quantity_sold_after_promo]]-Table10[[#This Row],[quantity_sold_before_promo]]</f>
        <v>562</v>
      </c>
    </row>
    <row r="360" spans="1:17" hidden="1" x14ac:dyDescent="0.3">
      <c r="A360" s="3" t="s">
        <v>1141</v>
      </c>
      <c r="B360" t="str">
        <f>VLOOKUP(fact_events!B:B,stores[#All],2,0)</f>
        <v>Mysuru</v>
      </c>
      <c r="C360" t="str">
        <f>VLOOKUP(fact_events!C:C,camp[#All],2,0)</f>
        <v>Diwali</v>
      </c>
      <c r="D360" s="2">
        <f>VLOOKUP(fact_events!C:C,camp[#All],3,0)</f>
        <v>45242</v>
      </c>
      <c r="E360" s="2">
        <f>VLOOKUP(fact_events!C:C,camp[#All],4,0)</f>
        <v>45248</v>
      </c>
      <c r="F360" t="str">
        <f>VLOOKUP(fact_events!D:D,prod[#All],2,0)</f>
        <v>Atliq_Cream_Beauty_Bathing_Soap (125GM)</v>
      </c>
      <c r="G360" t="str">
        <f>VLOOKUP(fact_events!D:D,prod[#All],3,0)</f>
        <v>Personal Care</v>
      </c>
      <c r="H360">
        <v>65</v>
      </c>
      <c r="I360" t="s">
        <v>0</v>
      </c>
      <c r="J360">
        <v>0.5</v>
      </c>
      <c r="K360" t="s">
        <v>1526</v>
      </c>
      <c r="L360">
        <v>129</v>
      </c>
      <c r="M360">
        <v>167</v>
      </c>
      <c r="N360">
        <f>Table10[[#This Row],[quantity_sold_before_promo]]*Table10[[#This Row],[base_price]]</f>
        <v>8385</v>
      </c>
      <c r="O360">
        <f t="shared" si="5"/>
        <v>5427.5</v>
      </c>
      <c r="P360">
        <f>Table10[[#This Row],[Reveneu_after_promo]]-Table10[[#This Row],[Reveneu_before_promo]]</f>
        <v>-2957.5</v>
      </c>
      <c r="Q360" s="8">
        <f>Table10[[#This Row],[quantity_sold_after_promo]]-Table10[[#This Row],[quantity_sold_before_promo]]</f>
        <v>38</v>
      </c>
    </row>
    <row r="361" spans="1:17" hidden="1" x14ac:dyDescent="0.3">
      <c r="A361" s="4" t="s">
        <v>1140</v>
      </c>
      <c r="B361" t="str">
        <f>VLOOKUP(fact_events!B:B,stores[#All],2,0)</f>
        <v>Hyderabad</v>
      </c>
      <c r="C361" t="str">
        <f>VLOOKUP(fact_events!C:C,camp[#All],2,0)</f>
        <v>Diwali</v>
      </c>
      <c r="D361" s="2">
        <f>VLOOKUP(fact_events!C:C,camp[#All],3,0)</f>
        <v>45242</v>
      </c>
      <c r="E361" s="2">
        <f>VLOOKUP(fact_events!C:C,camp[#All],4,0)</f>
        <v>45248</v>
      </c>
      <c r="F361" t="str">
        <f>VLOOKUP(fact_events!D:D,prod[#All],2,0)</f>
        <v>Atliq_Doodh_Kesar_Body_Lotion (200ML)</v>
      </c>
      <c r="G361" t="str">
        <f>VLOOKUP(fact_events!D:D,prod[#All],3,0)</f>
        <v>Personal Care</v>
      </c>
      <c r="H361">
        <v>190</v>
      </c>
      <c r="I361" t="s">
        <v>0</v>
      </c>
      <c r="J361">
        <v>0.5</v>
      </c>
      <c r="K361" t="s">
        <v>1526</v>
      </c>
      <c r="L361">
        <v>91</v>
      </c>
      <c r="M361">
        <v>116</v>
      </c>
      <c r="N361">
        <f>Table10[[#This Row],[quantity_sold_before_promo]]*Table10[[#This Row],[base_price]]</f>
        <v>17290</v>
      </c>
      <c r="O361">
        <f t="shared" si="5"/>
        <v>11020</v>
      </c>
      <c r="P361">
        <f>Table10[[#This Row],[Reveneu_after_promo]]-Table10[[#This Row],[Reveneu_before_promo]]</f>
        <v>-6270</v>
      </c>
      <c r="Q361" s="8">
        <f>Table10[[#This Row],[quantity_sold_after_promo]]-Table10[[#This Row],[quantity_sold_before_promo]]</f>
        <v>25</v>
      </c>
    </row>
    <row r="362" spans="1:17" hidden="1" x14ac:dyDescent="0.3">
      <c r="A362" s="3" t="s">
        <v>1139</v>
      </c>
      <c r="B362" t="str">
        <f>VLOOKUP(fact_events!B:B,stores[#All],2,0)</f>
        <v>Vijayawada</v>
      </c>
      <c r="C362" t="str">
        <f>VLOOKUP(fact_events!C:C,camp[#All],2,0)</f>
        <v>Diwali</v>
      </c>
      <c r="D362" s="2">
        <f>VLOOKUP(fact_events!C:C,camp[#All],3,0)</f>
        <v>45242</v>
      </c>
      <c r="E362" s="2">
        <f>VLOOKUP(fact_events!C:C,camp[#All],4,0)</f>
        <v>45248</v>
      </c>
      <c r="F362" t="str">
        <f>VLOOKUP(fact_events!D:D,prod[#All],2,0)</f>
        <v>Atliq_Fusion_Container_Set_of_3</v>
      </c>
      <c r="G362" t="str">
        <f>VLOOKUP(fact_events!D:D,prod[#All],3,0)</f>
        <v>Home Care</v>
      </c>
      <c r="H362">
        <v>415</v>
      </c>
      <c r="I362" t="s">
        <v>12</v>
      </c>
      <c r="J362">
        <v>0.25</v>
      </c>
      <c r="K362" t="s">
        <v>1526</v>
      </c>
      <c r="L362">
        <v>49</v>
      </c>
      <c r="M362">
        <v>40</v>
      </c>
      <c r="N362">
        <f>Table10[[#This Row],[quantity_sold_before_promo]]*Table10[[#This Row],[base_price]]</f>
        <v>20335</v>
      </c>
      <c r="O362">
        <f t="shared" si="5"/>
        <v>12450</v>
      </c>
      <c r="P362">
        <f>Table10[[#This Row],[Reveneu_after_promo]]-Table10[[#This Row],[Reveneu_before_promo]]</f>
        <v>-7885</v>
      </c>
      <c r="Q362" s="8">
        <f>Table10[[#This Row],[quantity_sold_after_promo]]-Table10[[#This Row],[quantity_sold_before_promo]]</f>
        <v>-9</v>
      </c>
    </row>
    <row r="363" spans="1:17" x14ac:dyDescent="0.3">
      <c r="A363" s="4" t="s">
        <v>1138</v>
      </c>
      <c r="B363" t="str">
        <f>VLOOKUP(fact_events!B:B,stores[#All],2,0)</f>
        <v>Vijayawada</v>
      </c>
      <c r="C363" t="str">
        <f>VLOOKUP(fact_events!C:C,camp[#All],2,0)</f>
        <v>Diwali</v>
      </c>
      <c r="D363" s="2">
        <f>VLOOKUP(fact_events!C:C,camp[#All],3,0)</f>
        <v>45242</v>
      </c>
      <c r="E363" s="2">
        <f>VLOOKUP(fact_events!C:C,camp[#All],4,0)</f>
        <v>45248</v>
      </c>
      <c r="F363" t="str">
        <f>VLOOKUP(fact_events!D:D,prod[#All],2,0)</f>
        <v>Atliq_Curtains</v>
      </c>
      <c r="G363" t="str">
        <f>VLOOKUP(fact_events!D:D,prod[#All],3,0)</f>
        <v>Home Care</v>
      </c>
      <c r="H363">
        <v>300</v>
      </c>
      <c r="I363" t="s">
        <v>5</v>
      </c>
      <c r="J363">
        <v>0.5</v>
      </c>
      <c r="K363" t="s">
        <v>5</v>
      </c>
      <c r="L363">
        <v>31</v>
      </c>
      <c r="M363">
        <v>105</v>
      </c>
      <c r="N363">
        <f>Table10[[#This Row],[quantity_sold_before_promo]]*Table10[[#This Row],[base_price]]</f>
        <v>9300</v>
      </c>
      <c r="O363">
        <f t="shared" si="5"/>
        <v>31500</v>
      </c>
      <c r="P363">
        <f>Table10[[#This Row],[Reveneu_after_promo]]-Table10[[#This Row],[Reveneu_before_promo]]</f>
        <v>22200</v>
      </c>
      <c r="Q363" s="8">
        <f>Table10[[#This Row],[quantity_sold_after_promo]]-Table10[[#This Row],[quantity_sold_before_promo]]</f>
        <v>74</v>
      </c>
    </row>
    <row r="364" spans="1:17" hidden="1" x14ac:dyDescent="0.3">
      <c r="A364" s="3" t="s">
        <v>1137</v>
      </c>
      <c r="B364" t="str">
        <f>VLOOKUP(fact_events!B:B,stores[#All],2,0)</f>
        <v>Coimbatore</v>
      </c>
      <c r="C364" t="str">
        <f>VLOOKUP(fact_events!C:C,camp[#All],2,0)</f>
        <v>Diwali</v>
      </c>
      <c r="D364" s="2">
        <f>VLOOKUP(fact_events!C:C,camp[#All],3,0)</f>
        <v>45242</v>
      </c>
      <c r="E364" s="2">
        <f>VLOOKUP(fact_events!C:C,camp[#All],4,0)</f>
        <v>45248</v>
      </c>
      <c r="F364" t="str">
        <f>VLOOKUP(fact_events!D:D,prod[#All],2,0)</f>
        <v>Atliq_Masoor_Dal (1KG)</v>
      </c>
      <c r="G364" t="str">
        <f>VLOOKUP(fact_events!D:D,prod[#All],3,0)</f>
        <v>Grocery &amp; Staples</v>
      </c>
      <c r="H364">
        <v>172</v>
      </c>
      <c r="I364" t="s">
        <v>45</v>
      </c>
      <c r="J364">
        <v>0.33</v>
      </c>
      <c r="K364" t="s">
        <v>1526</v>
      </c>
      <c r="L364">
        <v>182</v>
      </c>
      <c r="M364">
        <v>223</v>
      </c>
      <c r="N364">
        <f>Table10[[#This Row],[quantity_sold_before_promo]]*Table10[[#This Row],[base_price]]</f>
        <v>31304</v>
      </c>
      <c r="O364">
        <f t="shared" si="5"/>
        <v>25698.519999999997</v>
      </c>
      <c r="P364">
        <f>Table10[[#This Row],[Reveneu_after_promo]]-Table10[[#This Row],[Reveneu_before_promo]]</f>
        <v>-5605.4800000000032</v>
      </c>
      <c r="Q364" s="8">
        <f>Table10[[#This Row],[quantity_sold_after_promo]]-Table10[[#This Row],[quantity_sold_before_promo]]</f>
        <v>41</v>
      </c>
    </row>
    <row r="365" spans="1:17" hidden="1" x14ac:dyDescent="0.3">
      <c r="A365" s="4" t="s">
        <v>1136</v>
      </c>
      <c r="B365" t="str">
        <f>VLOOKUP(fact_events!B:B,stores[#All],2,0)</f>
        <v>Chennai</v>
      </c>
      <c r="C365" t="str">
        <f>VLOOKUP(fact_events!C:C,camp[#All],2,0)</f>
        <v>Sankranti</v>
      </c>
      <c r="D365" s="2">
        <f>VLOOKUP(fact_events!C:C,camp[#All],3,0)</f>
        <v>45301</v>
      </c>
      <c r="E365" s="2">
        <f>VLOOKUP(fact_events!C:C,camp[#All],4,0)</f>
        <v>45307</v>
      </c>
      <c r="F365" t="str">
        <f>VLOOKUP(fact_events!D:D,prod[#All],2,0)</f>
        <v>Atliq_Scrub_Sponge_For_Dishwash</v>
      </c>
      <c r="G365" t="str">
        <f>VLOOKUP(fact_events!D:D,prod[#All],3,0)</f>
        <v>Home Care</v>
      </c>
      <c r="H365">
        <v>55</v>
      </c>
      <c r="I365" t="s">
        <v>12</v>
      </c>
      <c r="J365">
        <v>0.25</v>
      </c>
      <c r="K365" t="s">
        <v>1526</v>
      </c>
      <c r="L365">
        <v>28</v>
      </c>
      <c r="M365">
        <v>22</v>
      </c>
      <c r="N365">
        <f>Table10[[#This Row],[quantity_sold_before_promo]]*Table10[[#This Row],[base_price]]</f>
        <v>1540</v>
      </c>
      <c r="O365">
        <f t="shared" si="5"/>
        <v>907.5</v>
      </c>
      <c r="P365">
        <f>Table10[[#This Row],[Reveneu_after_promo]]-Table10[[#This Row],[Reveneu_before_promo]]</f>
        <v>-632.5</v>
      </c>
      <c r="Q365" s="8">
        <f>Table10[[#This Row],[quantity_sold_after_promo]]-Table10[[#This Row],[quantity_sold_before_promo]]</f>
        <v>-6</v>
      </c>
    </row>
    <row r="366" spans="1:17" hidden="1" x14ac:dyDescent="0.3">
      <c r="A366" s="3" t="s">
        <v>1135</v>
      </c>
      <c r="B366" t="str">
        <f>VLOOKUP(fact_events!B:B,stores[#All],2,0)</f>
        <v>Vijayawada</v>
      </c>
      <c r="C366" t="str">
        <f>VLOOKUP(fact_events!C:C,camp[#All],2,0)</f>
        <v>Diwali</v>
      </c>
      <c r="D366" s="2">
        <f>VLOOKUP(fact_events!C:C,camp[#All],3,0)</f>
        <v>45242</v>
      </c>
      <c r="E366" s="2">
        <f>VLOOKUP(fact_events!C:C,camp[#All],4,0)</f>
        <v>45248</v>
      </c>
      <c r="F366" t="str">
        <f>VLOOKUP(fact_events!D:D,prod[#All],2,0)</f>
        <v>Atliq_Cream_Beauty_Bathing_Soap (125GM)</v>
      </c>
      <c r="G366" t="str">
        <f>VLOOKUP(fact_events!D:D,prod[#All],3,0)</f>
        <v>Personal Care</v>
      </c>
      <c r="H366">
        <v>65</v>
      </c>
      <c r="I366" t="s">
        <v>0</v>
      </c>
      <c r="J366">
        <v>0.5</v>
      </c>
      <c r="K366" t="s">
        <v>1526</v>
      </c>
      <c r="L366">
        <v>71</v>
      </c>
      <c r="M366">
        <v>95</v>
      </c>
      <c r="N366">
        <f>Table10[[#This Row],[quantity_sold_before_promo]]*Table10[[#This Row],[base_price]]</f>
        <v>4615</v>
      </c>
      <c r="O366">
        <f t="shared" si="5"/>
        <v>3087.5</v>
      </c>
      <c r="P366">
        <f>Table10[[#This Row],[Reveneu_after_promo]]-Table10[[#This Row],[Reveneu_before_promo]]</f>
        <v>-1527.5</v>
      </c>
      <c r="Q366" s="8">
        <f>Table10[[#This Row],[quantity_sold_after_promo]]-Table10[[#This Row],[quantity_sold_before_promo]]</f>
        <v>24</v>
      </c>
    </row>
    <row r="367" spans="1:17" hidden="1" x14ac:dyDescent="0.3">
      <c r="A367" s="4" t="s">
        <v>1134</v>
      </c>
      <c r="B367" t="str">
        <f>VLOOKUP(fact_events!B:B,stores[#All],2,0)</f>
        <v>Hyderabad</v>
      </c>
      <c r="C367" t="str">
        <f>VLOOKUP(fact_events!C:C,camp[#All],2,0)</f>
        <v>Sankranti</v>
      </c>
      <c r="D367" s="2">
        <f>VLOOKUP(fact_events!C:C,camp[#All],3,0)</f>
        <v>45301</v>
      </c>
      <c r="E367" s="2">
        <f>VLOOKUP(fact_events!C:C,camp[#All],4,0)</f>
        <v>45307</v>
      </c>
      <c r="F367" t="str">
        <f>VLOOKUP(fact_events!D:D,prod[#All],2,0)</f>
        <v>Atliq_Sonamasuri_Rice (10KG)</v>
      </c>
      <c r="G367" t="str">
        <f>VLOOKUP(fact_events!D:D,prod[#All],3,0)</f>
        <v>Grocery &amp; Staples</v>
      </c>
      <c r="H367">
        <v>860</v>
      </c>
      <c r="I367" t="s">
        <v>45</v>
      </c>
      <c r="J367">
        <v>0.33</v>
      </c>
      <c r="K367" t="s">
        <v>1526</v>
      </c>
      <c r="L367">
        <v>595</v>
      </c>
      <c r="M367">
        <v>892</v>
      </c>
      <c r="N367">
        <f>Table10[[#This Row],[quantity_sold_before_promo]]*Table10[[#This Row],[base_price]]</f>
        <v>511700</v>
      </c>
      <c r="O367">
        <f t="shared" si="5"/>
        <v>513970.39999999997</v>
      </c>
      <c r="P367">
        <f>Table10[[#This Row],[Reveneu_after_promo]]-Table10[[#This Row],[Reveneu_before_promo]]</f>
        <v>2270.3999999999651</v>
      </c>
      <c r="Q367" s="8">
        <f>Table10[[#This Row],[quantity_sold_after_promo]]-Table10[[#This Row],[quantity_sold_before_promo]]</f>
        <v>297</v>
      </c>
    </row>
    <row r="368" spans="1:17" hidden="1" x14ac:dyDescent="0.3">
      <c r="A368" s="3" t="s">
        <v>1133</v>
      </c>
      <c r="B368" t="str">
        <f>VLOOKUP(fact_events!B:B,stores[#All],2,0)</f>
        <v>Hyderabad</v>
      </c>
      <c r="C368" t="str">
        <f>VLOOKUP(fact_events!C:C,camp[#All],2,0)</f>
        <v>Sankranti</v>
      </c>
      <c r="D368" s="2">
        <f>VLOOKUP(fact_events!C:C,camp[#All],3,0)</f>
        <v>45301</v>
      </c>
      <c r="E368" s="2">
        <f>VLOOKUP(fact_events!C:C,camp[#All],4,0)</f>
        <v>45307</v>
      </c>
      <c r="F368" t="str">
        <f>VLOOKUP(fact_events!D:D,prod[#All],2,0)</f>
        <v>Atliq_Masoor_Dal (1KG)</v>
      </c>
      <c r="G368" t="str">
        <f>VLOOKUP(fact_events!D:D,prod[#All],3,0)</f>
        <v>Grocery &amp; Staples</v>
      </c>
      <c r="H368">
        <v>172</v>
      </c>
      <c r="I368" t="s">
        <v>45</v>
      </c>
      <c r="J368">
        <v>0.33</v>
      </c>
      <c r="K368" t="s">
        <v>1526</v>
      </c>
      <c r="L368">
        <v>306</v>
      </c>
      <c r="M368">
        <v>416</v>
      </c>
      <c r="N368">
        <f>Table10[[#This Row],[quantity_sold_before_promo]]*Table10[[#This Row],[base_price]]</f>
        <v>52632</v>
      </c>
      <c r="O368">
        <f t="shared" si="5"/>
        <v>47939.839999999989</v>
      </c>
      <c r="P368">
        <f>Table10[[#This Row],[Reveneu_after_promo]]-Table10[[#This Row],[Reveneu_before_promo]]</f>
        <v>-4692.1600000000108</v>
      </c>
      <c r="Q368" s="8">
        <f>Table10[[#This Row],[quantity_sold_after_promo]]-Table10[[#This Row],[quantity_sold_before_promo]]</f>
        <v>110</v>
      </c>
    </row>
    <row r="369" spans="1:17" hidden="1" x14ac:dyDescent="0.3">
      <c r="A369" s="4" t="s">
        <v>1132</v>
      </c>
      <c r="B369" t="str">
        <f>VLOOKUP(fact_events!B:B,stores[#All],2,0)</f>
        <v>Coimbatore</v>
      </c>
      <c r="C369" t="str">
        <f>VLOOKUP(fact_events!C:C,camp[#All],2,0)</f>
        <v>Sankranti</v>
      </c>
      <c r="D369" s="2">
        <f>VLOOKUP(fact_events!C:C,camp[#All],3,0)</f>
        <v>45301</v>
      </c>
      <c r="E369" s="2">
        <f>VLOOKUP(fact_events!C:C,camp[#All],4,0)</f>
        <v>45307</v>
      </c>
      <c r="F369" t="str">
        <f>VLOOKUP(fact_events!D:D,prod[#All],2,0)</f>
        <v>Atliq_Scrub_Sponge_For_Dishwash</v>
      </c>
      <c r="G369" t="str">
        <f>VLOOKUP(fact_events!D:D,prod[#All],3,0)</f>
        <v>Home Care</v>
      </c>
      <c r="H369">
        <v>55</v>
      </c>
      <c r="I369" t="s">
        <v>12</v>
      </c>
      <c r="J369">
        <v>0.25</v>
      </c>
      <c r="K369" t="s">
        <v>1526</v>
      </c>
      <c r="L369">
        <v>19</v>
      </c>
      <c r="M369">
        <v>15</v>
      </c>
      <c r="N369">
        <f>Table10[[#This Row],[quantity_sold_before_promo]]*Table10[[#This Row],[base_price]]</f>
        <v>1045</v>
      </c>
      <c r="O369">
        <f t="shared" si="5"/>
        <v>618.75</v>
      </c>
      <c r="P369">
        <f>Table10[[#This Row],[Reveneu_after_promo]]-Table10[[#This Row],[Reveneu_before_promo]]</f>
        <v>-426.25</v>
      </c>
      <c r="Q369" s="8">
        <f>Table10[[#This Row],[quantity_sold_after_promo]]-Table10[[#This Row],[quantity_sold_before_promo]]</f>
        <v>-4</v>
      </c>
    </row>
    <row r="370" spans="1:17" x14ac:dyDescent="0.3">
      <c r="A370" s="3" t="s">
        <v>1131</v>
      </c>
      <c r="B370" t="str">
        <f>VLOOKUP(fact_events!B:B,stores[#All],2,0)</f>
        <v>Mangalore</v>
      </c>
      <c r="C370" t="str">
        <f>VLOOKUP(fact_events!C:C,camp[#All],2,0)</f>
        <v>Diwali</v>
      </c>
      <c r="D370" s="2">
        <f>VLOOKUP(fact_events!C:C,camp[#All],3,0)</f>
        <v>45242</v>
      </c>
      <c r="E370" s="2">
        <f>VLOOKUP(fact_events!C:C,camp[#All],4,0)</f>
        <v>45248</v>
      </c>
      <c r="F370" t="str">
        <f>VLOOKUP(fact_events!D:D,prod[#All],2,0)</f>
        <v>Atliq_waterproof_Immersion_Rod</v>
      </c>
      <c r="G370" t="str">
        <f>VLOOKUP(fact_events!D:D,prod[#All],3,0)</f>
        <v>Home Appliances</v>
      </c>
      <c r="H370">
        <v>1020</v>
      </c>
      <c r="I370" t="s">
        <v>5</v>
      </c>
      <c r="J370">
        <v>0.5</v>
      </c>
      <c r="K370" t="s">
        <v>5</v>
      </c>
      <c r="L370">
        <v>24</v>
      </c>
      <c r="M370">
        <v>80</v>
      </c>
      <c r="N370">
        <f>Table10[[#This Row],[quantity_sold_before_promo]]*Table10[[#This Row],[base_price]]</f>
        <v>24480</v>
      </c>
      <c r="O370">
        <f t="shared" si="5"/>
        <v>81600</v>
      </c>
      <c r="P370">
        <f>Table10[[#This Row],[Reveneu_after_promo]]-Table10[[#This Row],[Reveneu_before_promo]]</f>
        <v>57120</v>
      </c>
      <c r="Q370" s="8">
        <f>Table10[[#This Row],[quantity_sold_after_promo]]-Table10[[#This Row],[quantity_sold_before_promo]]</f>
        <v>56</v>
      </c>
    </row>
    <row r="371" spans="1:17" x14ac:dyDescent="0.3">
      <c r="A371" s="4" t="s">
        <v>1130</v>
      </c>
      <c r="B371" t="str">
        <f>VLOOKUP(fact_events!B:B,stores[#All],2,0)</f>
        <v>Coimbatore</v>
      </c>
      <c r="C371" t="str">
        <f>VLOOKUP(fact_events!C:C,camp[#All],2,0)</f>
        <v>Sankranti</v>
      </c>
      <c r="D371" s="2">
        <f>VLOOKUP(fact_events!C:C,camp[#All],3,0)</f>
        <v>45301</v>
      </c>
      <c r="E371" s="2">
        <f>VLOOKUP(fact_events!C:C,camp[#All],4,0)</f>
        <v>45307</v>
      </c>
      <c r="F371" t="str">
        <f>VLOOKUP(fact_events!D:D,prod[#All],2,0)</f>
        <v>Atliq_High_Glo_15W_LED_Bulb</v>
      </c>
      <c r="G371" t="str">
        <f>VLOOKUP(fact_events!D:D,prod[#All],3,0)</f>
        <v>Home Appliances</v>
      </c>
      <c r="H371">
        <v>350</v>
      </c>
      <c r="I371" t="s">
        <v>5</v>
      </c>
      <c r="J371">
        <v>0.5</v>
      </c>
      <c r="K371" t="s">
        <v>5</v>
      </c>
      <c r="L371">
        <v>82</v>
      </c>
      <c r="M371">
        <v>323</v>
      </c>
      <c r="N371">
        <f>Table10[[#This Row],[quantity_sold_before_promo]]*Table10[[#This Row],[base_price]]</f>
        <v>28700</v>
      </c>
      <c r="O371">
        <f t="shared" si="5"/>
        <v>113050</v>
      </c>
      <c r="P371">
        <f>Table10[[#This Row],[Reveneu_after_promo]]-Table10[[#This Row],[Reveneu_before_promo]]</f>
        <v>84350</v>
      </c>
      <c r="Q371" s="8">
        <f>Table10[[#This Row],[quantity_sold_after_promo]]-Table10[[#This Row],[quantity_sold_before_promo]]</f>
        <v>241</v>
      </c>
    </row>
    <row r="372" spans="1:17" hidden="1" x14ac:dyDescent="0.3">
      <c r="A372" s="3" t="s">
        <v>1129</v>
      </c>
      <c r="B372" t="str">
        <f>VLOOKUP(fact_events!B:B,stores[#All],2,0)</f>
        <v>Bengaluru</v>
      </c>
      <c r="C372" t="str">
        <f>VLOOKUP(fact_events!C:C,camp[#All],2,0)</f>
        <v>Diwali</v>
      </c>
      <c r="D372" s="2">
        <f>VLOOKUP(fact_events!C:C,camp[#All],3,0)</f>
        <v>45242</v>
      </c>
      <c r="E372" s="2">
        <f>VLOOKUP(fact_events!C:C,camp[#All],4,0)</f>
        <v>45248</v>
      </c>
      <c r="F372" t="str">
        <f>VLOOKUP(fact_events!D:D,prod[#All],2,0)</f>
        <v>Atliq_Masoor_Dal (1KG)</v>
      </c>
      <c r="G372" t="str">
        <f>VLOOKUP(fact_events!D:D,prod[#All],3,0)</f>
        <v>Grocery &amp; Staples</v>
      </c>
      <c r="H372">
        <v>172</v>
      </c>
      <c r="I372" t="s">
        <v>45</v>
      </c>
      <c r="J372">
        <v>0.33</v>
      </c>
      <c r="K372" t="s">
        <v>1526</v>
      </c>
      <c r="L372">
        <v>332</v>
      </c>
      <c r="M372">
        <v>471</v>
      </c>
      <c r="N372">
        <f>Table10[[#This Row],[quantity_sold_before_promo]]*Table10[[#This Row],[base_price]]</f>
        <v>57104</v>
      </c>
      <c r="O372">
        <f t="shared" si="5"/>
        <v>54278.039999999994</v>
      </c>
      <c r="P372">
        <f>Table10[[#This Row],[Reveneu_after_promo]]-Table10[[#This Row],[Reveneu_before_promo]]</f>
        <v>-2825.9600000000064</v>
      </c>
      <c r="Q372" s="8">
        <f>Table10[[#This Row],[quantity_sold_after_promo]]-Table10[[#This Row],[quantity_sold_before_promo]]</f>
        <v>139</v>
      </c>
    </row>
    <row r="373" spans="1:17" x14ac:dyDescent="0.3">
      <c r="A373" s="4" t="s">
        <v>1128</v>
      </c>
      <c r="B373" t="str">
        <f>VLOOKUP(fact_events!B:B,stores[#All],2,0)</f>
        <v>Coimbatore</v>
      </c>
      <c r="C373" t="str">
        <f>VLOOKUP(fact_events!C:C,camp[#All],2,0)</f>
        <v>Diwali</v>
      </c>
      <c r="D373" s="2">
        <f>VLOOKUP(fact_events!C:C,camp[#All],3,0)</f>
        <v>45242</v>
      </c>
      <c r="E373" s="2">
        <f>VLOOKUP(fact_events!C:C,camp[#All],4,0)</f>
        <v>45248</v>
      </c>
      <c r="F373" t="str">
        <f>VLOOKUP(fact_events!D:D,prod[#All],2,0)</f>
        <v>Atliq_High_Glo_15W_LED_Bulb</v>
      </c>
      <c r="G373" t="str">
        <f>VLOOKUP(fact_events!D:D,prod[#All],3,0)</f>
        <v>Home Appliances</v>
      </c>
      <c r="H373">
        <v>350</v>
      </c>
      <c r="I373" t="s">
        <v>5</v>
      </c>
      <c r="J373">
        <v>0.5</v>
      </c>
      <c r="K373" t="s">
        <v>5</v>
      </c>
      <c r="L373">
        <v>52</v>
      </c>
      <c r="M373">
        <v>173</v>
      </c>
      <c r="N373">
        <f>Table10[[#This Row],[quantity_sold_before_promo]]*Table10[[#This Row],[base_price]]</f>
        <v>18200</v>
      </c>
      <c r="O373">
        <f t="shared" si="5"/>
        <v>60550</v>
      </c>
      <c r="P373">
        <f>Table10[[#This Row],[Reveneu_after_promo]]-Table10[[#This Row],[Reveneu_before_promo]]</f>
        <v>42350</v>
      </c>
      <c r="Q373" s="8">
        <f>Table10[[#This Row],[quantity_sold_after_promo]]-Table10[[#This Row],[quantity_sold_before_promo]]</f>
        <v>121</v>
      </c>
    </row>
    <row r="374" spans="1:17" hidden="1" x14ac:dyDescent="0.3">
      <c r="A374" s="3" t="s">
        <v>1127</v>
      </c>
      <c r="B374" t="str">
        <f>VLOOKUP(fact_events!B:B,stores[#All],2,0)</f>
        <v>Bengaluru</v>
      </c>
      <c r="C374" t="str">
        <f>VLOOKUP(fact_events!C:C,camp[#All],2,0)</f>
        <v>Diwali</v>
      </c>
      <c r="D374" s="2">
        <f>VLOOKUP(fact_events!C:C,camp[#All],3,0)</f>
        <v>45242</v>
      </c>
      <c r="E374" s="2">
        <f>VLOOKUP(fact_events!C:C,camp[#All],4,0)</f>
        <v>45248</v>
      </c>
      <c r="F374" t="str">
        <f>VLOOKUP(fact_events!D:D,prod[#All],2,0)</f>
        <v>Atliq_Farm_Chakki_Atta (1KG)</v>
      </c>
      <c r="G374" t="str">
        <f>VLOOKUP(fact_events!D:D,prod[#All],3,0)</f>
        <v>Grocery &amp; Staples</v>
      </c>
      <c r="H374">
        <v>290</v>
      </c>
      <c r="I374" t="s">
        <v>12</v>
      </c>
      <c r="J374">
        <v>0.25</v>
      </c>
      <c r="K374" t="s">
        <v>1526</v>
      </c>
      <c r="L374">
        <v>302</v>
      </c>
      <c r="M374">
        <v>289</v>
      </c>
      <c r="N374">
        <f>Table10[[#This Row],[quantity_sold_before_promo]]*Table10[[#This Row],[base_price]]</f>
        <v>87580</v>
      </c>
      <c r="O374">
        <f t="shared" si="5"/>
        <v>62857.5</v>
      </c>
      <c r="P374">
        <f>Table10[[#This Row],[Reveneu_after_promo]]-Table10[[#This Row],[Reveneu_before_promo]]</f>
        <v>-24722.5</v>
      </c>
      <c r="Q374" s="8">
        <f>Table10[[#This Row],[quantity_sold_after_promo]]-Table10[[#This Row],[quantity_sold_before_promo]]</f>
        <v>-13</v>
      </c>
    </row>
    <row r="375" spans="1:17" hidden="1" x14ac:dyDescent="0.3">
      <c r="A375" s="4" t="s">
        <v>1126</v>
      </c>
      <c r="B375" t="str">
        <f>VLOOKUP(fact_events!B:B,stores[#All],2,0)</f>
        <v>Coimbatore</v>
      </c>
      <c r="C375" t="str">
        <f>VLOOKUP(fact_events!C:C,camp[#All],2,0)</f>
        <v>Sankranti</v>
      </c>
      <c r="D375" s="2">
        <f>VLOOKUP(fact_events!C:C,camp[#All],3,0)</f>
        <v>45301</v>
      </c>
      <c r="E375" s="2">
        <f>VLOOKUP(fact_events!C:C,camp[#All],4,0)</f>
        <v>45307</v>
      </c>
      <c r="F375" t="str">
        <f>VLOOKUP(fact_events!D:D,prod[#All],2,0)</f>
        <v>Atliq_Fusion_Container_Set_of_3</v>
      </c>
      <c r="G375" t="str">
        <f>VLOOKUP(fact_events!D:D,prod[#All],3,0)</f>
        <v>Home Care</v>
      </c>
      <c r="H375">
        <v>415</v>
      </c>
      <c r="I375" t="s">
        <v>12</v>
      </c>
      <c r="J375">
        <v>0.25</v>
      </c>
      <c r="K375" t="s">
        <v>1526</v>
      </c>
      <c r="L375">
        <v>16</v>
      </c>
      <c r="M375">
        <v>13</v>
      </c>
      <c r="N375">
        <f>Table10[[#This Row],[quantity_sold_before_promo]]*Table10[[#This Row],[base_price]]</f>
        <v>6640</v>
      </c>
      <c r="O375">
        <f t="shared" si="5"/>
        <v>4046.25</v>
      </c>
      <c r="P375">
        <f>Table10[[#This Row],[Reveneu_after_promo]]-Table10[[#This Row],[Reveneu_before_promo]]</f>
        <v>-2593.75</v>
      </c>
      <c r="Q375" s="8">
        <f>Table10[[#This Row],[quantity_sold_after_promo]]-Table10[[#This Row],[quantity_sold_before_promo]]</f>
        <v>-3</v>
      </c>
    </row>
    <row r="376" spans="1:17" x14ac:dyDescent="0.3">
      <c r="A376" s="3" t="s">
        <v>1125</v>
      </c>
      <c r="B376" t="str">
        <f>VLOOKUP(fact_events!B:B,stores[#All],2,0)</f>
        <v>Bengaluru</v>
      </c>
      <c r="C376" t="str">
        <f>VLOOKUP(fact_events!C:C,camp[#All],2,0)</f>
        <v>Diwali</v>
      </c>
      <c r="D376" s="2">
        <f>VLOOKUP(fact_events!C:C,camp[#All],3,0)</f>
        <v>45242</v>
      </c>
      <c r="E376" s="2">
        <f>VLOOKUP(fact_events!C:C,camp[#All],4,0)</f>
        <v>45248</v>
      </c>
      <c r="F376" t="str">
        <f>VLOOKUP(fact_events!D:D,prod[#All],2,0)</f>
        <v>Atliq_Double_Bedsheet_set</v>
      </c>
      <c r="G376" t="str">
        <f>VLOOKUP(fact_events!D:D,prod[#All],3,0)</f>
        <v>Home Care</v>
      </c>
      <c r="H376">
        <v>1190</v>
      </c>
      <c r="I376" t="s">
        <v>5</v>
      </c>
      <c r="J376">
        <v>0.5</v>
      </c>
      <c r="K376" t="s">
        <v>5</v>
      </c>
      <c r="L376">
        <v>52</v>
      </c>
      <c r="M376">
        <v>204</v>
      </c>
      <c r="N376">
        <f>Table10[[#This Row],[quantity_sold_before_promo]]*Table10[[#This Row],[base_price]]</f>
        <v>61880</v>
      </c>
      <c r="O376">
        <f t="shared" si="5"/>
        <v>242760</v>
      </c>
      <c r="P376">
        <f>Table10[[#This Row],[Reveneu_after_promo]]-Table10[[#This Row],[Reveneu_before_promo]]</f>
        <v>180880</v>
      </c>
      <c r="Q376" s="8">
        <f>Table10[[#This Row],[quantity_sold_after_promo]]-Table10[[#This Row],[quantity_sold_before_promo]]</f>
        <v>152</v>
      </c>
    </row>
    <row r="377" spans="1:17" hidden="1" x14ac:dyDescent="0.3">
      <c r="A377" s="4" t="s">
        <v>1124</v>
      </c>
      <c r="B377" t="str">
        <f>VLOOKUP(fact_events!B:B,stores[#All],2,0)</f>
        <v>Bengaluru</v>
      </c>
      <c r="C377" t="str">
        <f>VLOOKUP(fact_events!C:C,camp[#All],2,0)</f>
        <v>Diwali</v>
      </c>
      <c r="D377" s="2">
        <f>VLOOKUP(fact_events!C:C,camp[#All],3,0)</f>
        <v>45242</v>
      </c>
      <c r="E377" s="2">
        <f>VLOOKUP(fact_events!C:C,camp[#All],4,0)</f>
        <v>45248</v>
      </c>
      <c r="F377" t="str">
        <f>VLOOKUP(fact_events!D:D,prod[#All],2,0)</f>
        <v>Atliq_Lime_Cool_Bathing_Bar (125GM)</v>
      </c>
      <c r="G377" t="str">
        <f>VLOOKUP(fact_events!D:D,prod[#All],3,0)</f>
        <v>Personal Care</v>
      </c>
      <c r="H377">
        <v>62</v>
      </c>
      <c r="I377" t="s">
        <v>0</v>
      </c>
      <c r="J377">
        <v>0.5</v>
      </c>
      <c r="K377" t="s">
        <v>1526</v>
      </c>
      <c r="L377">
        <v>108</v>
      </c>
      <c r="M377">
        <v>145</v>
      </c>
      <c r="N377">
        <f>Table10[[#This Row],[quantity_sold_before_promo]]*Table10[[#This Row],[base_price]]</f>
        <v>6696</v>
      </c>
      <c r="O377">
        <f t="shared" si="5"/>
        <v>4495</v>
      </c>
      <c r="P377">
        <f>Table10[[#This Row],[Reveneu_after_promo]]-Table10[[#This Row],[Reveneu_before_promo]]</f>
        <v>-2201</v>
      </c>
      <c r="Q377" s="8">
        <f>Table10[[#This Row],[quantity_sold_after_promo]]-Table10[[#This Row],[quantity_sold_before_promo]]</f>
        <v>37</v>
      </c>
    </row>
    <row r="378" spans="1:17" hidden="1" x14ac:dyDescent="0.3">
      <c r="A378" s="3" t="s">
        <v>1123</v>
      </c>
      <c r="B378" t="str">
        <f>VLOOKUP(fact_events!B:B,stores[#All],2,0)</f>
        <v>Visakhapatnam</v>
      </c>
      <c r="C378" t="str">
        <f>VLOOKUP(fact_events!C:C,camp[#All],2,0)</f>
        <v>Sankranti</v>
      </c>
      <c r="D378" s="2">
        <f>VLOOKUP(fact_events!C:C,camp[#All],3,0)</f>
        <v>45301</v>
      </c>
      <c r="E378" s="2">
        <f>VLOOKUP(fact_events!C:C,camp[#All],4,0)</f>
        <v>45307</v>
      </c>
      <c r="F378" t="str">
        <f>VLOOKUP(fact_events!D:D,prod[#All],2,0)</f>
        <v>Atliq_Masoor_Dal (1KG)</v>
      </c>
      <c r="G378" t="str">
        <f>VLOOKUP(fact_events!D:D,prod[#All],3,0)</f>
        <v>Grocery &amp; Staples</v>
      </c>
      <c r="H378">
        <v>172</v>
      </c>
      <c r="I378" t="s">
        <v>45</v>
      </c>
      <c r="J378">
        <v>0.33</v>
      </c>
      <c r="K378" t="s">
        <v>1526</v>
      </c>
      <c r="L378">
        <v>232</v>
      </c>
      <c r="M378">
        <v>364</v>
      </c>
      <c r="N378">
        <f>Table10[[#This Row],[quantity_sold_before_promo]]*Table10[[#This Row],[base_price]]</f>
        <v>39904</v>
      </c>
      <c r="O378">
        <f t="shared" si="5"/>
        <v>41947.359999999993</v>
      </c>
      <c r="P378">
        <f>Table10[[#This Row],[Reveneu_after_promo]]-Table10[[#This Row],[Reveneu_before_promo]]</f>
        <v>2043.3599999999933</v>
      </c>
      <c r="Q378" s="8">
        <f>Table10[[#This Row],[quantity_sold_after_promo]]-Table10[[#This Row],[quantity_sold_before_promo]]</f>
        <v>132</v>
      </c>
    </row>
    <row r="379" spans="1:17" hidden="1" x14ac:dyDescent="0.3">
      <c r="A379" s="4" t="s">
        <v>1122</v>
      </c>
      <c r="B379" t="str">
        <f>VLOOKUP(fact_events!B:B,stores[#All],2,0)</f>
        <v>Hyderabad</v>
      </c>
      <c r="C379" t="str">
        <f>VLOOKUP(fact_events!C:C,camp[#All],2,0)</f>
        <v>Diwali</v>
      </c>
      <c r="D379" s="2">
        <f>VLOOKUP(fact_events!C:C,camp[#All],3,0)</f>
        <v>45242</v>
      </c>
      <c r="E379" s="2">
        <f>VLOOKUP(fact_events!C:C,camp[#All],4,0)</f>
        <v>45248</v>
      </c>
      <c r="F379" t="str">
        <f>VLOOKUP(fact_events!D:D,prod[#All],2,0)</f>
        <v>Atliq_Doodh_Kesar_Body_Lotion (200ML)</v>
      </c>
      <c r="G379" t="str">
        <f>VLOOKUP(fact_events!D:D,prod[#All],3,0)</f>
        <v>Personal Care</v>
      </c>
      <c r="H379">
        <v>190</v>
      </c>
      <c r="I379" t="s">
        <v>0</v>
      </c>
      <c r="J379">
        <v>0.5</v>
      </c>
      <c r="K379" t="s">
        <v>1526</v>
      </c>
      <c r="L379">
        <v>73</v>
      </c>
      <c r="M379">
        <v>97</v>
      </c>
      <c r="N379">
        <f>Table10[[#This Row],[quantity_sold_before_promo]]*Table10[[#This Row],[base_price]]</f>
        <v>13870</v>
      </c>
      <c r="O379">
        <f t="shared" si="5"/>
        <v>9215</v>
      </c>
      <c r="P379">
        <f>Table10[[#This Row],[Reveneu_after_promo]]-Table10[[#This Row],[Reveneu_before_promo]]</f>
        <v>-4655</v>
      </c>
      <c r="Q379" s="8">
        <f>Table10[[#This Row],[quantity_sold_after_promo]]-Table10[[#This Row],[quantity_sold_before_promo]]</f>
        <v>24</v>
      </c>
    </row>
    <row r="380" spans="1:17" x14ac:dyDescent="0.3">
      <c r="A380" s="3" t="s">
        <v>1121</v>
      </c>
      <c r="B380" t="str">
        <f>VLOOKUP(fact_events!B:B,stores[#All],2,0)</f>
        <v>Hyderabad</v>
      </c>
      <c r="C380" t="str">
        <f>VLOOKUP(fact_events!C:C,camp[#All],2,0)</f>
        <v>Diwali</v>
      </c>
      <c r="D380" s="2">
        <f>VLOOKUP(fact_events!C:C,camp[#All],3,0)</f>
        <v>45242</v>
      </c>
      <c r="E380" s="2">
        <f>VLOOKUP(fact_events!C:C,camp[#All],4,0)</f>
        <v>45248</v>
      </c>
      <c r="F380" t="str">
        <f>VLOOKUP(fact_events!D:D,prod[#All],2,0)</f>
        <v>Atliq_Curtains</v>
      </c>
      <c r="G380" t="str">
        <f>VLOOKUP(fact_events!D:D,prod[#All],3,0)</f>
        <v>Home Care</v>
      </c>
      <c r="H380">
        <v>300</v>
      </c>
      <c r="I380" t="s">
        <v>5</v>
      </c>
      <c r="J380">
        <v>0.5</v>
      </c>
      <c r="K380" t="s">
        <v>5</v>
      </c>
      <c r="L380">
        <v>54</v>
      </c>
      <c r="M380">
        <v>170</v>
      </c>
      <c r="N380">
        <f>Table10[[#This Row],[quantity_sold_before_promo]]*Table10[[#This Row],[base_price]]</f>
        <v>16200</v>
      </c>
      <c r="O380">
        <f t="shared" si="5"/>
        <v>51000</v>
      </c>
      <c r="P380">
        <f>Table10[[#This Row],[Reveneu_after_promo]]-Table10[[#This Row],[Reveneu_before_promo]]</f>
        <v>34800</v>
      </c>
      <c r="Q380" s="8">
        <f>Table10[[#This Row],[quantity_sold_after_promo]]-Table10[[#This Row],[quantity_sold_before_promo]]</f>
        <v>116</v>
      </c>
    </row>
    <row r="381" spans="1:17" hidden="1" x14ac:dyDescent="0.3">
      <c r="A381" s="4" t="s">
        <v>1120</v>
      </c>
      <c r="B381" t="str">
        <f>VLOOKUP(fact_events!B:B,stores[#All],2,0)</f>
        <v>Bengaluru</v>
      </c>
      <c r="C381" t="str">
        <f>VLOOKUP(fact_events!C:C,camp[#All],2,0)</f>
        <v>Diwali</v>
      </c>
      <c r="D381" s="2">
        <f>VLOOKUP(fact_events!C:C,camp[#All],3,0)</f>
        <v>45242</v>
      </c>
      <c r="E381" s="2">
        <f>VLOOKUP(fact_events!C:C,camp[#All],4,0)</f>
        <v>45248</v>
      </c>
      <c r="F381" t="str">
        <f>VLOOKUP(fact_events!D:D,prod[#All],2,0)</f>
        <v>Atliq_Lime_Cool_Bathing_Bar (125GM)</v>
      </c>
      <c r="G381" t="str">
        <f>VLOOKUP(fact_events!D:D,prod[#All],3,0)</f>
        <v>Personal Care</v>
      </c>
      <c r="H381">
        <v>62</v>
      </c>
      <c r="I381" t="s">
        <v>0</v>
      </c>
      <c r="J381">
        <v>0.5</v>
      </c>
      <c r="K381" t="s">
        <v>1526</v>
      </c>
      <c r="L381">
        <v>122</v>
      </c>
      <c r="M381">
        <v>163</v>
      </c>
      <c r="N381">
        <f>Table10[[#This Row],[quantity_sold_before_promo]]*Table10[[#This Row],[base_price]]</f>
        <v>7564</v>
      </c>
      <c r="O381">
        <f t="shared" si="5"/>
        <v>5053</v>
      </c>
      <c r="P381">
        <f>Table10[[#This Row],[Reveneu_after_promo]]-Table10[[#This Row],[Reveneu_before_promo]]</f>
        <v>-2511</v>
      </c>
      <c r="Q381" s="8">
        <f>Table10[[#This Row],[quantity_sold_after_promo]]-Table10[[#This Row],[quantity_sold_before_promo]]</f>
        <v>41</v>
      </c>
    </row>
    <row r="382" spans="1:17" hidden="1" x14ac:dyDescent="0.3">
      <c r="A382" s="3" t="s">
        <v>1119</v>
      </c>
      <c r="B382" t="str">
        <f>VLOOKUP(fact_events!B:B,stores[#All],2,0)</f>
        <v>Coimbatore</v>
      </c>
      <c r="C382" t="str">
        <f>VLOOKUP(fact_events!C:C,camp[#All],2,0)</f>
        <v>Diwali</v>
      </c>
      <c r="D382" s="2">
        <f>VLOOKUP(fact_events!C:C,camp[#All],3,0)</f>
        <v>45242</v>
      </c>
      <c r="E382" s="2">
        <f>VLOOKUP(fact_events!C:C,camp[#All],4,0)</f>
        <v>45248</v>
      </c>
      <c r="F382" t="str">
        <f>VLOOKUP(fact_events!D:D,prod[#All],2,0)</f>
        <v>Atliq_Body_Milk_Nourishing_Lotion (120ML)</v>
      </c>
      <c r="G382" t="str">
        <f>VLOOKUP(fact_events!D:D,prod[#All],3,0)</f>
        <v>Personal Care</v>
      </c>
      <c r="H382">
        <v>110</v>
      </c>
      <c r="I382" t="s">
        <v>0</v>
      </c>
      <c r="J382">
        <v>0.5</v>
      </c>
      <c r="K382" t="s">
        <v>1526</v>
      </c>
      <c r="L382">
        <v>40</v>
      </c>
      <c r="M382">
        <v>60</v>
      </c>
      <c r="N382">
        <f>Table10[[#This Row],[quantity_sold_before_promo]]*Table10[[#This Row],[base_price]]</f>
        <v>4400</v>
      </c>
      <c r="O382">
        <f t="shared" si="5"/>
        <v>3300</v>
      </c>
      <c r="P382">
        <f>Table10[[#This Row],[Reveneu_after_promo]]-Table10[[#This Row],[Reveneu_before_promo]]</f>
        <v>-1100</v>
      </c>
      <c r="Q382" s="8">
        <f>Table10[[#This Row],[quantity_sold_after_promo]]-Table10[[#This Row],[quantity_sold_before_promo]]</f>
        <v>20</v>
      </c>
    </row>
    <row r="383" spans="1:17" hidden="1" x14ac:dyDescent="0.3">
      <c r="A383" s="4" t="s">
        <v>1118</v>
      </c>
      <c r="B383" t="str">
        <f>VLOOKUP(fact_events!B:B,stores[#All],2,0)</f>
        <v>Chennai</v>
      </c>
      <c r="C383" t="str">
        <f>VLOOKUP(fact_events!C:C,camp[#All],2,0)</f>
        <v>Sankranti</v>
      </c>
      <c r="D383" s="2">
        <f>VLOOKUP(fact_events!C:C,camp[#All],3,0)</f>
        <v>45301</v>
      </c>
      <c r="E383" s="2">
        <f>VLOOKUP(fact_events!C:C,camp[#All],4,0)</f>
        <v>45307</v>
      </c>
      <c r="F383" t="str">
        <f>VLOOKUP(fact_events!D:D,prod[#All],2,0)</f>
        <v>Atliq_Home_Essential_8_Product_Combo</v>
      </c>
      <c r="G383" t="str">
        <f>VLOOKUP(fact_events!D:D,prod[#All],3,0)</f>
        <v>Combo1</v>
      </c>
      <c r="H383">
        <v>3000</v>
      </c>
      <c r="I383" t="s">
        <v>26</v>
      </c>
      <c r="J383">
        <v>500</v>
      </c>
      <c r="K383" t="s">
        <v>1527</v>
      </c>
      <c r="L383">
        <v>135</v>
      </c>
      <c r="M383">
        <v>286</v>
      </c>
      <c r="N383">
        <f>Table10[[#This Row],[quantity_sold_before_promo]]*Table10[[#This Row],[base_price]]</f>
        <v>405000</v>
      </c>
      <c r="O383">
        <f t="shared" si="5"/>
        <v>715000</v>
      </c>
      <c r="P383">
        <f>Table10[[#This Row],[Reveneu_after_promo]]-Table10[[#This Row],[Reveneu_before_promo]]</f>
        <v>310000</v>
      </c>
      <c r="Q383" s="8">
        <f>Table10[[#This Row],[quantity_sold_after_promo]]-Table10[[#This Row],[quantity_sold_before_promo]]</f>
        <v>151</v>
      </c>
    </row>
    <row r="384" spans="1:17" x14ac:dyDescent="0.3">
      <c r="A384" s="3" t="s">
        <v>1117</v>
      </c>
      <c r="B384" t="str">
        <f>VLOOKUP(fact_events!B:B,stores[#All],2,0)</f>
        <v>Bengaluru</v>
      </c>
      <c r="C384" t="str">
        <f>VLOOKUP(fact_events!C:C,camp[#All],2,0)</f>
        <v>Sankranti</v>
      </c>
      <c r="D384" s="2">
        <f>VLOOKUP(fact_events!C:C,camp[#All],3,0)</f>
        <v>45301</v>
      </c>
      <c r="E384" s="2">
        <f>VLOOKUP(fact_events!C:C,camp[#All],4,0)</f>
        <v>45307</v>
      </c>
      <c r="F384" t="str">
        <f>VLOOKUP(fact_events!D:D,prod[#All],2,0)</f>
        <v>Atliq_Curtains</v>
      </c>
      <c r="G384" t="str">
        <f>VLOOKUP(fact_events!D:D,prod[#All],3,0)</f>
        <v>Home Care</v>
      </c>
      <c r="H384">
        <v>300</v>
      </c>
      <c r="I384" t="s">
        <v>5</v>
      </c>
      <c r="J384">
        <v>0.5</v>
      </c>
      <c r="K384" t="s">
        <v>5</v>
      </c>
      <c r="L384">
        <v>51</v>
      </c>
      <c r="M384">
        <v>205</v>
      </c>
      <c r="N384">
        <f>Table10[[#This Row],[quantity_sold_before_promo]]*Table10[[#This Row],[base_price]]</f>
        <v>15300</v>
      </c>
      <c r="O384">
        <f t="shared" si="5"/>
        <v>61500</v>
      </c>
      <c r="P384">
        <f>Table10[[#This Row],[Reveneu_after_promo]]-Table10[[#This Row],[Reveneu_before_promo]]</f>
        <v>46200</v>
      </c>
      <c r="Q384" s="8">
        <f>Table10[[#This Row],[quantity_sold_after_promo]]-Table10[[#This Row],[quantity_sold_before_promo]]</f>
        <v>154</v>
      </c>
    </row>
    <row r="385" spans="1:17" hidden="1" x14ac:dyDescent="0.3">
      <c r="A385" s="4" t="s">
        <v>1116</v>
      </c>
      <c r="B385" t="str">
        <f>VLOOKUP(fact_events!B:B,stores[#All],2,0)</f>
        <v>Bengaluru</v>
      </c>
      <c r="C385" t="str">
        <f>VLOOKUP(fact_events!C:C,camp[#All],2,0)</f>
        <v>Diwali</v>
      </c>
      <c r="D385" s="2">
        <f>VLOOKUP(fact_events!C:C,camp[#All],3,0)</f>
        <v>45242</v>
      </c>
      <c r="E385" s="2">
        <f>VLOOKUP(fact_events!C:C,camp[#All],4,0)</f>
        <v>45248</v>
      </c>
      <c r="F385" t="str">
        <f>VLOOKUP(fact_events!D:D,prod[#All],2,0)</f>
        <v>Atliq_Fusion_Container_Set_of_3</v>
      </c>
      <c r="G385" t="str">
        <f>VLOOKUP(fact_events!D:D,prod[#All],3,0)</f>
        <v>Home Care</v>
      </c>
      <c r="H385">
        <v>415</v>
      </c>
      <c r="I385" t="s">
        <v>12</v>
      </c>
      <c r="J385">
        <v>0.25</v>
      </c>
      <c r="K385" t="s">
        <v>1526</v>
      </c>
      <c r="L385">
        <v>94</v>
      </c>
      <c r="M385">
        <v>83</v>
      </c>
      <c r="N385">
        <f>Table10[[#This Row],[quantity_sold_before_promo]]*Table10[[#This Row],[base_price]]</f>
        <v>39010</v>
      </c>
      <c r="O385">
        <f t="shared" si="5"/>
        <v>25833.75</v>
      </c>
      <c r="P385">
        <f>Table10[[#This Row],[Reveneu_after_promo]]-Table10[[#This Row],[Reveneu_before_promo]]</f>
        <v>-13176.25</v>
      </c>
      <c r="Q385" s="8">
        <f>Table10[[#This Row],[quantity_sold_after_promo]]-Table10[[#This Row],[quantity_sold_before_promo]]</f>
        <v>-11</v>
      </c>
    </row>
    <row r="386" spans="1:17" hidden="1" x14ac:dyDescent="0.3">
      <c r="A386" s="3" t="s">
        <v>1115</v>
      </c>
      <c r="B386" t="str">
        <f>VLOOKUP(fact_events!B:B,stores[#All],2,0)</f>
        <v>Hyderabad</v>
      </c>
      <c r="C386" t="str">
        <f>VLOOKUP(fact_events!C:C,camp[#All],2,0)</f>
        <v>Sankranti</v>
      </c>
      <c r="D386" s="2">
        <f>VLOOKUP(fact_events!C:C,camp[#All],3,0)</f>
        <v>45301</v>
      </c>
      <c r="E386" s="2">
        <f>VLOOKUP(fact_events!C:C,camp[#All],4,0)</f>
        <v>45307</v>
      </c>
      <c r="F386" t="str">
        <f>VLOOKUP(fact_events!D:D,prod[#All],2,0)</f>
        <v>Atliq_Home_Essential_8_Product_Combo</v>
      </c>
      <c r="G386" t="str">
        <f>VLOOKUP(fact_events!D:D,prod[#All],3,0)</f>
        <v>Combo1</v>
      </c>
      <c r="H386">
        <v>3000</v>
      </c>
      <c r="I386" t="s">
        <v>26</v>
      </c>
      <c r="J386">
        <v>500</v>
      </c>
      <c r="K386" t="s">
        <v>1527</v>
      </c>
      <c r="L386">
        <v>136</v>
      </c>
      <c r="M386">
        <v>288</v>
      </c>
      <c r="N386">
        <f>Table10[[#This Row],[quantity_sold_before_promo]]*Table10[[#This Row],[base_price]]</f>
        <v>408000</v>
      </c>
      <c r="O386">
        <f t="shared" ref="O386:O449" si="6">IF(K386="OFF",(H386*(1-J386))*M386,IF(K386="Cashback",(H386-J386)*M386,IF(K386="BOGOF",H386*M386,0)))</f>
        <v>720000</v>
      </c>
      <c r="P386">
        <f>Table10[[#This Row],[Reveneu_after_promo]]-Table10[[#This Row],[Reveneu_before_promo]]</f>
        <v>312000</v>
      </c>
      <c r="Q386" s="8">
        <f>Table10[[#This Row],[quantity_sold_after_promo]]-Table10[[#This Row],[quantity_sold_before_promo]]</f>
        <v>152</v>
      </c>
    </row>
    <row r="387" spans="1:17" hidden="1" x14ac:dyDescent="0.3">
      <c r="A387" s="4" t="s">
        <v>1114</v>
      </c>
      <c r="B387" t="str">
        <f>VLOOKUP(fact_events!B:B,stores[#All],2,0)</f>
        <v>Chennai</v>
      </c>
      <c r="C387" t="str">
        <f>VLOOKUP(fact_events!C:C,camp[#All],2,0)</f>
        <v>Sankranti</v>
      </c>
      <c r="D387" s="2">
        <f>VLOOKUP(fact_events!C:C,camp[#All],3,0)</f>
        <v>45301</v>
      </c>
      <c r="E387" s="2">
        <f>VLOOKUP(fact_events!C:C,camp[#All],4,0)</f>
        <v>45307</v>
      </c>
      <c r="F387" t="str">
        <f>VLOOKUP(fact_events!D:D,prod[#All],2,0)</f>
        <v>Atliq_Sonamasuri_Rice (10KG)</v>
      </c>
      <c r="G387" t="str">
        <f>VLOOKUP(fact_events!D:D,prod[#All],3,0)</f>
        <v>Grocery &amp; Staples</v>
      </c>
      <c r="H387">
        <v>860</v>
      </c>
      <c r="I387" t="s">
        <v>45</v>
      </c>
      <c r="J387">
        <v>0.33</v>
      </c>
      <c r="K387" t="s">
        <v>1526</v>
      </c>
      <c r="L387">
        <v>556</v>
      </c>
      <c r="M387">
        <v>711</v>
      </c>
      <c r="N387">
        <f>Table10[[#This Row],[quantity_sold_before_promo]]*Table10[[#This Row],[base_price]]</f>
        <v>478160</v>
      </c>
      <c r="O387">
        <f t="shared" si="6"/>
        <v>409678.19999999995</v>
      </c>
      <c r="P387">
        <f>Table10[[#This Row],[Reveneu_after_promo]]-Table10[[#This Row],[Reveneu_before_promo]]</f>
        <v>-68481.800000000047</v>
      </c>
      <c r="Q387" s="8">
        <f>Table10[[#This Row],[quantity_sold_after_promo]]-Table10[[#This Row],[quantity_sold_before_promo]]</f>
        <v>155</v>
      </c>
    </row>
    <row r="388" spans="1:17" hidden="1" x14ac:dyDescent="0.3">
      <c r="A388" s="3" t="s">
        <v>1113</v>
      </c>
      <c r="B388" t="str">
        <f>VLOOKUP(fact_events!B:B,stores[#All],2,0)</f>
        <v>Coimbatore</v>
      </c>
      <c r="C388" t="str">
        <f>VLOOKUP(fact_events!C:C,camp[#All],2,0)</f>
        <v>Diwali</v>
      </c>
      <c r="D388" s="2">
        <f>VLOOKUP(fact_events!C:C,camp[#All],3,0)</f>
        <v>45242</v>
      </c>
      <c r="E388" s="2">
        <f>VLOOKUP(fact_events!C:C,camp[#All],4,0)</f>
        <v>45248</v>
      </c>
      <c r="F388" t="str">
        <f>VLOOKUP(fact_events!D:D,prod[#All],2,0)</f>
        <v>Atliq_Lime_Cool_Bathing_Bar (125GM)</v>
      </c>
      <c r="G388" t="str">
        <f>VLOOKUP(fact_events!D:D,prod[#All],3,0)</f>
        <v>Personal Care</v>
      </c>
      <c r="H388">
        <v>62</v>
      </c>
      <c r="I388" t="s">
        <v>0</v>
      </c>
      <c r="J388">
        <v>0.5</v>
      </c>
      <c r="K388" t="s">
        <v>1526</v>
      </c>
      <c r="L388">
        <v>82</v>
      </c>
      <c r="M388">
        <v>126</v>
      </c>
      <c r="N388">
        <f>Table10[[#This Row],[quantity_sold_before_promo]]*Table10[[#This Row],[base_price]]</f>
        <v>5084</v>
      </c>
      <c r="O388">
        <f t="shared" si="6"/>
        <v>3906</v>
      </c>
      <c r="P388">
        <f>Table10[[#This Row],[Reveneu_after_promo]]-Table10[[#This Row],[Reveneu_before_promo]]</f>
        <v>-1178</v>
      </c>
      <c r="Q388" s="8">
        <f>Table10[[#This Row],[quantity_sold_after_promo]]-Table10[[#This Row],[quantity_sold_before_promo]]</f>
        <v>44</v>
      </c>
    </row>
    <row r="389" spans="1:17" x14ac:dyDescent="0.3">
      <c r="A389" s="4" t="s">
        <v>1112</v>
      </c>
      <c r="B389" t="str">
        <f>VLOOKUP(fact_events!B:B,stores[#All],2,0)</f>
        <v>Visakhapatnam</v>
      </c>
      <c r="C389" t="str">
        <f>VLOOKUP(fact_events!C:C,camp[#All],2,0)</f>
        <v>Diwali</v>
      </c>
      <c r="D389" s="2">
        <f>VLOOKUP(fact_events!C:C,camp[#All],3,0)</f>
        <v>45242</v>
      </c>
      <c r="E389" s="2">
        <f>VLOOKUP(fact_events!C:C,camp[#All],4,0)</f>
        <v>45248</v>
      </c>
      <c r="F389" t="str">
        <f>VLOOKUP(fact_events!D:D,prod[#All],2,0)</f>
        <v>Atliq_Curtains</v>
      </c>
      <c r="G389" t="str">
        <f>VLOOKUP(fact_events!D:D,prod[#All],3,0)</f>
        <v>Home Care</v>
      </c>
      <c r="H389">
        <v>300</v>
      </c>
      <c r="I389" t="s">
        <v>5</v>
      </c>
      <c r="J389">
        <v>0.5</v>
      </c>
      <c r="K389" t="s">
        <v>5</v>
      </c>
      <c r="L389">
        <v>36</v>
      </c>
      <c r="M389">
        <v>119</v>
      </c>
      <c r="N389">
        <f>Table10[[#This Row],[quantity_sold_before_promo]]*Table10[[#This Row],[base_price]]</f>
        <v>10800</v>
      </c>
      <c r="O389">
        <f t="shared" si="6"/>
        <v>35700</v>
      </c>
      <c r="P389">
        <f>Table10[[#This Row],[Reveneu_after_promo]]-Table10[[#This Row],[Reveneu_before_promo]]</f>
        <v>24900</v>
      </c>
      <c r="Q389" s="8">
        <f>Table10[[#This Row],[quantity_sold_after_promo]]-Table10[[#This Row],[quantity_sold_before_promo]]</f>
        <v>83</v>
      </c>
    </row>
    <row r="390" spans="1:17" hidden="1" x14ac:dyDescent="0.3">
      <c r="A390" s="3">
        <v>114087</v>
      </c>
      <c r="B390" t="str">
        <f>VLOOKUP(fact_events!B:B,stores[#All],2,0)</f>
        <v>Hyderabad</v>
      </c>
      <c r="C390" t="str">
        <f>VLOOKUP(fact_events!C:C,camp[#All],2,0)</f>
        <v>Sankranti</v>
      </c>
      <c r="D390" s="2">
        <f>VLOOKUP(fact_events!C:C,camp[#All],3,0)</f>
        <v>45301</v>
      </c>
      <c r="E390" s="2">
        <f>VLOOKUP(fact_events!C:C,camp[#All],4,0)</f>
        <v>45307</v>
      </c>
      <c r="F390" t="str">
        <f>VLOOKUP(fact_events!D:D,prod[#All],2,0)</f>
        <v>Atliq_Fusion_Container_Set_of_3</v>
      </c>
      <c r="G390" t="str">
        <f>VLOOKUP(fact_events!D:D,prod[#All],3,0)</f>
        <v>Home Care</v>
      </c>
      <c r="H390">
        <v>415</v>
      </c>
      <c r="I390" t="s">
        <v>12</v>
      </c>
      <c r="J390">
        <v>0.25</v>
      </c>
      <c r="K390" t="s">
        <v>1526</v>
      </c>
      <c r="L390">
        <v>28</v>
      </c>
      <c r="M390">
        <v>20</v>
      </c>
      <c r="N390">
        <f>Table10[[#This Row],[quantity_sold_before_promo]]*Table10[[#This Row],[base_price]]</f>
        <v>11620</v>
      </c>
      <c r="O390">
        <f t="shared" si="6"/>
        <v>6225</v>
      </c>
      <c r="P390">
        <f>Table10[[#This Row],[Reveneu_after_promo]]-Table10[[#This Row],[Reveneu_before_promo]]</f>
        <v>-5395</v>
      </c>
      <c r="Q390" s="8">
        <f>Table10[[#This Row],[quantity_sold_after_promo]]-Table10[[#This Row],[quantity_sold_before_promo]]</f>
        <v>-8</v>
      </c>
    </row>
    <row r="391" spans="1:17" x14ac:dyDescent="0.3">
      <c r="A391" s="4" t="s">
        <v>1111</v>
      </c>
      <c r="B391" t="str">
        <f>VLOOKUP(fact_events!B:B,stores[#All],2,0)</f>
        <v>Bengaluru</v>
      </c>
      <c r="C391" t="str">
        <f>VLOOKUP(fact_events!C:C,camp[#All],2,0)</f>
        <v>Sankranti</v>
      </c>
      <c r="D391" s="2">
        <f>VLOOKUP(fact_events!C:C,camp[#All],3,0)</f>
        <v>45301</v>
      </c>
      <c r="E391" s="2">
        <f>VLOOKUP(fact_events!C:C,camp[#All],4,0)</f>
        <v>45307</v>
      </c>
      <c r="F391" t="str">
        <f>VLOOKUP(fact_events!D:D,prod[#All],2,0)</f>
        <v>Atliq_Double_Bedsheet_set</v>
      </c>
      <c r="G391" t="str">
        <f>VLOOKUP(fact_events!D:D,prod[#All],3,0)</f>
        <v>Home Care</v>
      </c>
      <c r="H391">
        <v>1190</v>
      </c>
      <c r="I391" t="s">
        <v>5</v>
      </c>
      <c r="J391">
        <v>0.5</v>
      </c>
      <c r="K391" t="s">
        <v>5</v>
      </c>
      <c r="L391">
        <v>42</v>
      </c>
      <c r="M391">
        <v>161</v>
      </c>
      <c r="N391">
        <f>Table10[[#This Row],[quantity_sold_before_promo]]*Table10[[#This Row],[base_price]]</f>
        <v>49980</v>
      </c>
      <c r="O391">
        <f t="shared" si="6"/>
        <v>191590</v>
      </c>
      <c r="P391">
        <f>Table10[[#This Row],[Reveneu_after_promo]]-Table10[[#This Row],[Reveneu_before_promo]]</f>
        <v>141610</v>
      </c>
      <c r="Q391" s="8">
        <f>Table10[[#This Row],[quantity_sold_after_promo]]-Table10[[#This Row],[quantity_sold_before_promo]]</f>
        <v>119</v>
      </c>
    </row>
    <row r="392" spans="1:17" hidden="1" x14ac:dyDescent="0.3">
      <c r="A392" s="3" t="s">
        <v>1110</v>
      </c>
      <c r="B392" t="str">
        <f>VLOOKUP(fact_events!B:B,stores[#All],2,0)</f>
        <v>Chennai</v>
      </c>
      <c r="C392" t="str">
        <f>VLOOKUP(fact_events!C:C,camp[#All],2,0)</f>
        <v>Diwali</v>
      </c>
      <c r="D392" s="2">
        <f>VLOOKUP(fact_events!C:C,camp[#All],3,0)</f>
        <v>45242</v>
      </c>
      <c r="E392" s="2">
        <f>VLOOKUP(fact_events!C:C,camp[#All],4,0)</f>
        <v>45248</v>
      </c>
      <c r="F392" t="str">
        <f>VLOOKUP(fact_events!D:D,prod[#All],2,0)</f>
        <v>Atliq_Fusion_Container_Set_of_3</v>
      </c>
      <c r="G392" t="str">
        <f>VLOOKUP(fact_events!D:D,prod[#All],3,0)</f>
        <v>Home Care</v>
      </c>
      <c r="H392">
        <v>415</v>
      </c>
      <c r="I392" t="s">
        <v>12</v>
      </c>
      <c r="J392">
        <v>0.25</v>
      </c>
      <c r="K392" t="s">
        <v>1526</v>
      </c>
      <c r="L392">
        <v>98</v>
      </c>
      <c r="M392">
        <v>76</v>
      </c>
      <c r="N392">
        <f>Table10[[#This Row],[quantity_sold_before_promo]]*Table10[[#This Row],[base_price]]</f>
        <v>40670</v>
      </c>
      <c r="O392">
        <f t="shared" si="6"/>
        <v>23655</v>
      </c>
      <c r="P392">
        <f>Table10[[#This Row],[Reveneu_after_promo]]-Table10[[#This Row],[Reveneu_before_promo]]</f>
        <v>-17015</v>
      </c>
      <c r="Q392" s="8">
        <f>Table10[[#This Row],[quantity_sold_after_promo]]-Table10[[#This Row],[quantity_sold_before_promo]]</f>
        <v>-22</v>
      </c>
    </row>
    <row r="393" spans="1:17" hidden="1" x14ac:dyDescent="0.3">
      <c r="A393" s="4" t="s">
        <v>1109</v>
      </c>
      <c r="B393" t="str">
        <f>VLOOKUP(fact_events!B:B,stores[#All],2,0)</f>
        <v>Coimbatore</v>
      </c>
      <c r="C393" t="str">
        <f>VLOOKUP(fact_events!C:C,camp[#All],2,0)</f>
        <v>Sankranti</v>
      </c>
      <c r="D393" s="2">
        <f>VLOOKUP(fact_events!C:C,camp[#All],3,0)</f>
        <v>45301</v>
      </c>
      <c r="E393" s="2">
        <f>VLOOKUP(fact_events!C:C,camp[#All],4,0)</f>
        <v>45307</v>
      </c>
      <c r="F393" t="str">
        <f>VLOOKUP(fact_events!D:D,prod[#All],2,0)</f>
        <v>Atliq_Sonamasuri_Rice (10KG)</v>
      </c>
      <c r="G393" t="str">
        <f>VLOOKUP(fact_events!D:D,prod[#All],3,0)</f>
        <v>Grocery &amp; Staples</v>
      </c>
      <c r="H393">
        <v>860</v>
      </c>
      <c r="I393" t="s">
        <v>45</v>
      </c>
      <c r="J393">
        <v>0.33</v>
      </c>
      <c r="K393" t="s">
        <v>1526</v>
      </c>
      <c r="L393">
        <v>379</v>
      </c>
      <c r="M393">
        <v>462</v>
      </c>
      <c r="N393">
        <f>Table10[[#This Row],[quantity_sold_before_promo]]*Table10[[#This Row],[base_price]]</f>
        <v>325940</v>
      </c>
      <c r="O393">
        <f t="shared" si="6"/>
        <v>266204.39999999997</v>
      </c>
      <c r="P393">
        <f>Table10[[#This Row],[Reveneu_after_promo]]-Table10[[#This Row],[Reveneu_before_promo]]</f>
        <v>-59735.600000000035</v>
      </c>
      <c r="Q393" s="8">
        <f>Table10[[#This Row],[quantity_sold_after_promo]]-Table10[[#This Row],[quantity_sold_before_promo]]</f>
        <v>83</v>
      </c>
    </row>
    <row r="394" spans="1:17" hidden="1" x14ac:dyDescent="0.3">
      <c r="A394" s="3" t="s">
        <v>1108</v>
      </c>
      <c r="B394" t="str">
        <f>VLOOKUP(fact_events!B:B,stores[#All],2,0)</f>
        <v>Trivandrum</v>
      </c>
      <c r="C394" t="str">
        <f>VLOOKUP(fact_events!C:C,camp[#All],2,0)</f>
        <v>Diwali</v>
      </c>
      <c r="D394" s="2">
        <f>VLOOKUP(fact_events!C:C,camp[#All],3,0)</f>
        <v>45242</v>
      </c>
      <c r="E394" s="2">
        <f>VLOOKUP(fact_events!C:C,camp[#All],4,0)</f>
        <v>45248</v>
      </c>
      <c r="F394" t="str">
        <f>VLOOKUP(fact_events!D:D,prod[#All],2,0)</f>
        <v>Atliq_Scrub_Sponge_For_Dishwash</v>
      </c>
      <c r="G394" t="str">
        <f>VLOOKUP(fact_events!D:D,prod[#All],3,0)</f>
        <v>Home Care</v>
      </c>
      <c r="H394">
        <v>55</v>
      </c>
      <c r="I394" t="s">
        <v>12</v>
      </c>
      <c r="J394">
        <v>0.25</v>
      </c>
      <c r="K394" t="s">
        <v>1526</v>
      </c>
      <c r="L394">
        <v>57</v>
      </c>
      <c r="M394">
        <v>55</v>
      </c>
      <c r="N394">
        <f>Table10[[#This Row],[quantity_sold_before_promo]]*Table10[[#This Row],[base_price]]</f>
        <v>3135</v>
      </c>
      <c r="O394">
        <f t="shared" si="6"/>
        <v>2268.75</v>
      </c>
      <c r="P394">
        <f>Table10[[#This Row],[Reveneu_after_promo]]-Table10[[#This Row],[Reveneu_before_promo]]</f>
        <v>-866.25</v>
      </c>
      <c r="Q394" s="8">
        <f>Table10[[#This Row],[quantity_sold_after_promo]]-Table10[[#This Row],[quantity_sold_before_promo]]</f>
        <v>-2</v>
      </c>
    </row>
    <row r="395" spans="1:17" hidden="1" x14ac:dyDescent="0.3">
      <c r="A395" s="4" t="s">
        <v>1107</v>
      </c>
      <c r="B395" t="str">
        <f>VLOOKUP(fact_events!B:B,stores[#All],2,0)</f>
        <v>Mangalore</v>
      </c>
      <c r="C395" t="str">
        <f>VLOOKUP(fact_events!C:C,camp[#All],2,0)</f>
        <v>Sankranti</v>
      </c>
      <c r="D395" s="2">
        <f>VLOOKUP(fact_events!C:C,camp[#All],3,0)</f>
        <v>45301</v>
      </c>
      <c r="E395" s="2">
        <f>VLOOKUP(fact_events!C:C,camp[#All],4,0)</f>
        <v>45307</v>
      </c>
      <c r="F395" t="str">
        <f>VLOOKUP(fact_events!D:D,prod[#All],2,0)</f>
        <v>Atliq_Sonamasuri_Rice (10KG)</v>
      </c>
      <c r="G395" t="str">
        <f>VLOOKUP(fact_events!D:D,prod[#All],3,0)</f>
        <v>Grocery &amp; Staples</v>
      </c>
      <c r="H395">
        <v>860</v>
      </c>
      <c r="I395" t="s">
        <v>45</v>
      </c>
      <c r="J395">
        <v>0.33</v>
      </c>
      <c r="K395" t="s">
        <v>1526</v>
      </c>
      <c r="L395">
        <v>270</v>
      </c>
      <c r="M395">
        <v>313</v>
      </c>
      <c r="N395">
        <f>Table10[[#This Row],[quantity_sold_before_promo]]*Table10[[#This Row],[base_price]]</f>
        <v>232200</v>
      </c>
      <c r="O395">
        <f t="shared" si="6"/>
        <v>180350.59999999998</v>
      </c>
      <c r="P395">
        <f>Table10[[#This Row],[Reveneu_after_promo]]-Table10[[#This Row],[Reveneu_before_promo]]</f>
        <v>-51849.400000000023</v>
      </c>
      <c r="Q395" s="8">
        <f>Table10[[#This Row],[quantity_sold_after_promo]]-Table10[[#This Row],[quantity_sold_before_promo]]</f>
        <v>43</v>
      </c>
    </row>
    <row r="396" spans="1:17" hidden="1" x14ac:dyDescent="0.3">
      <c r="A396" s="3" t="s">
        <v>1106</v>
      </c>
      <c r="B396" t="str">
        <f>VLOOKUP(fact_events!B:B,stores[#All],2,0)</f>
        <v>Chennai</v>
      </c>
      <c r="C396" t="str">
        <f>VLOOKUP(fact_events!C:C,camp[#All],2,0)</f>
        <v>Sankranti</v>
      </c>
      <c r="D396" s="2">
        <f>VLOOKUP(fact_events!C:C,camp[#All],3,0)</f>
        <v>45301</v>
      </c>
      <c r="E396" s="2">
        <f>VLOOKUP(fact_events!C:C,camp[#All],4,0)</f>
        <v>45307</v>
      </c>
      <c r="F396" t="str">
        <f>VLOOKUP(fact_events!D:D,prod[#All],2,0)</f>
        <v>Atliq_Sonamasuri_Rice (10KG)</v>
      </c>
      <c r="G396" t="str">
        <f>VLOOKUP(fact_events!D:D,prod[#All],3,0)</f>
        <v>Grocery &amp; Staples</v>
      </c>
      <c r="H396">
        <v>860</v>
      </c>
      <c r="I396" t="s">
        <v>45</v>
      </c>
      <c r="J396">
        <v>0.33</v>
      </c>
      <c r="K396" t="s">
        <v>1526</v>
      </c>
      <c r="L396">
        <v>468</v>
      </c>
      <c r="M396">
        <v>636</v>
      </c>
      <c r="N396">
        <f>Table10[[#This Row],[quantity_sold_before_promo]]*Table10[[#This Row],[base_price]]</f>
        <v>402480</v>
      </c>
      <c r="O396">
        <f t="shared" si="6"/>
        <v>366463.19999999995</v>
      </c>
      <c r="P396">
        <f>Table10[[#This Row],[Reveneu_after_promo]]-Table10[[#This Row],[Reveneu_before_promo]]</f>
        <v>-36016.800000000047</v>
      </c>
      <c r="Q396" s="8">
        <f>Table10[[#This Row],[quantity_sold_after_promo]]-Table10[[#This Row],[quantity_sold_before_promo]]</f>
        <v>168</v>
      </c>
    </row>
    <row r="397" spans="1:17" hidden="1" x14ac:dyDescent="0.3">
      <c r="A397" s="4" t="s">
        <v>1105</v>
      </c>
      <c r="B397" t="str">
        <f>VLOOKUP(fact_events!B:B,stores[#All],2,0)</f>
        <v>Chennai</v>
      </c>
      <c r="C397" t="str">
        <f>VLOOKUP(fact_events!C:C,camp[#All],2,0)</f>
        <v>Diwali</v>
      </c>
      <c r="D397" s="2">
        <f>VLOOKUP(fact_events!C:C,camp[#All],3,0)</f>
        <v>45242</v>
      </c>
      <c r="E397" s="2">
        <f>VLOOKUP(fact_events!C:C,camp[#All],4,0)</f>
        <v>45248</v>
      </c>
      <c r="F397" t="str">
        <f>VLOOKUP(fact_events!D:D,prod[#All],2,0)</f>
        <v>Atliq_Scrub_Sponge_For_Dishwash</v>
      </c>
      <c r="G397" t="str">
        <f>VLOOKUP(fact_events!D:D,prod[#All],3,0)</f>
        <v>Home Care</v>
      </c>
      <c r="H397">
        <v>55</v>
      </c>
      <c r="I397" t="s">
        <v>12</v>
      </c>
      <c r="J397">
        <v>0.25</v>
      </c>
      <c r="K397" t="s">
        <v>1526</v>
      </c>
      <c r="L397">
        <v>91</v>
      </c>
      <c r="M397">
        <v>88</v>
      </c>
      <c r="N397">
        <f>Table10[[#This Row],[quantity_sold_before_promo]]*Table10[[#This Row],[base_price]]</f>
        <v>5005</v>
      </c>
      <c r="O397">
        <f t="shared" si="6"/>
        <v>3630</v>
      </c>
      <c r="P397">
        <f>Table10[[#This Row],[Reveneu_after_promo]]-Table10[[#This Row],[Reveneu_before_promo]]</f>
        <v>-1375</v>
      </c>
      <c r="Q397" s="8">
        <f>Table10[[#This Row],[quantity_sold_after_promo]]-Table10[[#This Row],[quantity_sold_before_promo]]</f>
        <v>-3</v>
      </c>
    </row>
    <row r="398" spans="1:17" x14ac:dyDescent="0.3">
      <c r="A398" s="3" t="s">
        <v>1104</v>
      </c>
      <c r="B398" t="str">
        <f>VLOOKUP(fact_events!B:B,stores[#All],2,0)</f>
        <v>Mangalore</v>
      </c>
      <c r="C398" t="str">
        <f>VLOOKUP(fact_events!C:C,camp[#All],2,0)</f>
        <v>Sankranti</v>
      </c>
      <c r="D398" s="2">
        <f>VLOOKUP(fact_events!C:C,camp[#All],3,0)</f>
        <v>45301</v>
      </c>
      <c r="E398" s="2">
        <f>VLOOKUP(fact_events!C:C,camp[#All],4,0)</f>
        <v>45307</v>
      </c>
      <c r="F398" t="str">
        <f>VLOOKUP(fact_events!D:D,prod[#All],2,0)</f>
        <v>Atliq_High_Glo_15W_LED_Bulb</v>
      </c>
      <c r="G398" t="str">
        <f>VLOOKUP(fact_events!D:D,prod[#All],3,0)</f>
        <v>Home Appliances</v>
      </c>
      <c r="H398">
        <v>350</v>
      </c>
      <c r="I398" t="s">
        <v>5</v>
      </c>
      <c r="J398">
        <v>0.5</v>
      </c>
      <c r="K398" t="s">
        <v>5</v>
      </c>
      <c r="L398">
        <v>63</v>
      </c>
      <c r="M398">
        <v>163</v>
      </c>
      <c r="N398">
        <f>Table10[[#This Row],[quantity_sold_before_promo]]*Table10[[#This Row],[base_price]]</f>
        <v>22050</v>
      </c>
      <c r="O398">
        <f t="shared" si="6"/>
        <v>57050</v>
      </c>
      <c r="P398">
        <f>Table10[[#This Row],[Reveneu_after_promo]]-Table10[[#This Row],[Reveneu_before_promo]]</f>
        <v>35000</v>
      </c>
      <c r="Q398" s="8">
        <f>Table10[[#This Row],[quantity_sold_after_promo]]-Table10[[#This Row],[quantity_sold_before_promo]]</f>
        <v>100</v>
      </c>
    </row>
    <row r="399" spans="1:17" hidden="1" x14ac:dyDescent="0.3">
      <c r="A399" s="4" t="s">
        <v>1103</v>
      </c>
      <c r="B399" t="str">
        <f>VLOOKUP(fact_events!B:B,stores[#All],2,0)</f>
        <v>Hyderabad</v>
      </c>
      <c r="C399" t="str">
        <f>VLOOKUP(fact_events!C:C,camp[#All],2,0)</f>
        <v>Sankranti</v>
      </c>
      <c r="D399" s="2">
        <f>VLOOKUP(fact_events!C:C,camp[#All],3,0)</f>
        <v>45301</v>
      </c>
      <c r="E399" s="2">
        <f>VLOOKUP(fact_events!C:C,camp[#All],4,0)</f>
        <v>45307</v>
      </c>
      <c r="F399" t="str">
        <f>VLOOKUP(fact_events!D:D,prod[#All],2,0)</f>
        <v>Atliq_Body_Milk_Nourishing_Lotion (120ML)</v>
      </c>
      <c r="G399" t="str">
        <f>VLOOKUP(fact_events!D:D,prod[#All],3,0)</f>
        <v>Personal Care</v>
      </c>
      <c r="H399">
        <v>90</v>
      </c>
      <c r="I399" t="s">
        <v>12</v>
      </c>
      <c r="J399">
        <v>0.25</v>
      </c>
      <c r="K399" t="s">
        <v>1526</v>
      </c>
      <c r="L399">
        <v>58</v>
      </c>
      <c r="M399">
        <v>47</v>
      </c>
      <c r="N399">
        <f>Table10[[#This Row],[quantity_sold_before_promo]]*Table10[[#This Row],[base_price]]</f>
        <v>5220</v>
      </c>
      <c r="O399">
        <f t="shared" si="6"/>
        <v>3172.5</v>
      </c>
      <c r="P399">
        <f>Table10[[#This Row],[Reveneu_after_promo]]-Table10[[#This Row],[Reveneu_before_promo]]</f>
        <v>-2047.5</v>
      </c>
      <c r="Q399" s="8">
        <f>Table10[[#This Row],[quantity_sold_after_promo]]-Table10[[#This Row],[quantity_sold_before_promo]]</f>
        <v>-11</v>
      </c>
    </row>
    <row r="400" spans="1:17" hidden="1" x14ac:dyDescent="0.3">
      <c r="A400" s="3" t="s">
        <v>1102</v>
      </c>
      <c r="B400" t="str">
        <f>VLOOKUP(fact_events!B:B,stores[#All],2,0)</f>
        <v>Trivandrum</v>
      </c>
      <c r="C400" t="str">
        <f>VLOOKUP(fact_events!C:C,camp[#All],2,0)</f>
        <v>Sankranti</v>
      </c>
      <c r="D400" s="2">
        <f>VLOOKUP(fact_events!C:C,camp[#All],3,0)</f>
        <v>45301</v>
      </c>
      <c r="E400" s="2">
        <f>VLOOKUP(fact_events!C:C,camp[#All],4,0)</f>
        <v>45307</v>
      </c>
      <c r="F400" t="str">
        <f>VLOOKUP(fact_events!D:D,prod[#All],2,0)</f>
        <v>Atliq_Doodh_Kesar_Body_Lotion (200ML)</v>
      </c>
      <c r="G400" t="str">
        <f>VLOOKUP(fact_events!D:D,prod[#All],3,0)</f>
        <v>Personal Care</v>
      </c>
      <c r="H400">
        <v>190</v>
      </c>
      <c r="I400" t="s">
        <v>0</v>
      </c>
      <c r="J400">
        <v>0.5</v>
      </c>
      <c r="K400" t="s">
        <v>1526</v>
      </c>
      <c r="L400">
        <v>24</v>
      </c>
      <c r="M400">
        <v>34</v>
      </c>
      <c r="N400">
        <f>Table10[[#This Row],[quantity_sold_before_promo]]*Table10[[#This Row],[base_price]]</f>
        <v>4560</v>
      </c>
      <c r="O400">
        <f t="shared" si="6"/>
        <v>3230</v>
      </c>
      <c r="P400">
        <f>Table10[[#This Row],[Reveneu_after_promo]]-Table10[[#This Row],[Reveneu_before_promo]]</f>
        <v>-1330</v>
      </c>
      <c r="Q400" s="8">
        <f>Table10[[#This Row],[quantity_sold_after_promo]]-Table10[[#This Row],[quantity_sold_before_promo]]</f>
        <v>10</v>
      </c>
    </row>
    <row r="401" spans="1:17" hidden="1" x14ac:dyDescent="0.3">
      <c r="A401" s="4" t="s">
        <v>1101</v>
      </c>
      <c r="B401" t="str">
        <f>VLOOKUP(fact_events!B:B,stores[#All],2,0)</f>
        <v>Visakhapatnam</v>
      </c>
      <c r="C401" t="str">
        <f>VLOOKUP(fact_events!C:C,camp[#All],2,0)</f>
        <v>Diwali</v>
      </c>
      <c r="D401" s="2">
        <f>VLOOKUP(fact_events!C:C,camp[#All],3,0)</f>
        <v>45242</v>
      </c>
      <c r="E401" s="2">
        <f>VLOOKUP(fact_events!C:C,camp[#All],4,0)</f>
        <v>45248</v>
      </c>
      <c r="F401" t="str">
        <f>VLOOKUP(fact_events!D:D,prod[#All],2,0)</f>
        <v>Atliq_Scrub_Sponge_For_Dishwash</v>
      </c>
      <c r="G401" t="str">
        <f>VLOOKUP(fact_events!D:D,prod[#All],3,0)</f>
        <v>Home Care</v>
      </c>
      <c r="H401">
        <v>55</v>
      </c>
      <c r="I401" t="s">
        <v>12</v>
      </c>
      <c r="J401">
        <v>0.25</v>
      </c>
      <c r="K401" t="s">
        <v>1526</v>
      </c>
      <c r="L401">
        <v>89</v>
      </c>
      <c r="M401">
        <v>80</v>
      </c>
      <c r="N401">
        <f>Table10[[#This Row],[quantity_sold_before_promo]]*Table10[[#This Row],[base_price]]</f>
        <v>4895</v>
      </c>
      <c r="O401">
        <f t="shared" si="6"/>
        <v>3300</v>
      </c>
      <c r="P401">
        <f>Table10[[#This Row],[Reveneu_after_promo]]-Table10[[#This Row],[Reveneu_before_promo]]</f>
        <v>-1595</v>
      </c>
      <c r="Q401" s="8">
        <f>Table10[[#This Row],[quantity_sold_after_promo]]-Table10[[#This Row],[quantity_sold_before_promo]]</f>
        <v>-9</v>
      </c>
    </row>
    <row r="402" spans="1:17" hidden="1" x14ac:dyDescent="0.3">
      <c r="A402" s="3" t="s">
        <v>1100</v>
      </c>
      <c r="B402" t="str">
        <f>VLOOKUP(fact_events!B:B,stores[#All],2,0)</f>
        <v>Bengaluru</v>
      </c>
      <c r="C402" t="str">
        <f>VLOOKUP(fact_events!C:C,camp[#All],2,0)</f>
        <v>Diwali</v>
      </c>
      <c r="D402" s="2">
        <f>VLOOKUP(fact_events!C:C,camp[#All],3,0)</f>
        <v>45242</v>
      </c>
      <c r="E402" s="2">
        <f>VLOOKUP(fact_events!C:C,camp[#All],4,0)</f>
        <v>45248</v>
      </c>
      <c r="F402" t="str">
        <f>VLOOKUP(fact_events!D:D,prod[#All],2,0)</f>
        <v>Atliq_Cream_Beauty_Bathing_Soap (125GM)</v>
      </c>
      <c r="G402" t="str">
        <f>VLOOKUP(fact_events!D:D,prod[#All],3,0)</f>
        <v>Personal Care</v>
      </c>
      <c r="H402">
        <v>65</v>
      </c>
      <c r="I402" t="s">
        <v>0</v>
      </c>
      <c r="J402">
        <v>0.5</v>
      </c>
      <c r="K402" t="s">
        <v>1526</v>
      </c>
      <c r="L402">
        <v>133</v>
      </c>
      <c r="M402">
        <v>172</v>
      </c>
      <c r="N402">
        <f>Table10[[#This Row],[quantity_sold_before_promo]]*Table10[[#This Row],[base_price]]</f>
        <v>8645</v>
      </c>
      <c r="O402">
        <f t="shared" si="6"/>
        <v>5590</v>
      </c>
      <c r="P402">
        <f>Table10[[#This Row],[Reveneu_after_promo]]-Table10[[#This Row],[Reveneu_before_promo]]</f>
        <v>-3055</v>
      </c>
      <c r="Q402" s="8">
        <f>Table10[[#This Row],[quantity_sold_after_promo]]-Table10[[#This Row],[quantity_sold_before_promo]]</f>
        <v>39</v>
      </c>
    </row>
    <row r="403" spans="1:17" hidden="1" x14ac:dyDescent="0.3">
      <c r="A403" s="4" t="s">
        <v>1099</v>
      </c>
      <c r="B403" t="str">
        <f>VLOOKUP(fact_events!B:B,stores[#All],2,0)</f>
        <v>Hyderabad</v>
      </c>
      <c r="C403" t="str">
        <f>VLOOKUP(fact_events!C:C,camp[#All],2,0)</f>
        <v>Sankranti</v>
      </c>
      <c r="D403" s="2">
        <f>VLOOKUP(fact_events!C:C,camp[#All],3,0)</f>
        <v>45301</v>
      </c>
      <c r="E403" s="2">
        <f>VLOOKUP(fact_events!C:C,camp[#All],4,0)</f>
        <v>45307</v>
      </c>
      <c r="F403" t="str">
        <f>VLOOKUP(fact_events!D:D,prod[#All],2,0)</f>
        <v>Atliq_Masoor_Dal (1KG)</v>
      </c>
      <c r="G403" t="str">
        <f>VLOOKUP(fact_events!D:D,prod[#All],3,0)</f>
        <v>Grocery &amp; Staples</v>
      </c>
      <c r="H403">
        <v>172</v>
      </c>
      <c r="I403" t="s">
        <v>45</v>
      </c>
      <c r="J403">
        <v>0.33</v>
      </c>
      <c r="K403" t="s">
        <v>1526</v>
      </c>
      <c r="L403">
        <v>234</v>
      </c>
      <c r="M403">
        <v>322</v>
      </c>
      <c r="N403">
        <f>Table10[[#This Row],[quantity_sold_before_promo]]*Table10[[#This Row],[base_price]]</f>
        <v>40248</v>
      </c>
      <c r="O403">
        <f t="shared" si="6"/>
        <v>37107.279999999992</v>
      </c>
      <c r="P403">
        <f>Table10[[#This Row],[Reveneu_after_promo]]-Table10[[#This Row],[Reveneu_before_promo]]</f>
        <v>-3140.7200000000084</v>
      </c>
      <c r="Q403" s="8">
        <f>Table10[[#This Row],[quantity_sold_after_promo]]-Table10[[#This Row],[quantity_sold_before_promo]]</f>
        <v>88</v>
      </c>
    </row>
    <row r="404" spans="1:17" hidden="1" x14ac:dyDescent="0.3">
      <c r="A404" s="3" t="s">
        <v>1098</v>
      </c>
      <c r="B404" t="str">
        <f>VLOOKUP(fact_events!B:B,stores[#All],2,0)</f>
        <v>Mangalore</v>
      </c>
      <c r="C404" t="str">
        <f>VLOOKUP(fact_events!C:C,camp[#All],2,0)</f>
        <v>Diwali</v>
      </c>
      <c r="D404" s="2">
        <f>VLOOKUP(fact_events!C:C,camp[#All],3,0)</f>
        <v>45242</v>
      </c>
      <c r="E404" s="2">
        <f>VLOOKUP(fact_events!C:C,camp[#All],4,0)</f>
        <v>45248</v>
      </c>
      <c r="F404" t="str">
        <f>VLOOKUP(fact_events!D:D,prod[#All],2,0)</f>
        <v>Atliq_Doodh_Kesar_Body_Lotion (200ML)</v>
      </c>
      <c r="G404" t="str">
        <f>VLOOKUP(fact_events!D:D,prod[#All],3,0)</f>
        <v>Personal Care</v>
      </c>
      <c r="H404">
        <v>190</v>
      </c>
      <c r="I404" t="s">
        <v>0</v>
      </c>
      <c r="J404">
        <v>0.5</v>
      </c>
      <c r="K404" t="s">
        <v>1526</v>
      </c>
      <c r="L404">
        <v>42</v>
      </c>
      <c r="M404">
        <v>45</v>
      </c>
      <c r="N404">
        <f>Table10[[#This Row],[quantity_sold_before_promo]]*Table10[[#This Row],[base_price]]</f>
        <v>7980</v>
      </c>
      <c r="O404">
        <f t="shared" si="6"/>
        <v>4275</v>
      </c>
      <c r="P404">
        <f>Table10[[#This Row],[Reveneu_after_promo]]-Table10[[#This Row],[Reveneu_before_promo]]</f>
        <v>-3705</v>
      </c>
      <c r="Q404" s="8">
        <f>Table10[[#This Row],[quantity_sold_after_promo]]-Table10[[#This Row],[quantity_sold_before_promo]]</f>
        <v>3</v>
      </c>
    </row>
    <row r="405" spans="1:17" hidden="1" x14ac:dyDescent="0.3">
      <c r="A405" s="4">
        <v>861116</v>
      </c>
      <c r="B405" t="str">
        <f>VLOOKUP(fact_events!B:B,stores[#All],2,0)</f>
        <v>Bengaluru</v>
      </c>
      <c r="C405" t="str">
        <f>VLOOKUP(fact_events!C:C,camp[#All],2,0)</f>
        <v>Diwali</v>
      </c>
      <c r="D405" s="2">
        <f>VLOOKUP(fact_events!C:C,camp[#All],3,0)</f>
        <v>45242</v>
      </c>
      <c r="E405" s="2">
        <f>VLOOKUP(fact_events!C:C,camp[#All],4,0)</f>
        <v>45248</v>
      </c>
      <c r="F405" t="str">
        <f>VLOOKUP(fact_events!D:D,prod[#All],2,0)</f>
        <v>Atliq_Fusion_Container_Set_of_3</v>
      </c>
      <c r="G405" t="str">
        <f>VLOOKUP(fact_events!D:D,prod[#All],3,0)</f>
        <v>Home Care</v>
      </c>
      <c r="H405">
        <v>415</v>
      </c>
      <c r="I405" t="s">
        <v>12</v>
      </c>
      <c r="J405">
        <v>0.25</v>
      </c>
      <c r="K405" t="s">
        <v>1526</v>
      </c>
      <c r="L405">
        <v>96</v>
      </c>
      <c r="M405">
        <v>84</v>
      </c>
      <c r="N405">
        <f>Table10[[#This Row],[quantity_sold_before_promo]]*Table10[[#This Row],[base_price]]</f>
        <v>39840</v>
      </c>
      <c r="O405">
        <f t="shared" si="6"/>
        <v>26145</v>
      </c>
      <c r="P405">
        <f>Table10[[#This Row],[Reveneu_after_promo]]-Table10[[#This Row],[Reveneu_before_promo]]</f>
        <v>-13695</v>
      </c>
      <c r="Q405" s="8">
        <f>Table10[[#This Row],[quantity_sold_after_promo]]-Table10[[#This Row],[quantity_sold_before_promo]]</f>
        <v>-12</v>
      </c>
    </row>
    <row r="406" spans="1:17" hidden="1" x14ac:dyDescent="0.3">
      <c r="A406" s="3" t="s">
        <v>1097</v>
      </c>
      <c r="B406" t="str">
        <f>VLOOKUP(fact_events!B:B,stores[#All],2,0)</f>
        <v>Mysuru</v>
      </c>
      <c r="C406" t="str">
        <f>VLOOKUP(fact_events!C:C,camp[#All],2,0)</f>
        <v>Diwali</v>
      </c>
      <c r="D406" s="2">
        <f>VLOOKUP(fact_events!C:C,camp[#All],3,0)</f>
        <v>45242</v>
      </c>
      <c r="E406" s="2">
        <f>VLOOKUP(fact_events!C:C,camp[#All],4,0)</f>
        <v>45248</v>
      </c>
      <c r="F406" t="str">
        <f>VLOOKUP(fact_events!D:D,prod[#All],2,0)</f>
        <v>Atliq_Lime_Cool_Bathing_Bar (125GM)</v>
      </c>
      <c r="G406" t="str">
        <f>VLOOKUP(fact_events!D:D,prod[#All],3,0)</f>
        <v>Personal Care</v>
      </c>
      <c r="H406">
        <v>62</v>
      </c>
      <c r="I406" t="s">
        <v>0</v>
      </c>
      <c r="J406">
        <v>0.5</v>
      </c>
      <c r="K406" t="s">
        <v>1526</v>
      </c>
      <c r="L406">
        <v>124</v>
      </c>
      <c r="M406">
        <v>145</v>
      </c>
      <c r="N406">
        <f>Table10[[#This Row],[quantity_sold_before_promo]]*Table10[[#This Row],[base_price]]</f>
        <v>7688</v>
      </c>
      <c r="O406">
        <f t="shared" si="6"/>
        <v>4495</v>
      </c>
      <c r="P406">
        <f>Table10[[#This Row],[Reveneu_after_promo]]-Table10[[#This Row],[Reveneu_before_promo]]</f>
        <v>-3193</v>
      </c>
      <c r="Q406" s="8">
        <f>Table10[[#This Row],[quantity_sold_after_promo]]-Table10[[#This Row],[quantity_sold_before_promo]]</f>
        <v>21</v>
      </c>
    </row>
    <row r="407" spans="1:17" hidden="1" x14ac:dyDescent="0.3">
      <c r="A407" s="4" t="s">
        <v>1096</v>
      </c>
      <c r="B407" t="str">
        <f>VLOOKUP(fact_events!B:B,stores[#All],2,0)</f>
        <v>Mysuru</v>
      </c>
      <c r="C407" t="str">
        <f>VLOOKUP(fact_events!C:C,camp[#All],2,0)</f>
        <v>Sankranti</v>
      </c>
      <c r="D407" s="2">
        <f>VLOOKUP(fact_events!C:C,camp[#All],3,0)</f>
        <v>45301</v>
      </c>
      <c r="E407" s="2">
        <f>VLOOKUP(fact_events!C:C,camp[#All],4,0)</f>
        <v>45307</v>
      </c>
      <c r="F407" t="str">
        <f>VLOOKUP(fact_events!D:D,prod[#All],2,0)</f>
        <v>Atliq_Sonamasuri_Rice (10KG)</v>
      </c>
      <c r="G407" t="str">
        <f>VLOOKUP(fact_events!D:D,prod[#All],3,0)</f>
        <v>Grocery &amp; Staples</v>
      </c>
      <c r="H407">
        <v>860</v>
      </c>
      <c r="I407" t="s">
        <v>45</v>
      </c>
      <c r="J407">
        <v>0.33</v>
      </c>
      <c r="K407" t="s">
        <v>1526</v>
      </c>
      <c r="L407">
        <v>499</v>
      </c>
      <c r="M407">
        <v>703</v>
      </c>
      <c r="N407">
        <f>Table10[[#This Row],[quantity_sold_before_promo]]*Table10[[#This Row],[base_price]]</f>
        <v>429140</v>
      </c>
      <c r="O407">
        <f t="shared" si="6"/>
        <v>405068.6</v>
      </c>
      <c r="P407">
        <f>Table10[[#This Row],[Reveneu_after_promo]]-Table10[[#This Row],[Reveneu_before_promo]]</f>
        <v>-24071.400000000023</v>
      </c>
      <c r="Q407" s="8">
        <f>Table10[[#This Row],[quantity_sold_after_promo]]-Table10[[#This Row],[quantity_sold_before_promo]]</f>
        <v>204</v>
      </c>
    </row>
    <row r="408" spans="1:17" hidden="1" x14ac:dyDescent="0.3">
      <c r="A408" s="3" t="s">
        <v>1095</v>
      </c>
      <c r="B408" t="str">
        <f>VLOOKUP(fact_events!B:B,stores[#All],2,0)</f>
        <v>Coimbatore</v>
      </c>
      <c r="C408" t="str">
        <f>VLOOKUP(fact_events!C:C,camp[#All],2,0)</f>
        <v>Diwali</v>
      </c>
      <c r="D408" s="2">
        <f>VLOOKUP(fact_events!C:C,camp[#All],3,0)</f>
        <v>45242</v>
      </c>
      <c r="E408" s="2">
        <f>VLOOKUP(fact_events!C:C,camp[#All],4,0)</f>
        <v>45248</v>
      </c>
      <c r="F408" t="str">
        <f>VLOOKUP(fact_events!D:D,prod[#All],2,0)</f>
        <v>Atliq_Suflower_Oil (1L)</v>
      </c>
      <c r="G408" t="str">
        <f>VLOOKUP(fact_events!D:D,prod[#All],3,0)</f>
        <v>Grocery &amp; Staples</v>
      </c>
      <c r="H408">
        <v>156</v>
      </c>
      <c r="I408" t="s">
        <v>12</v>
      </c>
      <c r="J408">
        <v>0.25</v>
      </c>
      <c r="K408" t="s">
        <v>1526</v>
      </c>
      <c r="L408">
        <v>252</v>
      </c>
      <c r="M408">
        <v>224</v>
      </c>
      <c r="N408">
        <f>Table10[[#This Row],[quantity_sold_before_promo]]*Table10[[#This Row],[base_price]]</f>
        <v>39312</v>
      </c>
      <c r="O408">
        <f t="shared" si="6"/>
        <v>26208</v>
      </c>
      <c r="P408">
        <f>Table10[[#This Row],[Reveneu_after_promo]]-Table10[[#This Row],[Reveneu_before_promo]]</f>
        <v>-13104</v>
      </c>
      <c r="Q408" s="8">
        <f>Table10[[#This Row],[quantity_sold_after_promo]]-Table10[[#This Row],[quantity_sold_before_promo]]</f>
        <v>-28</v>
      </c>
    </row>
    <row r="409" spans="1:17" hidden="1" x14ac:dyDescent="0.3">
      <c r="A409" s="4" t="s">
        <v>1094</v>
      </c>
      <c r="B409" t="str">
        <f>VLOOKUP(fact_events!B:B,stores[#All],2,0)</f>
        <v>Bengaluru</v>
      </c>
      <c r="C409" t="str">
        <f>VLOOKUP(fact_events!C:C,camp[#All],2,0)</f>
        <v>Diwali</v>
      </c>
      <c r="D409" s="2">
        <f>VLOOKUP(fact_events!C:C,camp[#All],3,0)</f>
        <v>45242</v>
      </c>
      <c r="E409" s="2">
        <f>VLOOKUP(fact_events!C:C,camp[#All],4,0)</f>
        <v>45248</v>
      </c>
      <c r="F409" t="str">
        <f>VLOOKUP(fact_events!D:D,prod[#All],2,0)</f>
        <v>Atliq_Farm_Chakki_Atta (1KG)</v>
      </c>
      <c r="G409" t="str">
        <f>VLOOKUP(fact_events!D:D,prod[#All],3,0)</f>
        <v>Grocery &amp; Staples</v>
      </c>
      <c r="H409">
        <v>290</v>
      </c>
      <c r="I409" t="s">
        <v>12</v>
      </c>
      <c r="J409">
        <v>0.25</v>
      </c>
      <c r="K409" t="s">
        <v>1526</v>
      </c>
      <c r="L409">
        <v>322</v>
      </c>
      <c r="M409">
        <v>276</v>
      </c>
      <c r="N409">
        <f>Table10[[#This Row],[quantity_sold_before_promo]]*Table10[[#This Row],[base_price]]</f>
        <v>93380</v>
      </c>
      <c r="O409">
        <f t="shared" si="6"/>
        <v>60030</v>
      </c>
      <c r="P409">
        <f>Table10[[#This Row],[Reveneu_after_promo]]-Table10[[#This Row],[Reveneu_before_promo]]</f>
        <v>-33350</v>
      </c>
      <c r="Q409" s="8">
        <f>Table10[[#This Row],[quantity_sold_after_promo]]-Table10[[#This Row],[quantity_sold_before_promo]]</f>
        <v>-46</v>
      </c>
    </row>
    <row r="410" spans="1:17" hidden="1" x14ac:dyDescent="0.3">
      <c r="A410" s="3" t="s">
        <v>1093</v>
      </c>
      <c r="B410" t="str">
        <f>VLOOKUP(fact_events!B:B,stores[#All],2,0)</f>
        <v>Bengaluru</v>
      </c>
      <c r="C410" t="str">
        <f>VLOOKUP(fact_events!C:C,camp[#All],2,0)</f>
        <v>Sankranti</v>
      </c>
      <c r="D410" s="2">
        <f>VLOOKUP(fact_events!C:C,camp[#All],3,0)</f>
        <v>45301</v>
      </c>
      <c r="E410" s="2">
        <f>VLOOKUP(fact_events!C:C,camp[#All],4,0)</f>
        <v>45307</v>
      </c>
      <c r="F410" t="str">
        <f>VLOOKUP(fact_events!D:D,prod[#All],2,0)</f>
        <v>Atliq_Home_Essential_8_Product_Combo</v>
      </c>
      <c r="G410" t="str">
        <f>VLOOKUP(fact_events!D:D,prod[#All],3,0)</f>
        <v>Combo1</v>
      </c>
      <c r="H410">
        <v>3000</v>
      </c>
      <c r="I410" t="s">
        <v>26</v>
      </c>
      <c r="J410">
        <v>500</v>
      </c>
      <c r="K410" t="s">
        <v>1527</v>
      </c>
      <c r="L410">
        <v>129</v>
      </c>
      <c r="M410">
        <v>279</v>
      </c>
      <c r="N410">
        <f>Table10[[#This Row],[quantity_sold_before_promo]]*Table10[[#This Row],[base_price]]</f>
        <v>387000</v>
      </c>
      <c r="O410">
        <f t="shared" si="6"/>
        <v>697500</v>
      </c>
      <c r="P410">
        <f>Table10[[#This Row],[Reveneu_after_promo]]-Table10[[#This Row],[Reveneu_before_promo]]</f>
        <v>310500</v>
      </c>
      <c r="Q410" s="8">
        <f>Table10[[#This Row],[quantity_sold_after_promo]]-Table10[[#This Row],[quantity_sold_before_promo]]</f>
        <v>150</v>
      </c>
    </row>
    <row r="411" spans="1:17" hidden="1" x14ac:dyDescent="0.3">
      <c r="A411" s="4" t="s">
        <v>1092</v>
      </c>
      <c r="B411" t="str">
        <f>VLOOKUP(fact_events!B:B,stores[#All],2,0)</f>
        <v>Bengaluru</v>
      </c>
      <c r="C411" t="str">
        <f>VLOOKUP(fact_events!C:C,camp[#All],2,0)</f>
        <v>Sankranti</v>
      </c>
      <c r="D411" s="2">
        <f>VLOOKUP(fact_events!C:C,camp[#All],3,0)</f>
        <v>45301</v>
      </c>
      <c r="E411" s="2">
        <f>VLOOKUP(fact_events!C:C,camp[#All],4,0)</f>
        <v>45307</v>
      </c>
      <c r="F411" t="str">
        <f>VLOOKUP(fact_events!D:D,prod[#All],2,0)</f>
        <v>Atliq_Body_Milk_Nourishing_Lotion (120ML)</v>
      </c>
      <c r="G411" t="str">
        <f>VLOOKUP(fact_events!D:D,prod[#All],3,0)</f>
        <v>Personal Care</v>
      </c>
      <c r="H411">
        <v>90</v>
      </c>
      <c r="I411" t="s">
        <v>12</v>
      </c>
      <c r="J411">
        <v>0.25</v>
      </c>
      <c r="K411" t="s">
        <v>1526</v>
      </c>
      <c r="L411">
        <v>46</v>
      </c>
      <c r="M411">
        <v>33</v>
      </c>
      <c r="N411">
        <f>Table10[[#This Row],[quantity_sold_before_promo]]*Table10[[#This Row],[base_price]]</f>
        <v>4140</v>
      </c>
      <c r="O411">
        <f t="shared" si="6"/>
        <v>2227.5</v>
      </c>
      <c r="P411">
        <f>Table10[[#This Row],[Reveneu_after_promo]]-Table10[[#This Row],[Reveneu_before_promo]]</f>
        <v>-1912.5</v>
      </c>
      <c r="Q411" s="8">
        <f>Table10[[#This Row],[quantity_sold_after_promo]]-Table10[[#This Row],[quantity_sold_before_promo]]</f>
        <v>-13</v>
      </c>
    </row>
    <row r="412" spans="1:17" x14ac:dyDescent="0.3">
      <c r="A412" s="3" t="s">
        <v>1091</v>
      </c>
      <c r="B412" t="str">
        <f>VLOOKUP(fact_events!B:B,stores[#All],2,0)</f>
        <v>Coimbatore</v>
      </c>
      <c r="C412" t="str">
        <f>VLOOKUP(fact_events!C:C,camp[#All],2,0)</f>
        <v>Sankranti</v>
      </c>
      <c r="D412" s="2">
        <f>VLOOKUP(fact_events!C:C,camp[#All],3,0)</f>
        <v>45301</v>
      </c>
      <c r="E412" s="2">
        <f>VLOOKUP(fact_events!C:C,camp[#All],4,0)</f>
        <v>45307</v>
      </c>
      <c r="F412" t="str">
        <f>VLOOKUP(fact_events!D:D,prod[#All],2,0)</f>
        <v>Atliq_Suflower_Oil (1L)</v>
      </c>
      <c r="G412" t="str">
        <f>VLOOKUP(fact_events!D:D,prod[#All],3,0)</f>
        <v>Grocery &amp; Staples</v>
      </c>
      <c r="H412">
        <v>200</v>
      </c>
      <c r="I412" t="s">
        <v>5</v>
      </c>
      <c r="J412">
        <v>0.5</v>
      </c>
      <c r="K412" t="s">
        <v>5</v>
      </c>
      <c r="L412">
        <v>228</v>
      </c>
      <c r="M412">
        <v>898</v>
      </c>
      <c r="N412">
        <f>Table10[[#This Row],[quantity_sold_before_promo]]*Table10[[#This Row],[base_price]]</f>
        <v>45600</v>
      </c>
      <c r="O412">
        <f t="shared" si="6"/>
        <v>179600</v>
      </c>
      <c r="P412">
        <f>Table10[[#This Row],[Reveneu_after_promo]]-Table10[[#This Row],[Reveneu_before_promo]]</f>
        <v>134000</v>
      </c>
      <c r="Q412" s="8">
        <f>Table10[[#This Row],[quantity_sold_after_promo]]-Table10[[#This Row],[quantity_sold_before_promo]]</f>
        <v>670</v>
      </c>
    </row>
    <row r="413" spans="1:17" x14ac:dyDescent="0.3">
      <c r="A413" s="4" t="s">
        <v>1090</v>
      </c>
      <c r="B413" t="str">
        <f>VLOOKUP(fact_events!B:B,stores[#All],2,0)</f>
        <v>Hyderabad</v>
      </c>
      <c r="C413" t="str">
        <f>VLOOKUP(fact_events!C:C,camp[#All],2,0)</f>
        <v>Diwali</v>
      </c>
      <c r="D413" s="2">
        <f>VLOOKUP(fact_events!C:C,camp[#All],3,0)</f>
        <v>45242</v>
      </c>
      <c r="E413" s="2">
        <f>VLOOKUP(fact_events!C:C,camp[#All],4,0)</f>
        <v>45248</v>
      </c>
      <c r="F413" t="str">
        <f>VLOOKUP(fact_events!D:D,prod[#All],2,0)</f>
        <v>Atliq_Double_Bedsheet_set</v>
      </c>
      <c r="G413" t="str">
        <f>VLOOKUP(fact_events!D:D,prod[#All],3,0)</f>
        <v>Home Care</v>
      </c>
      <c r="H413">
        <v>1190</v>
      </c>
      <c r="I413" t="s">
        <v>5</v>
      </c>
      <c r="J413">
        <v>0.5</v>
      </c>
      <c r="K413" t="s">
        <v>5</v>
      </c>
      <c r="L413">
        <v>52</v>
      </c>
      <c r="M413">
        <v>175</v>
      </c>
      <c r="N413">
        <f>Table10[[#This Row],[quantity_sold_before_promo]]*Table10[[#This Row],[base_price]]</f>
        <v>61880</v>
      </c>
      <c r="O413">
        <f t="shared" si="6"/>
        <v>208250</v>
      </c>
      <c r="P413">
        <f>Table10[[#This Row],[Reveneu_after_promo]]-Table10[[#This Row],[Reveneu_before_promo]]</f>
        <v>146370</v>
      </c>
      <c r="Q413" s="8">
        <f>Table10[[#This Row],[quantity_sold_after_promo]]-Table10[[#This Row],[quantity_sold_before_promo]]</f>
        <v>123</v>
      </c>
    </row>
    <row r="414" spans="1:17" hidden="1" x14ac:dyDescent="0.3">
      <c r="A414" s="3" t="s">
        <v>1089</v>
      </c>
      <c r="B414" t="str">
        <f>VLOOKUP(fact_events!B:B,stores[#All],2,0)</f>
        <v>Chennai</v>
      </c>
      <c r="C414" t="str">
        <f>VLOOKUP(fact_events!C:C,camp[#All],2,0)</f>
        <v>Sankranti</v>
      </c>
      <c r="D414" s="2">
        <f>VLOOKUP(fact_events!C:C,camp[#All],3,0)</f>
        <v>45301</v>
      </c>
      <c r="E414" s="2">
        <f>VLOOKUP(fact_events!C:C,camp[#All],4,0)</f>
        <v>45307</v>
      </c>
      <c r="F414" t="str">
        <f>VLOOKUP(fact_events!D:D,prod[#All],2,0)</f>
        <v>Atliq_Sonamasuri_Rice (10KG)</v>
      </c>
      <c r="G414" t="str">
        <f>VLOOKUP(fact_events!D:D,prod[#All],3,0)</f>
        <v>Grocery &amp; Staples</v>
      </c>
      <c r="H414">
        <v>860</v>
      </c>
      <c r="I414" t="s">
        <v>45</v>
      </c>
      <c r="J414">
        <v>0.33</v>
      </c>
      <c r="K414" t="s">
        <v>1526</v>
      </c>
      <c r="L414">
        <v>525</v>
      </c>
      <c r="M414">
        <v>756</v>
      </c>
      <c r="N414">
        <f>Table10[[#This Row],[quantity_sold_before_promo]]*Table10[[#This Row],[base_price]]</f>
        <v>451500</v>
      </c>
      <c r="O414">
        <f t="shared" si="6"/>
        <v>435607.19999999995</v>
      </c>
      <c r="P414">
        <f>Table10[[#This Row],[Reveneu_after_promo]]-Table10[[#This Row],[Reveneu_before_promo]]</f>
        <v>-15892.800000000047</v>
      </c>
      <c r="Q414" s="8">
        <f>Table10[[#This Row],[quantity_sold_after_promo]]-Table10[[#This Row],[quantity_sold_before_promo]]</f>
        <v>231</v>
      </c>
    </row>
    <row r="415" spans="1:17" hidden="1" x14ac:dyDescent="0.3">
      <c r="A415" s="4" t="s">
        <v>1088</v>
      </c>
      <c r="B415" t="str">
        <f>VLOOKUP(fact_events!B:B,stores[#All],2,0)</f>
        <v>Visakhapatnam</v>
      </c>
      <c r="C415" t="str">
        <f>VLOOKUP(fact_events!C:C,camp[#All],2,0)</f>
        <v>Diwali</v>
      </c>
      <c r="D415" s="2">
        <f>VLOOKUP(fact_events!C:C,camp[#All],3,0)</f>
        <v>45242</v>
      </c>
      <c r="E415" s="2">
        <f>VLOOKUP(fact_events!C:C,camp[#All],4,0)</f>
        <v>45248</v>
      </c>
      <c r="F415" t="str">
        <f>VLOOKUP(fact_events!D:D,prod[#All],2,0)</f>
        <v>Atliq_Doodh_Kesar_Body_Lotion (200ML)</v>
      </c>
      <c r="G415" t="str">
        <f>VLOOKUP(fact_events!D:D,prod[#All],3,0)</f>
        <v>Personal Care</v>
      </c>
      <c r="H415">
        <v>190</v>
      </c>
      <c r="I415" t="s">
        <v>0</v>
      </c>
      <c r="J415">
        <v>0.5</v>
      </c>
      <c r="K415" t="s">
        <v>1526</v>
      </c>
      <c r="L415">
        <v>38</v>
      </c>
      <c r="M415">
        <v>58</v>
      </c>
      <c r="N415">
        <f>Table10[[#This Row],[quantity_sold_before_promo]]*Table10[[#This Row],[base_price]]</f>
        <v>7220</v>
      </c>
      <c r="O415">
        <f t="shared" si="6"/>
        <v>5510</v>
      </c>
      <c r="P415">
        <f>Table10[[#This Row],[Reveneu_after_promo]]-Table10[[#This Row],[Reveneu_before_promo]]</f>
        <v>-1710</v>
      </c>
      <c r="Q415" s="8">
        <f>Table10[[#This Row],[quantity_sold_after_promo]]-Table10[[#This Row],[quantity_sold_before_promo]]</f>
        <v>20</v>
      </c>
    </row>
    <row r="416" spans="1:17" hidden="1" x14ac:dyDescent="0.3">
      <c r="A416" s="3" t="s">
        <v>1087</v>
      </c>
      <c r="B416" t="str">
        <f>VLOOKUP(fact_events!B:B,stores[#All],2,0)</f>
        <v>Hyderabad</v>
      </c>
      <c r="C416" t="str">
        <f>VLOOKUP(fact_events!C:C,camp[#All],2,0)</f>
        <v>Diwali</v>
      </c>
      <c r="D416" s="2">
        <f>VLOOKUP(fact_events!C:C,camp[#All],3,0)</f>
        <v>45242</v>
      </c>
      <c r="E416" s="2">
        <f>VLOOKUP(fact_events!C:C,camp[#All],4,0)</f>
        <v>45248</v>
      </c>
      <c r="F416" t="str">
        <f>VLOOKUP(fact_events!D:D,prod[#All],2,0)</f>
        <v>Atliq_Body_Milk_Nourishing_Lotion (120ML)</v>
      </c>
      <c r="G416" t="str">
        <f>VLOOKUP(fact_events!D:D,prod[#All],3,0)</f>
        <v>Personal Care</v>
      </c>
      <c r="H416">
        <v>110</v>
      </c>
      <c r="I416" t="s">
        <v>0</v>
      </c>
      <c r="J416">
        <v>0.5</v>
      </c>
      <c r="K416" t="s">
        <v>1526</v>
      </c>
      <c r="L416">
        <v>92</v>
      </c>
      <c r="M416">
        <v>124</v>
      </c>
      <c r="N416">
        <f>Table10[[#This Row],[quantity_sold_before_promo]]*Table10[[#This Row],[base_price]]</f>
        <v>10120</v>
      </c>
      <c r="O416">
        <f t="shared" si="6"/>
        <v>6820</v>
      </c>
      <c r="P416">
        <f>Table10[[#This Row],[Reveneu_after_promo]]-Table10[[#This Row],[Reveneu_before_promo]]</f>
        <v>-3300</v>
      </c>
      <c r="Q416" s="8">
        <f>Table10[[#This Row],[quantity_sold_after_promo]]-Table10[[#This Row],[quantity_sold_before_promo]]</f>
        <v>32</v>
      </c>
    </row>
    <row r="417" spans="1:17" hidden="1" x14ac:dyDescent="0.3">
      <c r="A417" s="4" t="s">
        <v>1086</v>
      </c>
      <c r="B417" t="str">
        <f>VLOOKUP(fact_events!B:B,stores[#All],2,0)</f>
        <v>Chennai</v>
      </c>
      <c r="C417" t="str">
        <f>VLOOKUP(fact_events!C:C,camp[#All],2,0)</f>
        <v>Sankranti</v>
      </c>
      <c r="D417" s="2">
        <f>VLOOKUP(fact_events!C:C,camp[#All],3,0)</f>
        <v>45301</v>
      </c>
      <c r="E417" s="2">
        <f>VLOOKUP(fact_events!C:C,camp[#All],4,0)</f>
        <v>45307</v>
      </c>
      <c r="F417" t="str">
        <f>VLOOKUP(fact_events!D:D,prod[#All],2,0)</f>
        <v>Atliq_Body_Milk_Nourishing_Lotion (120ML)</v>
      </c>
      <c r="G417" t="str">
        <f>VLOOKUP(fact_events!D:D,prod[#All],3,0)</f>
        <v>Personal Care</v>
      </c>
      <c r="H417">
        <v>90</v>
      </c>
      <c r="I417" t="s">
        <v>12</v>
      </c>
      <c r="J417">
        <v>0.25</v>
      </c>
      <c r="K417" t="s">
        <v>1526</v>
      </c>
      <c r="L417">
        <v>79</v>
      </c>
      <c r="M417">
        <v>63</v>
      </c>
      <c r="N417">
        <f>Table10[[#This Row],[quantity_sold_before_promo]]*Table10[[#This Row],[base_price]]</f>
        <v>7110</v>
      </c>
      <c r="O417">
        <f t="shared" si="6"/>
        <v>4252.5</v>
      </c>
      <c r="P417">
        <f>Table10[[#This Row],[Reveneu_after_promo]]-Table10[[#This Row],[Reveneu_before_promo]]</f>
        <v>-2857.5</v>
      </c>
      <c r="Q417" s="8">
        <f>Table10[[#This Row],[quantity_sold_after_promo]]-Table10[[#This Row],[quantity_sold_before_promo]]</f>
        <v>-16</v>
      </c>
    </row>
    <row r="418" spans="1:17" x14ac:dyDescent="0.3">
      <c r="A418" s="3" t="s">
        <v>1085</v>
      </c>
      <c r="B418" t="str">
        <f>VLOOKUP(fact_events!B:B,stores[#All],2,0)</f>
        <v>Coimbatore</v>
      </c>
      <c r="C418" t="str">
        <f>VLOOKUP(fact_events!C:C,camp[#All],2,0)</f>
        <v>Diwali</v>
      </c>
      <c r="D418" s="2">
        <f>VLOOKUP(fact_events!C:C,camp[#All],3,0)</f>
        <v>45242</v>
      </c>
      <c r="E418" s="2">
        <f>VLOOKUP(fact_events!C:C,camp[#All],4,0)</f>
        <v>45248</v>
      </c>
      <c r="F418" t="str">
        <f>VLOOKUP(fact_events!D:D,prod[#All],2,0)</f>
        <v>Atliq_waterproof_Immersion_Rod</v>
      </c>
      <c r="G418" t="str">
        <f>VLOOKUP(fact_events!D:D,prod[#All],3,0)</f>
        <v>Home Appliances</v>
      </c>
      <c r="H418">
        <v>1020</v>
      </c>
      <c r="I418" t="s">
        <v>5</v>
      </c>
      <c r="J418">
        <v>0.5</v>
      </c>
      <c r="K418" t="s">
        <v>5</v>
      </c>
      <c r="L418">
        <v>40</v>
      </c>
      <c r="M418">
        <v>136</v>
      </c>
      <c r="N418">
        <f>Table10[[#This Row],[quantity_sold_before_promo]]*Table10[[#This Row],[base_price]]</f>
        <v>40800</v>
      </c>
      <c r="O418">
        <f t="shared" si="6"/>
        <v>138720</v>
      </c>
      <c r="P418">
        <f>Table10[[#This Row],[Reveneu_after_promo]]-Table10[[#This Row],[Reveneu_before_promo]]</f>
        <v>97920</v>
      </c>
      <c r="Q418" s="8">
        <f>Table10[[#This Row],[quantity_sold_after_promo]]-Table10[[#This Row],[quantity_sold_before_promo]]</f>
        <v>96</v>
      </c>
    </row>
    <row r="419" spans="1:17" x14ac:dyDescent="0.3">
      <c r="A419" s="4" t="s">
        <v>1084</v>
      </c>
      <c r="B419" t="str">
        <f>VLOOKUP(fact_events!B:B,stores[#All],2,0)</f>
        <v>Bengaluru</v>
      </c>
      <c r="C419" t="str">
        <f>VLOOKUP(fact_events!C:C,camp[#All],2,0)</f>
        <v>Sankranti</v>
      </c>
      <c r="D419" s="2">
        <f>VLOOKUP(fact_events!C:C,camp[#All],3,0)</f>
        <v>45301</v>
      </c>
      <c r="E419" s="2">
        <f>VLOOKUP(fact_events!C:C,camp[#All],4,0)</f>
        <v>45307</v>
      </c>
      <c r="F419" t="str">
        <f>VLOOKUP(fact_events!D:D,prod[#All],2,0)</f>
        <v>Atliq_waterproof_Immersion_Rod</v>
      </c>
      <c r="G419" t="str">
        <f>VLOOKUP(fact_events!D:D,prod[#All],3,0)</f>
        <v>Home Appliances</v>
      </c>
      <c r="H419">
        <v>1020</v>
      </c>
      <c r="I419" t="s">
        <v>5</v>
      </c>
      <c r="J419">
        <v>0.5</v>
      </c>
      <c r="K419" t="s">
        <v>5</v>
      </c>
      <c r="L419">
        <v>91</v>
      </c>
      <c r="M419">
        <v>361</v>
      </c>
      <c r="N419">
        <f>Table10[[#This Row],[quantity_sold_before_promo]]*Table10[[#This Row],[base_price]]</f>
        <v>92820</v>
      </c>
      <c r="O419">
        <f t="shared" si="6"/>
        <v>368220</v>
      </c>
      <c r="P419">
        <f>Table10[[#This Row],[Reveneu_after_promo]]-Table10[[#This Row],[Reveneu_before_promo]]</f>
        <v>275400</v>
      </c>
      <c r="Q419" s="8">
        <f>Table10[[#This Row],[quantity_sold_after_promo]]-Table10[[#This Row],[quantity_sold_before_promo]]</f>
        <v>270</v>
      </c>
    </row>
    <row r="420" spans="1:17" x14ac:dyDescent="0.3">
      <c r="A420" s="3" t="s">
        <v>1083</v>
      </c>
      <c r="B420" t="str">
        <f>VLOOKUP(fact_events!B:B,stores[#All],2,0)</f>
        <v>Mysuru</v>
      </c>
      <c r="C420" t="str">
        <f>VLOOKUP(fact_events!C:C,camp[#All],2,0)</f>
        <v>Diwali</v>
      </c>
      <c r="D420" s="2">
        <f>VLOOKUP(fact_events!C:C,camp[#All],3,0)</f>
        <v>45242</v>
      </c>
      <c r="E420" s="2">
        <f>VLOOKUP(fact_events!C:C,camp[#All],4,0)</f>
        <v>45248</v>
      </c>
      <c r="F420" t="str">
        <f>VLOOKUP(fact_events!D:D,prod[#All],2,0)</f>
        <v>Atliq_waterproof_Immersion_Rod</v>
      </c>
      <c r="G420" t="str">
        <f>VLOOKUP(fact_events!D:D,prod[#All],3,0)</f>
        <v>Home Appliances</v>
      </c>
      <c r="H420">
        <v>1020</v>
      </c>
      <c r="I420" t="s">
        <v>5</v>
      </c>
      <c r="J420">
        <v>0.5</v>
      </c>
      <c r="K420" t="s">
        <v>5</v>
      </c>
      <c r="L420">
        <v>43</v>
      </c>
      <c r="M420">
        <v>125</v>
      </c>
      <c r="N420">
        <f>Table10[[#This Row],[quantity_sold_before_promo]]*Table10[[#This Row],[base_price]]</f>
        <v>43860</v>
      </c>
      <c r="O420">
        <f t="shared" si="6"/>
        <v>127500</v>
      </c>
      <c r="P420">
        <f>Table10[[#This Row],[Reveneu_after_promo]]-Table10[[#This Row],[Reveneu_before_promo]]</f>
        <v>83640</v>
      </c>
      <c r="Q420" s="8">
        <f>Table10[[#This Row],[quantity_sold_after_promo]]-Table10[[#This Row],[quantity_sold_before_promo]]</f>
        <v>82</v>
      </c>
    </row>
    <row r="421" spans="1:17" x14ac:dyDescent="0.3">
      <c r="A421" s="4" t="s">
        <v>1082</v>
      </c>
      <c r="B421" t="str">
        <f>VLOOKUP(fact_events!B:B,stores[#All],2,0)</f>
        <v>Chennai</v>
      </c>
      <c r="C421" t="str">
        <f>VLOOKUP(fact_events!C:C,camp[#All],2,0)</f>
        <v>Sankranti</v>
      </c>
      <c r="D421" s="2">
        <f>VLOOKUP(fact_events!C:C,camp[#All],3,0)</f>
        <v>45301</v>
      </c>
      <c r="E421" s="2">
        <f>VLOOKUP(fact_events!C:C,camp[#All],4,0)</f>
        <v>45307</v>
      </c>
      <c r="F421" t="str">
        <f>VLOOKUP(fact_events!D:D,prod[#All],2,0)</f>
        <v>Atliq_Suflower_Oil (1L)</v>
      </c>
      <c r="G421" t="str">
        <f>VLOOKUP(fact_events!D:D,prod[#All],3,0)</f>
        <v>Grocery &amp; Staples</v>
      </c>
      <c r="H421">
        <v>200</v>
      </c>
      <c r="I421" t="s">
        <v>5</v>
      </c>
      <c r="J421">
        <v>0.5</v>
      </c>
      <c r="K421" t="s">
        <v>5</v>
      </c>
      <c r="L421">
        <v>294</v>
      </c>
      <c r="M421">
        <v>1134</v>
      </c>
      <c r="N421">
        <f>Table10[[#This Row],[quantity_sold_before_promo]]*Table10[[#This Row],[base_price]]</f>
        <v>58800</v>
      </c>
      <c r="O421">
        <f t="shared" si="6"/>
        <v>226800</v>
      </c>
      <c r="P421">
        <f>Table10[[#This Row],[Reveneu_after_promo]]-Table10[[#This Row],[Reveneu_before_promo]]</f>
        <v>168000</v>
      </c>
      <c r="Q421" s="8">
        <f>Table10[[#This Row],[quantity_sold_after_promo]]-Table10[[#This Row],[quantity_sold_before_promo]]</f>
        <v>840</v>
      </c>
    </row>
    <row r="422" spans="1:17" hidden="1" x14ac:dyDescent="0.3">
      <c r="A422" s="3" t="s">
        <v>1081</v>
      </c>
      <c r="B422" t="str">
        <f>VLOOKUP(fact_events!B:B,stores[#All],2,0)</f>
        <v>Mangalore</v>
      </c>
      <c r="C422" t="str">
        <f>VLOOKUP(fact_events!C:C,camp[#All],2,0)</f>
        <v>Sankranti</v>
      </c>
      <c r="D422" s="2">
        <f>VLOOKUP(fact_events!C:C,camp[#All],3,0)</f>
        <v>45301</v>
      </c>
      <c r="E422" s="2">
        <f>VLOOKUP(fact_events!C:C,camp[#All],4,0)</f>
        <v>45307</v>
      </c>
      <c r="F422" t="str">
        <f>VLOOKUP(fact_events!D:D,prod[#All],2,0)</f>
        <v>Atliq_Fusion_Container_Set_of_3</v>
      </c>
      <c r="G422" t="str">
        <f>VLOOKUP(fact_events!D:D,prod[#All],3,0)</f>
        <v>Home Care</v>
      </c>
      <c r="H422">
        <v>415</v>
      </c>
      <c r="I422" t="s">
        <v>12</v>
      </c>
      <c r="J422">
        <v>0.25</v>
      </c>
      <c r="K422" t="s">
        <v>1526</v>
      </c>
      <c r="L422">
        <v>18</v>
      </c>
      <c r="M422">
        <v>14</v>
      </c>
      <c r="N422">
        <f>Table10[[#This Row],[quantity_sold_before_promo]]*Table10[[#This Row],[base_price]]</f>
        <v>7470</v>
      </c>
      <c r="O422">
        <f t="shared" si="6"/>
        <v>4357.5</v>
      </c>
      <c r="P422">
        <f>Table10[[#This Row],[Reveneu_after_promo]]-Table10[[#This Row],[Reveneu_before_promo]]</f>
        <v>-3112.5</v>
      </c>
      <c r="Q422" s="8">
        <f>Table10[[#This Row],[quantity_sold_after_promo]]-Table10[[#This Row],[quantity_sold_before_promo]]</f>
        <v>-4</v>
      </c>
    </row>
    <row r="423" spans="1:17" x14ac:dyDescent="0.3">
      <c r="A423" s="4" t="s">
        <v>1080</v>
      </c>
      <c r="B423" t="str">
        <f>VLOOKUP(fact_events!B:B,stores[#All],2,0)</f>
        <v>Mysuru</v>
      </c>
      <c r="C423" t="str">
        <f>VLOOKUP(fact_events!C:C,camp[#All],2,0)</f>
        <v>Sankranti</v>
      </c>
      <c r="D423" s="2">
        <f>VLOOKUP(fact_events!C:C,camp[#All],3,0)</f>
        <v>45301</v>
      </c>
      <c r="E423" s="2">
        <f>VLOOKUP(fact_events!C:C,camp[#All],4,0)</f>
        <v>45307</v>
      </c>
      <c r="F423" t="str">
        <f>VLOOKUP(fact_events!D:D,prod[#All],2,0)</f>
        <v>Atliq_Suflower_Oil (1L)</v>
      </c>
      <c r="G423" t="str">
        <f>VLOOKUP(fact_events!D:D,prod[#All],3,0)</f>
        <v>Grocery &amp; Staples</v>
      </c>
      <c r="H423">
        <v>200</v>
      </c>
      <c r="I423" t="s">
        <v>5</v>
      </c>
      <c r="J423">
        <v>0.5</v>
      </c>
      <c r="K423" t="s">
        <v>5</v>
      </c>
      <c r="L423">
        <v>406</v>
      </c>
      <c r="M423">
        <v>1015</v>
      </c>
      <c r="N423">
        <f>Table10[[#This Row],[quantity_sold_before_promo]]*Table10[[#This Row],[base_price]]</f>
        <v>81200</v>
      </c>
      <c r="O423">
        <f t="shared" si="6"/>
        <v>203000</v>
      </c>
      <c r="P423">
        <f>Table10[[#This Row],[Reveneu_after_promo]]-Table10[[#This Row],[Reveneu_before_promo]]</f>
        <v>121800</v>
      </c>
      <c r="Q423" s="8">
        <f>Table10[[#This Row],[quantity_sold_after_promo]]-Table10[[#This Row],[quantity_sold_before_promo]]</f>
        <v>609</v>
      </c>
    </row>
    <row r="424" spans="1:17" hidden="1" x14ac:dyDescent="0.3">
      <c r="A424" s="3" t="s">
        <v>1079</v>
      </c>
      <c r="B424" t="str">
        <f>VLOOKUP(fact_events!B:B,stores[#All],2,0)</f>
        <v>Visakhapatnam</v>
      </c>
      <c r="C424" t="str">
        <f>VLOOKUP(fact_events!C:C,camp[#All],2,0)</f>
        <v>Diwali</v>
      </c>
      <c r="D424" s="2">
        <f>VLOOKUP(fact_events!C:C,camp[#All],3,0)</f>
        <v>45242</v>
      </c>
      <c r="E424" s="2">
        <f>VLOOKUP(fact_events!C:C,camp[#All],4,0)</f>
        <v>45248</v>
      </c>
      <c r="F424" t="str">
        <f>VLOOKUP(fact_events!D:D,prod[#All],2,0)</f>
        <v>Atliq_Fusion_Container_Set_of_3</v>
      </c>
      <c r="G424" t="str">
        <f>VLOOKUP(fact_events!D:D,prod[#All],3,0)</f>
        <v>Home Care</v>
      </c>
      <c r="H424">
        <v>415</v>
      </c>
      <c r="I424" t="s">
        <v>12</v>
      </c>
      <c r="J424">
        <v>0.25</v>
      </c>
      <c r="K424" t="s">
        <v>1526</v>
      </c>
      <c r="L424">
        <v>63</v>
      </c>
      <c r="M424">
        <v>54</v>
      </c>
      <c r="N424">
        <f>Table10[[#This Row],[quantity_sold_before_promo]]*Table10[[#This Row],[base_price]]</f>
        <v>26145</v>
      </c>
      <c r="O424">
        <f t="shared" si="6"/>
        <v>16807.5</v>
      </c>
      <c r="P424">
        <f>Table10[[#This Row],[Reveneu_after_promo]]-Table10[[#This Row],[Reveneu_before_promo]]</f>
        <v>-9337.5</v>
      </c>
      <c r="Q424" s="8">
        <f>Table10[[#This Row],[quantity_sold_after_promo]]-Table10[[#This Row],[quantity_sold_before_promo]]</f>
        <v>-9</v>
      </c>
    </row>
    <row r="425" spans="1:17" x14ac:dyDescent="0.3">
      <c r="A425" s="4" t="s">
        <v>1078</v>
      </c>
      <c r="B425" t="str">
        <f>VLOOKUP(fact_events!B:B,stores[#All],2,0)</f>
        <v>Chennai</v>
      </c>
      <c r="C425" t="str">
        <f>VLOOKUP(fact_events!C:C,camp[#All],2,0)</f>
        <v>Diwali</v>
      </c>
      <c r="D425" s="2">
        <f>VLOOKUP(fact_events!C:C,camp[#All],3,0)</f>
        <v>45242</v>
      </c>
      <c r="E425" s="2">
        <f>VLOOKUP(fact_events!C:C,camp[#All],4,0)</f>
        <v>45248</v>
      </c>
      <c r="F425" t="str">
        <f>VLOOKUP(fact_events!D:D,prod[#All],2,0)</f>
        <v>Atliq_waterproof_Immersion_Rod</v>
      </c>
      <c r="G425" t="str">
        <f>VLOOKUP(fact_events!D:D,prod[#All],3,0)</f>
        <v>Home Appliances</v>
      </c>
      <c r="H425">
        <v>1020</v>
      </c>
      <c r="I425" t="s">
        <v>5</v>
      </c>
      <c r="J425">
        <v>0.5</v>
      </c>
      <c r="K425" t="s">
        <v>5</v>
      </c>
      <c r="L425">
        <v>52</v>
      </c>
      <c r="M425">
        <v>182</v>
      </c>
      <c r="N425">
        <f>Table10[[#This Row],[quantity_sold_before_promo]]*Table10[[#This Row],[base_price]]</f>
        <v>53040</v>
      </c>
      <c r="O425">
        <f t="shared" si="6"/>
        <v>185640</v>
      </c>
      <c r="P425">
        <f>Table10[[#This Row],[Reveneu_after_promo]]-Table10[[#This Row],[Reveneu_before_promo]]</f>
        <v>132600</v>
      </c>
      <c r="Q425" s="8">
        <f>Table10[[#This Row],[quantity_sold_after_promo]]-Table10[[#This Row],[quantity_sold_before_promo]]</f>
        <v>130</v>
      </c>
    </row>
    <row r="426" spans="1:17" hidden="1" x14ac:dyDescent="0.3">
      <c r="A426" s="3" t="s">
        <v>1077</v>
      </c>
      <c r="B426" t="str">
        <f>VLOOKUP(fact_events!B:B,stores[#All],2,0)</f>
        <v>Hyderabad</v>
      </c>
      <c r="C426" t="str">
        <f>VLOOKUP(fact_events!C:C,camp[#All],2,0)</f>
        <v>Sankranti</v>
      </c>
      <c r="D426" s="2">
        <f>VLOOKUP(fact_events!C:C,camp[#All],3,0)</f>
        <v>45301</v>
      </c>
      <c r="E426" s="2">
        <f>VLOOKUP(fact_events!C:C,camp[#All],4,0)</f>
        <v>45307</v>
      </c>
      <c r="F426" t="str">
        <f>VLOOKUP(fact_events!D:D,prod[#All],2,0)</f>
        <v>Atliq_Lime_Cool_Bathing_Bar (125GM)</v>
      </c>
      <c r="G426" t="str">
        <f>VLOOKUP(fact_events!D:D,prod[#All],3,0)</f>
        <v>Personal Care</v>
      </c>
      <c r="H426">
        <v>62</v>
      </c>
      <c r="I426" t="s">
        <v>0</v>
      </c>
      <c r="J426">
        <v>0.5</v>
      </c>
      <c r="K426" t="s">
        <v>1526</v>
      </c>
      <c r="L426">
        <v>64</v>
      </c>
      <c r="M426">
        <v>100</v>
      </c>
      <c r="N426">
        <f>Table10[[#This Row],[quantity_sold_before_promo]]*Table10[[#This Row],[base_price]]</f>
        <v>3968</v>
      </c>
      <c r="O426">
        <f t="shared" si="6"/>
        <v>3100</v>
      </c>
      <c r="P426">
        <f>Table10[[#This Row],[Reveneu_after_promo]]-Table10[[#This Row],[Reveneu_before_promo]]</f>
        <v>-868</v>
      </c>
      <c r="Q426" s="8">
        <f>Table10[[#This Row],[quantity_sold_after_promo]]-Table10[[#This Row],[quantity_sold_before_promo]]</f>
        <v>36</v>
      </c>
    </row>
    <row r="427" spans="1:17" hidden="1" x14ac:dyDescent="0.3">
      <c r="A427" s="4" t="s">
        <v>1076</v>
      </c>
      <c r="B427" t="str">
        <f>VLOOKUP(fact_events!B:B,stores[#All],2,0)</f>
        <v>Coimbatore</v>
      </c>
      <c r="C427" t="str">
        <f>VLOOKUP(fact_events!C:C,camp[#All],2,0)</f>
        <v>Sankranti</v>
      </c>
      <c r="D427" s="2">
        <f>VLOOKUP(fact_events!C:C,camp[#All],3,0)</f>
        <v>45301</v>
      </c>
      <c r="E427" s="2">
        <f>VLOOKUP(fact_events!C:C,camp[#All],4,0)</f>
        <v>45307</v>
      </c>
      <c r="F427" t="str">
        <f>VLOOKUP(fact_events!D:D,prod[#All],2,0)</f>
        <v>Atliq_Cream_Beauty_Bathing_Soap (125GM)</v>
      </c>
      <c r="G427" t="str">
        <f>VLOOKUP(fact_events!D:D,prod[#All],3,0)</f>
        <v>Personal Care</v>
      </c>
      <c r="H427">
        <v>50</v>
      </c>
      <c r="I427" t="s">
        <v>12</v>
      </c>
      <c r="J427">
        <v>0.25</v>
      </c>
      <c r="K427" t="s">
        <v>1526</v>
      </c>
      <c r="L427">
        <v>27</v>
      </c>
      <c r="M427">
        <v>20</v>
      </c>
      <c r="N427">
        <f>Table10[[#This Row],[quantity_sold_before_promo]]*Table10[[#This Row],[base_price]]</f>
        <v>1350</v>
      </c>
      <c r="O427">
        <f t="shared" si="6"/>
        <v>750</v>
      </c>
      <c r="P427">
        <f>Table10[[#This Row],[Reveneu_after_promo]]-Table10[[#This Row],[Reveneu_before_promo]]</f>
        <v>-600</v>
      </c>
      <c r="Q427" s="8">
        <f>Table10[[#This Row],[quantity_sold_after_promo]]-Table10[[#This Row],[quantity_sold_before_promo]]</f>
        <v>-7</v>
      </c>
    </row>
    <row r="428" spans="1:17" hidden="1" x14ac:dyDescent="0.3">
      <c r="A428" s="3" t="s">
        <v>1075</v>
      </c>
      <c r="B428" t="str">
        <f>VLOOKUP(fact_events!B:B,stores[#All],2,0)</f>
        <v>Visakhapatnam</v>
      </c>
      <c r="C428" t="str">
        <f>VLOOKUP(fact_events!C:C,camp[#All],2,0)</f>
        <v>Sankranti</v>
      </c>
      <c r="D428" s="2">
        <f>VLOOKUP(fact_events!C:C,camp[#All],3,0)</f>
        <v>45301</v>
      </c>
      <c r="E428" s="2">
        <f>VLOOKUP(fact_events!C:C,camp[#All],4,0)</f>
        <v>45307</v>
      </c>
      <c r="F428" t="str">
        <f>VLOOKUP(fact_events!D:D,prod[#All],2,0)</f>
        <v>Atliq_Lime_Cool_Bathing_Bar (125GM)</v>
      </c>
      <c r="G428" t="str">
        <f>VLOOKUP(fact_events!D:D,prod[#All],3,0)</f>
        <v>Personal Care</v>
      </c>
      <c r="H428">
        <v>62</v>
      </c>
      <c r="I428" t="s">
        <v>0</v>
      </c>
      <c r="J428">
        <v>0.5</v>
      </c>
      <c r="K428" t="s">
        <v>1526</v>
      </c>
      <c r="L428">
        <v>40</v>
      </c>
      <c r="M428">
        <v>58</v>
      </c>
      <c r="N428">
        <f>Table10[[#This Row],[quantity_sold_before_promo]]*Table10[[#This Row],[base_price]]</f>
        <v>2480</v>
      </c>
      <c r="O428">
        <f t="shared" si="6"/>
        <v>1798</v>
      </c>
      <c r="P428">
        <f>Table10[[#This Row],[Reveneu_after_promo]]-Table10[[#This Row],[Reveneu_before_promo]]</f>
        <v>-682</v>
      </c>
      <c r="Q428" s="8">
        <f>Table10[[#This Row],[quantity_sold_after_promo]]-Table10[[#This Row],[quantity_sold_before_promo]]</f>
        <v>18</v>
      </c>
    </row>
    <row r="429" spans="1:17" hidden="1" x14ac:dyDescent="0.3">
      <c r="A429" s="4">
        <v>449732</v>
      </c>
      <c r="B429" t="str">
        <f>VLOOKUP(fact_events!B:B,stores[#All],2,0)</f>
        <v>Bengaluru</v>
      </c>
      <c r="C429" t="str">
        <f>VLOOKUP(fact_events!C:C,camp[#All],2,0)</f>
        <v>Diwali</v>
      </c>
      <c r="D429" s="2">
        <f>VLOOKUP(fact_events!C:C,camp[#All],3,0)</f>
        <v>45242</v>
      </c>
      <c r="E429" s="2">
        <f>VLOOKUP(fact_events!C:C,camp[#All],4,0)</f>
        <v>45248</v>
      </c>
      <c r="F429" t="str">
        <f>VLOOKUP(fact_events!D:D,prod[#All],2,0)</f>
        <v>Atliq_Scrub_Sponge_For_Dishwash</v>
      </c>
      <c r="G429" t="str">
        <f>VLOOKUP(fact_events!D:D,prod[#All],3,0)</f>
        <v>Home Care</v>
      </c>
      <c r="H429">
        <v>55</v>
      </c>
      <c r="I429" t="s">
        <v>12</v>
      </c>
      <c r="J429">
        <v>0.25</v>
      </c>
      <c r="K429" t="s">
        <v>1526</v>
      </c>
      <c r="L429">
        <v>101</v>
      </c>
      <c r="M429">
        <v>97</v>
      </c>
      <c r="N429">
        <f>Table10[[#This Row],[quantity_sold_before_promo]]*Table10[[#This Row],[base_price]]</f>
        <v>5555</v>
      </c>
      <c r="O429">
        <f t="shared" si="6"/>
        <v>4001.25</v>
      </c>
      <c r="P429">
        <f>Table10[[#This Row],[Reveneu_after_promo]]-Table10[[#This Row],[Reveneu_before_promo]]</f>
        <v>-1553.75</v>
      </c>
      <c r="Q429" s="8">
        <f>Table10[[#This Row],[quantity_sold_after_promo]]-Table10[[#This Row],[quantity_sold_before_promo]]</f>
        <v>-4</v>
      </c>
    </row>
    <row r="430" spans="1:17" hidden="1" x14ac:dyDescent="0.3">
      <c r="A430" s="3" t="s">
        <v>1074</v>
      </c>
      <c r="B430" t="str">
        <f>VLOOKUP(fact_events!B:B,stores[#All],2,0)</f>
        <v>Bengaluru</v>
      </c>
      <c r="C430" t="str">
        <f>VLOOKUP(fact_events!C:C,camp[#All],2,0)</f>
        <v>Diwali</v>
      </c>
      <c r="D430" s="2">
        <f>VLOOKUP(fact_events!C:C,camp[#All],3,0)</f>
        <v>45242</v>
      </c>
      <c r="E430" s="2">
        <f>VLOOKUP(fact_events!C:C,camp[#All],4,0)</f>
        <v>45248</v>
      </c>
      <c r="F430" t="str">
        <f>VLOOKUP(fact_events!D:D,prod[#All],2,0)</f>
        <v>Atliq_Doodh_Kesar_Body_Lotion (200ML)</v>
      </c>
      <c r="G430" t="str">
        <f>VLOOKUP(fact_events!D:D,prod[#All],3,0)</f>
        <v>Personal Care</v>
      </c>
      <c r="H430">
        <v>190</v>
      </c>
      <c r="I430" t="s">
        <v>0</v>
      </c>
      <c r="J430">
        <v>0.5</v>
      </c>
      <c r="K430" t="s">
        <v>1526</v>
      </c>
      <c r="L430">
        <v>75</v>
      </c>
      <c r="M430">
        <v>117</v>
      </c>
      <c r="N430">
        <f>Table10[[#This Row],[quantity_sold_before_promo]]*Table10[[#This Row],[base_price]]</f>
        <v>14250</v>
      </c>
      <c r="O430">
        <f t="shared" si="6"/>
        <v>11115</v>
      </c>
      <c r="P430">
        <f>Table10[[#This Row],[Reveneu_after_promo]]-Table10[[#This Row],[Reveneu_before_promo]]</f>
        <v>-3135</v>
      </c>
      <c r="Q430" s="8">
        <f>Table10[[#This Row],[quantity_sold_after_promo]]-Table10[[#This Row],[quantity_sold_before_promo]]</f>
        <v>42</v>
      </c>
    </row>
    <row r="431" spans="1:17" x14ac:dyDescent="0.3">
      <c r="A431" s="4">
        <v>17537</v>
      </c>
      <c r="B431" t="str">
        <f>VLOOKUP(fact_events!B:B,stores[#All],2,0)</f>
        <v>Madurai</v>
      </c>
      <c r="C431" t="str">
        <f>VLOOKUP(fact_events!C:C,camp[#All],2,0)</f>
        <v>Sankranti</v>
      </c>
      <c r="D431" s="2">
        <f>VLOOKUP(fact_events!C:C,camp[#All],3,0)</f>
        <v>45301</v>
      </c>
      <c r="E431" s="2">
        <f>VLOOKUP(fact_events!C:C,camp[#All],4,0)</f>
        <v>45307</v>
      </c>
      <c r="F431" t="str">
        <f>VLOOKUP(fact_events!D:D,prod[#All],2,0)</f>
        <v>Atliq_Double_Bedsheet_set</v>
      </c>
      <c r="G431" t="str">
        <f>VLOOKUP(fact_events!D:D,prod[#All],3,0)</f>
        <v>Home Care</v>
      </c>
      <c r="H431">
        <v>1190</v>
      </c>
      <c r="I431" t="s">
        <v>5</v>
      </c>
      <c r="J431">
        <v>0.5</v>
      </c>
      <c r="K431" t="s">
        <v>5</v>
      </c>
      <c r="L431">
        <v>33</v>
      </c>
      <c r="M431">
        <v>129</v>
      </c>
      <c r="N431">
        <f>Table10[[#This Row],[quantity_sold_before_promo]]*Table10[[#This Row],[base_price]]</f>
        <v>39270</v>
      </c>
      <c r="O431">
        <f t="shared" si="6"/>
        <v>153510</v>
      </c>
      <c r="P431">
        <f>Table10[[#This Row],[Reveneu_after_promo]]-Table10[[#This Row],[Reveneu_before_promo]]</f>
        <v>114240</v>
      </c>
      <c r="Q431" s="8">
        <f>Table10[[#This Row],[quantity_sold_after_promo]]-Table10[[#This Row],[quantity_sold_before_promo]]</f>
        <v>96</v>
      </c>
    </row>
    <row r="432" spans="1:17" hidden="1" x14ac:dyDescent="0.3">
      <c r="A432" s="3" t="s">
        <v>1073</v>
      </c>
      <c r="B432" t="str">
        <f>VLOOKUP(fact_events!B:B,stores[#All],2,0)</f>
        <v>Hyderabad</v>
      </c>
      <c r="C432" t="str">
        <f>VLOOKUP(fact_events!C:C,camp[#All],2,0)</f>
        <v>Diwali</v>
      </c>
      <c r="D432" s="2">
        <f>VLOOKUP(fact_events!C:C,camp[#All],3,0)</f>
        <v>45242</v>
      </c>
      <c r="E432" s="2">
        <f>VLOOKUP(fact_events!C:C,camp[#All],4,0)</f>
        <v>45248</v>
      </c>
      <c r="F432" t="str">
        <f>VLOOKUP(fact_events!D:D,prod[#All],2,0)</f>
        <v>Atliq_Fusion_Container_Set_of_3</v>
      </c>
      <c r="G432" t="str">
        <f>VLOOKUP(fact_events!D:D,prod[#All],3,0)</f>
        <v>Home Care</v>
      </c>
      <c r="H432">
        <v>415</v>
      </c>
      <c r="I432" t="s">
        <v>12</v>
      </c>
      <c r="J432">
        <v>0.25</v>
      </c>
      <c r="K432" t="s">
        <v>1526</v>
      </c>
      <c r="L432">
        <v>85</v>
      </c>
      <c r="M432">
        <v>74</v>
      </c>
      <c r="N432">
        <f>Table10[[#This Row],[quantity_sold_before_promo]]*Table10[[#This Row],[base_price]]</f>
        <v>35275</v>
      </c>
      <c r="O432">
        <f t="shared" si="6"/>
        <v>23032.5</v>
      </c>
      <c r="P432">
        <f>Table10[[#This Row],[Reveneu_after_promo]]-Table10[[#This Row],[Reveneu_before_promo]]</f>
        <v>-12242.5</v>
      </c>
      <c r="Q432" s="8">
        <f>Table10[[#This Row],[quantity_sold_after_promo]]-Table10[[#This Row],[quantity_sold_before_promo]]</f>
        <v>-11</v>
      </c>
    </row>
    <row r="433" spans="1:17" x14ac:dyDescent="0.3">
      <c r="A433" s="4" t="s">
        <v>1072</v>
      </c>
      <c r="B433" t="str">
        <f>VLOOKUP(fact_events!B:B,stores[#All],2,0)</f>
        <v>Visakhapatnam</v>
      </c>
      <c r="C433" t="str">
        <f>VLOOKUP(fact_events!C:C,camp[#All],2,0)</f>
        <v>Sankranti</v>
      </c>
      <c r="D433" s="2">
        <f>VLOOKUP(fact_events!C:C,camp[#All],3,0)</f>
        <v>45301</v>
      </c>
      <c r="E433" s="2">
        <f>VLOOKUP(fact_events!C:C,camp[#All],4,0)</f>
        <v>45307</v>
      </c>
      <c r="F433" t="str">
        <f>VLOOKUP(fact_events!D:D,prod[#All],2,0)</f>
        <v>Atliq_Suflower_Oil (1L)</v>
      </c>
      <c r="G433" t="str">
        <f>VLOOKUP(fact_events!D:D,prod[#All],3,0)</f>
        <v>Grocery &amp; Staples</v>
      </c>
      <c r="H433">
        <v>200</v>
      </c>
      <c r="I433" t="s">
        <v>5</v>
      </c>
      <c r="J433">
        <v>0.5</v>
      </c>
      <c r="K433" t="s">
        <v>5</v>
      </c>
      <c r="L433">
        <v>250</v>
      </c>
      <c r="M433">
        <v>687</v>
      </c>
      <c r="N433">
        <f>Table10[[#This Row],[quantity_sold_before_promo]]*Table10[[#This Row],[base_price]]</f>
        <v>50000</v>
      </c>
      <c r="O433">
        <f t="shared" si="6"/>
        <v>137400</v>
      </c>
      <c r="P433">
        <f>Table10[[#This Row],[Reveneu_after_promo]]-Table10[[#This Row],[Reveneu_before_promo]]</f>
        <v>87400</v>
      </c>
      <c r="Q433" s="8">
        <f>Table10[[#This Row],[quantity_sold_after_promo]]-Table10[[#This Row],[quantity_sold_before_promo]]</f>
        <v>437</v>
      </c>
    </row>
    <row r="434" spans="1:17" hidden="1" x14ac:dyDescent="0.3">
      <c r="A434" s="3" t="s">
        <v>1071</v>
      </c>
      <c r="B434" t="str">
        <f>VLOOKUP(fact_events!B:B,stores[#All],2,0)</f>
        <v>Bengaluru</v>
      </c>
      <c r="C434" t="str">
        <f>VLOOKUP(fact_events!C:C,camp[#All],2,0)</f>
        <v>Diwali</v>
      </c>
      <c r="D434" s="2">
        <f>VLOOKUP(fact_events!C:C,camp[#All],3,0)</f>
        <v>45242</v>
      </c>
      <c r="E434" s="2">
        <f>VLOOKUP(fact_events!C:C,camp[#All],4,0)</f>
        <v>45248</v>
      </c>
      <c r="F434" t="str">
        <f>VLOOKUP(fact_events!D:D,prod[#All],2,0)</f>
        <v>Atliq_Masoor_Dal (1KG)</v>
      </c>
      <c r="G434" t="str">
        <f>VLOOKUP(fact_events!D:D,prod[#All],3,0)</f>
        <v>Grocery &amp; Staples</v>
      </c>
      <c r="H434">
        <v>172</v>
      </c>
      <c r="I434" t="s">
        <v>45</v>
      </c>
      <c r="J434">
        <v>0.33</v>
      </c>
      <c r="K434" t="s">
        <v>1526</v>
      </c>
      <c r="L434">
        <v>357</v>
      </c>
      <c r="M434">
        <v>514</v>
      </c>
      <c r="N434">
        <f>Table10[[#This Row],[quantity_sold_before_promo]]*Table10[[#This Row],[base_price]]</f>
        <v>61404</v>
      </c>
      <c r="O434">
        <f t="shared" si="6"/>
        <v>59233.359999999993</v>
      </c>
      <c r="P434">
        <f>Table10[[#This Row],[Reveneu_after_promo]]-Table10[[#This Row],[Reveneu_before_promo]]</f>
        <v>-2170.6400000000067</v>
      </c>
      <c r="Q434" s="8">
        <f>Table10[[#This Row],[quantity_sold_after_promo]]-Table10[[#This Row],[quantity_sold_before_promo]]</f>
        <v>157</v>
      </c>
    </row>
    <row r="435" spans="1:17" hidden="1" x14ac:dyDescent="0.3">
      <c r="A435" s="4" t="s">
        <v>1070</v>
      </c>
      <c r="B435" t="str">
        <f>VLOOKUP(fact_events!B:B,stores[#All],2,0)</f>
        <v>Coimbatore</v>
      </c>
      <c r="C435" t="str">
        <f>VLOOKUP(fact_events!C:C,camp[#All],2,0)</f>
        <v>Diwali</v>
      </c>
      <c r="D435" s="2">
        <f>VLOOKUP(fact_events!C:C,camp[#All],3,0)</f>
        <v>45242</v>
      </c>
      <c r="E435" s="2">
        <f>VLOOKUP(fact_events!C:C,camp[#All],4,0)</f>
        <v>45248</v>
      </c>
      <c r="F435" t="str">
        <f>VLOOKUP(fact_events!D:D,prod[#All],2,0)</f>
        <v>Atliq_Sonamasuri_Rice (10KG)</v>
      </c>
      <c r="G435" t="str">
        <f>VLOOKUP(fact_events!D:D,prod[#All],3,0)</f>
        <v>Grocery &amp; Staples</v>
      </c>
      <c r="H435">
        <v>860</v>
      </c>
      <c r="I435" t="s">
        <v>45</v>
      </c>
      <c r="J435">
        <v>0.33</v>
      </c>
      <c r="K435" t="s">
        <v>1526</v>
      </c>
      <c r="L435">
        <v>313</v>
      </c>
      <c r="M435">
        <v>541</v>
      </c>
      <c r="N435">
        <f>Table10[[#This Row],[quantity_sold_before_promo]]*Table10[[#This Row],[base_price]]</f>
        <v>269180</v>
      </c>
      <c r="O435">
        <f t="shared" si="6"/>
        <v>311724.19999999995</v>
      </c>
      <c r="P435">
        <f>Table10[[#This Row],[Reveneu_after_promo]]-Table10[[#This Row],[Reveneu_before_promo]]</f>
        <v>42544.199999999953</v>
      </c>
      <c r="Q435" s="8">
        <f>Table10[[#This Row],[quantity_sold_after_promo]]-Table10[[#This Row],[quantity_sold_before_promo]]</f>
        <v>228</v>
      </c>
    </row>
    <row r="436" spans="1:17" x14ac:dyDescent="0.3">
      <c r="A436" s="6">
        <v>933000000000</v>
      </c>
      <c r="B436" t="str">
        <f>VLOOKUP(fact_events!B:B,stores[#All],2,0)</f>
        <v>Bengaluru</v>
      </c>
      <c r="C436" t="str">
        <f>VLOOKUP(fact_events!C:C,camp[#All],2,0)</f>
        <v>Sankranti</v>
      </c>
      <c r="D436" s="2">
        <f>VLOOKUP(fact_events!C:C,camp[#All],3,0)</f>
        <v>45301</v>
      </c>
      <c r="E436" s="2">
        <f>VLOOKUP(fact_events!C:C,camp[#All],4,0)</f>
        <v>45307</v>
      </c>
      <c r="F436" t="str">
        <f>VLOOKUP(fact_events!D:D,prod[#All],2,0)</f>
        <v>Atliq_Double_Bedsheet_set</v>
      </c>
      <c r="G436" t="str">
        <f>VLOOKUP(fact_events!D:D,prod[#All],3,0)</f>
        <v>Home Care</v>
      </c>
      <c r="H436">
        <v>1190</v>
      </c>
      <c r="I436" t="s">
        <v>5</v>
      </c>
      <c r="J436">
        <v>0.5</v>
      </c>
      <c r="K436" t="s">
        <v>5</v>
      </c>
      <c r="L436">
        <v>40</v>
      </c>
      <c r="M436">
        <v>154</v>
      </c>
      <c r="N436">
        <f>Table10[[#This Row],[quantity_sold_before_promo]]*Table10[[#This Row],[base_price]]</f>
        <v>47600</v>
      </c>
      <c r="O436">
        <f t="shared" si="6"/>
        <v>183260</v>
      </c>
      <c r="P436">
        <f>Table10[[#This Row],[Reveneu_after_promo]]-Table10[[#This Row],[Reveneu_before_promo]]</f>
        <v>135660</v>
      </c>
      <c r="Q436" s="8">
        <f>Table10[[#This Row],[quantity_sold_after_promo]]-Table10[[#This Row],[quantity_sold_before_promo]]</f>
        <v>114</v>
      </c>
    </row>
    <row r="437" spans="1:17" x14ac:dyDescent="0.3">
      <c r="A437" s="4" t="s">
        <v>1069</v>
      </c>
      <c r="B437" t="str">
        <f>VLOOKUP(fact_events!B:B,stores[#All],2,0)</f>
        <v>Mangalore</v>
      </c>
      <c r="C437" t="str">
        <f>VLOOKUP(fact_events!C:C,camp[#All],2,0)</f>
        <v>Sankranti</v>
      </c>
      <c r="D437" s="2">
        <f>VLOOKUP(fact_events!C:C,camp[#All],3,0)</f>
        <v>45301</v>
      </c>
      <c r="E437" s="2">
        <f>VLOOKUP(fact_events!C:C,camp[#All],4,0)</f>
        <v>45307</v>
      </c>
      <c r="F437" t="str">
        <f>VLOOKUP(fact_events!D:D,prod[#All],2,0)</f>
        <v>Atliq_High_Glo_15W_LED_Bulb</v>
      </c>
      <c r="G437" t="str">
        <f>VLOOKUP(fact_events!D:D,prod[#All],3,0)</f>
        <v>Home Appliances</v>
      </c>
      <c r="H437">
        <v>350</v>
      </c>
      <c r="I437" t="s">
        <v>5</v>
      </c>
      <c r="J437">
        <v>0.5</v>
      </c>
      <c r="K437" t="s">
        <v>5</v>
      </c>
      <c r="L437">
        <v>49</v>
      </c>
      <c r="M437">
        <v>189</v>
      </c>
      <c r="N437">
        <f>Table10[[#This Row],[quantity_sold_before_promo]]*Table10[[#This Row],[base_price]]</f>
        <v>17150</v>
      </c>
      <c r="O437">
        <f t="shared" si="6"/>
        <v>66150</v>
      </c>
      <c r="P437">
        <f>Table10[[#This Row],[Reveneu_after_promo]]-Table10[[#This Row],[Reveneu_before_promo]]</f>
        <v>49000</v>
      </c>
      <c r="Q437" s="8">
        <f>Table10[[#This Row],[quantity_sold_after_promo]]-Table10[[#This Row],[quantity_sold_before_promo]]</f>
        <v>140</v>
      </c>
    </row>
    <row r="438" spans="1:17" hidden="1" x14ac:dyDescent="0.3">
      <c r="A438" s="3" t="s">
        <v>1068</v>
      </c>
      <c r="B438" t="str">
        <f>VLOOKUP(fact_events!B:B,stores[#All],2,0)</f>
        <v>Bengaluru</v>
      </c>
      <c r="C438" t="str">
        <f>VLOOKUP(fact_events!C:C,camp[#All],2,0)</f>
        <v>Diwali</v>
      </c>
      <c r="D438" s="2">
        <f>VLOOKUP(fact_events!C:C,camp[#All],3,0)</f>
        <v>45242</v>
      </c>
      <c r="E438" s="2">
        <f>VLOOKUP(fact_events!C:C,camp[#All],4,0)</f>
        <v>45248</v>
      </c>
      <c r="F438" t="str">
        <f>VLOOKUP(fact_events!D:D,prod[#All],2,0)</f>
        <v>Atliq_Farm_Chakki_Atta (1KG)</v>
      </c>
      <c r="G438" t="str">
        <f>VLOOKUP(fact_events!D:D,prod[#All],3,0)</f>
        <v>Grocery &amp; Staples</v>
      </c>
      <c r="H438">
        <v>290</v>
      </c>
      <c r="I438" t="s">
        <v>12</v>
      </c>
      <c r="J438">
        <v>0.25</v>
      </c>
      <c r="K438" t="s">
        <v>1526</v>
      </c>
      <c r="L438">
        <v>276</v>
      </c>
      <c r="M438">
        <v>242</v>
      </c>
      <c r="N438">
        <f>Table10[[#This Row],[quantity_sold_before_promo]]*Table10[[#This Row],[base_price]]</f>
        <v>80040</v>
      </c>
      <c r="O438">
        <f t="shared" si="6"/>
        <v>52635</v>
      </c>
      <c r="P438">
        <f>Table10[[#This Row],[Reveneu_after_promo]]-Table10[[#This Row],[Reveneu_before_promo]]</f>
        <v>-27405</v>
      </c>
      <c r="Q438" s="8">
        <f>Table10[[#This Row],[quantity_sold_after_promo]]-Table10[[#This Row],[quantity_sold_before_promo]]</f>
        <v>-34</v>
      </c>
    </row>
    <row r="439" spans="1:17" hidden="1" x14ac:dyDescent="0.3">
      <c r="A439" s="4" t="s">
        <v>1067</v>
      </c>
      <c r="B439" t="str">
        <f>VLOOKUP(fact_events!B:B,stores[#All],2,0)</f>
        <v>Mysuru</v>
      </c>
      <c r="C439" t="str">
        <f>VLOOKUP(fact_events!C:C,camp[#All],2,0)</f>
        <v>Sankranti</v>
      </c>
      <c r="D439" s="2">
        <f>VLOOKUP(fact_events!C:C,camp[#All],3,0)</f>
        <v>45301</v>
      </c>
      <c r="E439" s="2">
        <f>VLOOKUP(fact_events!C:C,camp[#All],4,0)</f>
        <v>45307</v>
      </c>
      <c r="F439" t="str">
        <f>VLOOKUP(fact_events!D:D,prod[#All],2,0)</f>
        <v>Atliq_Cream_Beauty_Bathing_Soap (125GM)</v>
      </c>
      <c r="G439" t="str">
        <f>VLOOKUP(fact_events!D:D,prod[#All],3,0)</f>
        <v>Personal Care</v>
      </c>
      <c r="H439">
        <v>50</v>
      </c>
      <c r="I439" t="s">
        <v>12</v>
      </c>
      <c r="J439">
        <v>0.25</v>
      </c>
      <c r="K439" t="s">
        <v>1526</v>
      </c>
      <c r="L439">
        <v>25</v>
      </c>
      <c r="M439">
        <v>20</v>
      </c>
      <c r="N439">
        <f>Table10[[#This Row],[quantity_sold_before_promo]]*Table10[[#This Row],[base_price]]</f>
        <v>1250</v>
      </c>
      <c r="O439">
        <f t="shared" si="6"/>
        <v>750</v>
      </c>
      <c r="P439">
        <f>Table10[[#This Row],[Reveneu_after_promo]]-Table10[[#This Row],[Reveneu_before_promo]]</f>
        <v>-500</v>
      </c>
      <c r="Q439" s="8">
        <f>Table10[[#This Row],[quantity_sold_after_promo]]-Table10[[#This Row],[quantity_sold_before_promo]]</f>
        <v>-5</v>
      </c>
    </row>
    <row r="440" spans="1:17" hidden="1" x14ac:dyDescent="0.3">
      <c r="A440" s="3" t="s">
        <v>1066</v>
      </c>
      <c r="B440" t="str">
        <f>VLOOKUP(fact_events!B:B,stores[#All],2,0)</f>
        <v>Bengaluru</v>
      </c>
      <c r="C440" t="str">
        <f>VLOOKUP(fact_events!C:C,camp[#All],2,0)</f>
        <v>Sankranti</v>
      </c>
      <c r="D440" s="2">
        <f>VLOOKUP(fact_events!C:C,camp[#All],3,0)</f>
        <v>45301</v>
      </c>
      <c r="E440" s="2">
        <f>VLOOKUP(fact_events!C:C,camp[#All],4,0)</f>
        <v>45307</v>
      </c>
      <c r="F440" t="str">
        <f>VLOOKUP(fact_events!D:D,prod[#All],2,0)</f>
        <v>Atliq_Body_Milk_Nourishing_Lotion (120ML)</v>
      </c>
      <c r="G440" t="str">
        <f>VLOOKUP(fact_events!D:D,prod[#All],3,0)</f>
        <v>Personal Care</v>
      </c>
      <c r="H440">
        <v>90</v>
      </c>
      <c r="I440" t="s">
        <v>12</v>
      </c>
      <c r="J440">
        <v>0.25</v>
      </c>
      <c r="K440" t="s">
        <v>1526</v>
      </c>
      <c r="L440">
        <v>61</v>
      </c>
      <c r="M440">
        <v>57</v>
      </c>
      <c r="N440">
        <f>Table10[[#This Row],[quantity_sold_before_promo]]*Table10[[#This Row],[base_price]]</f>
        <v>5490</v>
      </c>
      <c r="O440">
        <f t="shared" si="6"/>
        <v>3847.5</v>
      </c>
      <c r="P440">
        <f>Table10[[#This Row],[Reveneu_after_promo]]-Table10[[#This Row],[Reveneu_before_promo]]</f>
        <v>-1642.5</v>
      </c>
      <c r="Q440" s="8">
        <f>Table10[[#This Row],[quantity_sold_after_promo]]-Table10[[#This Row],[quantity_sold_before_promo]]</f>
        <v>-4</v>
      </c>
    </row>
    <row r="441" spans="1:17" hidden="1" x14ac:dyDescent="0.3">
      <c r="A441" s="4" t="s">
        <v>1065</v>
      </c>
      <c r="B441" t="str">
        <f>VLOOKUP(fact_events!B:B,stores[#All],2,0)</f>
        <v>Chennai</v>
      </c>
      <c r="C441" t="str">
        <f>VLOOKUP(fact_events!C:C,camp[#All],2,0)</f>
        <v>Sankranti</v>
      </c>
      <c r="D441" s="2">
        <f>VLOOKUP(fact_events!C:C,camp[#All],3,0)</f>
        <v>45301</v>
      </c>
      <c r="E441" s="2">
        <f>VLOOKUP(fact_events!C:C,camp[#All],4,0)</f>
        <v>45307</v>
      </c>
      <c r="F441" t="str">
        <f>VLOOKUP(fact_events!D:D,prod[#All],2,0)</f>
        <v>Atliq_Sonamasuri_Rice (10KG)</v>
      </c>
      <c r="G441" t="str">
        <f>VLOOKUP(fact_events!D:D,prod[#All],3,0)</f>
        <v>Grocery &amp; Staples</v>
      </c>
      <c r="H441">
        <v>860</v>
      </c>
      <c r="I441" t="s">
        <v>45</v>
      </c>
      <c r="J441">
        <v>0.33</v>
      </c>
      <c r="K441" t="s">
        <v>1526</v>
      </c>
      <c r="L441">
        <v>564</v>
      </c>
      <c r="M441">
        <v>721</v>
      </c>
      <c r="N441">
        <f>Table10[[#This Row],[quantity_sold_before_promo]]*Table10[[#This Row],[base_price]]</f>
        <v>485040</v>
      </c>
      <c r="O441">
        <f t="shared" si="6"/>
        <v>415440.19999999995</v>
      </c>
      <c r="P441">
        <f>Table10[[#This Row],[Reveneu_after_promo]]-Table10[[#This Row],[Reveneu_before_promo]]</f>
        <v>-69599.800000000047</v>
      </c>
      <c r="Q441" s="8">
        <f>Table10[[#This Row],[quantity_sold_after_promo]]-Table10[[#This Row],[quantity_sold_before_promo]]</f>
        <v>157</v>
      </c>
    </row>
    <row r="442" spans="1:17" hidden="1" x14ac:dyDescent="0.3">
      <c r="A442" s="3" t="s">
        <v>1064</v>
      </c>
      <c r="B442" t="str">
        <f>VLOOKUP(fact_events!B:B,stores[#All],2,0)</f>
        <v>Hyderabad</v>
      </c>
      <c r="C442" t="str">
        <f>VLOOKUP(fact_events!C:C,camp[#All],2,0)</f>
        <v>Diwali</v>
      </c>
      <c r="D442" s="2">
        <f>VLOOKUP(fact_events!C:C,camp[#All],3,0)</f>
        <v>45242</v>
      </c>
      <c r="E442" s="2">
        <f>VLOOKUP(fact_events!C:C,camp[#All],4,0)</f>
        <v>45248</v>
      </c>
      <c r="F442" t="str">
        <f>VLOOKUP(fact_events!D:D,prod[#All],2,0)</f>
        <v>Atliq_Suflower_Oil (1L)</v>
      </c>
      <c r="G442" t="str">
        <f>VLOOKUP(fact_events!D:D,prod[#All],3,0)</f>
        <v>Grocery &amp; Staples</v>
      </c>
      <c r="H442">
        <v>156</v>
      </c>
      <c r="I442" t="s">
        <v>12</v>
      </c>
      <c r="J442">
        <v>0.25</v>
      </c>
      <c r="K442" t="s">
        <v>1526</v>
      </c>
      <c r="L442">
        <v>351</v>
      </c>
      <c r="M442">
        <v>319</v>
      </c>
      <c r="N442">
        <f>Table10[[#This Row],[quantity_sold_before_promo]]*Table10[[#This Row],[base_price]]</f>
        <v>54756</v>
      </c>
      <c r="O442">
        <f t="shared" si="6"/>
        <v>37323</v>
      </c>
      <c r="P442">
        <f>Table10[[#This Row],[Reveneu_after_promo]]-Table10[[#This Row],[Reveneu_before_promo]]</f>
        <v>-17433</v>
      </c>
      <c r="Q442" s="8">
        <f>Table10[[#This Row],[quantity_sold_after_promo]]-Table10[[#This Row],[quantity_sold_before_promo]]</f>
        <v>-32</v>
      </c>
    </row>
    <row r="443" spans="1:17" x14ac:dyDescent="0.3">
      <c r="A443" s="4" t="s">
        <v>1063</v>
      </c>
      <c r="B443" t="str">
        <f>VLOOKUP(fact_events!B:B,stores[#All],2,0)</f>
        <v>Chennai</v>
      </c>
      <c r="C443" t="str">
        <f>VLOOKUP(fact_events!C:C,camp[#All],2,0)</f>
        <v>Diwali</v>
      </c>
      <c r="D443" s="2">
        <f>VLOOKUP(fact_events!C:C,camp[#All],3,0)</f>
        <v>45242</v>
      </c>
      <c r="E443" s="2">
        <f>VLOOKUP(fact_events!C:C,camp[#All],4,0)</f>
        <v>45248</v>
      </c>
      <c r="F443" t="str">
        <f>VLOOKUP(fact_events!D:D,prod[#All],2,0)</f>
        <v>Atliq_Double_Bedsheet_set</v>
      </c>
      <c r="G443" t="str">
        <f>VLOOKUP(fact_events!D:D,prod[#All],3,0)</f>
        <v>Home Care</v>
      </c>
      <c r="H443">
        <v>1190</v>
      </c>
      <c r="I443" t="s">
        <v>5</v>
      </c>
      <c r="J443">
        <v>0.5</v>
      </c>
      <c r="K443" t="s">
        <v>5</v>
      </c>
      <c r="L443">
        <v>54</v>
      </c>
      <c r="M443">
        <v>185</v>
      </c>
      <c r="N443">
        <f>Table10[[#This Row],[quantity_sold_before_promo]]*Table10[[#This Row],[base_price]]</f>
        <v>64260</v>
      </c>
      <c r="O443">
        <f t="shared" si="6"/>
        <v>220150</v>
      </c>
      <c r="P443">
        <f>Table10[[#This Row],[Reveneu_after_promo]]-Table10[[#This Row],[Reveneu_before_promo]]</f>
        <v>155890</v>
      </c>
      <c r="Q443" s="8">
        <f>Table10[[#This Row],[quantity_sold_after_promo]]-Table10[[#This Row],[quantity_sold_before_promo]]</f>
        <v>131</v>
      </c>
    </row>
    <row r="444" spans="1:17" hidden="1" x14ac:dyDescent="0.3">
      <c r="A444" s="3" t="s">
        <v>1062</v>
      </c>
      <c r="B444" t="str">
        <f>VLOOKUP(fact_events!B:B,stores[#All],2,0)</f>
        <v>Hyderabad</v>
      </c>
      <c r="C444" t="str">
        <f>VLOOKUP(fact_events!C:C,camp[#All],2,0)</f>
        <v>Diwali</v>
      </c>
      <c r="D444" s="2">
        <f>VLOOKUP(fact_events!C:C,camp[#All],3,0)</f>
        <v>45242</v>
      </c>
      <c r="E444" s="2">
        <f>VLOOKUP(fact_events!C:C,camp[#All],4,0)</f>
        <v>45248</v>
      </c>
      <c r="F444" t="str">
        <f>VLOOKUP(fact_events!D:D,prod[#All],2,0)</f>
        <v>Atliq_Suflower_Oil (1L)</v>
      </c>
      <c r="G444" t="str">
        <f>VLOOKUP(fact_events!D:D,prod[#All],3,0)</f>
        <v>Grocery &amp; Staples</v>
      </c>
      <c r="H444">
        <v>156</v>
      </c>
      <c r="I444" t="s">
        <v>12</v>
      </c>
      <c r="J444">
        <v>0.25</v>
      </c>
      <c r="K444" t="s">
        <v>1526</v>
      </c>
      <c r="L444">
        <v>327</v>
      </c>
      <c r="M444">
        <v>294</v>
      </c>
      <c r="N444">
        <f>Table10[[#This Row],[quantity_sold_before_promo]]*Table10[[#This Row],[base_price]]</f>
        <v>51012</v>
      </c>
      <c r="O444">
        <f t="shared" si="6"/>
        <v>34398</v>
      </c>
      <c r="P444">
        <f>Table10[[#This Row],[Reveneu_after_promo]]-Table10[[#This Row],[Reveneu_before_promo]]</f>
        <v>-16614</v>
      </c>
      <c r="Q444" s="8">
        <f>Table10[[#This Row],[quantity_sold_after_promo]]-Table10[[#This Row],[quantity_sold_before_promo]]</f>
        <v>-33</v>
      </c>
    </row>
    <row r="445" spans="1:17" hidden="1" x14ac:dyDescent="0.3">
      <c r="A445" s="4" t="s">
        <v>1061</v>
      </c>
      <c r="B445" t="str">
        <f>VLOOKUP(fact_events!B:B,stores[#All],2,0)</f>
        <v>Hyderabad</v>
      </c>
      <c r="C445" t="str">
        <f>VLOOKUP(fact_events!C:C,camp[#All],2,0)</f>
        <v>Sankranti</v>
      </c>
      <c r="D445" s="2">
        <f>VLOOKUP(fact_events!C:C,camp[#All],3,0)</f>
        <v>45301</v>
      </c>
      <c r="E445" s="2">
        <f>VLOOKUP(fact_events!C:C,camp[#All],4,0)</f>
        <v>45307</v>
      </c>
      <c r="F445" t="str">
        <f>VLOOKUP(fact_events!D:D,prod[#All],2,0)</f>
        <v>Atliq_Lime_Cool_Bathing_Bar (125GM)</v>
      </c>
      <c r="G445" t="str">
        <f>VLOOKUP(fact_events!D:D,prod[#All],3,0)</f>
        <v>Personal Care</v>
      </c>
      <c r="H445">
        <v>62</v>
      </c>
      <c r="I445" t="s">
        <v>0</v>
      </c>
      <c r="J445">
        <v>0.5</v>
      </c>
      <c r="K445" t="s">
        <v>1526</v>
      </c>
      <c r="L445">
        <v>51</v>
      </c>
      <c r="M445">
        <v>57</v>
      </c>
      <c r="N445">
        <f>Table10[[#This Row],[quantity_sold_before_promo]]*Table10[[#This Row],[base_price]]</f>
        <v>3162</v>
      </c>
      <c r="O445">
        <f t="shared" si="6"/>
        <v>1767</v>
      </c>
      <c r="P445">
        <f>Table10[[#This Row],[Reveneu_after_promo]]-Table10[[#This Row],[Reveneu_before_promo]]</f>
        <v>-1395</v>
      </c>
      <c r="Q445" s="8">
        <f>Table10[[#This Row],[quantity_sold_after_promo]]-Table10[[#This Row],[quantity_sold_before_promo]]</f>
        <v>6</v>
      </c>
    </row>
    <row r="446" spans="1:17" hidden="1" x14ac:dyDescent="0.3">
      <c r="A446" s="3" t="s">
        <v>1060</v>
      </c>
      <c r="B446" t="str">
        <f>VLOOKUP(fact_events!B:B,stores[#All],2,0)</f>
        <v>Mangalore</v>
      </c>
      <c r="C446" t="str">
        <f>VLOOKUP(fact_events!C:C,camp[#All],2,0)</f>
        <v>Diwali</v>
      </c>
      <c r="D446" s="2">
        <f>VLOOKUP(fact_events!C:C,camp[#All],3,0)</f>
        <v>45242</v>
      </c>
      <c r="E446" s="2">
        <f>VLOOKUP(fact_events!C:C,camp[#All],4,0)</f>
        <v>45248</v>
      </c>
      <c r="F446" t="str">
        <f>VLOOKUP(fact_events!D:D,prod[#All],2,0)</f>
        <v>Atliq_Scrub_Sponge_For_Dishwash</v>
      </c>
      <c r="G446" t="str">
        <f>VLOOKUP(fact_events!D:D,prod[#All],3,0)</f>
        <v>Home Care</v>
      </c>
      <c r="H446">
        <v>55</v>
      </c>
      <c r="I446" t="s">
        <v>12</v>
      </c>
      <c r="J446">
        <v>0.25</v>
      </c>
      <c r="K446" t="s">
        <v>1526</v>
      </c>
      <c r="L446">
        <v>52</v>
      </c>
      <c r="M446">
        <v>45</v>
      </c>
      <c r="N446">
        <f>Table10[[#This Row],[quantity_sold_before_promo]]*Table10[[#This Row],[base_price]]</f>
        <v>2860</v>
      </c>
      <c r="O446">
        <f t="shared" si="6"/>
        <v>1856.25</v>
      </c>
      <c r="P446">
        <f>Table10[[#This Row],[Reveneu_after_promo]]-Table10[[#This Row],[Reveneu_before_promo]]</f>
        <v>-1003.75</v>
      </c>
      <c r="Q446" s="8">
        <f>Table10[[#This Row],[quantity_sold_after_promo]]-Table10[[#This Row],[quantity_sold_before_promo]]</f>
        <v>-7</v>
      </c>
    </row>
    <row r="447" spans="1:17" hidden="1" x14ac:dyDescent="0.3">
      <c r="A447" s="4" t="s">
        <v>1059</v>
      </c>
      <c r="B447" t="str">
        <f>VLOOKUP(fact_events!B:B,stores[#All],2,0)</f>
        <v>Bengaluru</v>
      </c>
      <c r="C447" t="str">
        <f>VLOOKUP(fact_events!C:C,camp[#All],2,0)</f>
        <v>Sankranti</v>
      </c>
      <c r="D447" s="2">
        <f>VLOOKUP(fact_events!C:C,camp[#All],3,0)</f>
        <v>45301</v>
      </c>
      <c r="E447" s="2">
        <f>VLOOKUP(fact_events!C:C,camp[#All],4,0)</f>
        <v>45307</v>
      </c>
      <c r="F447" t="str">
        <f>VLOOKUP(fact_events!D:D,prod[#All],2,0)</f>
        <v>Atliq_Doodh_Kesar_Body_Lotion (200ML)</v>
      </c>
      <c r="G447" t="str">
        <f>VLOOKUP(fact_events!D:D,prod[#All],3,0)</f>
        <v>Personal Care</v>
      </c>
      <c r="H447">
        <v>190</v>
      </c>
      <c r="I447" t="s">
        <v>0</v>
      </c>
      <c r="J447">
        <v>0.5</v>
      </c>
      <c r="K447" t="s">
        <v>1526</v>
      </c>
      <c r="L447">
        <v>43</v>
      </c>
      <c r="M447">
        <v>62</v>
      </c>
      <c r="N447">
        <f>Table10[[#This Row],[quantity_sold_before_promo]]*Table10[[#This Row],[base_price]]</f>
        <v>8170</v>
      </c>
      <c r="O447">
        <f t="shared" si="6"/>
        <v>5890</v>
      </c>
      <c r="P447">
        <f>Table10[[#This Row],[Reveneu_after_promo]]-Table10[[#This Row],[Reveneu_before_promo]]</f>
        <v>-2280</v>
      </c>
      <c r="Q447" s="8">
        <f>Table10[[#This Row],[quantity_sold_after_promo]]-Table10[[#This Row],[quantity_sold_before_promo]]</f>
        <v>19</v>
      </c>
    </row>
    <row r="448" spans="1:17" hidden="1" x14ac:dyDescent="0.3">
      <c r="A448" s="3" t="s">
        <v>1058</v>
      </c>
      <c r="B448" t="str">
        <f>VLOOKUP(fact_events!B:B,stores[#All],2,0)</f>
        <v>Chennai</v>
      </c>
      <c r="C448" t="str">
        <f>VLOOKUP(fact_events!C:C,camp[#All],2,0)</f>
        <v>Diwali</v>
      </c>
      <c r="D448" s="2">
        <f>VLOOKUP(fact_events!C:C,camp[#All],3,0)</f>
        <v>45242</v>
      </c>
      <c r="E448" s="2">
        <f>VLOOKUP(fact_events!C:C,camp[#All],4,0)</f>
        <v>45248</v>
      </c>
      <c r="F448" t="str">
        <f>VLOOKUP(fact_events!D:D,prod[#All],2,0)</f>
        <v>Atliq_Masoor_Dal (1KG)</v>
      </c>
      <c r="G448" t="str">
        <f>VLOOKUP(fact_events!D:D,prod[#All],3,0)</f>
        <v>Grocery &amp; Staples</v>
      </c>
      <c r="H448">
        <v>172</v>
      </c>
      <c r="I448" t="s">
        <v>45</v>
      </c>
      <c r="J448">
        <v>0.33</v>
      </c>
      <c r="K448" t="s">
        <v>1526</v>
      </c>
      <c r="L448">
        <v>327</v>
      </c>
      <c r="M448">
        <v>503</v>
      </c>
      <c r="N448">
        <f>Table10[[#This Row],[quantity_sold_before_promo]]*Table10[[#This Row],[base_price]]</f>
        <v>56244</v>
      </c>
      <c r="O448">
        <f t="shared" si="6"/>
        <v>57965.719999999994</v>
      </c>
      <c r="P448">
        <f>Table10[[#This Row],[Reveneu_after_promo]]-Table10[[#This Row],[Reveneu_before_promo]]</f>
        <v>1721.7199999999939</v>
      </c>
      <c r="Q448" s="8">
        <f>Table10[[#This Row],[quantity_sold_after_promo]]-Table10[[#This Row],[quantity_sold_before_promo]]</f>
        <v>176</v>
      </c>
    </row>
    <row r="449" spans="1:17" hidden="1" x14ac:dyDescent="0.3">
      <c r="A449" s="4" t="s">
        <v>1057</v>
      </c>
      <c r="B449" t="str">
        <f>VLOOKUP(fact_events!B:B,stores[#All],2,0)</f>
        <v>Chennai</v>
      </c>
      <c r="C449" t="str">
        <f>VLOOKUP(fact_events!C:C,camp[#All],2,0)</f>
        <v>Diwali</v>
      </c>
      <c r="D449" s="2">
        <f>VLOOKUP(fact_events!C:C,camp[#All],3,0)</f>
        <v>45242</v>
      </c>
      <c r="E449" s="2">
        <f>VLOOKUP(fact_events!C:C,camp[#All],4,0)</f>
        <v>45248</v>
      </c>
      <c r="F449" t="str">
        <f>VLOOKUP(fact_events!D:D,prod[#All],2,0)</f>
        <v>Atliq_Body_Milk_Nourishing_Lotion (120ML)</v>
      </c>
      <c r="G449" t="str">
        <f>VLOOKUP(fact_events!D:D,prod[#All],3,0)</f>
        <v>Personal Care</v>
      </c>
      <c r="H449">
        <v>110</v>
      </c>
      <c r="I449" t="s">
        <v>0</v>
      </c>
      <c r="J449">
        <v>0.5</v>
      </c>
      <c r="K449" t="s">
        <v>1526</v>
      </c>
      <c r="L449">
        <v>75</v>
      </c>
      <c r="M449">
        <v>80</v>
      </c>
      <c r="N449">
        <f>Table10[[#This Row],[quantity_sold_before_promo]]*Table10[[#This Row],[base_price]]</f>
        <v>8250</v>
      </c>
      <c r="O449">
        <f t="shared" si="6"/>
        <v>4400</v>
      </c>
      <c r="P449">
        <f>Table10[[#This Row],[Reveneu_after_promo]]-Table10[[#This Row],[Reveneu_before_promo]]</f>
        <v>-3850</v>
      </c>
      <c r="Q449" s="8">
        <f>Table10[[#This Row],[quantity_sold_after_promo]]-Table10[[#This Row],[quantity_sold_before_promo]]</f>
        <v>5</v>
      </c>
    </row>
    <row r="450" spans="1:17" x14ac:dyDescent="0.3">
      <c r="A450" s="3" t="s">
        <v>1056</v>
      </c>
      <c r="B450" t="str">
        <f>VLOOKUP(fact_events!B:B,stores[#All],2,0)</f>
        <v>Chennai</v>
      </c>
      <c r="C450" t="str">
        <f>VLOOKUP(fact_events!C:C,camp[#All],2,0)</f>
        <v>Sankranti</v>
      </c>
      <c r="D450" s="2">
        <f>VLOOKUP(fact_events!C:C,camp[#All],3,0)</f>
        <v>45301</v>
      </c>
      <c r="E450" s="2">
        <f>VLOOKUP(fact_events!C:C,camp[#All],4,0)</f>
        <v>45307</v>
      </c>
      <c r="F450" t="str">
        <f>VLOOKUP(fact_events!D:D,prod[#All],2,0)</f>
        <v>Atliq_Double_Bedsheet_set</v>
      </c>
      <c r="G450" t="str">
        <f>VLOOKUP(fact_events!D:D,prod[#All],3,0)</f>
        <v>Home Care</v>
      </c>
      <c r="H450">
        <v>1190</v>
      </c>
      <c r="I450" t="s">
        <v>5</v>
      </c>
      <c r="J450">
        <v>0.5</v>
      </c>
      <c r="K450" t="s">
        <v>5</v>
      </c>
      <c r="L450">
        <v>60</v>
      </c>
      <c r="M450">
        <v>238</v>
      </c>
      <c r="N450">
        <f>Table10[[#This Row],[quantity_sold_before_promo]]*Table10[[#This Row],[base_price]]</f>
        <v>71400</v>
      </c>
      <c r="O450">
        <f t="shared" ref="O450:O513" si="7">IF(K450="OFF",(H450*(1-J450))*M450,IF(K450="Cashback",(H450-J450)*M450,IF(K450="BOGOF",H450*M450,0)))</f>
        <v>283220</v>
      </c>
      <c r="P450">
        <f>Table10[[#This Row],[Reveneu_after_promo]]-Table10[[#This Row],[Reveneu_before_promo]]</f>
        <v>211820</v>
      </c>
      <c r="Q450" s="8">
        <f>Table10[[#This Row],[quantity_sold_after_promo]]-Table10[[#This Row],[quantity_sold_before_promo]]</f>
        <v>178</v>
      </c>
    </row>
    <row r="451" spans="1:17" x14ac:dyDescent="0.3">
      <c r="A451" s="4" t="s">
        <v>1055</v>
      </c>
      <c r="B451" t="str">
        <f>VLOOKUP(fact_events!B:B,stores[#All],2,0)</f>
        <v>Bengaluru</v>
      </c>
      <c r="C451" t="str">
        <f>VLOOKUP(fact_events!C:C,camp[#All],2,0)</f>
        <v>Sankranti</v>
      </c>
      <c r="D451" s="2">
        <f>VLOOKUP(fact_events!C:C,camp[#All],3,0)</f>
        <v>45301</v>
      </c>
      <c r="E451" s="2">
        <f>VLOOKUP(fact_events!C:C,camp[#All],4,0)</f>
        <v>45307</v>
      </c>
      <c r="F451" t="str">
        <f>VLOOKUP(fact_events!D:D,prod[#All],2,0)</f>
        <v>Atliq_High_Glo_15W_LED_Bulb</v>
      </c>
      <c r="G451" t="str">
        <f>VLOOKUP(fact_events!D:D,prod[#All],3,0)</f>
        <v>Home Appliances</v>
      </c>
      <c r="H451">
        <v>350</v>
      </c>
      <c r="I451" t="s">
        <v>5</v>
      </c>
      <c r="J451">
        <v>0.5</v>
      </c>
      <c r="K451" t="s">
        <v>5</v>
      </c>
      <c r="L451">
        <v>117</v>
      </c>
      <c r="M451">
        <v>469</v>
      </c>
      <c r="N451">
        <f>Table10[[#This Row],[quantity_sold_before_promo]]*Table10[[#This Row],[base_price]]</f>
        <v>40950</v>
      </c>
      <c r="O451">
        <f t="shared" si="7"/>
        <v>164150</v>
      </c>
      <c r="P451">
        <f>Table10[[#This Row],[Reveneu_after_promo]]-Table10[[#This Row],[Reveneu_before_promo]]</f>
        <v>123200</v>
      </c>
      <c r="Q451" s="8">
        <f>Table10[[#This Row],[quantity_sold_after_promo]]-Table10[[#This Row],[quantity_sold_before_promo]]</f>
        <v>352</v>
      </c>
    </row>
    <row r="452" spans="1:17" x14ac:dyDescent="0.3">
      <c r="A452" s="3" t="s">
        <v>1054</v>
      </c>
      <c r="B452" t="str">
        <f>VLOOKUP(fact_events!B:B,stores[#All],2,0)</f>
        <v>Chennai</v>
      </c>
      <c r="C452" t="str">
        <f>VLOOKUP(fact_events!C:C,camp[#All],2,0)</f>
        <v>Sankranti</v>
      </c>
      <c r="D452" s="2">
        <f>VLOOKUP(fact_events!C:C,camp[#All],3,0)</f>
        <v>45301</v>
      </c>
      <c r="E452" s="2">
        <f>VLOOKUP(fact_events!C:C,camp[#All],4,0)</f>
        <v>45307</v>
      </c>
      <c r="F452" t="str">
        <f>VLOOKUP(fact_events!D:D,prod[#All],2,0)</f>
        <v>Atliq_waterproof_Immersion_Rod</v>
      </c>
      <c r="G452" t="str">
        <f>VLOOKUP(fact_events!D:D,prod[#All],3,0)</f>
        <v>Home Appliances</v>
      </c>
      <c r="H452">
        <v>1020</v>
      </c>
      <c r="I452" t="s">
        <v>5</v>
      </c>
      <c r="J452">
        <v>0.5</v>
      </c>
      <c r="K452" t="s">
        <v>5</v>
      </c>
      <c r="L452">
        <v>112</v>
      </c>
      <c r="M452">
        <v>294</v>
      </c>
      <c r="N452">
        <f>Table10[[#This Row],[quantity_sold_before_promo]]*Table10[[#This Row],[base_price]]</f>
        <v>114240</v>
      </c>
      <c r="O452">
        <f t="shared" si="7"/>
        <v>299880</v>
      </c>
      <c r="P452">
        <f>Table10[[#This Row],[Reveneu_after_promo]]-Table10[[#This Row],[Reveneu_before_promo]]</f>
        <v>185640</v>
      </c>
      <c r="Q452" s="8">
        <f>Table10[[#This Row],[quantity_sold_after_promo]]-Table10[[#This Row],[quantity_sold_before_promo]]</f>
        <v>182</v>
      </c>
    </row>
    <row r="453" spans="1:17" x14ac:dyDescent="0.3">
      <c r="A453" s="4" t="s">
        <v>1053</v>
      </c>
      <c r="B453" t="str">
        <f>VLOOKUP(fact_events!B:B,stores[#All],2,0)</f>
        <v>Bengaluru</v>
      </c>
      <c r="C453" t="str">
        <f>VLOOKUP(fact_events!C:C,camp[#All],2,0)</f>
        <v>Diwali</v>
      </c>
      <c r="D453" s="2">
        <f>VLOOKUP(fact_events!C:C,camp[#All],3,0)</f>
        <v>45242</v>
      </c>
      <c r="E453" s="2">
        <f>VLOOKUP(fact_events!C:C,camp[#All],4,0)</f>
        <v>45248</v>
      </c>
      <c r="F453" t="str">
        <f>VLOOKUP(fact_events!D:D,prod[#All],2,0)</f>
        <v>Atliq_High_Glo_15W_LED_Bulb</v>
      </c>
      <c r="G453" t="str">
        <f>VLOOKUP(fact_events!D:D,prod[#All],3,0)</f>
        <v>Home Appliances</v>
      </c>
      <c r="H453">
        <v>350</v>
      </c>
      <c r="I453" t="s">
        <v>5</v>
      </c>
      <c r="J453">
        <v>0.5</v>
      </c>
      <c r="K453" t="s">
        <v>5</v>
      </c>
      <c r="L453">
        <v>94</v>
      </c>
      <c r="M453">
        <v>329</v>
      </c>
      <c r="N453">
        <f>Table10[[#This Row],[quantity_sold_before_promo]]*Table10[[#This Row],[base_price]]</f>
        <v>32900</v>
      </c>
      <c r="O453">
        <f t="shared" si="7"/>
        <v>115150</v>
      </c>
      <c r="P453">
        <f>Table10[[#This Row],[Reveneu_after_promo]]-Table10[[#This Row],[Reveneu_before_promo]]</f>
        <v>82250</v>
      </c>
      <c r="Q453" s="8">
        <f>Table10[[#This Row],[quantity_sold_after_promo]]-Table10[[#This Row],[quantity_sold_before_promo]]</f>
        <v>235</v>
      </c>
    </row>
    <row r="454" spans="1:17" hidden="1" x14ac:dyDescent="0.3">
      <c r="A454" s="3" t="s">
        <v>1052</v>
      </c>
      <c r="B454" t="str">
        <f>VLOOKUP(fact_events!B:B,stores[#All],2,0)</f>
        <v>Chennai</v>
      </c>
      <c r="C454" t="str">
        <f>VLOOKUP(fact_events!C:C,camp[#All],2,0)</f>
        <v>Diwali</v>
      </c>
      <c r="D454" s="2">
        <f>VLOOKUP(fact_events!C:C,camp[#All],3,0)</f>
        <v>45242</v>
      </c>
      <c r="E454" s="2">
        <f>VLOOKUP(fact_events!C:C,camp[#All],4,0)</f>
        <v>45248</v>
      </c>
      <c r="F454" t="str">
        <f>VLOOKUP(fact_events!D:D,prod[#All],2,0)</f>
        <v>Atliq_Cream_Beauty_Bathing_Soap (125GM)</v>
      </c>
      <c r="G454" t="str">
        <f>VLOOKUP(fact_events!D:D,prod[#All],3,0)</f>
        <v>Personal Care</v>
      </c>
      <c r="H454">
        <v>65</v>
      </c>
      <c r="I454" t="s">
        <v>0</v>
      </c>
      <c r="J454">
        <v>0.5</v>
      </c>
      <c r="K454" t="s">
        <v>1526</v>
      </c>
      <c r="L454">
        <v>136</v>
      </c>
      <c r="M454">
        <v>179</v>
      </c>
      <c r="N454">
        <f>Table10[[#This Row],[quantity_sold_before_promo]]*Table10[[#This Row],[base_price]]</f>
        <v>8840</v>
      </c>
      <c r="O454">
        <f t="shared" si="7"/>
        <v>5817.5</v>
      </c>
      <c r="P454">
        <f>Table10[[#This Row],[Reveneu_after_promo]]-Table10[[#This Row],[Reveneu_before_promo]]</f>
        <v>-3022.5</v>
      </c>
      <c r="Q454" s="8">
        <f>Table10[[#This Row],[quantity_sold_after_promo]]-Table10[[#This Row],[quantity_sold_before_promo]]</f>
        <v>43</v>
      </c>
    </row>
    <row r="455" spans="1:17" hidden="1" x14ac:dyDescent="0.3">
      <c r="A455" s="4" t="s">
        <v>1051</v>
      </c>
      <c r="B455" t="str">
        <f>VLOOKUP(fact_events!B:B,stores[#All],2,0)</f>
        <v>Bengaluru</v>
      </c>
      <c r="C455" t="str">
        <f>VLOOKUP(fact_events!C:C,camp[#All],2,0)</f>
        <v>Diwali</v>
      </c>
      <c r="D455" s="2">
        <f>VLOOKUP(fact_events!C:C,camp[#All],3,0)</f>
        <v>45242</v>
      </c>
      <c r="E455" s="2">
        <f>VLOOKUP(fact_events!C:C,camp[#All],4,0)</f>
        <v>45248</v>
      </c>
      <c r="F455" t="str">
        <f>VLOOKUP(fact_events!D:D,prod[#All],2,0)</f>
        <v>Atliq_Masoor_Dal (1KG)</v>
      </c>
      <c r="G455" t="str">
        <f>VLOOKUP(fact_events!D:D,prod[#All],3,0)</f>
        <v>Grocery &amp; Staples</v>
      </c>
      <c r="H455">
        <v>172</v>
      </c>
      <c r="I455" t="s">
        <v>45</v>
      </c>
      <c r="J455">
        <v>0.33</v>
      </c>
      <c r="K455" t="s">
        <v>1526</v>
      </c>
      <c r="L455">
        <v>337</v>
      </c>
      <c r="M455">
        <v>478</v>
      </c>
      <c r="N455">
        <f>Table10[[#This Row],[quantity_sold_before_promo]]*Table10[[#This Row],[base_price]]</f>
        <v>57964</v>
      </c>
      <c r="O455">
        <f t="shared" si="7"/>
        <v>55084.719999999994</v>
      </c>
      <c r="P455">
        <f>Table10[[#This Row],[Reveneu_after_promo]]-Table10[[#This Row],[Reveneu_before_promo]]</f>
        <v>-2879.2800000000061</v>
      </c>
      <c r="Q455" s="8">
        <f>Table10[[#This Row],[quantity_sold_after_promo]]-Table10[[#This Row],[quantity_sold_before_promo]]</f>
        <v>141</v>
      </c>
    </row>
    <row r="456" spans="1:17" hidden="1" x14ac:dyDescent="0.3">
      <c r="A456" s="3" t="s">
        <v>1050</v>
      </c>
      <c r="B456" t="str">
        <f>VLOOKUP(fact_events!B:B,stores[#All],2,0)</f>
        <v>Bengaluru</v>
      </c>
      <c r="C456" t="str">
        <f>VLOOKUP(fact_events!C:C,camp[#All],2,0)</f>
        <v>Diwali</v>
      </c>
      <c r="D456" s="2">
        <f>VLOOKUP(fact_events!C:C,camp[#All],3,0)</f>
        <v>45242</v>
      </c>
      <c r="E456" s="2">
        <f>VLOOKUP(fact_events!C:C,camp[#All],4,0)</f>
        <v>45248</v>
      </c>
      <c r="F456" t="str">
        <f>VLOOKUP(fact_events!D:D,prod[#All],2,0)</f>
        <v>Atliq_Body_Milk_Nourishing_Lotion (120ML)</v>
      </c>
      <c r="G456" t="str">
        <f>VLOOKUP(fact_events!D:D,prod[#All],3,0)</f>
        <v>Personal Care</v>
      </c>
      <c r="H456">
        <v>110</v>
      </c>
      <c r="I456" t="s">
        <v>0</v>
      </c>
      <c r="J456">
        <v>0.5</v>
      </c>
      <c r="K456" t="s">
        <v>1526</v>
      </c>
      <c r="L456">
        <v>75</v>
      </c>
      <c r="M456">
        <v>95</v>
      </c>
      <c r="N456">
        <f>Table10[[#This Row],[quantity_sold_before_promo]]*Table10[[#This Row],[base_price]]</f>
        <v>8250</v>
      </c>
      <c r="O456">
        <f t="shared" si="7"/>
        <v>5225</v>
      </c>
      <c r="P456">
        <f>Table10[[#This Row],[Reveneu_after_promo]]-Table10[[#This Row],[Reveneu_before_promo]]</f>
        <v>-3025</v>
      </c>
      <c r="Q456" s="8">
        <f>Table10[[#This Row],[quantity_sold_after_promo]]-Table10[[#This Row],[quantity_sold_before_promo]]</f>
        <v>20</v>
      </c>
    </row>
    <row r="457" spans="1:17" hidden="1" x14ac:dyDescent="0.3">
      <c r="A457" s="4" t="s">
        <v>1049</v>
      </c>
      <c r="B457" t="str">
        <f>VLOOKUP(fact_events!B:B,stores[#All],2,0)</f>
        <v>Trivandrum</v>
      </c>
      <c r="C457" t="str">
        <f>VLOOKUP(fact_events!C:C,camp[#All],2,0)</f>
        <v>Sankranti</v>
      </c>
      <c r="D457" s="2">
        <f>VLOOKUP(fact_events!C:C,camp[#All],3,0)</f>
        <v>45301</v>
      </c>
      <c r="E457" s="2">
        <f>VLOOKUP(fact_events!C:C,camp[#All],4,0)</f>
        <v>45307</v>
      </c>
      <c r="F457" t="str">
        <f>VLOOKUP(fact_events!D:D,prod[#All],2,0)</f>
        <v>Atliq_Scrub_Sponge_For_Dishwash</v>
      </c>
      <c r="G457" t="str">
        <f>VLOOKUP(fact_events!D:D,prod[#All],3,0)</f>
        <v>Home Care</v>
      </c>
      <c r="H457">
        <v>55</v>
      </c>
      <c r="I457" t="s">
        <v>12</v>
      </c>
      <c r="J457">
        <v>0.25</v>
      </c>
      <c r="K457" t="s">
        <v>1526</v>
      </c>
      <c r="L457">
        <v>10</v>
      </c>
      <c r="M457">
        <v>9</v>
      </c>
      <c r="N457">
        <f>Table10[[#This Row],[quantity_sold_before_promo]]*Table10[[#This Row],[base_price]]</f>
        <v>550</v>
      </c>
      <c r="O457">
        <f t="shared" si="7"/>
        <v>371.25</v>
      </c>
      <c r="P457">
        <f>Table10[[#This Row],[Reveneu_after_promo]]-Table10[[#This Row],[Reveneu_before_promo]]</f>
        <v>-178.75</v>
      </c>
      <c r="Q457" s="8">
        <f>Table10[[#This Row],[quantity_sold_after_promo]]-Table10[[#This Row],[quantity_sold_before_promo]]</f>
        <v>-1</v>
      </c>
    </row>
    <row r="458" spans="1:17" x14ac:dyDescent="0.3">
      <c r="A458" s="3" t="s">
        <v>1048</v>
      </c>
      <c r="B458" t="str">
        <f>VLOOKUP(fact_events!B:B,stores[#All],2,0)</f>
        <v>Mangalore</v>
      </c>
      <c r="C458" t="str">
        <f>VLOOKUP(fact_events!C:C,camp[#All],2,0)</f>
        <v>Sankranti</v>
      </c>
      <c r="D458" s="2">
        <f>VLOOKUP(fact_events!C:C,camp[#All],3,0)</f>
        <v>45301</v>
      </c>
      <c r="E458" s="2">
        <f>VLOOKUP(fact_events!C:C,camp[#All],4,0)</f>
        <v>45307</v>
      </c>
      <c r="F458" t="str">
        <f>VLOOKUP(fact_events!D:D,prod[#All],2,0)</f>
        <v>Atliq_waterproof_Immersion_Rod</v>
      </c>
      <c r="G458" t="str">
        <f>VLOOKUP(fact_events!D:D,prod[#All],3,0)</f>
        <v>Home Appliances</v>
      </c>
      <c r="H458">
        <v>1020</v>
      </c>
      <c r="I458" t="s">
        <v>5</v>
      </c>
      <c r="J458">
        <v>0.5</v>
      </c>
      <c r="K458" t="s">
        <v>5</v>
      </c>
      <c r="L458">
        <v>37</v>
      </c>
      <c r="M458">
        <v>96</v>
      </c>
      <c r="N458">
        <f>Table10[[#This Row],[quantity_sold_before_promo]]*Table10[[#This Row],[base_price]]</f>
        <v>37740</v>
      </c>
      <c r="O458">
        <f t="shared" si="7"/>
        <v>97920</v>
      </c>
      <c r="P458">
        <f>Table10[[#This Row],[Reveneu_after_promo]]-Table10[[#This Row],[Reveneu_before_promo]]</f>
        <v>60180</v>
      </c>
      <c r="Q458" s="8">
        <f>Table10[[#This Row],[quantity_sold_after_promo]]-Table10[[#This Row],[quantity_sold_before_promo]]</f>
        <v>59</v>
      </c>
    </row>
    <row r="459" spans="1:17" x14ac:dyDescent="0.3">
      <c r="A459" s="4">
        <v>317699</v>
      </c>
      <c r="B459" t="str">
        <f>VLOOKUP(fact_events!B:B,stores[#All],2,0)</f>
        <v>Chennai</v>
      </c>
      <c r="C459" t="str">
        <f>VLOOKUP(fact_events!C:C,camp[#All],2,0)</f>
        <v>Sankranti</v>
      </c>
      <c r="D459" s="2">
        <f>VLOOKUP(fact_events!C:C,camp[#All],3,0)</f>
        <v>45301</v>
      </c>
      <c r="E459" s="2">
        <f>VLOOKUP(fact_events!C:C,camp[#All],4,0)</f>
        <v>45307</v>
      </c>
      <c r="F459" t="str">
        <f>VLOOKUP(fact_events!D:D,prod[#All],2,0)</f>
        <v>Atliq_Suflower_Oil (1L)</v>
      </c>
      <c r="G459" t="str">
        <f>VLOOKUP(fact_events!D:D,prod[#All],3,0)</f>
        <v>Grocery &amp; Staples</v>
      </c>
      <c r="H459">
        <v>200</v>
      </c>
      <c r="I459" t="s">
        <v>5</v>
      </c>
      <c r="J459">
        <v>0.5</v>
      </c>
      <c r="K459" t="s">
        <v>5</v>
      </c>
      <c r="L459">
        <v>310</v>
      </c>
      <c r="M459">
        <v>1246</v>
      </c>
      <c r="N459">
        <f>Table10[[#This Row],[quantity_sold_before_promo]]*Table10[[#This Row],[base_price]]</f>
        <v>62000</v>
      </c>
      <c r="O459">
        <f t="shared" si="7"/>
        <v>249200</v>
      </c>
      <c r="P459">
        <f>Table10[[#This Row],[Reveneu_after_promo]]-Table10[[#This Row],[Reveneu_before_promo]]</f>
        <v>187200</v>
      </c>
      <c r="Q459" s="8">
        <f>Table10[[#This Row],[quantity_sold_after_promo]]-Table10[[#This Row],[quantity_sold_before_promo]]</f>
        <v>936</v>
      </c>
    </row>
    <row r="460" spans="1:17" x14ac:dyDescent="0.3">
      <c r="A460" s="3" t="s">
        <v>1047</v>
      </c>
      <c r="B460" t="str">
        <f>VLOOKUP(fact_events!B:B,stores[#All],2,0)</f>
        <v>Bengaluru</v>
      </c>
      <c r="C460" t="str">
        <f>VLOOKUP(fact_events!C:C,camp[#All],2,0)</f>
        <v>Sankranti</v>
      </c>
      <c r="D460" s="2">
        <f>VLOOKUP(fact_events!C:C,camp[#All],3,0)</f>
        <v>45301</v>
      </c>
      <c r="E460" s="2">
        <f>VLOOKUP(fact_events!C:C,camp[#All],4,0)</f>
        <v>45307</v>
      </c>
      <c r="F460" t="str">
        <f>VLOOKUP(fact_events!D:D,prod[#All],2,0)</f>
        <v>Atliq_waterproof_Immersion_Rod</v>
      </c>
      <c r="G460" t="str">
        <f>VLOOKUP(fact_events!D:D,prod[#All],3,0)</f>
        <v>Home Appliances</v>
      </c>
      <c r="H460">
        <v>1020</v>
      </c>
      <c r="I460" t="s">
        <v>5</v>
      </c>
      <c r="J460">
        <v>0.5</v>
      </c>
      <c r="K460" t="s">
        <v>5</v>
      </c>
      <c r="L460">
        <v>88</v>
      </c>
      <c r="M460">
        <v>346</v>
      </c>
      <c r="N460">
        <f>Table10[[#This Row],[quantity_sold_before_promo]]*Table10[[#This Row],[base_price]]</f>
        <v>89760</v>
      </c>
      <c r="O460">
        <f t="shared" si="7"/>
        <v>352920</v>
      </c>
      <c r="P460">
        <f>Table10[[#This Row],[Reveneu_after_promo]]-Table10[[#This Row],[Reveneu_before_promo]]</f>
        <v>263160</v>
      </c>
      <c r="Q460" s="8">
        <f>Table10[[#This Row],[quantity_sold_after_promo]]-Table10[[#This Row],[quantity_sold_before_promo]]</f>
        <v>258</v>
      </c>
    </row>
    <row r="461" spans="1:17" hidden="1" x14ac:dyDescent="0.3">
      <c r="A461" s="4" t="s">
        <v>1046</v>
      </c>
      <c r="B461" t="str">
        <f>VLOOKUP(fact_events!B:B,stores[#All],2,0)</f>
        <v>Visakhapatnam</v>
      </c>
      <c r="C461" t="str">
        <f>VLOOKUP(fact_events!C:C,camp[#All],2,0)</f>
        <v>Sankranti</v>
      </c>
      <c r="D461" s="2">
        <f>VLOOKUP(fact_events!C:C,camp[#All],3,0)</f>
        <v>45301</v>
      </c>
      <c r="E461" s="2">
        <f>VLOOKUP(fact_events!C:C,camp[#All],4,0)</f>
        <v>45307</v>
      </c>
      <c r="F461" t="str">
        <f>VLOOKUP(fact_events!D:D,prod[#All],2,0)</f>
        <v>Atliq_Lime_Cool_Bathing_Bar (125GM)</v>
      </c>
      <c r="G461" t="str">
        <f>VLOOKUP(fact_events!D:D,prod[#All],3,0)</f>
        <v>Personal Care</v>
      </c>
      <c r="H461">
        <v>62</v>
      </c>
      <c r="I461" t="s">
        <v>0</v>
      </c>
      <c r="J461">
        <v>0.5</v>
      </c>
      <c r="K461" t="s">
        <v>1526</v>
      </c>
      <c r="L461">
        <v>43</v>
      </c>
      <c r="M461">
        <v>51</v>
      </c>
      <c r="N461">
        <f>Table10[[#This Row],[quantity_sold_before_promo]]*Table10[[#This Row],[base_price]]</f>
        <v>2666</v>
      </c>
      <c r="O461">
        <f t="shared" si="7"/>
        <v>1581</v>
      </c>
      <c r="P461">
        <f>Table10[[#This Row],[Reveneu_after_promo]]-Table10[[#This Row],[Reveneu_before_promo]]</f>
        <v>-1085</v>
      </c>
      <c r="Q461" s="8">
        <f>Table10[[#This Row],[quantity_sold_after_promo]]-Table10[[#This Row],[quantity_sold_before_promo]]</f>
        <v>8</v>
      </c>
    </row>
    <row r="462" spans="1:17" hidden="1" x14ac:dyDescent="0.3">
      <c r="A462" s="3" t="s">
        <v>1045</v>
      </c>
      <c r="B462" t="str">
        <f>VLOOKUP(fact_events!B:B,stores[#All],2,0)</f>
        <v>Bengaluru</v>
      </c>
      <c r="C462" t="str">
        <f>VLOOKUP(fact_events!C:C,camp[#All],2,0)</f>
        <v>Sankranti</v>
      </c>
      <c r="D462" s="2">
        <f>VLOOKUP(fact_events!C:C,camp[#All],3,0)</f>
        <v>45301</v>
      </c>
      <c r="E462" s="2">
        <f>VLOOKUP(fact_events!C:C,camp[#All],4,0)</f>
        <v>45307</v>
      </c>
      <c r="F462" t="str">
        <f>VLOOKUP(fact_events!D:D,prod[#All],2,0)</f>
        <v>Atliq_Home_Essential_8_Product_Combo</v>
      </c>
      <c r="G462" t="str">
        <f>VLOOKUP(fact_events!D:D,prod[#All],3,0)</f>
        <v>Combo1</v>
      </c>
      <c r="H462">
        <v>3000</v>
      </c>
      <c r="I462" t="s">
        <v>26</v>
      </c>
      <c r="J462">
        <v>500</v>
      </c>
      <c r="K462" t="s">
        <v>1527</v>
      </c>
      <c r="L462">
        <v>136</v>
      </c>
      <c r="M462">
        <v>220</v>
      </c>
      <c r="N462">
        <f>Table10[[#This Row],[quantity_sold_before_promo]]*Table10[[#This Row],[base_price]]</f>
        <v>408000</v>
      </c>
      <c r="O462">
        <f t="shared" si="7"/>
        <v>550000</v>
      </c>
      <c r="P462">
        <f>Table10[[#This Row],[Reveneu_after_promo]]-Table10[[#This Row],[Reveneu_before_promo]]</f>
        <v>142000</v>
      </c>
      <c r="Q462" s="8">
        <f>Table10[[#This Row],[quantity_sold_after_promo]]-Table10[[#This Row],[quantity_sold_before_promo]]</f>
        <v>84</v>
      </c>
    </row>
    <row r="463" spans="1:17" x14ac:dyDescent="0.3">
      <c r="A463" s="4" t="s">
        <v>1044</v>
      </c>
      <c r="B463" t="str">
        <f>VLOOKUP(fact_events!B:B,stores[#All],2,0)</f>
        <v>Hyderabad</v>
      </c>
      <c r="C463" t="str">
        <f>VLOOKUP(fact_events!C:C,camp[#All],2,0)</f>
        <v>Diwali</v>
      </c>
      <c r="D463" s="2">
        <f>VLOOKUP(fact_events!C:C,camp[#All],3,0)</f>
        <v>45242</v>
      </c>
      <c r="E463" s="2">
        <f>VLOOKUP(fact_events!C:C,camp[#All],4,0)</f>
        <v>45248</v>
      </c>
      <c r="F463" t="str">
        <f>VLOOKUP(fact_events!D:D,prod[#All],2,0)</f>
        <v>Atliq_waterproof_Immersion_Rod</v>
      </c>
      <c r="G463" t="str">
        <f>VLOOKUP(fact_events!D:D,prod[#All],3,0)</f>
        <v>Home Appliances</v>
      </c>
      <c r="H463">
        <v>1020</v>
      </c>
      <c r="I463" t="s">
        <v>5</v>
      </c>
      <c r="J463">
        <v>0.5</v>
      </c>
      <c r="K463" t="s">
        <v>5</v>
      </c>
      <c r="L463">
        <v>43</v>
      </c>
      <c r="M463">
        <v>127</v>
      </c>
      <c r="N463">
        <f>Table10[[#This Row],[quantity_sold_before_promo]]*Table10[[#This Row],[base_price]]</f>
        <v>43860</v>
      </c>
      <c r="O463">
        <f t="shared" si="7"/>
        <v>129540</v>
      </c>
      <c r="P463">
        <f>Table10[[#This Row],[Reveneu_after_promo]]-Table10[[#This Row],[Reveneu_before_promo]]</f>
        <v>85680</v>
      </c>
      <c r="Q463" s="8">
        <f>Table10[[#This Row],[quantity_sold_after_promo]]-Table10[[#This Row],[quantity_sold_before_promo]]</f>
        <v>84</v>
      </c>
    </row>
    <row r="464" spans="1:17" x14ac:dyDescent="0.3">
      <c r="A464" s="3" t="s">
        <v>1043</v>
      </c>
      <c r="B464" t="str">
        <f>VLOOKUP(fact_events!B:B,stores[#All],2,0)</f>
        <v>Hyderabad</v>
      </c>
      <c r="C464" t="str">
        <f>VLOOKUP(fact_events!C:C,camp[#All],2,0)</f>
        <v>Sankranti</v>
      </c>
      <c r="D464" s="2">
        <f>VLOOKUP(fact_events!C:C,camp[#All],3,0)</f>
        <v>45301</v>
      </c>
      <c r="E464" s="2">
        <f>VLOOKUP(fact_events!C:C,camp[#All],4,0)</f>
        <v>45307</v>
      </c>
      <c r="F464" t="str">
        <f>VLOOKUP(fact_events!D:D,prod[#All],2,0)</f>
        <v>Atliq_Suflower_Oil (1L)</v>
      </c>
      <c r="G464" t="str">
        <f>VLOOKUP(fact_events!D:D,prod[#All],3,0)</f>
        <v>Grocery &amp; Staples</v>
      </c>
      <c r="H464">
        <v>200</v>
      </c>
      <c r="I464" t="s">
        <v>5</v>
      </c>
      <c r="J464">
        <v>0.5</v>
      </c>
      <c r="K464" t="s">
        <v>5</v>
      </c>
      <c r="L464">
        <v>416</v>
      </c>
      <c r="M464">
        <v>1630</v>
      </c>
      <c r="N464">
        <f>Table10[[#This Row],[quantity_sold_before_promo]]*Table10[[#This Row],[base_price]]</f>
        <v>83200</v>
      </c>
      <c r="O464">
        <f t="shared" si="7"/>
        <v>326000</v>
      </c>
      <c r="P464">
        <f>Table10[[#This Row],[Reveneu_after_promo]]-Table10[[#This Row],[Reveneu_before_promo]]</f>
        <v>242800</v>
      </c>
      <c r="Q464" s="8">
        <f>Table10[[#This Row],[quantity_sold_after_promo]]-Table10[[#This Row],[quantity_sold_before_promo]]</f>
        <v>1214</v>
      </c>
    </row>
    <row r="465" spans="1:17" x14ac:dyDescent="0.3">
      <c r="A465" s="4" t="s">
        <v>1042</v>
      </c>
      <c r="B465" t="str">
        <f>VLOOKUP(fact_events!B:B,stores[#All],2,0)</f>
        <v>Coimbatore</v>
      </c>
      <c r="C465" t="str">
        <f>VLOOKUP(fact_events!C:C,camp[#All],2,0)</f>
        <v>Sankranti</v>
      </c>
      <c r="D465" s="2">
        <f>VLOOKUP(fact_events!C:C,camp[#All],3,0)</f>
        <v>45301</v>
      </c>
      <c r="E465" s="2">
        <f>VLOOKUP(fact_events!C:C,camp[#All],4,0)</f>
        <v>45307</v>
      </c>
      <c r="F465" t="str">
        <f>VLOOKUP(fact_events!D:D,prod[#All],2,0)</f>
        <v>Atliq_Double_Bedsheet_set</v>
      </c>
      <c r="G465" t="str">
        <f>VLOOKUP(fact_events!D:D,prod[#All],3,0)</f>
        <v>Home Care</v>
      </c>
      <c r="H465">
        <v>1190</v>
      </c>
      <c r="I465" t="s">
        <v>5</v>
      </c>
      <c r="J465">
        <v>0.5</v>
      </c>
      <c r="K465" t="s">
        <v>5</v>
      </c>
      <c r="L465">
        <v>43</v>
      </c>
      <c r="M465">
        <v>171</v>
      </c>
      <c r="N465">
        <f>Table10[[#This Row],[quantity_sold_before_promo]]*Table10[[#This Row],[base_price]]</f>
        <v>51170</v>
      </c>
      <c r="O465">
        <f t="shared" si="7"/>
        <v>203490</v>
      </c>
      <c r="P465">
        <f>Table10[[#This Row],[Reveneu_after_promo]]-Table10[[#This Row],[Reveneu_before_promo]]</f>
        <v>152320</v>
      </c>
      <c r="Q465" s="8">
        <f>Table10[[#This Row],[quantity_sold_after_promo]]-Table10[[#This Row],[quantity_sold_before_promo]]</f>
        <v>128</v>
      </c>
    </row>
    <row r="466" spans="1:17" hidden="1" x14ac:dyDescent="0.3">
      <c r="A466" s="3" t="s">
        <v>1041</v>
      </c>
      <c r="B466" t="str">
        <f>VLOOKUP(fact_events!B:B,stores[#All],2,0)</f>
        <v>Coimbatore</v>
      </c>
      <c r="C466" t="str">
        <f>VLOOKUP(fact_events!C:C,camp[#All],2,0)</f>
        <v>Diwali</v>
      </c>
      <c r="D466" s="2">
        <f>VLOOKUP(fact_events!C:C,camp[#All],3,0)</f>
        <v>45242</v>
      </c>
      <c r="E466" s="2">
        <f>VLOOKUP(fact_events!C:C,camp[#All],4,0)</f>
        <v>45248</v>
      </c>
      <c r="F466" t="str">
        <f>VLOOKUP(fact_events!D:D,prod[#All],2,0)</f>
        <v>Atliq_Suflower_Oil (1L)</v>
      </c>
      <c r="G466" t="str">
        <f>VLOOKUP(fact_events!D:D,prod[#All],3,0)</f>
        <v>Grocery &amp; Staples</v>
      </c>
      <c r="H466">
        <v>156</v>
      </c>
      <c r="I466" t="s">
        <v>12</v>
      </c>
      <c r="J466">
        <v>0.25</v>
      </c>
      <c r="K466" t="s">
        <v>1526</v>
      </c>
      <c r="L466">
        <v>274</v>
      </c>
      <c r="M466">
        <v>210</v>
      </c>
      <c r="N466">
        <f>Table10[[#This Row],[quantity_sold_before_promo]]*Table10[[#This Row],[base_price]]</f>
        <v>42744</v>
      </c>
      <c r="O466">
        <f t="shared" si="7"/>
        <v>24570</v>
      </c>
      <c r="P466">
        <f>Table10[[#This Row],[Reveneu_after_promo]]-Table10[[#This Row],[Reveneu_before_promo]]</f>
        <v>-18174</v>
      </c>
      <c r="Q466" s="8">
        <f>Table10[[#This Row],[quantity_sold_after_promo]]-Table10[[#This Row],[quantity_sold_before_promo]]</f>
        <v>-64</v>
      </c>
    </row>
    <row r="467" spans="1:17" hidden="1" x14ac:dyDescent="0.3">
      <c r="A467" s="4">
        <v>911349</v>
      </c>
      <c r="B467" t="str">
        <f>VLOOKUP(fact_events!B:B,stores[#All],2,0)</f>
        <v>Hyderabad</v>
      </c>
      <c r="C467" t="str">
        <f>VLOOKUP(fact_events!C:C,camp[#All],2,0)</f>
        <v>Diwali</v>
      </c>
      <c r="D467" s="2">
        <f>VLOOKUP(fact_events!C:C,camp[#All],3,0)</f>
        <v>45242</v>
      </c>
      <c r="E467" s="2">
        <f>VLOOKUP(fact_events!C:C,camp[#All],4,0)</f>
        <v>45248</v>
      </c>
      <c r="F467" t="str">
        <f>VLOOKUP(fact_events!D:D,prod[#All],2,0)</f>
        <v>Atliq_Home_Essential_8_Product_Combo</v>
      </c>
      <c r="G467" t="str">
        <f>VLOOKUP(fact_events!D:D,prod[#All],3,0)</f>
        <v>Combo1</v>
      </c>
      <c r="H467">
        <v>3000</v>
      </c>
      <c r="I467" t="s">
        <v>26</v>
      </c>
      <c r="J467">
        <v>500</v>
      </c>
      <c r="K467" t="s">
        <v>1527</v>
      </c>
      <c r="L467">
        <v>397</v>
      </c>
      <c r="M467">
        <v>1214</v>
      </c>
      <c r="N467">
        <f>Table10[[#This Row],[quantity_sold_before_promo]]*Table10[[#This Row],[base_price]]</f>
        <v>1191000</v>
      </c>
      <c r="O467">
        <f t="shared" si="7"/>
        <v>3035000</v>
      </c>
      <c r="P467">
        <f>Table10[[#This Row],[Reveneu_after_promo]]-Table10[[#This Row],[Reveneu_before_promo]]</f>
        <v>1844000</v>
      </c>
      <c r="Q467" s="8">
        <f>Table10[[#This Row],[quantity_sold_after_promo]]-Table10[[#This Row],[quantity_sold_before_promo]]</f>
        <v>817</v>
      </c>
    </row>
    <row r="468" spans="1:17" x14ac:dyDescent="0.3">
      <c r="A468" s="3" t="s">
        <v>1040</v>
      </c>
      <c r="B468" t="str">
        <f>VLOOKUP(fact_events!B:B,stores[#All],2,0)</f>
        <v>Bengaluru</v>
      </c>
      <c r="C468" t="str">
        <f>VLOOKUP(fact_events!C:C,camp[#All],2,0)</f>
        <v>Sankranti</v>
      </c>
      <c r="D468" s="2">
        <f>VLOOKUP(fact_events!C:C,camp[#All],3,0)</f>
        <v>45301</v>
      </c>
      <c r="E468" s="2">
        <f>VLOOKUP(fact_events!C:C,camp[#All],4,0)</f>
        <v>45307</v>
      </c>
      <c r="F468" t="str">
        <f>VLOOKUP(fact_events!D:D,prod[#All],2,0)</f>
        <v>Atliq_Farm_Chakki_Atta (1KG)</v>
      </c>
      <c r="G468" t="str">
        <f>VLOOKUP(fact_events!D:D,prod[#All],3,0)</f>
        <v>Grocery &amp; Staples</v>
      </c>
      <c r="H468">
        <v>370</v>
      </c>
      <c r="I468" t="s">
        <v>5</v>
      </c>
      <c r="J468">
        <v>0.5</v>
      </c>
      <c r="K468" t="s">
        <v>5</v>
      </c>
      <c r="L468">
        <v>480</v>
      </c>
      <c r="M468">
        <v>1867</v>
      </c>
      <c r="N468">
        <f>Table10[[#This Row],[quantity_sold_before_promo]]*Table10[[#This Row],[base_price]]</f>
        <v>177600</v>
      </c>
      <c r="O468">
        <f t="shared" si="7"/>
        <v>690790</v>
      </c>
      <c r="P468">
        <f>Table10[[#This Row],[Reveneu_after_promo]]-Table10[[#This Row],[Reveneu_before_promo]]</f>
        <v>513190</v>
      </c>
      <c r="Q468" s="8">
        <f>Table10[[#This Row],[quantity_sold_after_promo]]-Table10[[#This Row],[quantity_sold_before_promo]]</f>
        <v>1387</v>
      </c>
    </row>
    <row r="469" spans="1:17" hidden="1" x14ac:dyDescent="0.3">
      <c r="A469" s="4" t="s">
        <v>1039</v>
      </c>
      <c r="B469" t="str">
        <f>VLOOKUP(fact_events!B:B,stores[#All],2,0)</f>
        <v>Hyderabad</v>
      </c>
      <c r="C469" t="str">
        <f>VLOOKUP(fact_events!C:C,camp[#All],2,0)</f>
        <v>Sankranti</v>
      </c>
      <c r="D469" s="2">
        <f>VLOOKUP(fact_events!C:C,camp[#All],3,0)</f>
        <v>45301</v>
      </c>
      <c r="E469" s="2">
        <f>VLOOKUP(fact_events!C:C,camp[#All],4,0)</f>
        <v>45307</v>
      </c>
      <c r="F469" t="str">
        <f>VLOOKUP(fact_events!D:D,prod[#All],2,0)</f>
        <v>Atliq_Body_Milk_Nourishing_Lotion (120ML)</v>
      </c>
      <c r="G469" t="str">
        <f>VLOOKUP(fact_events!D:D,prod[#All],3,0)</f>
        <v>Personal Care</v>
      </c>
      <c r="H469">
        <v>90</v>
      </c>
      <c r="I469" t="s">
        <v>12</v>
      </c>
      <c r="J469">
        <v>0.25</v>
      </c>
      <c r="K469" t="s">
        <v>1526</v>
      </c>
      <c r="L469">
        <v>66</v>
      </c>
      <c r="M469">
        <v>49</v>
      </c>
      <c r="N469">
        <f>Table10[[#This Row],[quantity_sold_before_promo]]*Table10[[#This Row],[base_price]]</f>
        <v>5940</v>
      </c>
      <c r="O469">
        <f t="shared" si="7"/>
        <v>3307.5</v>
      </c>
      <c r="P469">
        <f>Table10[[#This Row],[Reveneu_after_promo]]-Table10[[#This Row],[Reveneu_before_promo]]</f>
        <v>-2632.5</v>
      </c>
      <c r="Q469" s="8">
        <f>Table10[[#This Row],[quantity_sold_after_promo]]-Table10[[#This Row],[quantity_sold_before_promo]]</f>
        <v>-17</v>
      </c>
    </row>
    <row r="470" spans="1:17" hidden="1" x14ac:dyDescent="0.3">
      <c r="A470" s="3" t="s">
        <v>1038</v>
      </c>
      <c r="B470" t="str">
        <f>VLOOKUP(fact_events!B:B,stores[#All],2,0)</f>
        <v>Chennai</v>
      </c>
      <c r="C470" t="str">
        <f>VLOOKUP(fact_events!C:C,camp[#All],2,0)</f>
        <v>Sankranti</v>
      </c>
      <c r="D470" s="2">
        <f>VLOOKUP(fact_events!C:C,camp[#All],3,0)</f>
        <v>45301</v>
      </c>
      <c r="E470" s="2">
        <f>VLOOKUP(fact_events!C:C,camp[#All],4,0)</f>
        <v>45307</v>
      </c>
      <c r="F470" t="str">
        <f>VLOOKUP(fact_events!D:D,prod[#All],2,0)</f>
        <v>Atliq_Lime_Cool_Bathing_Bar (125GM)</v>
      </c>
      <c r="G470" t="str">
        <f>VLOOKUP(fact_events!D:D,prod[#All],3,0)</f>
        <v>Personal Care</v>
      </c>
      <c r="H470">
        <v>62</v>
      </c>
      <c r="I470" t="s">
        <v>0</v>
      </c>
      <c r="J470">
        <v>0.5</v>
      </c>
      <c r="K470" t="s">
        <v>1526</v>
      </c>
      <c r="L470">
        <v>58</v>
      </c>
      <c r="M470">
        <v>81</v>
      </c>
      <c r="N470">
        <f>Table10[[#This Row],[quantity_sold_before_promo]]*Table10[[#This Row],[base_price]]</f>
        <v>3596</v>
      </c>
      <c r="O470">
        <f t="shared" si="7"/>
        <v>2511</v>
      </c>
      <c r="P470">
        <f>Table10[[#This Row],[Reveneu_after_promo]]-Table10[[#This Row],[Reveneu_before_promo]]</f>
        <v>-1085</v>
      </c>
      <c r="Q470" s="8">
        <f>Table10[[#This Row],[quantity_sold_after_promo]]-Table10[[#This Row],[quantity_sold_before_promo]]</f>
        <v>23</v>
      </c>
    </row>
    <row r="471" spans="1:17" hidden="1" x14ac:dyDescent="0.3">
      <c r="A471" s="4" t="s">
        <v>1037</v>
      </c>
      <c r="B471" t="str">
        <f>VLOOKUP(fact_events!B:B,stores[#All],2,0)</f>
        <v>Madurai</v>
      </c>
      <c r="C471" t="str">
        <f>VLOOKUP(fact_events!C:C,camp[#All],2,0)</f>
        <v>Diwali</v>
      </c>
      <c r="D471" s="2">
        <f>VLOOKUP(fact_events!C:C,camp[#All],3,0)</f>
        <v>45242</v>
      </c>
      <c r="E471" s="2">
        <f>VLOOKUP(fact_events!C:C,camp[#All],4,0)</f>
        <v>45248</v>
      </c>
      <c r="F471" t="str">
        <f>VLOOKUP(fact_events!D:D,prod[#All],2,0)</f>
        <v>Atliq_Lime_Cool_Bathing_Bar (125GM)</v>
      </c>
      <c r="G471" t="str">
        <f>VLOOKUP(fact_events!D:D,prod[#All],3,0)</f>
        <v>Personal Care</v>
      </c>
      <c r="H471">
        <v>62</v>
      </c>
      <c r="I471" t="s">
        <v>0</v>
      </c>
      <c r="J471">
        <v>0.5</v>
      </c>
      <c r="K471" t="s">
        <v>1526</v>
      </c>
      <c r="L471">
        <v>85</v>
      </c>
      <c r="M471">
        <v>117</v>
      </c>
      <c r="N471">
        <f>Table10[[#This Row],[quantity_sold_before_promo]]*Table10[[#This Row],[base_price]]</f>
        <v>5270</v>
      </c>
      <c r="O471">
        <f t="shared" si="7"/>
        <v>3627</v>
      </c>
      <c r="P471">
        <f>Table10[[#This Row],[Reveneu_after_promo]]-Table10[[#This Row],[Reveneu_before_promo]]</f>
        <v>-1643</v>
      </c>
      <c r="Q471" s="8">
        <f>Table10[[#This Row],[quantity_sold_after_promo]]-Table10[[#This Row],[quantity_sold_before_promo]]</f>
        <v>32</v>
      </c>
    </row>
    <row r="472" spans="1:17" hidden="1" x14ac:dyDescent="0.3">
      <c r="A472" s="3" t="s">
        <v>1036</v>
      </c>
      <c r="B472" t="str">
        <f>VLOOKUP(fact_events!B:B,stores[#All],2,0)</f>
        <v>Vijayawada</v>
      </c>
      <c r="C472" t="str">
        <f>VLOOKUP(fact_events!C:C,camp[#All],2,0)</f>
        <v>Diwali</v>
      </c>
      <c r="D472" s="2">
        <f>VLOOKUP(fact_events!C:C,camp[#All],3,0)</f>
        <v>45242</v>
      </c>
      <c r="E472" s="2">
        <f>VLOOKUP(fact_events!C:C,camp[#All],4,0)</f>
        <v>45248</v>
      </c>
      <c r="F472" t="str">
        <f>VLOOKUP(fact_events!D:D,prod[#All],2,0)</f>
        <v>Atliq_Lime_Cool_Bathing_Bar (125GM)</v>
      </c>
      <c r="G472" t="str">
        <f>VLOOKUP(fact_events!D:D,prod[#All],3,0)</f>
        <v>Personal Care</v>
      </c>
      <c r="H472">
        <v>62</v>
      </c>
      <c r="I472" t="s">
        <v>0</v>
      </c>
      <c r="J472">
        <v>0.5</v>
      </c>
      <c r="K472" t="s">
        <v>1526</v>
      </c>
      <c r="L472">
        <v>56</v>
      </c>
      <c r="M472">
        <v>71</v>
      </c>
      <c r="N472">
        <f>Table10[[#This Row],[quantity_sold_before_promo]]*Table10[[#This Row],[base_price]]</f>
        <v>3472</v>
      </c>
      <c r="O472">
        <f t="shared" si="7"/>
        <v>2201</v>
      </c>
      <c r="P472">
        <f>Table10[[#This Row],[Reveneu_after_promo]]-Table10[[#This Row],[Reveneu_before_promo]]</f>
        <v>-1271</v>
      </c>
      <c r="Q472" s="8">
        <f>Table10[[#This Row],[quantity_sold_after_promo]]-Table10[[#This Row],[quantity_sold_before_promo]]</f>
        <v>15</v>
      </c>
    </row>
    <row r="473" spans="1:17" x14ac:dyDescent="0.3">
      <c r="A473" s="4" t="s">
        <v>1035</v>
      </c>
      <c r="B473" t="str">
        <f>VLOOKUP(fact_events!B:B,stores[#All],2,0)</f>
        <v>Trivandrum</v>
      </c>
      <c r="C473" t="str">
        <f>VLOOKUP(fact_events!C:C,camp[#All],2,0)</f>
        <v>Sankranti</v>
      </c>
      <c r="D473" s="2">
        <f>VLOOKUP(fact_events!C:C,camp[#All],3,0)</f>
        <v>45301</v>
      </c>
      <c r="E473" s="2">
        <f>VLOOKUP(fact_events!C:C,camp[#All],4,0)</f>
        <v>45307</v>
      </c>
      <c r="F473" t="str">
        <f>VLOOKUP(fact_events!D:D,prod[#All],2,0)</f>
        <v>Atliq_Suflower_Oil (1L)</v>
      </c>
      <c r="G473" t="str">
        <f>VLOOKUP(fact_events!D:D,prod[#All],3,0)</f>
        <v>Grocery &amp; Staples</v>
      </c>
      <c r="H473">
        <v>200</v>
      </c>
      <c r="I473" t="s">
        <v>5</v>
      </c>
      <c r="J473">
        <v>0.5</v>
      </c>
      <c r="K473" t="s">
        <v>5</v>
      </c>
      <c r="L473">
        <v>193</v>
      </c>
      <c r="M473">
        <v>746</v>
      </c>
      <c r="N473">
        <f>Table10[[#This Row],[quantity_sold_before_promo]]*Table10[[#This Row],[base_price]]</f>
        <v>38600</v>
      </c>
      <c r="O473">
        <f t="shared" si="7"/>
        <v>149200</v>
      </c>
      <c r="P473">
        <f>Table10[[#This Row],[Reveneu_after_promo]]-Table10[[#This Row],[Reveneu_before_promo]]</f>
        <v>110600</v>
      </c>
      <c r="Q473" s="8">
        <f>Table10[[#This Row],[quantity_sold_after_promo]]-Table10[[#This Row],[quantity_sold_before_promo]]</f>
        <v>553</v>
      </c>
    </row>
    <row r="474" spans="1:17" hidden="1" x14ac:dyDescent="0.3">
      <c r="A474" s="3" t="s">
        <v>1034</v>
      </c>
      <c r="B474" t="str">
        <f>VLOOKUP(fact_events!B:B,stores[#All],2,0)</f>
        <v>Mysuru</v>
      </c>
      <c r="C474" t="str">
        <f>VLOOKUP(fact_events!C:C,camp[#All],2,0)</f>
        <v>Sankranti</v>
      </c>
      <c r="D474" s="2">
        <f>VLOOKUP(fact_events!C:C,camp[#All],3,0)</f>
        <v>45301</v>
      </c>
      <c r="E474" s="2">
        <f>VLOOKUP(fact_events!C:C,camp[#All],4,0)</f>
        <v>45307</v>
      </c>
      <c r="F474" t="str">
        <f>VLOOKUP(fact_events!D:D,prod[#All],2,0)</f>
        <v>Atliq_Doodh_Kesar_Body_Lotion (200ML)</v>
      </c>
      <c r="G474" t="str">
        <f>VLOOKUP(fact_events!D:D,prod[#All],3,0)</f>
        <v>Personal Care</v>
      </c>
      <c r="H474">
        <v>190</v>
      </c>
      <c r="I474" t="s">
        <v>0</v>
      </c>
      <c r="J474">
        <v>0.5</v>
      </c>
      <c r="K474" t="s">
        <v>1526</v>
      </c>
      <c r="L474">
        <v>31</v>
      </c>
      <c r="M474">
        <v>50</v>
      </c>
      <c r="N474">
        <f>Table10[[#This Row],[quantity_sold_before_promo]]*Table10[[#This Row],[base_price]]</f>
        <v>5890</v>
      </c>
      <c r="O474">
        <f t="shared" si="7"/>
        <v>4750</v>
      </c>
      <c r="P474">
        <f>Table10[[#This Row],[Reveneu_after_promo]]-Table10[[#This Row],[Reveneu_before_promo]]</f>
        <v>-1140</v>
      </c>
      <c r="Q474" s="8">
        <f>Table10[[#This Row],[quantity_sold_after_promo]]-Table10[[#This Row],[quantity_sold_before_promo]]</f>
        <v>19</v>
      </c>
    </row>
    <row r="475" spans="1:17" hidden="1" x14ac:dyDescent="0.3">
      <c r="A475" s="4" t="s">
        <v>1033</v>
      </c>
      <c r="B475" t="str">
        <f>VLOOKUP(fact_events!B:B,stores[#All],2,0)</f>
        <v>Chennai</v>
      </c>
      <c r="C475" t="str">
        <f>VLOOKUP(fact_events!C:C,camp[#All],2,0)</f>
        <v>Diwali</v>
      </c>
      <c r="D475" s="2">
        <f>VLOOKUP(fact_events!C:C,camp[#All],3,0)</f>
        <v>45242</v>
      </c>
      <c r="E475" s="2">
        <f>VLOOKUP(fact_events!C:C,camp[#All],4,0)</f>
        <v>45248</v>
      </c>
      <c r="F475" t="str">
        <f>VLOOKUP(fact_events!D:D,prod[#All],2,0)</f>
        <v>Atliq_Fusion_Container_Set_of_3</v>
      </c>
      <c r="G475" t="str">
        <f>VLOOKUP(fact_events!D:D,prod[#All],3,0)</f>
        <v>Home Care</v>
      </c>
      <c r="H475">
        <v>415</v>
      </c>
      <c r="I475" t="s">
        <v>12</v>
      </c>
      <c r="J475">
        <v>0.25</v>
      </c>
      <c r="K475" t="s">
        <v>1526</v>
      </c>
      <c r="L475">
        <v>85</v>
      </c>
      <c r="M475">
        <v>81</v>
      </c>
      <c r="N475">
        <f>Table10[[#This Row],[quantity_sold_before_promo]]*Table10[[#This Row],[base_price]]</f>
        <v>35275</v>
      </c>
      <c r="O475">
        <f t="shared" si="7"/>
        <v>25211.25</v>
      </c>
      <c r="P475">
        <f>Table10[[#This Row],[Reveneu_after_promo]]-Table10[[#This Row],[Reveneu_before_promo]]</f>
        <v>-10063.75</v>
      </c>
      <c r="Q475" s="8">
        <f>Table10[[#This Row],[quantity_sold_after_promo]]-Table10[[#This Row],[quantity_sold_before_promo]]</f>
        <v>-4</v>
      </c>
    </row>
    <row r="476" spans="1:17" hidden="1" x14ac:dyDescent="0.3">
      <c r="A476" s="3" t="s">
        <v>1032</v>
      </c>
      <c r="B476" t="str">
        <f>VLOOKUP(fact_events!B:B,stores[#All],2,0)</f>
        <v>Vijayawada</v>
      </c>
      <c r="C476" t="str">
        <f>VLOOKUP(fact_events!C:C,camp[#All],2,0)</f>
        <v>Diwali</v>
      </c>
      <c r="D476" s="2">
        <f>VLOOKUP(fact_events!C:C,camp[#All],3,0)</f>
        <v>45242</v>
      </c>
      <c r="E476" s="2">
        <f>VLOOKUP(fact_events!C:C,camp[#All],4,0)</f>
        <v>45248</v>
      </c>
      <c r="F476" t="str">
        <f>VLOOKUP(fact_events!D:D,prod[#All],2,0)</f>
        <v>Atliq_Doodh_Kesar_Body_Lotion (200ML)</v>
      </c>
      <c r="G476" t="str">
        <f>VLOOKUP(fact_events!D:D,prod[#All],3,0)</f>
        <v>Personal Care</v>
      </c>
      <c r="H476">
        <v>190</v>
      </c>
      <c r="I476" t="s">
        <v>0</v>
      </c>
      <c r="J476">
        <v>0.5</v>
      </c>
      <c r="K476" t="s">
        <v>1526</v>
      </c>
      <c r="L476">
        <v>50</v>
      </c>
      <c r="M476">
        <v>64</v>
      </c>
      <c r="N476">
        <f>Table10[[#This Row],[quantity_sold_before_promo]]*Table10[[#This Row],[base_price]]</f>
        <v>9500</v>
      </c>
      <c r="O476">
        <f t="shared" si="7"/>
        <v>6080</v>
      </c>
      <c r="P476">
        <f>Table10[[#This Row],[Reveneu_after_promo]]-Table10[[#This Row],[Reveneu_before_promo]]</f>
        <v>-3420</v>
      </c>
      <c r="Q476" s="8">
        <f>Table10[[#This Row],[quantity_sold_after_promo]]-Table10[[#This Row],[quantity_sold_before_promo]]</f>
        <v>14</v>
      </c>
    </row>
    <row r="477" spans="1:17" hidden="1" x14ac:dyDescent="0.3">
      <c r="A477" s="4" t="s">
        <v>1031</v>
      </c>
      <c r="B477" t="str">
        <f>VLOOKUP(fact_events!B:B,stores[#All],2,0)</f>
        <v>Bengaluru</v>
      </c>
      <c r="C477" t="str">
        <f>VLOOKUP(fact_events!C:C,camp[#All],2,0)</f>
        <v>Sankranti</v>
      </c>
      <c r="D477" s="2">
        <f>VLOOKUP(fact_events!C:C,camp[#All],3,0)</f>
        <v>45301</v>
      </c>
      <c r="E477" s="2">
        <f>VLOOKUP(fact_events!C:C,camp[#All],4,0)</f>
        <v>45307</v>
      </c>
      <c r="F477" t="str">
        <f>VLOOKUP(fact_events!D:D,prod[#All],2,0)</f>
        <v>Atliq_Lime_Cool_Bathing_Bar (125GM)</v>
      </c>
      <c r="G477" t="str">
        <f>VLOOKUP(fact_events!D:D,prod[#All],3,0)</f>
        <v>Personal Care</v>
      </c>
      <c r="H477">
        <v>62</v>
      </c>
      <c r="I477" t="s">
        <v>0</v>
      </c>
      <c r="J477">
        <v>0.5</v>
      </c>
      <c r="K477" t="s">
        <v>1526</v>
      </c>
      <c r="L477">
        <v>54</v>
      </c>
      <c r="M477">
        <v>77</v>
      </c>
      <c r="N477">
        <f>Table10[[#This Row],[quantity_sold_before_promo]]*Table10[[#This Row],[base_price]]</f>
        <v>3348</v>
      </c>
      <c r="O477">
        <f t="shared" si="7"/>
        <v>2387</v>
      </c>
      <c r="P477">
        <f>Table10[[#This Row],[Reveneu_after_promo]]-Table10[[#This Row],[Reveneu_before_promo]]</f>
        <v>-961</v>
      </c>
      <c r="Q477" s="8">
        <f>Table10[[#This Row],[quantity_sold_after_promo]]-Table10[[#This Row],[quantity_sold_before_promo]]</f>
        <v>23</v>
      </c>
    </row>
    <row r="478" spans="1:17" x14ac:dyDescent="0.3">
      <c r="A478" s="3" t="s">
        <v>1030</v>
      </c>
      <c r="B478" t="str">
        <f>VLOOKUP(fact_events!B:B,stores[#All],2,0)</f>
        <v>Coimbatore</v>
      </c>
      <c r="C478" t="str">
        <f>VLOOKUP(fact_events!C:C,camp[#All],2,0)</f>
        <v>Sankranti</v>
      </c>
      <c r="D478" s="2">
        <f>VLOOKUP(fact_events!C:C,camp[#All],3,0)</f>
        <v>45301</v>
      </c>
      <c r="E478" s="2">
        <f>VLOOKUP(fact_events!C:C,camp[#All],4,0)</f>
        <v>45307</v>
      </c>
      <c r="F478" t="str">
        <f>VLOOKUP(fact_events!D:D,prod[#All],2,0)</f>
        <v>Atliq_Double_Bedsheet_set</v>
      </c>
      <c r="G478" t="str">
        <f>VLOOKUP(fact_events!D:D,prod[#All],3,0)</f>
        <v>Home Care</v>
      </c>
      <c r="H478">
        <v>1190</v>
      </c>
      <c r="I478" t="s">
        <v>5</v>
      </c>
      <c r="J478">
        <v>0.5</v>
      </c>
      <c r="K478" t="s">
        <v>5</v>
      </c>
      <c r="L478">
        <v>40</v>
      </c>
      <c r="M478">
        <v>168</v>
      </c>
      <c r="N478">
        <f>Table10[[#This Row],[quantity_sold_before_promo]]*Table10[[#This Row],[base_price]]</f>
        <v>47600</v>
      </c>
      <c r="O478">
        <f t="shared" si="7"/>
        <v>199920</v>
      </c>
      <c r="P478">
        <f>Table10[[#This Row],[Reveneu_after_promo]]-Table10[[#This Row],[Reveneu_before_promo]]</f>
        <v>152320</v>
      </c>
      <c r="Q478" s="8">
        <f>Table10[[#This Row],[quantity_sold_after_promo]]-Table10[[#This Row],[quantity_sold_before_promo]]</f>
        <v>128</v>
      </c>
    </row>
    <row r="479" spans="1:17" hidden="1" x14ac:dyDescent="0.3">
      <c r="A479" s="4" t="s">
        <v>1029</v>
      </c>
      <c r="B479" t="str">
        <f>VLOOKUP(fact_events!B:B,stores[#All],2,0)</f>
        <v>Hyderabad</v>
      </c>
      <c r="C479" t="str">
        <f>VLOOKUP(fact_events!C:C,camp[#All],2,0)</f>
        <v>Sankranti</v>
      </c>
      <c r="D479" s="2">
        <f>VLOOKUP(fact_events!C:C,camp[#All],3,0)</f>
        <v>45301</v>
      </c>
      <c r="E479" s="2">
        <f>VLOOKUP(fact_events!C:C,camp[#All],4,0)</f>
        <v>45307</v>
      </c>
      <c r="F479" t="str">
        <f>VLOOKUP(fact_events!D:D,prod[#All],2,0)</f>
        <v>Atliq_Doodh_Kesar_Body_Lotion (200ML)</v>
      </c>
      <c r="G479" t="str">
        <f>VLOOKUP(fact_events!D:D,prod[#All],3,0)</f>
        <v>Personal Care</v>
      </c>
      <c r="H479">
        <v>190</v>
      </c>
      <c r="I479" t="s">
        <v>0</v>
      </c>
      <c r="J479">
        <v>0.5</v>
      </c>
      <c r="K479" t="s">
        <v>1526</v>
      </c>
      <c r="L479">
        <v>46</v>
      </c>
      <c r="M479">
        <v>73</v>
      </c>
      <c r="N479">
        <f>Table10[[#This Row],[quantity_sold_before_promo]]*Table10[[#This Row],[base_price]]</f>
        <v>8740</v>
      </c>
      <c r="O479">
        <f t="shared" si="7"/>
        <v>6935</v>
      </c>
      <c r="P479">
        <f>Table10[[#This Row],[Reveneu_after_promo]]-Table10[[#This Row],[Reveneu_before_promo]]</f>
        <v>-1805</v>
      </c>
      <c r="Q479" s="8">
        <f>Table10[[#This Row],[quantity_sold_after_promo]]-Table10[[#This Row],[quantity_sold_before_promo]]</f>
        <v>27</v>
      </c>
    </row>
    <row r="480" spans="1:17" hidden="1" x14ac:dyDescent="0.3">
      <c r="A480" s="3" t="s">
        <v>1028</v>
      </c>
      <c r="B480" t="str">
        <f>VLOOKUP(fact_events!B:B,stores[#All],2,0)</f>
        <v>Chennai</v>
      </c>
      <c r="C480" t="str">
        <f>VLOOKUP(fact_events!C:C,camp[#All],2,0)</f>
        <v>Diwali</v>
      </c>
      <c r="D480" s="2">
        <f>VLOOKUP(fact_events!C:C,camp[#All],3,0)</f>
        <v>45242</v>
      </c>
      <c r="E480" s="2">
        <f>VLOOKUP(fact_events!C:C,camp[#All],4,0)</f>
        <v>45248</v>
      </c>
      <c r="F480" t="str">
        <f>VLOOKUP(fact_events!D:D,prod[#All],2,0)</f>
        <v>Atliq_Scrub_Sponge_For_Dishwash</v>
      </c>
      <c r="G480" t="str">
        <f>VLOOKUP(fact_events!D:D,prod[#All],3,0)</f>
        <v>Home Care</v>
      </c>
      <c r="H480">
        <v>55</v>
      </c>
      <c r="I480" t="s">
        <v>12</v>
      </c>
      <c r="J480">
        <v>0.25</v>
      </c>
      <c r="K480" t="s">
        <v>1526</v>
      </c>
      <c r="L480">
        <v>127</v>
      </c>
      <c r="M480">
        <v>115</v>
      </c>
      <c r="N480">
        <f>Table10[[#This Row],[quantity_sold_before_promo]]*Table10[[#This Row],[base_price]]</f>
        <v>6985</v>
      </c>
      <c r="O480">
        <f t="shared" si="7"/>
        <v>4743.75</v>
      </c>
      <c r="P480">
        <f>Table10[[#This Row],[Reveneu_after_promo]]-Table10[[#This Row],[Reveneu_before_promo]]</f>
        <v>-2241.25</v>
      </c>
      <c r="Q480" s="8">
        <f>Table10[[#This Row],[quantity_sold_after_promo]]-Table10[[#This Row],[quantity_sold_before_promo]]</f>
        <v>-12</v>
      </c>
    </row>
    <row r="481" spans="1:17" hidden="1" x14ac:dyDescent="0.3">
      <c r="A481" s="4" t="s">
        <v>1027</v>
      </c>
      <c r="B481" t="str">
        <f>VLOOKUP(fact_events!B:B,stores[#All],2,0)</f>
        <v>Chennai</v>
      </c>
      <c r="C481" t="str">
        <f>VLOOKUP(fact_events!C:C,camp[#All],2,0)</f>
        <v>Diwali</v>
      </c>
      <c r="D481" s="2">
        <f>VLOOKUP(fact_events!C:C,camp[#All],3,0)</f>
        <v>45242</v>
      </c>
      <c r="E481" s="2">
        <f>VLOOKUP(fact_events!C:C,camp[#All],4,0)</f>
        <v>45248</v>
      </c>
      <c r="F481" t="str">
        <f>VLOOKUP(fact_events!D:D,prod[#All],2,0)</f>
        <v>Atliq_Body_Milk_Nourishing_Lotion (120ML)</v>
      </c>
      <c r="G481" t="str">
        <f>VLOOKUP(fact_events!D:D,prod[#All],3,0)</f>
        <v>Personal Care</v>
      </c>
      <c r="H481">
        <v>110</v>
      </c>
      <c r="I481" t="s">
        <v>0</v>
      </c>
      <c r="J481">
        <v>0.5</v>
      </c>
      <c r="K481" t="s">
        <v>1526</v>
      </c>
      <c r="L481">
        <v>73</v>
      </c>
      <c r="M481">
        <v>92</v>
      </c>
      <c r="N481">
        <f>Table10[[#This Row],[quantity_sold_before_promo]]*Table10[[#This Row],[base_price]]</f>
        <v>8030</v>
      </c>
      <c r="O481">
        <f t="shared" si="7"/>
        <v>5060</v>
      </c>
      <c r="P481">
        <f>Table10[[#This Row],[Reveneu_after_promo]]-Table10[[#This Row],[Reveneu_before_promo]]</f>
        <v>-2970</v>
      </c>
      <c r="Q481" s="8">
        <f>Table10[[#This Row],[quantity_sold_after_promo]]-Table10[[#This Row],[quantity_sold_before_promo]]</f>
        <v>19</v>
      </c>
    </row>
    <row r="482" spans="1:17" hidden="1" x14ac:dyDescent="0.3">
      <c r="A482" s="3" t="s">
        <v>1026</v>
      </c>
      <c r="B482" t="str">
        <f>VLOOKUP(fact_events!B:B,stores[#All],2,0)</f>
        <v>Coimbatore</v>
      </c>
      <c r="C482" t="str">
        <f>VLOOKUP(fact_events!C:C,camp[#All],2,0)</f>
        <v>Diwali</v>
      </c>
      <c r="D482" s="2">
        <f>VLOOKUP(fact_events!C:C,camp[#All],3,0)</f>
        <v>45242</v>
      </c>
      <c r="E482" s="2">
        <f>VLOOKUP(fact_events!C:C,camp[#All],4,0)</f>
        <v>45248</v>
      </c>
      <c r="F482" t="str">
        <f>VLOOKUP(fact_events!D:D,prod[#All],2,0)</f>
        <v>Atliq_Body_Milk_Nourishing_Lotion (120ML)</v>
      </c>
      <c r="G482" t="str">
        <f>VLOOKUP(fact_events!D:D,prod[#All],3,0)</f>
        <v>Personal Care</v>
      </c>
      <c r="H482">
        <v>110</v>
      </c>
      <c r="I482" t="s">
        <v>0</v>
      </c>
      <c r="J482">
        <v>0.5</v>
      </c>
      <c r="K482" t="s">
        <v>1526</v>
      </c>
      <c r="L482">
        <v>59</v>
      </c>
      <c r="M482">
        <v>89</v>
      </c>
      <c r="N482">
        <f>Table10[[#This Row],[quantity_sold_before_promo]]*Table10[[#This Row],[base_price]]</f>
        <v>6490</v>
      </c>
      <c r="O482">
        <f t="shared" si="7"/>
        <v>4895</v>
      </c>
      <c r="P482">
        <f>Table10[[#This Row],[Reveneu_after_promo]]-Table10[[#This Row],[Reveneu_before_promo]]</f>
        <v>-1595</v>
      </c>
      <c r="Q482" s="8">
        <f>Table10[[#This Row],[quantity_sold_after_promo]]-Table10[[#This Row],[quantity_sold_before_promo]]</f>
        <v>30</v>
      </c>
    </row>
    <row r="483" spans="1:17" x14ac:dyDescent="0.3">
      <c r="A483" s="4" t="s">
        <v>1025</v>
      </c>
      <c r="B483" t="str">
        <f>VLOOKUP(fact_events!B:B,stores[#All],2,0)</f>
        <v>Visakhapatnam</v>
      </c>
      <c r="C483" t="str">
        <f>VLOOKUP(fact_events!C:C,camp[#All],2,0)</f>
        <v>Sankranti</v>
      </c>
      <c r="D483" s="2">
        <f>VLOOKUP(fact_events!C:C,camp[#All],3,0)</f>
        <v>45301</v>
      </c>
      <c r="E483" s="2">
        <f>VLOOKUP(fact_events!C:C,camp[#All],4,0)</f>
        <v>45307</v>
      </c>
      <c r="F483" t="str">
        <f>VLOOKUP(fact_events!D:D,prod[#All],2,0)</f>
        <v>Atliq_High_Glo_15W_LED_Bulb</v>
      </c>
      <c r="G483" t="str">
        <f>VLOOKUP(fact_events!D:D,prod[#All],3,0)</f>
        <v>Home Appliances</v>
      </c>
      <c r="H483">
        <v>350</v>
      </c>
      <c r="I483" t="s">
        <v>5</v>
      </c>
      <c r="J483">
        <v>0.5</v>
      </c>
      <c r="K483" t="s">
        <v>5</v>
      </c>
      <c r="L483">
        <v>94</v>
      </c>
      <c r="M483">
        <v>374</v>
      </c>
      <c r="N483">
        <f>Table10[[#This Row],[quantity_sold_before_promo]]*Table10[[#This Row],[base_price]]</f>
        <v>32900</v>
      </c>
      <c r="O483">
        <f t="shared" si="7"/>
        <v>130900</v>
      </c>
      <c r="P483">
        <f>Table10[[#This Row],[Reveneu_after_promo]]-Table10[[#This Row],[Reveneu_before_promo]]</f>
        <v>98000</v>
      </c>
      <c r="Q483" s="8">
        <f>Table10[[#This Row],[quantity_sold_after_promo]]-Table10[[#This Row],[quantity_sold_before_promo]]</f>
        <v>280</v>
      </c>
    </row>
    <row r="484" spans="1:17" hidden="1" x14ac:dyDescent="0.3">
      <c r="A484" s="3" t="s">
        <v>1024</v>
      </c>
      <c r="B484" t="str">
        <f>VLOOKUP(fact_events!B:B,stores[#All],2,0)</f>
        <v>Chennai</v>
      </c>
      <c r="C484" t="str">
        <f>VLOOKUP(fact_events!C:C,camp[#All],2,0)</f>
        <v>Diwali</v>
      </c>
      <c r="D484" s="2">
        <f>VLOOKUP(fact_events!C:C,camp[#All],3,0)</f>
        <v>45242</v>
      </c>
      <c r="E484" s="2">
        <f>VLOOKUP(fact_events!C:C,camp[#All],4,0)</f>
        <v>45248</v>
      </c>
      <c r="F484" t="str">
        <f>VLOOKUP(fact_events!D:D,prod[#All],2,0)</f>
        <v>Atliq_Sonamasuri_Rice (10KG)</v>
      </c>
      <c r="G484" t="str">
        <f>VLOOKUP(fact_events!D:D,prod[#All],3,0)</f>
        <v>Grocery &amp; Staples</v>
      </c>
      <c r="H484">
        <v>860</v>
      </c>
      <c r="I484" t="s">
        <v>45</v>
      </c>
      <c r="J484">
        <v>0.33</v>
      </c>
      <c r="K484" t="s">
        <v>1526</v>
      </c>
      <c r="L484">
        <v>411</v>
      </c>
      <c r="M484">
        <v>509</v>
      </c>
      <c r="N484">
        <f>Table10[[#This Row],[quantity_sold_before_promo]]*Table10[[#This Row],[base_price]]</f>
        <v>353460</v>
      </c>
      <c r="O484">
        <f t="shared" si="7"/>
        <v>293285.8</v>
      </c>
      <c r="P484">
        <f>Table10[[#This Row],[Reveneu_after_promo]]-Table10[[#This Row],[Reveneu_before_promo]]</f>
        <v>-60174.200000000012</v>
      </c>
      <c r="Q484" s="8">
        <f>Table10[[#This Row],[quantity_sold_after_promo]]-Table10[[#This Row],[quantity_sold_before_promo]]</f>
        <v>98</v>
      </c>
    </row>
    <row r="485" spans="1:17" hidden="1" x14ac:dyDescent="0.3">
      <c r="A485" s="4" t="s">
        <v>1023</v>
      </c>
      <c r="B485" t="str">
        <f>VLOOKUP(fact_events!B:B,stores[#All],2,0)</f>
        <v>Bengaluru</v>
      </c>
      <c r="C485" t="str">
        <f>VLOOKUP(fact_events!C:C,camp[#All],2,0)</f>
        <v>Diwali</v>
      </c>
      <c r="D485" s="2">
        <f>VLOOKUP(fact_events!C:C,camp[#All],3,0)</f>
        <v>45242</v>
      </c>
      <c r="E485" s="2">
        <f>VLOOKUP(fact_events!C:C,camp[#All],4,0)</f>
        <v>45248</v>
      </c>
      <c r="F485" t="str">
        <f>VLOOKUP(fact_events!D:D,prod[#All],2,0)</f>
        <v>Atliq_Cream_Beauty_Bathing_Soap (125GM)</v>
      </c>
      <c r="G485" t="str">
        <f>VLOOKUP(fact_events!D:D,prod[#All],3,0)</f>
        <v>Personal Care</v>
      </c>
      <c r="H485">
        <v>65</v>
      </c>
      <c r="I485" t="s">
        <v>0</v>
      </c>
      <c r="J485">
        <v>0.5</v>
      </c>
      <c r="K485" t="s">
        <v>1526</v>
      </c>
      <c r="L485">
        <v>105</v>
      </c>
      <c r="M485">
        <v>132</v>
      </c>
      <c r="N485">
        <f>Table10[[#This Row],[quantity_sold_before_promo]]*Table10[[#This Row],[base_price]]</f>
        <v>6825</v>
      </c>
      <c r="O485">
        <f t="shared" si="7"/>
        <v>4290</v>
      </c>
      <c r="P485">
        <f>Table10[[#This Row],[Reveneu_after_promo]]-Table10[[#This Row],[Reveneu_before_promo]]</f>
        <v>-2535</v>
      </c>
      <c r="Q485" s="8">
        <f>Table10[[#This Row],[quantity_sold_after_promo]]-Table10[[#This Row],[quantity_sold_before_promo]]</f>
        <v>27</v>
      </c>
    </row>
    <row r="486" spans="1:17" hidden="1" x14ac:dyDescent="0.3">
      <c r="A486" s="3" t="s">
        <v>1022</v>
      </c>
      <c r="B486" t="str">
        <f>VLOOKUP(fact_events!B:B,stores[#All],2,0)</f>
        <v>Coimbatore</v>
      </c>
      <c r="C486" t="str">
        <f>VLOOKUP(fact_events!C:C,camp[#All],2,0)</f>
        <v>Sankranti</v>
      </c>
      <c r="D486" s="2">
        <f>VLOOKUP(fact_events!C:C,camp[#All],3,0)</f>
        <v>45301</v>
      </c>
      <c r="E486" s="2">
        <f>VLOOKUP(fact_events!C:C,camp[#All],4,0)</f>
        <v>45307</v>
      </c>
      <c r="F486" t="str">
        <f>VLOOKUP(fact_events!D:D,prod[#All],2,0)</f>
        <v>Atliq_Fusion_Container_Set_of_3</v>
      </c>
      <c r="G486" t="str">
        <f>VLOOKUP(fact_events!D:D,prod[#All],3,0)</f>
        <v>Home Care</v>
      </c>
      <c r="H486">
        <v>415</v>
      </c>
      <c r="I486" t="s">
        <v>12</v>
      </c>
      <c r="J486">
        <v>0.25</v>
      </c>
      <c r="K486" t="s">
        <v>1526</v>
      </c>
      <c r="L486">
        <v>15</v>
      </c>
      <c r="M486">
        <v>14</v>
      </c>
      <c r="N486">
        <f>Table10[[#This Row],[quantity_sold_before_promo]]*Table10[[#This Row],[base_price]]</f>
        <v>6225</v>
      </c>
      <c r="O486">
        <f t="shared" si="7"/>
        <v>4357.5</v>
      </c>
      <c r="P486">
        <f>Table10[[#This Row],[Reveneu_after_promo]]-Table10[[#This Row],[Reveneu_before_promo]]</f>
        <v>-1867.5</v>
      </c>
      <c r="Q486" s="8">
        <f>Table10[[#This Row],[quantity_sold_after_promo]]-Table10[[#This Row],[quantity_sold_before_promo]]</f>
        <v>-1</v>
      </c>
    </row>
    <row r="487" spans="1:17" hidden="1" x14ac:dyDescent="0.3">
      <c r="A487" s="4" t="s">
        <v>1021</v>
      </c>
      <c r="B487" t="str">
        <f>VLOOKUP(fact_events!B:B,stores[#All],2,0)</f>
        <v>Chennai</v>
      </c>
      <c r="C487" t="str">
        <f>VLOOKUP(fact_events!C:C,camp[#All],2,0)</f>
        <v>Sankranti</v>
      </c>
      <c r="D487" s="2">
        <f>VLOOKUP(fact_events!C:C,camp[#All],3,0)</f>
        <v>45301</v>
      </c>
      <c r="E487" s="2">
        <f>VLOOKUP(fact_events!C:C,camp[#All],4,0)</f>
        <v>45307</v>
      </c>
      <c r="F487" t="str">
        <f>VLOOKUP(fact_events!D:D,prod[#All],2,0)</f>
        <v>Atliq_Cream_Beauty_Bathing_Soap (125GM)</v>
      </c>
      <c r="G487" t="str">
        <f>VLOOKUP(fact_events!D:D,prod[#All],3,0)</f>
        <v>Personal Care</v>
      </c>
      <c r="H487">
        <v>50</v>
      </c>
      <c r="I487" t="s">
        <v>12</v>
      </c>
      <c r="J487">
        <v>0.25</v>
      </c>
      <c r="K487" t="s">
        <v>1526</v>
      </c>
      <c r="L487">
        <v>31</v>
      </c>
      <c r="M487">
        <v>26</v>
      </c>
      <c r="N487">
        <f>Table10[[#This Row],[quantity_sold_before_promo]]*Table10[[#This Row],[base_price]]</f>
        <v>1550</v>
      </c>
      <c r="O487">
        <f t="shared" si="7"/>
        <v>975</v>
      </c>
      <c r="P487">
        <f>Table10[[#This Row],[Reveneu_after_promo]]-Table10[[#This Row],[Reveneu_before_promo]]</f>
        <v>-575</v>
      </c>
      <c r="Q487" s="8">
        <f>Table10[[#This Row],[quantity_sold_after_promo]]-Table10[[#This Row],[quantity_sold_before_promo]]</f>
        <v>-5</v>
      </c>
    </row>
    <row r="488" spans="1:17" hidden="1" x14ac:dyDescent="0.3">
      <c r="A488" s="3" t="s">
        <v>1020</v>
      </c>
      <c r="B488" t="str">
        <f>VLOOKUP(fact_events!B:B,stores[#All],2,0)</f>
        <v>Chennai</v>
      </c>
      <c r="C488" t="str">
        <f>VLOOKUP(fact_events!C:C,camp[#All],2,0)</f>
        <v>Sankranti</v>
      </c>
      <c r="D488" s="2">
        <f>VLOOKUP(fact_events!C:C,camp[#All],3,0)</f>
        <v>45301</v>
      </c>
      <c r="E488" s="2">
        <f>VLOOKUP(fact_events!C:C,camp[#All],4,0)</f>
        <v>45307</v>
      </c>
      <c r="F488" t="str">
        <f>VLOOKUP(fact_events!D:D,prod[#All],2,0)</f>
        <v>Atliq_Home_Essential_8_Product_Combo</v>
      </c>
      <c r="G488" t="str">
        <f>VLOOKUP(fact_events!D:D,prod[#All],3,0)</f>
        <v>Combo1</v>
      </c>
      <c r="H488">
        <v>3000</v>
      </c>
      <c r="I488" t="s">
        <v>26</v>
      </c>
      <c r="J488">
        <v>500</v>
      </c>
      <c r="K488" t="s">
        <v>1527</v>
      </c>
      <c r="L488">
        <v>112</v>
      </c>
      <c r="M488">
        <v>321</v>
      </c>
      <c r="N488">
        <f>Table10[[#This Row],[quantity_sold_before_promo]]*Table10[[#This Row],[base_price]]</f>
        <v>336000</v>
      </c>
      <c r="O488">
        <f t="shared" si="7"/>
        <v>802500</v>
      </c>
      <c r="P488">
        <f>Table10[[#This Row],[Reveneu_after_promo]]-Table10[[#This Row],[Reveneu_before_promo]]</f>
        <v>466500</v>
      </c>
      <c r="Q488" s="8">
        <f>Table10[[#This Row],[quantity_sold_after_promo]]-Table10[[#This Row],[quantity_sold_before_promo]]</f>
        <v>209</v>
      </c>
    </row>
    <row r="489" spans="1:17" hidden="1" x14ac:dyDescent="0.3">
      <c r="A489" s="4" t="s">
        <v>1019</v>
      </c>
      <c r="B489" t="str">
        <f>VLOOKUP(fact_events!B:B,stores[#All],2,0)</f>
        <v>Madurai</v>
      </c>
      <c r="C489" t="str">
        <f>VLOOKUP(fact_events!C:C,camp[#All],2,0)</f>
        <v>Sankranti</v>
      </c>
      <c r="D489" s="2">
        <f>VLOOKUP(fact_events!C:C,camp[#All],3,0)</f>
        <v>45301</v>
      </c>
      <c r="E489" s="2">
        <f>VLOOKUP(fact_events!C:C,camp[#All],4,0)</f>
        <v>45307</v>
      </c>
      <c r="F489" t="str">
        <f>VLOOKUP(fact_events!D:D,prod[#All],2,0)</f>
        <v>Atliq_Doodh_Kesar_Body_Lotion (200ML)</v>
      </c>
      <c r="G489" t="str">
        <f>VLOOKUP(fact_events!D:D,prod[#All],3,0)</f>
        <v>Personal Care</v>
      </c>
      <c r="H489">
        <v>190</v>
      </c>
      <c r="I489" t="s">
        <v>0</v>
      </c>
      <c r="J489">
        <v>0.5</v>
      </c>
      <c r="K489" t="s">
        <v>1526</v>
      </c>
      <c r="L489">
        <v>28</v>
      </c>
      <c r="M489">
        <v>40</v>
      </c>
      <c r="N489">
        <f>Table10[[#This Row],[quantity_sold_before_promo]]*Table10[[#This Row],[base_price]]</f>
        <v>5320</v>
      </c>
      <c r="O489">
        <f t="shared" si="7"/>
        <v>3800</v>
      </c>
      <c r="P489">
        <f>Table10[[#This Row],[Reveneu_after_promo]]-Table10[[#This Row],[Reveneu_before_promo]]</f>
        <v>-1520</v>
      </c>
      <c r="Q489" s="8">
        <f>Table10[[#This Row],[quantity_sold_after_promo]]-Table10[[#This Row],[quantity_sold_before_promo]]</f>
        <v>12</v>
      </c>
    </row>
    <row r="490" spans="1:17" x14ac:dyDescent="0.3">
      <c r="A490" s="3" t="s">
        <v>1018</v>
      </c>
      <c r="B490" t="str">
        <f>VLOOKUP(fact_events!B:B,stores[#All],2,0)</f>
        <v>Chennai</v>
      </c>
      <c r="C490" t="str">
        <f>VLOOKUP(fact_events!C:C,camp[#All],2,0)</f>
        <v>Diwali</v>
      </c>
      <c r="D490" s="2">
        <f>VLOOKUP(fact_events!C:C,camp[#All],3,0)</f>
        <v>45242</v>
      </c>
      <c r="E490" s="2">
        <f>VLOOKUP(fact_events!C:C,camp[#All],4,0)</f>
        <v>45248</v>
      </c>
      <c r="F490" t="str">
        <f>VLOOKUP(fact_events!D:D,prod[#All],2,0)</f>
        <v>Atliq_waterproof_Immersion_Rod</v>
      </c>
      <c r="G490" t="str">
        <f>VLOOKUP(fact_events!D:D,prod[#All],3,0)</f>
        <v>Home Appliances</v>
      </c>
      <c r="H490">
        <v>1020</v>
      </c>
      <c r="I490" t="s">
        <v>5</v>
      </c>
      <c r="J490">
        <v>0.5</v>
      </c>
      <c r="K490" t="s">
        <v>5</v>
      </c>
      <c r="L490">
        <v>43</v>
      </c>
      <c r="M490">
        <v>125</v>
      </c>
      <c r="N490">
        <f>Table10[[#This Row],[quantity_sold_before_promo]]*Table10[[#This Row],[base_price]]</f>
        <v>43860</v>
      </c>
      <c r="O490">
        <f t="shared" si="7"/>
        <v>127500</v>
      </c>
      <c r="P490">
        <f>Table10[[#This Row],[Reveneu_after_promo]]-Table10[[#This Row],[Reveneu_before_promo]]</f>
        <v>83640</v>
      </c>
      <c r="Q490" s="8">
        <f>Table10[[#This Row],[quantity_sold_after_promo]]-Table10[[#This Row],[quantity_sold_before_promo]]</f>
        <v>82</v>
      </c>
    </row>
    <row r="491" spans="1:17" x14ac:dyDescent="0.3">
      <c r="A491" s="4" t="s">
        <v>1017</v>
      </c>
      <c r="B491" t="str">
        <f>VLOOKUP(fact_events!B:B,stores[#All],2,0)</f>
        <v>Chennai</v>
      </c>
      <c r="C491" t="str">
        <f>VLOOKUP(fact_events!C:C,camp[#All],2,0)</f>
        <v>Sankranti</v>
      </c>
      <c r="D491" s="2">
        <f>VLOOKUP(fact_events!C:C,camp[#All],3,0)</f>
        <v>45301</v>
      </c>
      <c r="E491" s="2">
        <f>VLOOKUP(fact_events!C:C,camp[#All],4,0)</f>
        <v>45307</v>
      </c>
      <c r="F491" t="str">
        <f>VLOOKUP(fact_events!D:D,prod[#All],2,0)</f>
        <v>Atliq_Curtains</v>
      </c>
      <c r="G491" t="str">
        <f>VLOOKUP(fact_events!D:D,prod[#All],3,0)</f>
        <v>Home Care</v>
      </c>
      <c r="H491">
        <v>300</v>
      </c>
      <c r="I491" t="s">
        <v>5</v>
      </c>
      <c r="J491">
        <v>0.5</v>
      </c>
      <c r="K491" t="s">
        <v>5</v>
      </c>
      <c r="L491">
        <v>45</v>
      </c>
      <c r="M491">
        <v>191</v>
      </c>
      <c r="N491">
        <f>Table10[[#This Row],[quantity_sold_before_promo]]*Table10[[#This Row],[base_price]]</f>
        <v>13500</v>
      </c>
      <c r="O491">
        <f t="shared" si="7"/>
        <v>57300</v>
      </c>
      <c r="P491">
        <f>Table10[[#This Row],[Reveneu_after_promo]]-Table10[[#This Row],[Reveneu_before_promo]]</f>
        <v>43800</v>
      </c>
      <c r="Q491" s="8">
        <f>Table10[[#This Row],[quantity_sold_after_promo]]-Table10[[#This Row],[quantity_sold_before_promo]]</f>
        <v>146</v>
      </c>
    </row>
    <row r="492" spans="1:17" x14ac:dyDescent="0.3">
      <c r="A492" s="6">
        <v>35600000000</v>
      </c>
      <c r="B492" t="str">
        <f>VLOOKUP(fact_events!B:B,stores[#All],2,0)</f>
        <v>Madurai</v>
      </c>
      <c r="C492" t="str">
        <f>VLOOKUP(fact_events!C:C,camp[#All],2,0)</f>
        <v>Sankranti</v>
      </c>
      <c r="D492" s="2">
        <f>VLOOKUP(fact_events!C:C,camp[#All],3,0)</f>
        <v>45301</v>
      </c>
      <c r="E492" s="2">
        <f>VLOOKUP(fact_events!C:C,camp[#All],4,0)</f>
        <v>45307</v>
      </c>
      <c r="F492" t="str">
        <f>VLOOKUP(fact_events!D:D,prod[#All],2,0)</f>
        <v>Atliq_Double_Bedsheet_set</v>
      </c>
      <c r="G492" t="str">
        <f>VLOOKUP(fact_events!D:D,prod[#All],3,0)</f>
        <v>Home Care</v>
      </c>
      <c r="H492">
        <v>1190</v>
      </c>
      <c r="I492" t="s">
        <v>5</v>
      </c>
      <c r="J492">
        <v>0.5</v>
      </c>
      <c r="K492" t="s">
        <v>5</v>
      </c>
      <c r="L492">
        <v>36</v>
      </c>
      <c r="M492">
        <v>145</v>
      </c>
      <c r="N492">
        <f>Table10[[#This Row],[quantity_sold_before_promo]]*Table10[[#This Row],[base_price]]</f>
        <v>42840</v>
      </c>
      <c r="O492">
        <f t="shared" si="7"/>
        <v>172550</v>
      </c>
      <c r="P492">
        <f>Table10[[#This Row],[Reveneu_after_promo]]-Table10[[#This Row],[Reveneu_before_promo]]</f>
        <v>129710</v>
      </c>
      <c r="Q492" s="8">
        <f>Table10[[#This Row],[quantity_sold_after_promo]]-Table10[[#This Row],[quantity_sold_before_promo]]</f>
        <v>109</v>
      </c>
    </row>
    <row r="493" spans="1:17" hidden="1" x14ac:dyDescent="0.3">
      <c r="A493" s="4" t="s">
        <v>1016</v>
      </c>
      <c r="B493" t="str">
        <f>VLOOKUP(fact_events!B:B,stores[#All],2,0)</f>
        <v>Bengaluru</v>
      </c>
      <c r="C493" t="str">
        <f>VLOOKUP(fact_events!C:C,camp[#All],2,0)</f>
        <v>Diwali</v>
      </c>
      <c r="D493" s="2">
        <f>VLOOKUP(fact_events!C:C,camp[#All],3,0)</f>
        <v>45242</v>
      </c>
      <c r="E493" s="2">
        <f>VLOOKUP(fact_events!C:C,camp[#All],4,0)</f>
        <v>45248</v>
      </c>
      <c r="F493" t="str">
        <f>VLOOKUP(fact_events!D:D,prod[#All],2,0)</f>
        <v>Atliq_Masoor_Dal (1KG)</v>
      </c>
      <c r="G493" t="str">
        <f>VLOOKUP(fact_events!D:D,prod[#All],3,0)</f>
        <v>Grocery &amp; Staples</v>
      </c>
      <c r="H493">
        <v>172</v>
      </c>
      <c r="I493" t="s">
        <v>45</v>
      </c>
      <c r="J493">
        <v>0.33</v>
      </c>
      <c r="K493" t="s">
        <v>1526</v>
      </c>
      <c r="L493">
        <v>287</v>
      </c>
      <c r="M493">
        <v>413</v>
      </c>
      <c r="N493">
        <f>Table10[[#This Row],[quantity_sold_before_promo]]*Table10[[#This Row],[base_price]]</f>
        <v>49364</v>
      </c>
      <c r="O493">
        <f t="shared" si="7"/>
        <v>47594.119999999995</v>
      </c>
      <c r="P493">
        <f>Table10[[#This Row],[Reveneu_after_promo]]-Table10[[#This Row],[Reveneu_before_promo]]</f>
        <v>-1769.8800000000047</v>
      </c>
      <c r="Q493" s="8">
        <f>Table10[[#This Row],[quantity_sold_after_promo]]-Table10[[#This Row],[quantity_sold_before_promo]]</f>
        <v>126</v>
      </c>
    </row>
    <row r="494" spans="1:17" x14ac:dyDescent="0.3">
      <c r="A494" s="3" t="s">
        <v>1015</v>
      </c>
      <c r="B494" t="str">
        <f>VLOOKUP(fact_events!B:B,stores[#All],2,0)</f>
        <v>Hyderabad</v>
      </c>
      <c r="C494" t="str">
        <f>VLOOKUP(fact_events!C:C,camp[#All],2,0)</f>
        <v>Sankranti</v>
      </c>
      <c r="D494" s="2">
        <f>VLOOKUP(fact_events!C:C,camp[#All],3,0)</f>
        <v>45301</v>
      </c>
      <c r="E494" s="2">
        <f>VLOOKUP(fact_events!C:C,camp[#All],4,0)</f>
        <v>45307</v>
      </c>
      <c r="F494" t="str">
        <f>VLOOKUP(fact_events!D:D,prod[#All],2,0)</f>
        <v>Atliq_Suflower_Oil (1L)</v>
      </c>
      <c r="G494" t="str">
        <f>VLOOKUP(fact_events!D:D,prod[#All],3,0)</f>
        <v>Grocery &amp; Staples</v>
      </c>
      <c r="H494">
        <v>200</v>
      </c>
      <c r="I494" t="s">
        <v>5</v>
      </c>
      <c r="J494">
        <v>0.5</v>
      </c>
      <c r="K494" t="s">
        <v>5</v>
      </c>
      <c r="L494">
        <v>472</v>
      </c>
      <c r="M494">
        <v>1902</v>
      </c>
      <c r="N494">
        <f>Table10[[#This Row],[quantity_sold_before_promo]]*Table10[[#This Row],[base_price]]</f>
        <v>94400</v>
      </c>
      <c r="O494">
        <f t="shared" si="7"/>
        <v>380400</v>
      </c>
      <c r="P494">
        <f>Table10[[#This Row],[Reveneu_after_promo]]-Table10[[#This Row],[Reveneu_before_promo]]</f>
        <v>286000</v>
      </c>
      <c r="Q494" s="8">
        <f>Table10[[#This Row],[quantity_sold_after_promo]]-Table10[[#This Row],[quantity_sold_before_promo]]</f>
        <v>1430</v>
      </c>
    </row>
    <row r="495" spans="1:17" hidden="1" x14ac:dyDescent="0.3">
      <c r="A495" s="4" t="s">
        <v>1014</v>
      </c>
      <c r="B495" t="str">
        <f>VLOOKUP(fact_events!B:B,stores[#All],2,0)</f>
        <v>Hyderabad</v>
      </c>
      <c r="C495" t="str">
        <f>VLOOKUP(fact_events!C:C,camp[#All],2,0)</f>
        <v>Diwali</v>
      </c>
      <c r="D495" s="2">
        <f>VLOOKUP(fact_events!C:C,camp[#All],3,0)</f>
        <v>45242</v>
      </c>
      <c r="E495" s="2">
        <f>VLOOKUP(fact_events!C:C,camp[#All],4,0)</f>
        <v>45248</v>
      </c>
      <c r="F495" t="str">
        <f>VLOOKUP(fact_events!D:D,prod[#All],2,0)</f>
        <v>Atliq_Suflower_Oil (1L)</v>
      </c>
      <c r="G495" t="str">
        <f>VLOOKUP(fact_events!D:D,prod[#All],3,0)</f>
        <v>Grocery &amp; Staples</v>
      </c>
      <c r="H495">
        <v>156</v>
      </c>
      <c r="I495" t="s">
        <v>12</v>
      </c>
      <c r="J495">
        <v>0.25</v>
      </c>
      <c r="K495" t="s">
        <v>1526</v>
      </c>
      <c r="L495">
        <v>357</v>
      </c>
      <c r="M495">
        <v>289</v>
      </c>
      <c r="N495">
        <f>Table10[[#This Row],[quantity_sold_before_promo]]*Table10[[#This Row],[base_price]]</f>
        <v>55692</v>
      </c>
      <c r="O495">
        <f t="shared" si="7"/>
        <v>33813</v>
      </c>
      <c r="P495">
        <f>Table10[[#This Row],[Reveneu_after_promo]]-Table10[[#This Row],[Reveneu_before_promo]]</f>
        <v>-21879</v>
      </c>
      <c r="Q495" s="8">
        <f>Table10[[#This Row],[quantity_sold_after_promo]]-Table10[[#This Row],[quantity_sold_before_promo]]</f>
        <v>-68</v>
      </c>
    </row>
    <row r="496" spans="1:17" x14ac:dyDescent="0.3">
      <c r="A496" s="3" t="s">
        <v>1013</v>
      </c>
      <c r="B496" t="str">
        <f>VLOOKUP(fact_events!B:B,stores[#All],2,0)</f>
        <v>Hyderabad</v>
      </c>
      <c r="C496" t="str">
        <f>VLOOKUP(fact_events!C:C,camp[#All],2,0)</f>
        <v>Sankranti</v>
      </c>
      <c r="D496" s="2">
        <f>VLOOKUP(fact_events!C:C,camp[#All],3,0)</f>
        <v>45301</v>
      </c>
      <c r="E496" s="2">
        <f>VLOOKUP(fact_events!C:C,camp[#All],4,0)</f>
        <v>45307</v>
      </c>
      <c r="F496" t="str">
        <f>VLOOKUP(fact_events!D:D,prod[#All],2,0)</f>
        <v>Atliq_Farm_Chakki_Atta (1KG)</v>
      </c>
      <c r="G496" t="str">
        <f>VLOOKUP(fact_events!D:D,prod[#All],3,0)</f>
        <v>Grocery &amp; Staples</v>
      </c>
      <c r="H496">
        <v>370</v>
      </c>
      <c r="I496" t="s">
        <v>5</v>
      </c>
      <c r="J496">
        <v>0.5</v>
      </c>
      <c r="K496" t="s">
        <v>5</v>
      </c>
      <c r="L496">
        <v>416</v>
      </c>
      <c r="M496">
        <v>1085</v>
      </c>
      <c r="N496">
        <f>Table10[[#This Row],[quantity_sold_before_promo]]*Table10[[#This Row],[base_price]]</f>
        <v>153920</v>
      </c>
      <c r="O496">
        <f t="shared" si="7"/>
        <v>401450</v>
      </c>
      <c r="P496">
        <f>Table10[[#This Row],[Reveneu_after_promo]]-Table10[[#This Row],[Reveneu_before_promo]]</f>
        <v>247530</v>
      </c>
      <c r="Q496" s="8">
        <f>Table10[[#This Row],[quantity_sold_after_promo]]-Table10[[#This Row],[quantity_sold_before_promo]]</f>
        <v>669</v>
      </c>
    </row>
    <row r="497" spans="1:17" x14ac:dyDescent="0.3">
      <c r="A497" s="4" t="s">
        <v>1012</v>
      </c>
      <c r="B497" t="str">
        <f>VLOOKUP(fact_events!B:B,stores[#All],2,0)</f>
        <v>Hyderabad</v>
      </c>
      <c r="C497" t="str">
        <f>VLOOKUP(fact_events!C:C,camp[#All],2,0)</f>
        <v>Sankranti</v>
      </c>
      <c r="D497" s="2">
        <f>VLOOKUP(fact_events!C:C,camp[#All],3,0)</f>
        <v>45301</v>
      </c>
      <c r="E497" s="2">
        <f>VLOOKUP(fact_events!C:C,camp[#All],4,0)</f>
        <v>45307</v>
      </c>
      <c r="F497" t="str">
        <f>VLOOKUP(fact_events!D:D,prod[#All],2,0)</f>
        <v>Atliq_Double_Bedsheet_set</v>
      </c>
      <c r="G497" t="str">
        <f>VLOOKUP(fact_events!D:D,prod[#All],3,0)</f>
        <v>Home Care</v>
      </c>
      <c r="H497">
        <v>1190</v>
      </c>
      <c r="I497" t="s">
        <v>5</v>
      </c>
      <c r="J497">
        <v>0.5</v>
      </c>
      <c r="K497" t="s">
        <v>5</v>
      </c>
      <c r="L497">
        <v>46</v>
      </c>
      <c r="M497">
        <v>179</v>
      </c>
      <c r="N497">
        <f>Table10[[#This Row],[quantity_sold_before_promo]]*Table10[[#This Row],[base_price]]</f>
        <v>54740</v>
      </c>
      <c r="O497">
        <f t="shared" si="7"/>
        <v>213010</v>
      </c>
      <c r="P497">
        <f>Table10[[#This Row],[Reveneu_after_promo]]-Table10[[#This Row],[Reveneu_before_promo]]</f>
        <v>158270</v>
      </c>
      <c r="Q497" s="8">
        <f>Table10[[#This Row],[quantity_sold_after_promo]]-Table10[[#This Row],[quantity_sold_before_promo]]</f>
        <v>133</v>
      </c>
    </row>
    <row r="498" spans="1:17" x14ac:dyDescent="0.3">
      <c r="A498" s="3" t="s">
        <v>1011</v>
      </c>
      <c r="B498" t="str">
        <f>VLOOKUP(fact_events!B:B,stores[#All],2,0)</f>
        <v>Coimbatore</v>
      </c>
      <c r="C498" t="str">
        <f>VLOOKUP(fact_events!C:C,camp[#All],2,0)</f>
        <v>Diwali</v>
      </c>
      <c r="D498" s="2">
        <f>VLOOKUP(fact_events!C:C,camp[#All],3,0)</f>
        <v>45242</v>
      </c>
      <c r="E498" s="2">
        <f>VLOOKUP(fact_events!C:C,camp[#All],4,0)</f>
        <v>45248</v>
      </c>
      <c r="F498" t="str">
        <f>VLOOKUP(fact_events!D:D,prod[#All],2,0)</f>
        <v>Atliq_Double_Bedsheet_set</v>
      </c>
      <c r="G498" t="str">
        <f>VLOOKUP(fact_events!D:D,prod[#All],3,0)</f>
        <v>Home Care</v>
      </c>
      <c r="H498">
        <v>1190</v>
      </c>
      <c r="I498" t="s">
        <v>5</v>
      </c>
      <c r="J498">
        <v>0.5</v>
      </c>
      <c r="K498" t="s">
        <v>5</v>
      </c>
      <c r="L498">
        <v>29</v>
      </c>
      <c r="M498">
        <v>96</v>
      </c>
      <c r="N498">
        <f>Table10[[#This Row],[quantity_sold_before_promo]]*Table10[[#This Row],[base_price]]</f>
        <v>34510</v>
      </c>
      <c r="O498">
        <f t="shared" si="7"/>
        <v>114240</v>
      </c>
      <c r="P498">
        <f>Table10[[#This Row],[Reveneu_after_promo]]-Table10[[#This Row],[Reveneu_before_promo]]</f>
        <v>79730</v>
      </c>
      <c r="Q498" s="8">
        <f>Table10[[#This Row],[quantity_sold_after_promo]]-Table10[[#This Row],[quantity_sold_before_promo]]</f>
        <v>67</v>
      </c>
    </row>
    <row r="499" spans="1:17" hidden="1" x14ac:dyDescent="0.3">
      <c r="A499" s="4" t="s">
        <v>1010</v>
      </c>
      <c r="B499" t="str">
        <f>VLOOKUP(fact_events!B:B,stores[#All],2,0)</f>
        <v>Mysuru</v>
      </c>
      <c r="C499" t="str">
        <f>VLOOKUP(fact_events!C:C,camp[#All],2,0)</f>
        <v>Diwali</v>
      </c>
      <c r="D499" s="2">
        <f>VLOOKUP(fact_events!C:C,camp[#All],3,0)</f>
        <v>45242</v>
      </c>
      <c r="E499" s="2">
        <f>VLOOKUP(fact_events!C:C,camp[#All],4,0)</f>
        <v>45248</v>
      </c>
      <c r="F499" t="str">
        <f>VLOOKUP(fact_events!D:D,prod[#All],2,0)</f>
        <v>Atliq_Home_Essential_8_Product_Combo</v>
      </c>
      <c r="G499" t="str">
        <f>VLOOKUP(fact_events!D:D,prod[#All],3,0)</f>
        <v>Combo1</v>
      </c>
      <c r="H499">
        <v>3000</v>
      </c>
      <c r="I499" t="s">
        <v>26</v>
      </c>
      <c r="J499">
        <v>500</v>
      </c>
      <c r="K499" t="s">
        <v>1527</v>
      </c>
      <c r="L499">
        <v>449</v>
      </c>
      <c r="M499">
        <v>1499</v>
      </c>
      <c r="N499">
        <f>Table10[[#This Row],[quantity_sold_before_promo]]*Table10[[#This Row],[base_price]]</f>
        <v>1347000</v>
      </c>
      <c r="O499">
        <f t="shared" si="7"/>
        <v>3747500</v>
      </c>
      <c r="P499">
        <f>Table10[[#This Row],[Reveneu_after_promo]]-Table10[[#This Row],[Reveneu_before_promo]]</f>
        <v>2400500</v>
      </c>
      <c r="Q499" s="8">
        <f>Table10[[#This Row],[quantity_sold_after_promo]]-Table10[[#This Row],[quantity_sold_before_promo]]</f>
        <v>1050</v>
      </c>
    </row>
    <row r="500" spans="1:17" hidden="1" x14ac:dyDescent="0.3">
      <c r="A500" s="3" t="s">
        <v>1009</v>
      </c>
      <c r="B500" t="str">
        <f>VLOOKUP(fact_events!B:B,stores[#All],2,0)</f>
        <v>Chennai</v>
      </c>
      <c r="C500" t="str">
        <f>VLOOKUP(fact_events!C:C,camp[#All],2,0)</f>
        <v>Diwali</v>
      </c>
      <c r="D500" s="2">
        <f>VLOOKUP(fact_events!C:C,camp[#All],3,0)</f>
        <v>45242</v>
      </c>
      <c r="E500" s="2">
        <f>VLOOKUP(fact_events!C:C,camp[#All],4,0)</f>
        <v>45248</v>
      </c>
      <c r="F500" t="str">
        <f>VLOOKUP(fact_events!D:D,prod[#All],2,0)</f>
        <v>Atliq_Cream_Beauty_Bathing_Soap (125GM)</v>
      </c>
      <c r="G500" t="str">
        <f>VLOOKUP(fact_events!D:D,prod[#All],3,0)</f>
        <v>Personal Care</v>
      </c>
      <c r="H500">
        <v>65</v>
      </c>
      <c r="I500" t="s">
        <v>0</v>
      </c>
      <c r="J500">
        <v>0.5</v>
      </c>
      <c r="K500" t="s">
        <v>1526</v>
      </c>
      <c r="L500">
        <v>127</v>
      </c>
      <c r="M500">
        <v>168</v>
      </c>
      <c r="N500">
        <f>Table10[[#This Row],[quantity_sold_before_promo]]*Table10[[#This Row],[base_price]]</f>
        <v>8255</v>
      </c>
      <c r="O500">
        <f t="shared" si="7"/>
        <v>5460</v>
      </c>
      <c r="P500">
        <f>Table10[[#This Row],[Reveneu_after_promo]]-Table10[[#This Row],[Reveneu_before_promo]]</f>
        <v>-2795</v>
      </c>
      <c r="Q500" s="8">
        <f>Table10[[#This Row],[quantity_sold_after_promo]]-Table10[[#This Row],[quantity_sold_before_promo]]</f>
        <v>41</v>
      </c>
    </row>
    <row r="501" spans="1:17" hidden="1" x14ac:dyDescent="0.3">
      <c r="A501" s="4" t="s">
        <v>1008</v>
      </c>
      <c r="B501" t="str">
        <f>VLOOKUP(fact_events!B:B,stores[#All],2,0)</f>
        <v>Mysuru</v>
      </c>
      <c r="C501" t="str">
        <f>VLOOKUP(fact_events!C:C,camp[#All],2,0)</f>
        <v>Sankranti</v>
      </c>
      <c r="D501" s="2">
        <f>VLOOKUP(fact_events!C:C,camp[#All],3,0)</f>
        <v>45301</v>
      </c>
      <c r="E501" s="2">
        <f>VLOOKUP(fact_events!C:C,camp[#All],4,0)</f>
        <v>45307</v>
      </c>
      <c r="F501" t="str">
        <f>VLOOKUP(fact_events!D:D,prod[#All],2,0)</f>
        <v>Atliq_Fusion_Container_Set_of_3</v>
      </c>
      <c r="G501" t="str">
        <f>VLOOKUP(fact_events!D:D,prod[#All],3,0)</f>
        <v>Home Care</v>
      </c>
      <c r="H501">
        <v>415</v>
      </c>
      <c r="I501" t="s">
        <v>12</v>
      </c>
      <c r="J501">
        <v>0.25</v>
      </c>
      <c r="K501" t="s">
        <v>1526</v>
      </c>
      <c r="L501">
        <v>19</v>
      </c>
      <c r="M501">
        <v>14</v>
      </c>
      <c r="N501">
        <f>Table10[[#This Row],[quantity_sold_before_promo]]*Table10[[#This Row],[base_price]]</f>
        <v>7885</v>
      </c>
      <c r="O501">
        <f t="shared" si="7"/>
        <v>4357.5</v>
      </c>
      <c r="P501">
        <f>Table10[[#This Row],[Reveneu_after_promo]]-Table10[[#This Row],[Reveneu_before_promo]]</f>
        <v>-3527.5</v>
      </c>
      <c r="Q501" s="8">
        <f>Table10[[#This Row],[quantity_sold_after_promo]]-Table10[[#This Row],[quantity_sold_before_promo]]</f>
        <v>-5</v>
      </c>
    </row>
    <row r="502" spans="1:17" hidden="1" x14ac:dyDescent="0.3">
      <c r="A502" s="3" t="s">
        <v>1007</v>
      </c>
      <c r="B502" t="str">
        <f>VLOOKUP(fact_events!B:B,stores[#All],2,0)</f>
        <v>Madurai</v>
      </c>
      <c r="C502" t="str">
        <f>VLOOKUP(fact_events!C:C,camp[#All],2,0)</f>
        <v>Sankranti</v>
      </c>
      <c r="D502" s="2">
        <f>VLOOKUP(fact_events!C:C,camp[#All],3,0)</f>
        <v>45301</v>
      </c>
      <c r="E502" s="2">
        <f>VLOOKUP(fact_events!C:C,camp[#All],4,0)</f>
        <v>45307</v>
      </c>
      <c r="F502" t="str">
        <f>VLOOKUP(fact_events!D:D,prod[#All],2,0)</f>
        <v>Atliq_Cream_Beauty_Bathing_Soap (125GM)</v>
      </c>
      <c r="G502" t="str">
        <f>VLOOKUP(fact_events!D:D,prod[#All],3,0)</f>
        <v>Personal Care</v>
      </c>
      <c r="H502">
        <v>50</v>
      </c>
      <c r="I502" t="s">
        <v>12</v>
      </c>
      <c r="J502">
        <v>0.25</v>
      </c>
      <c r="K502" t="s">
        <v>1526</v>
      </c>
      <c r="L502">
        <v>21</v>
      </c>
      <c r="M502">
        <v>17</v>
      </c>
      <c r="N502">
        <f>Table10[[#This Row],[quantity_sold_before_promo]]*Table10[[#This Row],[base_price]]</f>
        <v>1050</v>
      </c>
      <c r="O502">
        <f t="shared" si="7"/>
        <v>637.5</v>
      </c>
      <c r="P502">
        <f>Table10[[#This Row],[Reveneu_after_promo]]-Table10[[#This Row],[Reveneu_before_promo]]</f>
        <v>-412.5</v>
      </c>
      <c r="Q502" s="8">
        <f>Table10[[#This Row],[quantity_sold_after_promo]]-Table10[[#This Row],[quantity_sold_before_promo]]</f>
        <v>-4</v>
      </c>
    </row>
    <row r="503" spans="1:17" x14ac:dyDescent="0.3">
      <c r="A503" s="4" t="s">
        <v>1006</v>
      </c>
      <c r="B503" t="str">
        <f>VLOOKUP(fact_events!B:B,stores[#All],2,0)</f>
        <v>Chennai</v>
      </c>
      <c r="C503" t="str">
        <f>VLOOKUP(fact_events!C:C,camp[#All],2,0)</f>
        <v>Diwali</v>
      </c>
      <c r="D503" s="2">
        <f>VLOOKUP(fact_events!C:C,camp[#All],3,0)</f>
        <v>45242</v>
      </c>
      <c r="E503" s="2">
        <f>VLOOKUP(fact_events!C:C,camp[#All],4,0)</f>
        <v>45248</v>
      </c>
      <c r="F503" t="str">
        <f>VLOOKUP(fact_events!D:D,prod[#All],2,0)</f>
        <v>Atliq_Double_Bedsheet_set</v>
      </c>
      <c r="G503" t="str">
        <f>VLOOKUP(fact_events!D:D,prod[#All],3,0)</f>
        <v>Home Care</v>
      </c>
      <c r="H503">
        <v>1190</v>
      </c>
      <c r="I503" t="s">
        <v>5</v>
      </c>
      <c r="J503">
        <v>0.5</v>
      </c>
      <c r="K503" t="s">
        <v>5</v>
      </c>
      <c r="L503">
        <v>45</v>
      </c>
      <c r="M503">
        <v>149</v>
      </c>
      <c r="N503">
        <f>Table10[[#This Row],[quantity_sold_before_promo]]*Table10[[#This Row],[base_price]]</f>
        <v>53550</v>
      </c>
      <c r="O503">
        <f t="shared" si="7"/>
        <v>177310</v>
      </c>
      <c r="P503">
        <f>Table10[[#This Row],[Reveneu_after_promo]]-Table10[[#This Row],[Reveneu_before_promo]]</f>
        <v>123760</v>
      </c>
      <c r="Q503" s="8">
        <f>Table10[[#This Row],[quantity_sold_after_promo]]-Table10[[#This Row],[quantity_sold_before_promo]]</f>
        <v>104</v>
      </c>
    </row>
    <row r="504" spans="1:17" hidden="1" x14ac:dyDescent="0.3">
      <c r="A504" s="3" t="s">
        <v>1005</v>
      </c>
      <c r="B504" t="str">
        <f>VLOOKUP(fact_events!B:B,stores[#All],2,0)</f>
        <v>Chennai</v>
      </c>
      <c r="C504" t="str">
        <f>VLOOKUP(fact_events!C:C,camp[#All],2,0)</f>
        <v>Sankranti</v>
      </c>
      <c r="D504" s="2">
        <f>VLOOKUP(fact_events!C:C,camp[#All],3,0)</f>
        <v>45301</v>
      </c>
      <c r="E504" s="2">
        <f>VLOOKUP(fact_events!C:C,camp[#All],4,0)</f>
        <v>45307</v>
      </c>
      <c r="F504" t="str">
        <f>VLOOKUP(fact_events!D:D,prod[#All],2,0)</f>
        <v>Atliq_Lime_Cool_Bathing_Bar (125GM)</v>
      </c>
      <c r="G504" t="str">
        <f>VLOOKUP(fact_events!D:D,prod[#All],3,0)</f>
        <v>Personal Care</v>
      </c>
      <c r="H504">
        <v>62</v>
      </c>
      <c r="I504" t="s">
        <v>0</v>
      </c>
      <c r="J504">
        <v>0.5</v>
      </c>
      <c r="K504" t="s">
        <v>1526</v>
      </c>
      <c r="L504">
        <v>57</v>
      </c>
      <c r="M504">
        <v>66</v>
      </c>
      <c r="N504">
        <f>Table10[[#This Row],[quantity_sold_before_promo]]*Table10[[#This Row],[base_price]]</f>
        <v>3534</v>
      </c>
      <c r="O504">
        <f t="shared" si="7"/>
        <v>2046</v>
      </c>
      <c r="P504">
        <f>Table10[[#This Row],[Reveneu_after_promo]]-Table10[[#This Row],[Reveneu_before_promo]]</f>
        <v>-1488</v>
      </c>
      <c r="Q504" s="8">
        <f>Table10[[#This Row],[quantity_sold_after_promo]]-Table10[[#This Row],[quantity_sold_before_promo]]</f>
        <v>9</v>
      </c>
    </row>
    <row r="505" spans="1:17" x14ac:dyDescent="0.3">
      <c r="A505" s="4">
        <v>902903</v>
      </c>
      <c r="B505" t="str">
        <f>VLOOKUP(fact_events!B:B,stores[#All],2,0)</f>
        <v>Visakhapatnam</v>
      </c>
      <c r="C505" t="str">
        <f>VLOOKUP(fact_events!C:C,camp[#All],2,0)</f>
        <v>Diwali</v>
      </c>
      <c r="D505" s="2">
        <f>VLOOKUP(fact_events!C:C,camp[#All],3,0)</f>
        <v>45242</v>
      </c>
      <c r="E505" s="2">
        <f>VLOOKUP(fact_events!C:C,camp[#All],4,0)</f>
        <v>45248</v>
      </c>
      <c r="F505" t="str">
        <f>VLOOKUP(fact_events!D:D,prod[#All],2,0)</f>
        <v>Atliq_High_Glo_15W_LED_Bulb</v>
      </c>
      <c r="G505" t="str">
        <f>VLOOKUP(fact_events!D:D,prod[#All],3,0)</f>
        <v>Home Appliances</v>
      </c>
      <c r="H505">
        <v>350</v>
      </c>
      <c r="I505" t="s">
        <v>5</v>
      </c>
      <c r="J505">
        <v>0.5</v>
      </c>
      <c r="K505" t="s">
        <v>5</v>
      </c>
      <c r="L505">
        <v>49</v>
      </c>
      <c r="M505">
        <v>164</v>
      </c>
      <c r="N505">
        <f>Table10[[#This Row],[quantity_sold_before_promo]]*Table10[[#This Row],[base_price]]</f>
        <v>17150</v>
      </c>
      <c r="O505">
        <f t="shared" si="7"/>
        <v>57400</v>
      </c>
      <c r="P505">
        <f>Table10[[#This Row],[Reveneu_after_promo]]-Table10[[#This Row],[Reveneu_before_promo]]</f>
        <v>40250</v>
      </c>
      <c r="Q505" s="8">
        <f>Table10[[#This Row],[quantity_sold_after_promo]]-Table10[[#This Row],[quantity_sold_before_promo]]</f>
        <v>115</v>
      </c>
    </row>
    <row r="506" spans="1:17" hidden="1" x14ac:dyDescent="0.3">
      <c r="A506" s="3" t="s">
        <v>1004</v>
      </c>
      <c r="B506" t="str">
        <f>VLOOKUP(fact_events!B:B,stores[#All],2,0)</f>
        <v>Chennai</v>
      </c>
      <c r="C506" t="str">
        <f>VLOOKUP(fact_events!C:C,camp[#All],2,0)</f>
        <v>Diwali</v>
      </c>
      <c r="D506" s="2">
        <f>VLOOKUP(fact_events!C:C,camp[#All],3,0)</f>
        <v>45242</v>
      </c>
      <c r="E506" s="2">
        <f>VLOOKUP(fact_events!C:C,camp[#All],4,0)</f>
        <v>45248</v>
      </c>
      <c r="F506" t="str">
        <f>VLOOKUP(fact_events!D:D,prod[#All],2,0)</f>
        <v>Atliq_Farm_Chakki_Atta (1KG)</v>
      </c>
      <c r="G506" t="str">
        <f>VLOOKUP(fact_events!D:D,prod[#All],3,0)</f>
        <v>Grocery &amp; Staples</v>
      </c>
      <c r="H506">
        <v>290</v>
      </c>
      <c r="I506" t="s">
        <v>12</v>
      </c>
      <c r="J506">
        <v>0.25</v>
      </c>
      <c r="K506" t="s">
        <v>1526</v>
      </c>
      <c r="L506">
        <v>327</v>
      </c>
      <c r="M506">
        <v>287</v>
      </c>
      <c r="N506">
        <f>Table10[[#This Row],[quantity_sold_before_promo]]*Table10[[#This Row],[base_price]]</f>
        <v>94830</v>
      </c>
      <c r="O506">
        <f t="shared" si="7"/>
        <v>62422.5</v>
      </c>
      <c r="P506">
        <f>Table10[[#This Row],[Reveneu_after_promo]]-Table10[[#This Row],[Reveneu_before_promo]]</f>
        <v>-32407.5</v>
      </c>
      <c r="Q506" s="8">
        <f>Table10[[#This Row],[quantity_sold_after_promo]]-Table10[[#This Row],[quantity_sold_before_promo]]</f>
        <v>-40</v>
      </c>
    </row>
    <row r="507" spans="1:17" x14ac:dyDescent="0.3">
      <c r="A507" s="4" t="s">
        <v>1003</v>
      </c>
      <c r="B507" t="str">
        <f>VLOOKUP(fact_events!B:B,stores[#All],2,0)</f>
        <v>Hyderabad</v>
      </c>
      <c r="C507" t="str">
        <f>VLOOKUP(fact_events!C:C,camp[#All],2,0)</f>
        <v>Diwali</v>
      </c>
      <c r="D507" s="2">
        <f>VLOOKUP(fact_events!C:C,camp[#All],3,0)</f>
        <v>45242</v>
      </c>
      <c r="E507" s="2">
        <f>VLOOKUP(fact_events!C:C,camp[#All],4,0)</f>
        <v>45248</v>
      </c>
      <c r="F507" t="str">
        <f>VLOOKUP(fact_events!D:D,prod[#All],2,0)</f>
        <v>Atliq_waterproof_Immersion_Rod</v>
      </c>
      <c r="G507" t="str">
        <f>VLOOKUP(fact_events!D:D,prod[#All],3,0)</f>
        <v>Home Appliances</v>
      </c>
      <c r="H507">
        <v>1020</v>
      </c>
      <c r="I507" t="s">
        <v>5</v>
      </c>
      <c r="J507">
        <v>0.5</v>
      </c>
      <c r="K507" t="s">
        <v>5</v>
      </c>
      <c r="L507">
        <v>47</v>
      </c>
      <c r="M507">
        <v>163</v>
      </c>
      <c r="N507">
        <f>Table10[[#This Row],[quantity_sold_before_promo]]*Table10[[#This Row],[base_price]]</f>
        <v>47940</v>
      </c>
      <c r="O507">
        <f t="shared" si="7"/>
        <v>166260</v>
      </c>
      <c r="P507">
        <f>Table10[[#This Row],[Reveneu_after_promo]]-Table10[[#This Row],[Reveneu_before_promo]]</f>
        <v>118320</v>
      </c>
      <c r="Q507" s="8">
        <f>Table10[[#This Row],[quantity_sold_after_promo]]-Table10[[#This Row],[quantity_sold_before_promo]]</f>
        <v>116</v>
      </c>
    </row>
    <row r="508" spans="1:17" hidden="1" x14ac:dyDescent="0.3">
      <c r="A508" s="3" t="s">
        <v>1002</v>
      </c>
      <c r="B508" t="str">
        <f>VLOOKUP(fact_events!B:B,stores[#All],2,0)</f>
        <v>Vijayawada</v>
      </c>
      <c r="C508" t="str">
        <f>VLOOKUP(fact_events!C:C,camp[#All],2,0)</f>
        <v>Diwali</v>
      </c>
      <c r="D508" s="2">
        <f>VLOOKUP(fact_events!C:C,camp[#All],3,0)</f>
        <v>45242</v>
      </c>
      <c r="E508" s="2">
        <f>VLOOKUP(fact_events!C:C,camp[#All],4,0)</f>
        <v>45248</v>
      </c>
      <c r="F508" t="str">
        <f>VLOOKUP(fact_events!D:D,prod[#All],2,0)</f>
        <v>Atliq_Body_Milk_Nourishing_Lotion (120ML)</v>
      </c>
      <c r="G508" t="str">
        <f>VLOOKUP(fact_events!D:D,prod[#All],3,0)</f>
        <v>Personal Care</v>
      </c>
      <c r="H508">
        <v>110</v>
      </c>
      <c r="I508" t="s">
        <v>0</v>
      </c>
      <c r="J508">
        <v>0.5</v>
      </c>
      <c r="K508" t="s">
        <v>1526</v>
      </c>
      <c r="L508">
        <v>40</v>
      </c>
      <c r="M508">
        <v>54</v>
      </c>
      <c r="N508">
        <f>Table10[[#This Row],[quantity_sold_before_promo]]*Table10[[#This Row],[base_price]]</f>
        <v>4400</v>
      </c>
      <c r="O508">
        <f t="shared" si="7"/>
        <v>2970</v>
      </c>
      <c r="P508">
        <f>Table10[[#This Row],[Reveneu_after_promo]]-Table10[[#This Row],[Reveneu_before_promo]]</f>
        <v>-1430</v>
      </c>
      <c r="Q508" s="8">
        <f>Table10[[#This Row],[quantity_sold_after_promo]]-Table10[[#This Row],[quantity_sold_before_promo]]</f>
        <v>14</v>
      </c>
    </row>
    <row r="509" spans="1:17" hidden="1" x14ac:dyDescent="0.3">
      <c r="A509" s="4" t="s">
        <v>1001</v>
      </c>
      <c r="B509" t="str">
        <f>VLOOKUP(fact_events!B:B,stores[#All],2,0)</f>
        <v>Visakhapatnam</v>
      </c>
      <c r="C509" t="str">
        <f>VLOOKUP(fact_events!C:C,camp[#All],2,0)</f>
        <v>Diwali</v>
      </c>
      <c r="D509" s="2">
        <f>VLOOKUP(fact_events!C:C,camp[#All],3,0)</f>
        <v>45242</v>
      </c>
      <c r="E509" s="2">
        <f>VLOOKUP(fact_events!C:C,camp[#All],4,0)</f>
        <v>45248</v>
      </c>
      <c r="F509" t="str">
        <f>VLOOKUP(fact_events!D:D,prod[#All],2,0)</f>
        <v>Atliq_Cream_Beauty_Bathing_Soap (125GM)</v>
      </c>
      <c r="G509" t="str">
        <f>VLOOKUP(fact_events!D:D,prod[#All],3,0)</f>
        <v>Personal Care</v>
      </c>
      <c r="H509">
        <v>65</v>
      </c>
      <c r="I509" t="s">
        <v>0</v>
      </c>
      <c r="J509">
        <v>0.5</v>
      </c>
      <c r="K509" t="s">
        <v>1526</v>
      </c>
      <c r="L509">
        <v>84</v>
      </c>
      <c r="M509">
        <v>127</v>
      </c>
      <c r="N509">
        <f>Table10[[#This Row],[quantity_sold_before_promo]]*Table10[[#This Row],[base_price]]</f>
        <v>5460</v>
      </c>
      <c r="O509">
        <f t="shared" si="7"/>
        <v>4127.5</v>
      </c>
      <c r="P509">
        <f>Table10[[#This Row],[Reveneu_after_promo]]-Table10[[#This Row],[Reveneu_before_promo]]</f>
        <v>-1332.5</v>
      </c>
      <c r="Q509" s="8">
        <f>Table10[[#This Row],[quantity_sold_after_promo]]-Table10[[#This Row],[quantity_sold_before_promo]]</f>
        <v>43</v>
      </c>
    </row>
    <row r="510" spans="1:17" x14ac:dyDescent="0.3">
      <c r="A510" s="3" t="s">
        <v>1000</v>
      </c>
      <c r="B510" t="str">
        <f>VLOOKUP(fact_events!B:B,stores[#All],2,0)</f>
        <v>Bengaluru</v>
      </c>
      <c r="C510" t="str">
        <f>VLOOKUP(fact_events!C:C,camp[#All],2,0)</f>
        <v>Diwali</v>
      </c>
      <c r="D510" s="2">
        <f>VLOOKUP(fact_events!C:C,camp[#All],3,0)</f>
        <v>45242</v>
      </c>
      <c r="E510" s="2">
        <f>VLOOKUP(fact_events!C:C,camp[#All],4,0)</f>
        <v>45248</v>
      </c>
      <c r="F510" t="str">
        <f>VLOOKUP(fact_events!D:D,prod[#All],2,0)</f>
        <v>Atliq_waterproof_Immersion_Rod</v>
      </c>
      <c r="G510" t="str">
        <f>VLOOKUP(fact_events!D:D,prod[#All],3,0)</f>
        <v>Home Appliances</v>
      </c>
      <c r="H510">
        <v>1020</v>
      </c>
      <c r="I510" t="s">
        <v>5</v>
      </c>
      <c r="J510">
        <v>0.5</v>
      </c>
      <c r="K510" t="s">
        <v>5</v>
      </c>
      <c r="L510">
        <v>45</v>
      </c>
      <c r="M510">
        <v>153</v>
      </c>
      <c r="N510">
        <f>Table10[[#This Row],[quantity_sold_before_promo]]*Table10[[#This Row],[base_price]]</f>
        <v>45900</v>
      </c>
      <c r="O510">
        <f t="shared" si="7"/>
        <v>156060</v>
      </c>
      <c r="P510">
        <f>Table10[[#This Row],[Reveneu_after_promo]]-Table10[[#This Row],[Reveneu_before_promo]]</f>
        <v>110160</v>
      </c>
      <c r="Q510" s="8">
        <f>Table10[[#This Row],[quantity_sold_after_promo]]-Table10[[#This Row],[quantity_sold_before_promo]]</f>
        <v>108</v>
      </c>
    </row>
    <row r="511" spans="1:17" hidden="1" x14ac:dyDescent="0.3">
      <c r="A511" s="4" t="s">
        <v>999</v>
      </c>
      <c r="B511" t="str">
        <f>VLOOKUP(fact_events!B:B,stores[#All],2,0)</f>
        <v>Bengaluru</v>
      </c>
      <c r="C511" t="str">
        <f>VLOOKUP(fact_events!C:C,camp[#All],2,0)</f>
        <v>Sankranti</v>
      </c>
      <c r="D511" s="2">
        <f>VLOOKUP(fact_events!C:C,camp[#All],3,0)</f>
        <v>45301</v>
      </c>
      <c r="E511" s="2">
        <f>VLOOKUP(fact_events!C:C,camp[#All],4,0)</f>
        <v>45307</v>
      </c>
      <c r="F511" t="str">
        <f>VLOOKUP(fact_events!D:D,prod[#All],2,0)</f>
        <v>Atliq_Sonamasuri_Rice (10KG)</v>
      </c>
      <c r="G511" t="str">
        <f>VLOOKUP(fact_events!D:D,prod[#All],3,0)</f>
        <v>Grocery &amp; Staples</v>
      </c>
      <c r="H511">
        <v>860</v>
      </c>
      <c r="I511" t="s">
        <v>45</v>
      </c>
      <c r="J511">
        <v>0.33</v>
      </c>
      <c r="K511" t="s">
        <v>1526</v>
      </c>
      <c r="L511">
        <v>610</v>
      </c>
      <c r="M511">
        <v>847</v>
      </c>
      <c r="N511">
        <f>Table10[[#This Row],[quantity_sold_before_promo]]*Table10[[#This Row],[base_price]]</f>
        <v>524600</v>
      </c>
      <c r="O511">
        <f t="shared" si="7"/>
        <v>488041.39999999997</v>
      </c>
      <c r="P511">
        <f>Table10[[#This Row],[Reveneu_after_promo]]-Table10[[#This Row],[Reveneu_before_promo]]</f>
        <v>-36558.600000000035</v>
      </c>
      <c r="Q511" s="8">
        <f>Table10[[#This Row],[quantity_sold_after_promo]]-Table10[[#This Row],[quantity_sold_before_promo]]</f>
        <v>237</v>
      </c>
    </row>
    <row r="512" spans="1:17" hidden="1" x14ac:dyDescent="0.3">
      <c r="A512" s="3" t="s">
        <v>998</v>
      </c>
      <c r="B512" t="str">
        <f>VLOOKUP(fact_events!B:B,stores[#All],2,0)</f>
        <v>Trivandrum</v>
      </c>
      <c r="C512" t="str">
        <f>VLOOKUP(fact_events!C:C,camp[#All],2,0)</f>
        <v>Diwali</v>
      </c>
      <c r="D512" s="2">
        <f>VLOOKUP(fact_events!C:C,camp[#All],3,0)</f>
        <v>45242</v>
      </c>
      <c r="E512" s="2">
        <f>VLOOKUP(fact_events!C:C,camp[#All],4,0)</f>
        <v>45248</v>
      </c>
      <c r="F512" t="str">
        <f>VLOOKUP(fact_events!D:D,prod[#All],2,0)</f>
        <v>Atliq_Scrub_Sponge_For_Dishwash</v>
      </c>
      <c r="G512" t="str">
        <f>VLOOKUP(fact_events!D:D,prod[#All],3,0)</f>
        <v>Home Care</v>
      </c>
      <c r="H512">
        <v>55</v>
      </c>
      <c r="I512" t="s">
        <v>12</v>
      </c>
      <c r="J512">
        <v>0.25</v>
      </c>
      <c r="K512" t="s">
        <v>1526</v>
      </c>
      <c r="L512">
        <v>61</v>
      </c>
      <c r="M512">
        <v>59</v>
      </c>
      <c r="N512">
        <f>Table10[[#This Row],[quantity_sold_before_promo]]*Table10[[#This Row],[base_price]]</f>
        <v>3355</v>
      </c>
      <c r="O512">
        <f t="shared" si="7"/>
        <v>2433.75</v>
      </c>
      <c r="P512">
        <f>Table10[[#This Row],[Reveneu_after_promo]]-Table10[[#This Row],[Reveneu_before_promo]]</f>
        <v>-921.25</v>
      </c>
      <c r="Q512" s="8">
        <f>Table10[[#This Row],[quantity_sold_after_promo]]-Table10[[#This Row],[quantity_sold_before_promo]]</f>
        <v>-2</v>
      </c>
    </row>
    <row r="513" spans="1:17" hidden="1" x14ac:dyDescent="0.3">
      <c r="A513" s="4" t="s">
        <v>997</v>
      </c>
      <c r="B513" t="str">
        <f>VLOOKUP(fact_events!B:B,stores[#All],2,0)</f>
        <v>Visakhapatnam</v>
      </c>
      <c r="C513" t="str">
        <f>VLOOKUP(fact_events!C:C,camp[#All],2,0)</f>
        <v>Diwali</v>
      </c>
      <c r="D513" s="2">
        <f>VLOOKUP(fact_events!C:C,camp[#All],3,0)</f>
        <v>45242</v>
      </c>
      <c r="E513" s="2">
        <f>VLOOKUP(fact_events!C:C,camp[#All],4,0)</f>
        <v>45248</v>
      </c>
      <c r="F513" t="str">
        <f>VLOOKUP(fact_events!D:D,prod[#All],2,0)</f>
        <v>Atliq_Home_Essential_8_Product_Combo</v>
      </c>
      <c r="G513" t="str">
        <f>VLOOKUP(fact_events!D:D,prod[#All],3,0)</f>
        <v>Combo1</v>
      </c>
      <c r="H513">
        <v>3000</v>
      </c>
      <c r="I513" t="s">
        <v>26</v>
      </c>
      <c r="J513">
        <v>500</v>
      </c>
      <c r="K513" t="s">
        <v>1527</v>
      </c>
      <c r="L513">
        <v>301</v>
      </c>
      <c r="M513">
        <v>869</v>
      </c>
      <c r="N513">
        <f>Table10[[#This Row],[quantity_sold_before_promo]]*Table10[[#This Row],[base_price]]</f>
        <v>903000</v>
      </c>
      <c r="O513">
        <f t="shared" si="7"/>
        <v>2172500</v>
      </c>
      <c r="P513">
        <f>Table10[[#This Row],[Reveneu_after_promo]]-Table10[[#This Row],[Reveneu_before_promo]]</f>
        <v>1269500</v>
      </c>
      <c r="Q513" s="8">
        <f>Table10[[#This Row],[quantity_sold_after_promo]]-Table10[[#This Row],[quantity_sold_before_promo]]</f>
        <v>568</v>
      </c>
    </row>
    <row r="514" spans="1:17" x14ac:dyDescent="0.3">
      <c r="A514" s="3" t="s">
        <v>996</v>
      </c>
      <c r="B514" t="str">
        <f>VLOOKUP(fact_events!B:B,stores[#All],2,0)</f>
        <v>Bengaluru</v>
      </c>
      <c r="C514" t="str">
        <f>VLOOKUP(fact_events!C:C,camp[#All],2,0)</f>
        <v>Diwali</v>
      </c>
      <c r="D514" s="2">
        <f>VLOOKUP(fact_events!C:C,camp[#All],3,0)</f>
        <v>45242</v>
      </c>
      <c r="E514" s="2">
        <f>VLOOKUP(fact_events!C:C,camp[#All],4,0)</f>
        <v>45248</v>
      </c>
      <c r="F514" t="str">
        <f>VLOOKUP(fact_events!D:D,prod[#All],2,0)</f>
        <v>Atliq_High_Glo_15W_LED_Bulb</v>
      </c>
      <c r="G514" t="str">
        <f>VLOOKUP(fact_events!D:D,prod[#All],3,0)</f>
        <v>Home Appliances</v>
      </c>
      <c r="H514">
        <v>350</v>
      </c>
      <c r="I514" t="s">
        <v>5</v>
      </c>
      <c r="J514">
        <v>0.5</v>
      </c>
      <c r="K514" t="s">
        <v>5</v>
      </c>
      <c r="L514">
        <v>66</v>
      </c>
      <c r="M514">
        <v>220</v>
      </c>
      <c r="N514">
        <f>Table10[[#This Row],[quantity_sold_before_promo]]*Table10[[#This Row],[base_price]]</f>
        <v>23100</v>
      </c>
      <c r="O514">
        <f t="shared" ref="O514:O577" si="8">IF(K514="OFF",(H514*(1-J514))*M514,IF(K514="Cashback",(H514-J514)*M514,IF(K514="BOGOF",H514*M514,0)))</f>
        <v>77000</v>
      </c>
      <c r="P514">
        <f>Table10[[#This Row],[Reveneu_after_promo]]-Table10[[#This Row],[Reveneu_before_promo]]</f>
        <v>53900</v>
      </c>
      <c r="Q514" s="8">
        <f>Table10[[#This Row],[quantity_sold_after_promo]]-Table10[[#This Row],[quantity_sold_before_promo]]</f>
        <v>154</v>
      </c>
    </row>
    <row r="515" spans="1:17" hidden="1" x14ac:dyDescent="0.3">
      <c r="A515" s="4" t="s">
        <v>995</v>
      </c>
      <c r="B515" t="str">
        <f>VLOOKUP(fact_events!B:B,stores[#All],2,0)</f>
        <v>Madurai</v>
      </c>
      <c r="C515" t="str">
        <f>VLOOKUP(fact_events!C:C,camp[#All],2,0)</f>
        <v>Sankranti</v>
      </c>
      <c r="D515" s="2">
        <f>VLOOKUP(fact_events!C:C,camp[#All],3,0)</f>
        <v>45301</v>
      </c>
      <c r="E515" s="2">
        <f>VLOOKUP(fact_events!C:C,camp[#All],4,0)</f>
        <v>45307</v>
      </c>
      <c r="F515" t="str">
        <f>VLOOKUP(fact_events!D:D,prod[#All],2,0)</f>
        <v>Atliq_Home_Essential_8_Product_Combo</v>
      </c>
      <c r="G515" t="str">
        <f>VLOOKUP(fact_events!D:D,prod[#All],3,0)</f>
        <v>Combo1</v>
      </c>
      <c r="H515">
        <v>3000</v>
      </c>
      <c r="I515" t="s">
        <v>26</v>
      </c>
      <c r="J515">
        <v>500</v>
      </c>
      <c r="K515" t="s">
        <v>1527</v>
      </c>
      <c r="L515">
        <v>106</v>
      </c>
      <c r="M515">
        <v>243</v>
      </c>
      <c r="N515">
        <f>Table10[[#This Row],[quantity_sold_before_promo]]*Table10[[#This Row],[base_price]]</f>
        <v>318000</v>
      </c>
      <c r="O515">
        <f t="shared" si="8"/>
        <v>607500</v>
      </c>
      <c r="P515">
        <f>Table10[[#This Row],[Reveneu_after_promo]]-Table10[[#This Row],[Reveneu_before_promo]]</f>
        <v>289500</v>
      </c>
      <c r="Q515" s="8">
        <f>Table10[[#This Row],[quantity_sold_after_promo]]-Table10[[#This Row],[quantity_sold_before_promo]]</f>
        <v>137</v>
      </c>
    </row>
    <row r="516" spans="1:17" hidden="1" x14ac:dyDescent="0.3">
      <c r="A516" s="3" t="s">
        <v>994</v>
      </c>
      <c r="B516" t="str">
        <f>VLOOKUP(fact_events!B:B,stores[#All],2,0)</f>
        <v>Hyderabad</v>
      </c>
      <c r="C516" t="str">
        <f>VLOOKUP(fact_events!C:C,camp[#All],2,0)</f>
        <v>Diwali</v>
      </c>
      <c r="D516" s="2">
        <f>VLOOKUP(fact_events!C:C,camp[#All],3,0)</f>
        <v>45242</v>
      </c>
      <c r="E516" s="2">
        <f>VLOOKUP(fact_events!C:C,camp[#All],4,0)</f>
        <v>45248</v>
      </c>
      <c r="F516" t="str">
        <f>VLOOKUP(fact_events!D:D,prod[#All],2,0)</f>
        <v>Atliq_Masoor_Dal (1KG)</v>
      </c>
      <c r="G516" t="str">
        <f>VLOOKUP(fact_events!D:D,prod[#All],3,0)</f>
        <v>Grocery &amp; Staples</v>
      </c>
      <c r="H516">
        <v>172</v>
      </c>
      <c r="I516" t="s">
        <v>45</v>
      </c>
      <c r="J516">
        <v>0.33</v>
      </c>
      <c r="K516" t="s">
        <v>1526</v>
      </c>
      <c r="L516">
        <v>320</v>
      </c>
      <c r="M516">
        <v>467</v>
      </c>
      <c r="N516">
        <f>Table10[[#This Row],[quantity_sold_before_promo]]*Table10[[#This Row],[base_price]]</f>
        <v>55040</v>
      </c>
      <c r="O516">
        <f t="shared" si="8"/>
        <v>53817.079999999994</v>
      </c>
      <c r="P516">
        <f>Table10[[#This Row],[Reveneu_after_promo]]-Table10[[#This Row],[Reveneu_before_promo]]</f>
        <v>-1222.9200000000055</v>
      </c>
      <c r="Q516" s="8">
        <f>Table10[[#This Row],[quantity_sold_after_promo]]-Table10[[#This Row],[quantity_sold_before_promo]]</f>
        <v>147</v>
      </c>
    </row>
    <row r="517" spans="1:17" hidden="1" x14ac:dyDescent="0.3">
      <c r="A517" s="4" t="s">
        <v>993</v>
      </c>
      <c r="B517" t="str">
        <f>VLOOKUP(fact_events!B:B,stores[#All],2,0)</f>
        <v>Chennai</v>
      </c>
      <c r="C517" t="str">
        <f>VLOOKUP(fact_events!C:C,camp[#All],2,0)</f>
        <v>Sankranti</v>
      </c>
      <c r="D517" s="2">
        <f>VLOOKUP(fact_events!C:C,camp[#All],3,0)</f>
        <v>45301</v>
      </c>
      <c r="E517" s="2">
        <f>VLOOKUP(fact_events!C:C,camp[#All],4,0)</f>
        <v>45307</v>
      </c>
      <c r="F517" t="str">
        <f>VLOOKUP(fact_events!D:D,prod[#All],2,0)</f>
        <v>Atliq_Masoor_Dal (1KG)</v>
      </c>
      <c r="G517" t="str">
        <f>VLOOKUP(fact_events!D:D,prod[#All],3,0)</f>
        <v>Grocery &amp; Staples</v>
      </c>
      <c r="H517">
        <v>172</v>
      </c>
      <c r="I517" t="s">
        <v>45</v>
      </c>
      <c r="J517">
        <v>0.33</v>
      </c>
      <c r="K517" t="s">
        <v>1526</v>
      </c>
      <c r="L517">
        <v>303</v>
      </c>
      <c r="M517">
        <v>360</v>
      </c>
      <c r="N517">
        <f>Table10[[#This Row],[quantity_sold_before_promo]]*Table10[[#This Row],[base_price]]</f>
        <v>52116</v>
      </c>
      <c r="O517">
        <f t="shared" si="8"/>
        <v>41486.399999999994</v>
      </c>
      <c r="P517">
        <f>Table10[[#This Row],[Reveneu_after_promo]]-Table10[[#This Row],[Reveneu_before_promo]]</f>
        <v>-10629.600000000006</v>
      </c>
      <c r="Q517" s="8">
        <f>Table10[[#This Row],[quantity_sold_after_promo]]-Table10[[#This Row],[quantity_sold_before_promo]]</f>
        <v>57</v>
      </c>
    </row>
    <row r="518" spans="1:17" hidden="1" x14ac:dyDescent="0.3">
      <c r="A518" s="3" t="s">
        <v>992</v>
      </c>
      <c r="B518" t="str">
        <f>VLOOKUP(fact_events!B:B,stores[#All],2,0)</f>
        <v>Vijayawada</v>
      </c>
      <c r="C518" t="str">
        <f>VLOOKUP(fact_events!C:C,camp[#All],2,0)</f>
        <v>Diwali</v>
      </c>
      <c r="D518" s="2">
        <f>VLOOKUP(fact_events!C:C,camp[#All],3,0)</f>
        <v>45242</v>
      </c>
      <c r="E518" s="2">
        <f>VLOOKUP(fact_events!C:C,camp[#All],4,0)</f>
        <v>45248</v>
      </c>
      <c r="F518" t="str">
        <f>VLOOKUP(fact_events!D:D,prod[#All],2,0)</f>
        <v>Atliq_Body_Milk_Nourishing_Lotion (120ML)</v>
      </c>
      <c r="G518" t="str">
        <f>VLOOKUP(fact_events!D:D,prod[#All],3,0)</f>
        <v>Personal Care</v>
      </c>
      <c r="H518">
        <v>110</v>
      </c>
      <c r="I518" t="s">
        <v>0</v>
      </c>
      <c r="J518">
        <v>0.5</v>
      </c>
      <c r="K518" t="s">
        <v>1526</v>
      </c>
      <c r="L518">
        <v>49</v>
      </c>
      <c r="M518">
        <v>65</v>
      </c>
      <c r="N518">
        <f>Table10[[#This Row],[quantity_sold_before_promo]]*Table10[[#This Row],[base_price]]</f>
        <v>5390</v>
      </c>
      <c r="O518">
        <f t="shared" si="8"/>
        <v>3575</v>
      </c>
      <c r="P518">
        <f>Table10[[#This Row],[Reveneu_after_promo]]-Table10[[#This Row],[Reveneu_before_promo]]</f>
        <v>-1815</v>
      </c>
      <c r="Q518" s="8">
        <f>Table10[[#This Row],[quantity_sold_after_promo]]-Table10[[#This Row],[quantity_sold_before_promo]]</f>
        <v>16</v>
      </c>
    </row>
    <row r="519" spans="1:17" hidden="1" x14ac:dyDescent="0.3">
      <c r="A519" s="4" t="s">
        <v>991</v>
      </c>
      <c r="B519" t="str">
        <f>VLOOKUP(fact_events!B:B,stores[#All],2,0)</f>
        <v>Hyderabad</v>
      </c>
      <c r="C519" t="str">
        <f>VLOOKUP(fact_events!C:C,camp[#All],2,0)</f>
        <v>Sankranti</v>
      </c>
      <c r="D519" s="2">
        <f>VLOOKUP(fact_events!C:C,camp[#All],3,0)</f>
        <v>45301</v>
      </c>
      <c r="E519" s="2">
        <f>VLOOKUP(fact_events!C:C,camp[#All],4,0)</f>
        <v>45307</v>
      </c>
      <c r="F519" t="str">
        <f>VLOOKUP(fact_events!D:D,prod[#All],2,0)</f>
        <v>Atliq_Scrub_Sponge_For_Dishwash</v>
      </c>
      <c r="G519" t="str">
        <f>VLOOKUP(fact_events!D:D,prod[#All],3,0)</f>
        <v>Home Care</v>
      </c>
      <c r="H519">
        <v>55</v>
      </c>
      <c r="I519" t="s">
        <v>12</v>
      </c>
      <c r="J519">
        <v>0.25</v>
      </c>
      <c r="K519" t="s">
        <v>1526</v>
      </c>
      <c r="L519">
        <v>21</v>
      </c>
      <c r="M519">
        <v>18</v>
      </c>
      <c r="N519">
        <f>Table10[[#This Row],[quantity_sold_before_promo]]*Table10[[#This Row],[base_price]]</f>
        <v>1155</v>
      </c>
      <c r="O519">
        <f t="shared" si="8"/>
        <v>742.5</v>
      </c>
      <c r="P519">
        <f>Table10[[#This Row],[Reveneu_after_promo]]-Table10[[#This Row],[Reveneu_before_promo]]</f>
        <v>-412.5</v>
      </c>
      <c r="Q519" s="8">
        <f>Table10[[#This Row],[quantity_sold_after_promo]]-Table10[[#This Row],[quantity_sold_before_promo]]</f>
        <v>-3</v>
      </c>
    </row>
    <row r="520" spans="1:17" hidden="1" x14ac:dyDescent="0.3">
      <c r="A520" s="3" t="s">
        <v>990</v>
      </c>
      <c r="B520" t="str">
        <f>VLOOKUP(fact_events!B:B,stores[#All],2,0)</f>
        <v>Mysuru</v>
      </c>
      <c r="C520" t="str">
        <f>VLOOKUP(fact_events!C:C,camp[#All],2,0)</f>
        <v>Diwali</v>
      </c>
      <c r="D520" s="2">
        <f>VLOOKUP(fact_events!C:C,camp[#All],3,0)</f>
        <v>45242</v>
      </c>
      <c r="E520" s="2">
        <f>VLOOKUP(fact_events!C:C,camp[#All],4,0)</f>
        <v>45248</v>
      </c>
      <c r="F520" t="str">
        <f>VLOOKUP(fact_events!D:D,prod[#All],2,0)</f>
        <v>Atliq_Farm_Chakki_Atta (1KG)</v>
      </c>
      <c r="G520" t="str">
        <f>VLOOKUP(fact_events!D:D,prod[#All],3,0)</f>
        <v>Grocery &amp; Staples</v>
      </c>
      <c r="H520">
        <v>290</v>
      </c>
      <c r="I520" t="s">
        <v>12</v>
      </c>
      <c r="J520">
        <v>0.25</v>
      </c>
      <c r="K520" t="s">
        <v>1526</v>
      </c>
      <c r="L520">
        <v>383</v>
      </c>
      <c r="M520">
        <v>344</v>
      </c>
      <c r="N520">
        <f>Table10[[#This Row],[quantity_sold_before_promo]]*Table10[[#This Row],[base_price]]</f>
        <v>111070</v>
      </c>
      <c r="O520">
        <f t="shared" si="8"/>
        <v>74820</v>
      </c>
      <c r="P520">
        <f>Table10[[#This Row],[Reveneu_after_promo]]-Table10[[#This Row],[Reveneu_before_promo]]</f>
        <v>-36250</v>
      </c>
      <c r="Q520" s="8">
        <f>Table10[[#This Row],[quantity_sold_after_promo]]-Table10[[#This Row],[quantity_sold_before_promo]]</f>
        <v>-39</v>
      </c>
    </row>
    <row r="521" spans="1:17" hidden="1" x14ac:dyDescent="0.3">
      <c r="A521" s="4" t="s">
        <v>989</v>
      </c>
      <c r="B521" t="str">
        <f>VLOOKUP(fact_events!B:B,stores[#All],2,0)</f>
        <v>Bengaluru</v>
      </c>
      <c r="C521" t="str">
        <f>VLOOKUP(fact_events!C:C,camp[#All],2,0)</f>
        <v>Sankranti</v>
      </c>
      <c r="D521" s="2">
        <f>VLOOKUP(fact_events!C:C,camp[#All],3,0)</f>
        <v>45301</v>
      </c>
      <c r="E521" s="2">
        <f>VLOOKUP(fact_events!C:C,camp[#All],4,0)</f>
        <v>45307</v>
      </c>
      <c r="F521" t="str">
        <f>VLOOKUP(fact_events!D:D,prod[#All],2,0)</f>
        <v>Atliq_Fusion_Container_Set_of_3</v>
      </c>
      <c r="G521" t="str">
        <f>VLOOKUP(fact_events!D:D,prod[#All],3,0)</f>
        <v>Home Care</v>
      </c>
      <c r="H521">
        <v>415</v>
      </c>
      <c r="I521" t="s">
        <v>12</v>
      </c>
      <c r="J521">
        <v>0.25</v>
      </c>
      <c r="K521" t="s">
        <v>1526</v>
      </c>
      <c r="L521">
        <v>36</v>
      </c>
      <c r="M521">
        <v>29</v>
      </c>
      <c r="N521">
        <f>Table10[[#This Row],[quantity_sold_before_promo]]*Table10[[#This Row],[base_price]]</f>
        <v>14940</v>
      </c>
      <c r="O521">
        <f t="shared" si="8"/>
        <v>9026.25</v>
      </c>
      <c r="P521">
        <f>Table10[[#This Row],[Reveneu_after_promo]]-Table10[[#This Row],[Reveneu_before_promo]]</f>
        <v>-5913.75</v>
      </c>
      <c r="Q521" s="8">
        <f>Table10[[#This Row],[quantity_sold_after_promo]]-Table10[[#This Row],[quantity_sold_before_promo]]</f>
        <v>-7</v>
      </c>
    </row>
    <row r="522" spans="1:17" hidden="1" x14ac:dyDescent="0.3">
      <c r="A522" s="3" t="s">
        <v>988</v>
      </c>
      <c r="B522" t="str">
        <f>VLOOKUP(fact_events!B:B,stores[#All],2,0)</f>
        <v>Visakhapatnam</v>
      </c>
      <c r="C522" t="str">
        <f>VLOOKUP(fact_events!C:C,camp[#All],2,0)</f>
        <v>Sankranti</v>
      </c>
      <c r="D522" s="2">
        <f>VLOOKUP(fact_events!C:C,camp[#All],3,0)</f>
        <v>45301</v>
      </c>
      <c r="E522" s="2">
        <f>VLOOKUP(fact_events!C:C,camp[#All],4,0)</f>
        <v>45307</v>
      </c>
      <c r="F522" t="str">
        <f>VLOOKUP(fact_events!D:D,prod[#All],2,0)</f>
        <v>Atliq_Scrub_Sponge_For_Dishwash</v>
      </c>
      <c r="G522" t="str">
        <f>VLOOKUP(fact_events!D:D,prod[#All],3,0)</f>
        <v>Home Care</v>
      </c>
      <c r="H522">
        <v>55</v>
      </c>
      <c r="I522" t="s">
        <v>12</v>
      </c>
      <c r="J522">
        <v>0.25</v>
      </c>
      <c r="K522" t="s">
        <v>1526</v>
      </c>
      <c r="L522">
        <v>18</v>
      </c>
      <c r="M522">
        <v>14</v>
      </c>
      <c r="N522">
        <f>Table10[[#This Row],[quantity_sold_before_promo]]*Table10[[#This Row],[base_price]]</f>
        <v>990</v>
      </c>
      <c r="O522">
        <f t="shared" si="8"/>
        <v>577.5</v>
      </c>
      <c r="P522">
        <f>Table10[[#This Row],[Reveneu_after_promo]]-Table10[[#This Row],[Reveneu_before_promo]]</f>
        <v>-412.5</v>
      </c>
      <c r="Q522" s="8">
        <f>Table10[[#This Row],[quantity_sold_after_promo]]-Table10[[#This Row],[quantity_sold_before_promo]]</f>
        <v>-4</v>
      </c>
    </row>
    <row r="523" spans="1:17" hidden="1" x14ac:dyDescent="0.3">
      <c r="A523" s="4" t="s">
        <v>987</v>
      </c>
      <c r="B523" t="str">
        <f>VLOOKUP(fact_events!B:B,stores[#All],2,0)</f>
        <v>Mysuru</v>
      </c>
      <c r="C523" t="str">
        <f>VLOOKUP(fact_events!C:C,camp[#All],2,0)</f>
        <v>Sankranti</v>
      </c>
      <c r="D523" s="2">
        <f>VLOOKUP(fact_events!C:C,camp[#All],3,0)</f>
        <v>45301</v>
      </c>
      <c r="E523" s="2">
        <f>VLOOKUP(fact_events!C:C,camp[#All],4,0)</f>
        <v>45307</v>
      </c>
      <c r="F523" t="str">
        <f>VLOOKUP(fact_events!D:D,prod[#All],2,0)</f>
        <v>Atliq_Cream_Beauty_Bathing_Soap (125GM)</v>
      </c>
      <c r="G523" t="str">
        <f>VLOOKUP(fact_events!D:D,prod[#All],3,0)</f>
        <v>Personal Care</v>
      </c>
      <c r="H523">
        <v>50</v>
      </c>
      <c r="I523" t="s">
        <v>12</v>
      </c>
      <c r="J523">
        <v>0.25</v>
      </c>
      <c r="K523" t="s">
        <v>1526</v>
      </c>
      <c r="L523">
        <v>25</v>
      </c>
      <c r="M523">
        <v>21</v>
      </c>
      <c r="N523">
        <f>Table10[[#This Row],[quantity_sold_before_promo]]*Table10[[#This Row],[base_price]]</f>
        <v>1250</v>
      </c>
      <c r="O523">
        <f t="shared" si="8"/>
        <v>787.5</v>
      </c>
      <c r="P523">
        <f>Table10[[#This Row],[Reveneu_after_promo]]-Table10[[#This Row],[Reveneu_before_promo]]</f>
        <v>-462.5</v>
      </c>
      <c r="Q523" s="8">
        <f>Table10[[#This Row],[quantity_sold_after_promo]]-Table10[[#This Row],[quantity_sold_before_promo]]</f>
        <v>-4</v>
      </c>
    </row>
    <row r="524" spans="1:17" hidden="1" x14ac:dyDescent="0.3">
      <c r="A524" s="3" t="s">
        <v>986</v>
      </c>
      <c r="B524" t="str">
        <f>VLOOKUP(fact_events!B:B,stores[#All],2,0)</f>
        <v>Mysuru</v>
      </c>
      <c r="C524" t="str">
        <f>VLOOKUP(fact_events!C:C,camp[#All],2,0)</f>
        <v>Sankranti</v>
      </c>
      <c r="D524" s="2">
        <f>VLOOKUP(fact_events!C:C,camp[#All],3,0)</f>
        <v>45301</v>
      </c>
      <c r="E524" s="2">
        <f>VLOOKUP(fact_events!C:C,camp[#All],4,0)</f>
        <v>45307</v>
      </c>
      <c r="F524" t="str">
        <f>VLOOKUP(fact_events!D:D,prod[#All],2,0)</f>
        <v>Atliq_Scrub_Sponge_For_Dishwash</v>
      </c>
      <c r="G524" t="str">
        <f>VLOOKUP(fact_events!D:D,prod[#All],3,0)</f>
        <v>Home Care</v>
      </c>
      <c r="H524">
        <v>55</v>
      </c>
      <c r="I524" t="s">
        <v>12</v>
      </c>
      <c r="J524">
        <v>0.25</v>
      </c>
      <c r="K524" t="s">
        <v>1526</v>
      </c>
      <c r="L524">
        <v>19</v>
      </c>
      <c r="M524">
        <v>16</v>
      </c>
      <c r="N524">
        <f>Table10[[#This Row],[quantity_sold_before_promo]]*Table10[[#This Row],[base_price]]</f>
        <v>1045</v>
      </c>
      <c r="O524">
        <f t="shared" si="8"/>
        <v>660</v>
      </c>
      <c r="P524">
        <f>Table10[[#This Row],[Reveneu_after_promo]]-Table10[[#This Row],[Reveneu_before_promo]]</f>
        <v>-385</v>
      </c>
      <c r="Q524" s="8">
        <f>Table10[[#This Row],[quantity_sold_after_promo]]-Table10[[#This Row],[quantity_sold_before_promo]]</f>
        <v>-3</v>
      </c>
    </row>
    <row r="525" spans="1:17" x14ac:dyDescent="0.3">
      <c r="A525" s="4" t="s">
        <v>985</v>
      </c>
      <c r="B525" t="str">
        <f>VLOOKUP(fact_events!B:B,stores[#All],2,0)</f>
        <v>Coimbatore</v>
      </c>
      <c r="C525" t="str">
        <f>VLOOKUP(fact_events!C:C,camp[#All],2,0)</f>
        <v>Sankranti</v>
      </c>
      <c r="D525" s="2">
        <f>VLOOKUP(fact_events!C:C,camp[#All],3,0)</f>
        <v>45301</v>
      </c>
      <c r="E525" s="2">
        <f>VLOOKUP(fact_events!C:C,camp[#All],4,0)</f>
        <v>45307</v>
      </c>
      <c r="F525" t="str">
        <f>VLOOKUP(fact_events!D:D,prod[#All],2,0)</f>
        <v>Atliq_Double_Bedsheet_set</v>
      </c>
      <c r="G525" t="str">
        <f>VLOOKUP(fact_events!D:D,prod[#All],3,0)</f>
        <v>Home Care</v>
      </c>
      <c r="H525">
        <v>1190</v>
      </c>
      <c r="I525" t="s">
        <v>5</v>
      </c>
      <c r="J525">
        <v>0.5</v>
      </c>
      <c r="K525" t="s">
        <v>5</v>
      </c>
      <c r="L525">
        <v>40</v>
      </c>
      <c r="M525">
        <v>158</v>
      </c>
      <c r="N525">
        <f>Table10[[#This Row],[quantity_sold_before_promo]]*Table10[[#This Row],[base_price]]</f>
        <v>47600</v>
      </c>
      <c r="O525">
        <f t="shared" si="8"/>
        <v>188020</v>
      </c>
      <c r="P525">
        <f>Table10[[#This Row],[Reveneu_after_promo]]-Table10[[#This Row],[Reveneu_before_promo]]</f>
        <v>140420</v>
      </c>
      <c r="Q525" s="8">
        <f>Table10[[#This Row],[quantity_sold_after_promo]]-Table10[[#This Row],[quantity_sold_before_promo]]</f>
        <v>118</v>
      </c>
    </row>
    <row r="526" spans="1:17" x14ac:dyDescent="0.3">
      <c r="A526" s="3" t="s">
        <v>984</v>
      </c>
      <c r="B526" t="str">
        <f>VLOOKUP(fact_events!B:B,stores[#All],2,0)</f>
        <v>Bengaluru</v>
      </c>
      <c r="C526" t="str">
        <f>VLOOKUP(fact_events!C:C,camp[#All],2,0)</f>
        <v>Sankranti</v>
      </c>
      <c r="D526" s="2">
        <f>VLOOKUP(fact_events!C:C,camp[#All],3,0)</f>
        <v>45301</v>
      </c>
      <c r="E526" s="2">
        <f>VLOOKUP(fact_events!C:C,camp[#All],4,0)</f>
        <v>45307</v>
      </c>
      <c r="F526" t="str">
        <f>VLOOKUP(fact_events!D:D,prod[#All],2,0)</f>
        <v>Atliq_Farm_Chakki_Atta (1KG)</v>
      </c>
      <c r="G526" t="str">
        <f>VLOOKUP(fact_events!D:D,prod[#All],3,0)</f>
        <v>Grocery &amp; Staples</v>
      </c>
      <c r="H526">
        <v>370</v>
      </c>
      <c r="I526" t="s">
        <v>5</v>
      </c>
      <c r="J526">
        <v>0.5</v>
      </c>
      <c r="K526" t="s">
        <v>5</v>
      </c>
      <c r="L526">
        <v>432</v>
      </c>
      <c r="M526">
        <v>1736</v>
      </c>
      <c r="N526">
        <f>Table10[[#This Row],[quantity_sold_before_promo]]*Table10[[#This Row],[base_price]]</f>
        <v>159840</v>
      </c>
      <c r="O526">
        <f t="shared" si="8"/>
        <v>642320</v>
      </c>
      <c r="P526">
        <f>Table10[[#This Row],[Reveneu_after_promo]]-Table10[[#This Row],[Reveneu_before_promo]]</f>
        <v>482480</v>
      </c>
      <c r="Q526" s="8">
        <f>Table10[[#This Row],[quantity_sold_after_promo]]-Table10[[#This Row],[quantity_sold_before_promo]]</f>
        <v>1304</v>
      </c>
    </row>
    <row r="527" spans="1:17" hidden="1" x14ac:dyDescent="0.3">
      <c r="A527" s="4">
        <v>729701</v>
      </c>
      <c r="B527" t="str">
        <f>VLOOKUP(fact_events!B:B,stores[#All],2,0)</f>
        <v>Visakhapatnam</v>
      </c>
      <c r="C527" t="str">
        <f>VLOOKUP(fact_events!C:C,camp[#All],2,0)</f>
        <v>Sankranti</v>
      </c>
      <c r="D527" s="2">
        <f>VLOOKUP(fact_events!C:C,camp[#All],3,0)</f>
        <v>45301</v>
      </c>
      <c r="E527" s="2">
        <f>VLOOKUP(fact_events!C:C,camp[#All],4,0)</f>
        <v>45307</v>
      </c>
      <c r="F527" t="str">
        <f>VLOOKUP(fact_events!D:D,prod[#All],2,0)</f>
        <v>Atliq_Fusion_Container_Set_of_3</v>
      </c>
      <c r="G527" t="str">
        <f>VLOOKUP(fact_events!D:D,prod[#All],3,0)</f>
        <v>Home Care</v>
      </c>
      <c r="H527">
        <v>415</v>
      </c>
      <c r="I527" t="s">
        <v>12</v>
      </c>
      <c r="J527">
        <v>0.25</v>
      </c>
      <c r="K527" t="s">
        <v>1526</v>
      </c>
      <c r="L527">
        <v>22</v>
      </c>
      <c r="M527">
        <v>18</v>
      </c>
      <c r="N527">
        <f>Table10[[#This Row],[quantity_sold_before_promo]]*Table10[[#This Row],[base_price]]</f>
        <v>9130</v>
      </c>
      <c r="O527">
        <f t="shared" si="8"/>
        <v>5602.5</v>
      </c>
      <c r="P527">
        <f>Table10[[#This Row],[Reveneu_after_promo]]-Table10[[#This Row],[Reveneu_before_promo]]</f>
        <v>-3527.5</v>
      </c>
      <c r="Q527" s="8">
        <f>Table10[[#This Row],[quantity_sold_after_promo]]-Table10[[#This Row],[quantity_sold_before_promo]]</f>
        <v>-4</v>
      </c>
    </row>
    <row r="528" spans="1:17" x14ac:dyDescent="0.3">
      <c r="A528" s="3" t="s">
        <v>983</v>
      </c>
      <c r="B528" t="str">
        <f>VLOOKUP(fact_events!B:B,stores[#All],2,0)</f>
        <v>Coimbatore</v>
      </c>
      <c r="C528" t="str">
        <f>VLOOKUP(fact_events!C:C,camp[#All],2,0)</f>
        <v>Sankranti</v>
      </c>
      <c r="D528" s="2">
        <f>VLOOKUP(fact_events!C:C,camp[#All],3,0)</f>
        <v>45301</v>
      </c>
      <c r="E528" s="2">
        <f>VLOOKUP(fact_events!C:C,camp[#All],4,0)</f>
        <v>45307</v>
      </c>
      <c r="F528" t="str">
        <f>VLOOKUP(fact_events!D:D,prod[#All],2,0)</f>
        <v>Atliq_Curtains</v>
      </c>
      <c r="G528" t="str">
        <f>VLOOKUP(fact_events!D:D,prod[#All],3,0)</f>
        <v>Home Care</v>
      </c>
      <c r="H528">
        <v>300</v>
      </c>
      <c r="I528" t="s">
        <v>5</v>
      </c>
      <c r="J528">
        <v>0.5</v>
      </c>
      <c r="K528" t="s">
        <v>5</v>
      </c>
      <c r="L528">
        <v>40</v>
      </c>
      <c r="M528">
        <v>155</v>
      </c>
      <c r="N528">
        <f>Table10[[#This Row],[quantity_sold_before_promo]]*Table10[[#This Row],[base_price]]</f>
        <v>12000</v>
      </c>
      <c r="O528">
        <f t="shared" si="8"/>
        <v>46500</v>
      </c>
      <c r="P528">
        <f>Table10[[#This Row],[Reveneu_after_promo]]-Table10[[#This Row],[Reveneu_before_promo]]</f>
        <v>34500</v>
      </c>
      <c r="Q528" s="8">
        <f>Table10[[#This Row],[quantity_sold_after_promo]]-Table10[[#This Row],[quantity_sold_before_promo]]</f>
        <v>115</v>
      </c>
    </row>
    <row r="529" spans="1:17" hidden="1" x14ac:dyDescent="0.3">
      <c r="A529" s="4" t="s">
        <v>982</v>
      </c>
      <c r="B529" t="str">
        <f>VLOOKUP(fact_events!B:B,stores[#All],2,0)</f>
        <v>Chennai</v>
      </c>
      <c r="C529" t="str">
        <f>VLOOKUP(fact_events!C:C,camp[#All],2,0)</f>
        <v>Sankranti</v>
      </c>
      <c r="D529" s="2">
        <f>VLOOKUP(fact_events!C:C,camp[#All],3,0)</f>
        <v>45301</v>
      </c>
      <c r="E529" s="2">
        <f>VLOOKUP(fact_events!C:C,camp[#All],4,0)</f>
        <v>45307</v>
      </c>
      <c r="F529" t="str">
        <f>VLOOKUP(fact_events!D:D,prod[#All],2,0)</f>
        <v>Atliq_Home_Essential_8_Product_Combo</v>
      </c>
      <c r="G529" t="str">
        <f>VLOOKUP(fact_events!D:D,prod[#All],3,0)</f>
        <v>Combo1</v>
      </c>
      <c r="H529">
        <v>3000</v>
      </c>
      <c r="I529" t="s">
        <v>26</v>
      </c>
      <c r="J529">
        <v>500</v>
      </c>
      <c r="K529" t="s">
        <v>1527</v>
      </c>
      <c r="L529">
        <v>121</v>
      </c>
      <c r="M529">
        <v>273</v>
      </c>
      <c r="N529">
        <f>Table10[[#This Row],[quantity_sold_before_promo]]*Table10[[#This Row],[base_price]]</f>
        <v>363000</v>
      </c>
      <c r="O529">
        <f t="shared" si="8"/>
        <v>682500</v>
      </c>
      <c r="P529">
        <f>Table10[[#This Row],[Reveneu_after_promo]]-Table10[[#This Row],[Reveneu_before_promo]]</f>
        <v>319500</v>
      </c>
      <c r="Q529" s="8">
        <f>Table10[[#This Row],[quantity_sold_after_promo]]-Table10[[#This Row],[quantity_sold_before_promo]]</f>
        <v>152</v>
      </c>
    </row>
    <row r="530" spans="1:17" hidden="1" x14ac:dyDescent="0.3">
      <c r="A530" s="3" t="s">
        <v>981</v>
      </c>
      <c r="B530" t="str">
        <f>VLOOKUP(fact_events!B:B,stores[#All],2,0)</f>
        <v>Madurai</v>
      </c>
      <c r="C530" t="str">
        <f>VLOOKUP(fact_events!C:C,camp[#All],2,0)</f>
        <v>Sankranti</v>
      </c>
      <c r="D530" s="2">
        <f>VLOOKUP(fact_events!C:C,camp[#All],3,0)</f>
        <v>45301</v>
      </c>
      <c r="E530" s="2">
        <f>VLOOKUP(fact_events!C:C,camp[#All],4,0)</f>
        <v>45307</v>
      </c>
      <c r="F530" t="str">
        <f>VLOOKUP(fact_events!D:D,prod[#All],2,0)</f>
        <v>Atliq_Doodh_Kesar_Body_Lotion (200ML)</v>
      </c>
      <c r="G530" t="str">
        <f>VLOOKUP(fact_events!D:D,prod[#All],3,0)</f>
        <v>Personal Care</v>
      </c>
      <c r="H530">
        <v>190</v>
      </c>
      <c r="I530" t="s">
        <v>0</v>
      </c>
      <c r="J530">
        <v>0.5</v>
      </c>
      <c r="K530" t="s">
        <v>1526</v>
      </c>
      <c r="L530">
        <v>25</v>
      </c>
      <c r="M530">
        <v>28</v>
      </c>
      <c r="N530">
        <f>Table10[[#This Row],[quantity_sold_before_promo]]*Table10[[#This Row],[base_price]]</f>
        <v>4750</v>
      </c>
      <c r="O530">
        <f t="shared" si="8"/>
        <v>2660</v>
      </c>
      <c r="P530">
        <f>Table10[[#This Row],[Reveneu_after_promo]]-Table10[[#This Row],[Reveneu_before_promo]]</f>
        <v>-2090</v>
      </c>
      <c r="Q530" s="8">
        <f>Table10[[#This Row],[quantity_sold_after_promo]]-Table10[[#This Row],[quantity_sold_before_promo]]</f>
        <v>3</v>
      </c>
    </row>
    <row r="531" spans="1:17" x14ac:dyDescent="0.3">
      <c r="A531" s="4" t="s">
        <v>980</v>
      </c>
      <c r="B531" t="str">
        <f>VLOOKUP(fact_events!B:B,stores[#All],2,0)</f>
        <v>Hyderabad</v>
      </c>
      <c r="C531" t="str">
        <f>VLOOKUP(fact_events!C:C,camp[#All],2,0)</f>
        <v>Diwali</v>
      </c>
      <c r="D531" s="2">
        <f>VLOOKUP(fact_events!C:C,camp[#All],3,0)</f>
        <v>45242</v>
      </c>
      <c r="E531" s="2">
        <f>VLOOKUP(fact_events!C:C,camp[#All],4,0)</f>
        <v>45248</v>
      </c>
      <c r="F531" t="str">
        <f>VLOOKUP(fact_events!D:D,prod[#All],2,0)</f>
        <v>Atliq_waterproof_Immersion_Rod</v>
      </c>
      <c r="G531" t="str">
        <f>VLOOKUP(fact_events!D:D,prod[#All],3,0)</f>
        <v>Home Appliances</v>
      </c>
      <c r="H531">
        <v>1020</v>
      </c>
      <c r="I531" t="s">
        <v>5</v>
      </c>
      <c r="J531">
        <v>0.5</v>
      </c>
      <c r="K531" t="s">
        <v>5</v>
      </c>
      <c r="L531">
        <v>42</v>
      </c>
      <c r="M531">
        <v>139</v>
      </c>
      <c r="N531">
        <f>Table10[[#This Row],[quantity_sold_before_promo]]*Table10[[#This Row],[base_price]]</f>
        <v>42840</v>
      </c>
      <c r="O531">
        <f t="shared" si="8"/>
        <v>141780</v>
      </c>
      <c r="P531">
        <f>Table10[[#This Row],[Reveneu_after_promo]]-Table10[[#This Row],[Reveneu_before_promo]]</f>
        <v>98940</v>
      </c>
      <c r="Q531" s="8">
        <f>Table10[[#This Row],[quantity_sold_after_promo]]-Table10[[#This Row],[quantity_sold_before_promo]]</f>
        <v>97</v>
      </c>
    </row>
    <row r="532" spans="1:17" hidden="1" x14ac:dyDescent="0.3">
      <c r="A532" s="3" t="s">
        <v>979</v>
      </c>
      <c r="B532" t="str">
        <f>VLOOKUP(fact_events!B:B,stores[#All],2,0)</f>
        <v>Mangalore</v>
      </c>
      <c r="C532" t="str">
        <f>VLOOKUP(fact_events!C:C,camp[#All],2,0)</f>
        <v>Diwali</v>
      </c>
      <c r="D532" s="2">
        <f>VLOOKUP(fact_events!C:C,camp[#All],3,0)</f>
        <v>45242</v>
      </c>
      <c r="E532" s="2">
        <f>VLOOKUP(fact_events!C:C,camp[#All],4,0)</f>
        <v>45248</v>
      </c>
      <c r="F532" t="str">
        <f>VLOOKUP(fact_events!D:D,prod[#All],2,0)</f>
        <v>Atliq_Body_Milk_Nourishing_Lotion (120ML)</v>
      </c>
      <c r="G532" t="str">
        <f>VLOOKUP(fact_events!D:D,prod[#All],3,0)</f>
        <v>Personal Care</v>
      </c>
      <c r="H532">
        <v>110</v>
      </c>
      <c r="I532" t="s">
        <v>0</v>
      </c>
      <c r="J532">
        <v>0.5</v>
      </c>
      <c r="K532" t="s">
        <v>1526</v>
      </c>
      <c r="L532">
        <v>36</v>
      </c>
      <c r="M532">
        <v>48</v>
      </c>
      <c r="N532">
        <f>Table10[[#This Row],[quantity_sold_before_promo]]*Table10[[#This Row],[base_price]]</f>
        <v>3960</v>
      </c>
      <c r="O532">
        <f t="shared" si="8"/>
        <v>2640</v>
      </c>
      <c r="P532">
        <f>Table10[[#This Row],[Reveneu_after_promo]]-Table10[[#This Row],[Reveneu_before_promo]]</f>
        <v>-1320</v>
      </c>
      <c r="Q532" s="8">
        <f>Table10[[#This Row],[quantity_sold_after_promo]]-Table10[[#This Row],[quantity_sold_before_promo]]</f>
        <v>12</v>
      </c>
    </row>
    <row r="533" spans="1:17" hidden="1" x14ac:dyDescent="0.3">
      <c r="A533" s="4" t="s">
        <v>978</v>
      </c>
      <c r="B533" t="str">
        <f>VLOOKUP(fact_events!B:B,stores[#All],2,0)</f>
        <v>Vijayawada</v>
      </c>
      <c r="C533" t="str">
        <f>VLOOKUP(fact_events!C:C,camp[#All],2,0)</f>
        <v>Sankranti</v>
      </c>
      <c r="D533" s="2">
        <f>VLOOKUP(fact_events!C:C,camp[#All],3,0)</f>
        <v>45301</v>
      </c>
      <c r="E533" s="2">
        <f>VLOOKUP(fact_events!C:C,camp[#All],4,0)</f>
        <v>45307</v>
      </c>
      <c r="F533" t="str">
        <f>VLOOKUP(fact_events!D:D,prod[#All],2,0)</f>
        <v>Atliq_Home_Essential_8_Product_Combo</v>
      </c>
      <c r="G533" t="str">
        <f>VLOOKUP(fact_events!D:D,prod[#All],3,0)</f>
        <v>Combo1</v>
      </c>
      <c r="H533">
        <v>3000</v>
      </c>
      <c r="I533" t="s">
        <v>26</v>
      </c>
      <c r="J533">
        <v>500</v>
      </c>
      <c r="K533" t="s">
        <v>1527</v>
      </c>
      <c r="L533">
        <v>66</v>
      </c>
      <c r="M533">
        <v>144</v>
      </c>
      <c r="N533">
        <f>Table10[[#This Row],[quantity_sold_before_promo]]*Table10[[#This Row],[base_price]]</f>
        <v>198000</v>
      </c>
      <c r="O533">
        <f t="shared" si="8"/>
        <v>360000</v>
      </c>
      <c r="P533">
        <f>Table10[[#This Row],[Reveneu_after_promo]]-Table10[[#This Row],[Reveneu_before_promo]]</f>
        <v>162000</v>
      </c>
      <c r="Q533" s="8">
        <f>Table10[[#This Row],[quantity_sold_after_promo]]-Table10[[#This Row],[quantity_sold_before_promo]]</f>
        <v>78</v>
      </c>
    </row>
    <row r="534" spans="1:17" hidden="1" x14ac:dyDescent="0.3">
      <c r="A534" s="3" t="s">
        <v>977</v>
      </c>
      <c r="B534" t="str">
        <f>VLOOKUP(fact_events!B:B,stores[#All],2,0)</f>
        <v>Bengaluru</v>
      </c>
      <c r="C534" t="str">
        <f>VLOOKUP(fact_events!C:C,camp[#All],2,0)</f>
        <v>Sankranti</v>
      </c>
      <c r="D534" s="2">
        <f>VLOOKUP(fact_events!C:C,camp[#All],3,0)</f>
        <v>45301</v>
      </c>
      <c r="E534" s="2">
        <f>VLOOKUP(fact_events!C:C,camp[#All],4,0)</f>
        <v>45307</v>
      </c>
      <c r="F534" t="str">
        <f>VLOOKUP(fact_events!D:D,prod[#All],2,0)</f>
        <v>Atliq_Doodh_Kesar_Body_Lotion (200ML)</v>
      </c>
      <c r="G534" t="str">
        <f>VLOOKUP(fact_events!D:D,prod[#All],3,0)</f>
        <v>Personal Care</v>
      </c>
      <c r="H534">
        <v>190</v>
      </c>
      <c r="I534" t="s">
        <v>0</v>
      </c>
      <c r="J534">
        <v>0.5</v>
      </c>
      <c r="K534" t="s">
        <v>1526</v>
      </c>
      <c r="L534">
        <v>43</v>
      </c>
      <c r="M534">
        <v>66</v>
      </c>
      <c r="N534">
        <f>Table10[[#This Row],[quantity_sold_before_promo]]*Table10[[#This Row],[base_price]]</f>
        <v>8170</v>
      </c>
      <c r="O534">
        <f t="shared" si="8"/>
        <v>6270</v>
      </c>
      <c r="P534">
        <f>Table10[[#This Row],[Reveneu_after_promo]]-Table10[[#This Row],[Reveneu_before_promo]]</f>
        <v>-1900</v>
      </c>
      <c r="Q534" s="8">
        <f>Table10[[#This Row],[quantity_sold_after_promo]]-Table10[[#This Row],[quantity_sold_before_promo]]</f>
        <v>23</v>
      </c>
    </row>
    <row r="535" spans="1:17" hidden="1" x14ac:dyDescent="0.3">
      <c r="A535" s="4" t="s">
        <v>976</v>
      </c>
      <c r="B535" t="str">
        <f>VLOOKUP(fact_events!B:B,stores[#All],2,0)</f>
        <v>Chennai</v>
      </c>
      <c r="C535" t="str">
        <f>VLOOKUP(fact_events!C:C,camp[#All],2,0)</f>
        <v>Diwali</v>
      </c>
      <c r="D535" s="2">
        <f>VLOOKUP(fact_events!C:C,camp[#All],3,0)</f>
        <v>45242</v>
      </c>
      <c r="E535" s="2">
        <f>VLOOKUP(fact_events!C:C,camp[#All],4,0)</f>
        <v>45248</v>
      </c>
      <c r="F535" t="str">
        <f>VLOOKUP(fact_events!D:D,prod[#All],2,0)</f>
        <v>Atliq_Cream_Beauty_Bathing_Soap (125GM)</v>
      </c>
      <c r="G535" t="str">
        <f>VLOOKUP(fact_events!D:D,prod[#All],3,0)</f>
        <v>Personal Care</v>
      </c>
      <c r="H535">
        <v>65</v>
      </c>
      <c r="I535" t="s">
        <v>0</v>
      </c>
      <c r="J535">
        <v>0.5</v>
      </c>
      <c r="K535" t="s">
        <v>1526</v>
      </c>
      <c r="L535">
        <v>122</v>
      </c>
      <c r="M535">
        <v>153</v>
      </c>
      <c r="N535">
        <f>Table10[[#This Row],[quantity_sold_before_promo]]*Table10[[#This Row],[base_price]]</f>
        <v>7930</v>
      </c>
      <c r="O535">
        <f t="shared" si="8"/>
        <v>4972.5</v>
      </c>
      <c r="P535">
        <f>Table10[[#This Row],[Reveneu_after_promo]]-Table10[[#This Row],[Reveneu_before_promo]]</f>
        <v>-2957.5</v>
      </c>
      <c r="Q535" s="8">
        <f>Table10[[#This Row],[quantity_sold_after_promo]]-Table10[[#This Row],[quantity_sold_before_promo]]</f>
        <v>31</v>
      </c>
    </row>
    <row r="536" spans="1:17" hidden="1" x14ac:dyDescent="0.3">
      <c r="A536" s="3" t="s">
        <v>975</v>
      </c>
      <c r="B536" t="str">
        <f>VLOOKUP(fact_events!B:B,stores[#All],2,0)</f>
        <v>Coimbatore</v>
      </c>
      <c r="C536" t="str">
        <f>VLOOKUP(fact_events!C:C,camp[#All],2,0)</f>
        <v>Diwali</v>
      </c>
      <c r="D536" s="2">
        <f>VLOOKUP(fact_events!C:C,camp[#All],3,0)</f>
        <v>45242</v>
      </c>
      <c r="E536" s="2">
        <f>VLOOKUP(fact_events!C:C,camp[#All],4,0)</f>
        <v>45248</v>
      </c>
      <c r="F536" t="str">
        <f>VLOOKUP(fact_events!D:D,prod[#All],2,0)</f>
        <v>Atliq_Home_Essential_8_Product_Combo</v>
      </c>
      <c r="G536" t="str">
        <f>VLOOKUP(fact_events!D:D,prod[#All],3,0)</f>
        <v>Combo1</v>
      </c>
      <c r="H536">
        <v>3000</v>
      </c>
      <c r="I536" t="s">
        <v>26</v>
      </c>
      <c r="J536">
        <v>500</v>
      </c>
      <c r="K536" t="s">
        <v>1527</v>
      </c>
      <c r="L536">
        <v>316</v>
      </c>
      <c r="M536">
        <v>818</v>
      </c>
      <c r="N536">
        <f>Table10[[#This Row],[quantity_sold_before_promo]]*Table10[[#This Row],[base_price]]</f>
        <v>948000</v>
      </c>
      <c r="O536">
        <f t="shared" si="8"/>
        <v>2045000</v>
      </c>
      <c r="P536">
        <f>Table10[[#This Row],[Reveneu_after_promo]]-Table10[[#This Row],[Reveneu_before_promo]]</f>
        <v>1097000</v>
      </c>
      <c r="Q536" s="8">
        <f>Table10[[#This Row],[quantity_sold_after_promo]]-Table10[[#This Row],[quantity_sold_before_promo]]</f>
        <v>502</v>
      </c>
    </row>
    <row r="537" spans="1:17" x14ac:dyDescent="0.3">
      <c r="A537" s="4" t="s">
        <v>974</v>
      </c>
      <c r="B537" t="str">
        <f>VLOOKUP(fact_events!B:B,stores[#All],2,0)</f>
        <v>Hyderabad</v>
      </c>
      <c r="C537" t="str">
        <f>VLOOKUP(fact_events!C:C,camp[#All],2,0)</f>
        <v>Diwali</v>
      </c>
      <c r="D537" s="2">
        <f>VLOOKUP(fact_events!C:C,camp[#All],3,0)</f>
        <v>45242</v>
      </c>
      <c r="E537" s="2">
        <f>VLOOKUP(fact_events!C:C,camp[#All],4,0)</f>
        <v>45248</v>
      </c>
      <c r="F537" t="str">
        <f>VLOOKUP(fact_events!D:D,prod[#All],2,0)</f>
        <v>Atliq_Double_Bedsheet_set</v>
      </c>
      <c r="G537" t="str">
        <f>VLOOKUP(fact_events!D:D,prod[#All],3,0)</f>
        <v>Home Care</v>
      </c>
      <c r="H537">
        <v>1190</v>
      </c>
      <c r="I537" t="s">
        <v>5</v>
      </c>
      <c r="J537">
        <v>0.5</v>
      </c>
      <c r="K537" t="s">
        <v>5</v>
      </c>
      <c r="L537">
        <v>52</v>
      </c>
      <c r="M537">
        <v>180</v>
      </c>
      <c r="N537">
        <f>Table10[[#This Row],[quantity_sold_before_promo]]*Table10[[#This Row],[base_price]]</f>
        <v>61880</v>
      </c>
      <c r="O537">
        <f t="shared" si="8"/>
        <v>214200</v>
      </c>
      <c r="P537">
        <f>Table10[[#This Row],[Reveneu_after_promo]]-Table10[[#This Row],[Reveneu_before_promo]]</f>
        <v>152320</v>
      </c>
      <c r="Q537" s="8">
        <f>Table10[[#This Row],[quantity_sold_after_promo]]-Table10[[#This Row],[quantity_sold_before_promo]]</f>
        <v>128</v>
      </c>
    </row>
    <row r="538" spans="1:17" hidden="1" x14ac:dyDescent="0.3">
      <c r="A538" s="3" t="s">
        <v>973</v>
      </c>
      <c r="B538" t="str">
        <f>VLOOKUP(fact_events!B:B,stores[#All],2,0)</f>
        <v>Bengaluru</v>
      </c>
      <c r="C538" t="str">
        <f>VLOOKUP(fact_events!C:C,camp[#All],2,0)</f>
        <v>Diwali</v>
      </c>
      <c r="D538" s="2">
        <f>VLOOKUP(fact_events!C:C,camp[#All],3,0)</f>
        <v>45242</v>
      </c>
      <c r="E538" s="2">
        <f>VLOOKUP(fact_events!C:C,camp[#All],4,0)</f>
        <v>45248</v>
      </c>
      <c r="F538" t="str">
        <f>VLOOKUP(fact_events!D:D,prod[#All],2,0)</f>
        <v>Atliq_Fusion_Container_Set_of_3</v>
      </c>
      <c r="G538" t="str">
        <f>VLOOKUP(fact_events!D:D,prod[#All],3,0)</f>
        <v>Home Care</v>
      </c>
      <c r="H538">
        <v>415</v>
      </c>
      <c r="I538" t="s">
        <v>12</v>
      </c>
      <c r="J538">
        <v>0.25</v>
      </c>
      <c r="K538" t="s">
        <v>1526</v>
      </c>
      <c r="L538">
        <v>87</v>
      </c>
      <c r="M538">
        <v>78</v>
      </c>
      <c r="N538">
        <f>Table10[[#This Row],[quantity_sold_before_promo]]*Table10[[#This Row],[base_price]]</f>
        <v>36105</v>
      </c>
      <c r="O538">
        <f t="shared" si="8"/>
        <v>24277.5</v>
      </c>
      <c r="P538">
        <f>Table10[[#This Row],[Reveneu_after_promo]]-Table10[[#This Row],[Reveneu_before_promo]]</f>
        <v>-11827.5</v>
      </c>
      <c r="Q538" s="8">
        <f>Table10[[#This Row],[quantity_sold_after_promo]]-Table10[[#This Row],[quantity_sold_before_promo]]</f>
        <v>-9</v>
      </c>
    </row>
    <row r="539" spans="1:17" hidden="1" x14ac:dyDescent="0.3">
      <c r="A539" s="4" t="s">
        <v>972</v>
      </c>
      <c r="B539" t="str">
        <f>VLOOKUP(fact_events!B:B,stores[#All],2,0)</f>
        <v>Chennai</v>
      </c>
      <c r="C539" t="str">
        <f>VLOOKUP(fact_events!C:C,camp[#All],2,0)</f>
        <v>Diwali</v>
      </c>
      <c r="D539" s="2">
        <f>VLOOKUP(fact_events!C:C,camp[#All],3,0)</f>
        <v>45242</v>
      </c>
      <c r="E539" s="2">
        <f>VLOOKUP(fact_events!C:C,camp[#All],4,0)</f>
        <v>45248</v>
      </c>
      <c r="F539" t="str">
        <f>VLOOKUP(fact_events!D:D,prod[#All],2,0)</f>
        <v>Atliq_Home_Essential_8_Product_Combo</v>
      </c>
      <c r="G539" t="str">
        <f>VLOOKUP(fact_events!D:D,prod[#All],3,0)</f>
        <v>Combo1</v>
      </c>
      <c r="H539">
        <v>3000</v>
      </c>
      <c r="I539" t="s">
        <v>26</v>
      </c>
      <c r="J539">
        <v>500</v>
      </c>
      <c r="K539" t="s">
        <v>1527</v>
      </c>
      <c r="L539">
        <v>381</v>
      </c>
      <c r="M539">
        <v>1303</v>
      </c>
      <c r="N539">
        <f>Table10[[#This Row],[quantity_sold_before_promo]]*Table10[[#This Row],[base_price]]</f>
        <v>1143000</v>
      </c>
      <c r="O539">
        <f t="shared" si="8"/>
        <v>3257500</v>
      </c>
      <c r="P539">
        <f>Table10[[#This Row],[Reveneu_after_promo]]-Table10[[#This Row],[Reveneu_before_promo]]</f>
        <v>2114500</v>
      </c>
      <c r="Q539" s="8">
        <f>Table10[[#This Row],[quantity_sold_after_promo]]-Table10[[#This Row],[quantity_sold_before_promo]]</f>
        <v>922</v>
      </c>
    </row>
    <row r="540" spans="1:17" x14ac:dyDescent="0.3">
      <c r="A540" s="3" t="s">
        <v>971</v>
      </c>
      <c r="B540" t="str">
        <f>VLOOKUP(fact_events!B:B,stores[#All],2,0)</f>
        <v>Hyderabad</v>
      </c>
      <c r="C540" t="str">
        <f>VLOOKUP(fact_events!C:C,camp[#All],2,0)</f>
        <v>Sankranti</v>
      </c>
      <c r="D540" s="2">
        <f>VLOOKUP(fact_events!C:C,camp[#All],3,0)</f>
        <v>45301</v>
      </c>
      <c r="E540" s="2">
        <f>VLOOKUP(fact_events!C:C,camp[#All],4,0)</f>
        <v>45307</v>
      </c>
      <c r="F540" t="str">
        <f>VLOOKUP(fact_events!D:D,prod[#All],2,0)</f>
        <v>Atliq_Suflower_Oil (1L)</v>
      </c>
      <c r="G540" t="str">
        <f>VLOOKUP(fact_events!D:D,prod[#All],3,0)</f>
        <v>Grocery &amp; Staples</v>
      </c>
      <c r="H540">
        <v>200</v>
      </c>
      <c r="I540" t="s">
        <v>5</v>
      </c>
      <c r="J540">
        <v>0.5</v>
      </c>
      <c r="K540" t="s">
        <v>5</v>
      </c>
      <c r="L540">
        <v>331</v>
      </c>
      <c r="M540">
        <v>903</v>
      </c>
      <c r="N540">
        <f>Table10[[#This Row],[quantity_sold_before_promo]]*Table10[[#This Row],[base_price]]</f>
        <v>66200</v>
      </c>
      <c r="O540">
        <f t="shared" si="8"/>
        <v>180600</v>
      </c>
      <c r="P540">
        <f>Table10[[#This Row],[Reveneu_after_promo]]-Table10[[#This Row],[Reveneu_before_promo]]</f>
        <v>114400</v>
      </c>
      <c r="Q540" s="8">
        <f>Table10[[#This Row],[quantity_sold_after_promo]]-Table10[[#This Row],[quantity_sold_before_promo]]</f>
        <v>572</v>
      </c>
    </row>
    <row r="541" spans="1:17" x14ac:dyDescent="0.3">
      <c r="A541" s="4" t="s">
        <v>970</v>
      </c>
      <c r="B541" t="str">
        <f>VLOOKUP(fact_events!B:B,stores[#All],2,0)</f>
        <v>Bengaluru</v>
      </c>
      <c r="C541" t="str">
        <f>VLOOKUP(fact_events!C:C,camp[#All],2,0)</f>
        <v>Sankranti</v>
      </c>
      <c r="D541" s="2">
        <f>VLOOKUP(fact_events!C:C,camp[#All],3,0)</f>
        <v>45301</v>
      </c>
      <c r="E541" s="2">
        <f>VLOOKUP(fact_events!C:C,camp[#All],4,0)</f>
        <v>45307</v>
      </c>
      <c r="F541" t="str">
        <f>VLOOKUP(fact_events!D:D,prod[#All],2,0)</f>
        <v>Atliq_High_Glo_15W_LED_Bulb</v>
      </c>
      <c r="G541" t="str">
        <f>VLOOKUP(fact_events!D:D,prod[#All],3,0)</f>
        <v>Home Appliances</v>
      </c>
      <c r="H541">
        <v>350</v>
      </c>
      <c r="I541" t="s">
        <v>5</v>
      </c>
      <c r="J541">
        <v>0.5</v>
      </c>
      <c r="K541" t="s">
        <v>5</v>
      </c>
      <c r="L541">
        <v>97</v>
      </c>
      <c r="M541">
        <v>378</v>
      </c>
      <c r="N541">
        <f>Table10[[#This Row],[quantity_sold_before_promo]]*Table10[[#This Row],[base_price]]</f>
        <v>33950</v>
      </c>
      <c r="O541">
        <f t="shared" si="8"/>
        <v>132300</v>
      </c>
      <c r="P541">
        <f>Table10[[#This Row],[Reveneu_after_promo]]-Table10[[#This Row],[Reveneu_before_promo]]</f>
        <v>98350</v>
      </c>
      <c r="Q541" s="8">
        <f>Table10[[#This Row],[quantity_sold_after_promo]]-Table10[[#This Row],[quantity_sold_before_promo]]</f>
        <v>281</v>
      </c>
    </row>
    <row r="542" spans="1:17" hidden="1" x14ac:dyDescent="0.3">
      <c r="A542" s="3" t="s">
        <v>969</v>
      </c>
      <c r="B542" t="str">
        <f>VLOOKUP(fact_events!B:B,stores[#All],2,0)</f>
        <v>Visakhapatnam</v>
      </c>
      <c r="C542" t="str">
        <f>VLOOKUP(fact_events!C:C,camp[#All],2,0)</f>
        <v>Sankranti</v>
      </c>
      <c r="D542" s="2">
        <f>VLOOKUP(fact_events!C:C,camp[#All],3,0)</f>
        <v>45301</v>
      </c>
      <c r="E542" s="2">
        <f>VLOOKUP(fact_events!C:C,camp[#All],4,0)</f>
        <v>45307</v>
      </c>
      <c r="F542" t="str">
        <f>VLOOKUP(fact_events!D:D,prod[#All],2,0)</f>
        <v>Atliq_Scrub_Sponge_For_Dishwash</v>
      </c>
      <c r="G542" t="str">
        <f>VLOOKUP(fact_events!D:D,prod[#All],3,0)</f>
        <v>Home Care</v>
      </c>
      <c r="H542">
        <v>55</v>
      </c>
      <c r="I542" t="s">
        <v>12</v>
      </c>
      <c r="J542">
        <v>0.25</v>
      </c>
      <c r="K542" t="s">
        <v>1526</v>
      </c>
      <c r="L542">
        <v>18</v>
      </c>
      <c r="M542">
        <v>13</v>
      </c>
      <c r="N542">
        <f>Table10[[#This Row],[quantity_sold_before_promo]]*Table10[[#This Row],[base_price]]</f>
        <v>990</v>
      </c>
      <c r="O542">
        <f t="shared" si="8"/>
        <v>536.25</v>
      </c>
      <c r="P542">
        <f>Table10[[#This Row],[Reveneu_after_promo]]-Table10[[#This Row],[Reveneu_before_promo]]</f>
        <v>-453.75</v>
      </c>
      <c r="Q542" s="8">
        <f>Table10[[#This Row],[quantity_sold_after_promo]]-Table10[[#This Row],[quantity_sold_before_promo]]</f>
        <v>-5</v>
      </c>
    </row>
    <row r="543" spans="1:17" x14ac:dyDescent="0.3">
      <c r="A543" s="4" t="s">
        <v>968</v>
      </c>
      <c r="B543" t="str">
        <f>VLOOKUP(fact_events!B:B,stores[#All],2,0)</f>
        <v>Chennai</v>
      </c>
      <c r="C543" t="str">
        <f>VLOOKUP(fact_events!C:C,camp[#All],2,0)</f>
        <v>Diwali</v>
      </c>
      <c r="D543" s="2">
        <f>VLOOKUP(fact_events!C:C,camp[#All],3,0)</f>
        <v>45242</v>
      </c>
      <c r="E543" s="2">
        <f>VLOOKUP(fact_events!C:C,camp[#All],4,0)</f>
        <v>45248</v>
      </c>
      <c r="F543" t="str">
        <f>VLOOKUP(fact_events!D:D,prod[#All],2,0)</f>
        <v>Atliq_Curtains</v>
      </c>
      <c r="G543" t="str">
        <f>VLOOKUP(fact_events!D:D,prod[#All],3,0)</f>
        <v>Home Care</v>
      </c>
      <c r="H543">
        <v>300</v>
      </c>
      <c r="I543" t="s">
        <v>5</v>
      </c>
      <c r="J543">
        <v>0.5</v>
      </c>
      <c r="K543" t="s">
        <v>5</v>
      </c>
      <c r="L543">
        <v>75</v>
      </c>
      <c r="M543">
        <v>217</v>
      </c>
      <c r="N543">
        <f>Table10[[#This Row],[quantity_sold_before_promo]]*Table10[[#This Row],[base_price]]</f>
        <v>22500</v>
      </c>
      <c r="O543">
        <f t="shared" si="8"/>
        <v>65100</v>
      </c>
      <c r="P543">
        <f>Table10[[#This Row],[Reveneu_after_promo]]-Table10[[#This Row],[Reveneu_before_promo]]</f>
        <v>42600</v>
      </c>
      <c r="Q543" s="8">
        <f>Table10[[#This Row],[quantity_sold_after_promo]]-Table10[[#This Row],[quantity_sold_before_promo]]</f>
        <v>142</v>
      </c>
    </row>
    <row r="544" spans="1:17" hidden="1" x14ac:dyDescent="0.3">
      <c r="A544" s="3" t="s">
        <v>967</v>
      </c>
      <c r="B544" t="str">
        <f>VLOOKUP(fact_events!B:B,stores[#All],2,0)</f>
        <v>Mysuru</v>
      </c>
      <c r="C544" t="str">
        <f>VLOOKUP(fact_events!C:C,camp[#All],2,0)</f>
        <v>Sankranti</v>
      </c>
      <c r="D544" s="2">
        <f>VLOOKUP(fact_events!C:C,camp[#All],3,0)</f>
        <v>45301</v>
      </c>
      <c r="E544" s="2">
        <f>VLOOKUP(fact_events!C:C,camp[#All],4,0)</f>
        <v>45307</v>
      </c>
      <c r="F544" t="str">
        <f>VLOOKUP(fact_events!D:D,prod[#All],2,0)</f>
        <v>Atliq_Sonamasuri_Rice (10KG)</v>
      </c>
      <c r="G544" t="str">
        <f>VLOOKUP(fact_events!D:D,prod[#All],3,0)</f>
        <v>Grocery &amp; Staples</v>
      </c>
      <c r="H544">
        <v>860</v>
      </c>
      <c r="I544" t="s">
        <v>45</v>
      </c>
      <c r="J544">
        <v>0.33</v>
      </c>
      <c r="K544" t="s">
        <v>1526</v>
      </c>
      <c r="L544">
        <v>400</v>
      </c>
      <c r="M544">
        <v>476</v>
      </c>
      <c r="N544">
        <f>Table10[[#This Row],[quantity_sold_before_promo]]*Table10[[#This Row],[base_price]]</f>
        <v>344000</v>
      </c>
      <c r="O544">
        <f t="shared" si="8"/>
        <v>274271.19999999995</v>
      </c>
      <c r="P544">
        <f>Table10[[#This Row],[Reveneu_after_promo]]-Table10[[#This Row],[Reveneu_before_promo]]</f>
        <v>-69728.800000000047</v>
      </c>
      <c r="Q544" s="8">
        <f>Table10[[#This Row],[quantity_sold_after_promo]]-Table10[[#This Row],[quantity_sold_before_promo]]</f>
        <v>76</v>
      </c>
    </row>
    <row r="545" spans="1:17" hidden="1" x14ac:dyDescent="0.3">
      <c r="A545" s="4" t="s">
        <v>966</v>
      </c>
      <c r="B545" t="str">
        <f>VLOOKUP(fact_events!B:B,stores[#All],2,0)</f>
        <v>Coimbatore</v>
      </c>
      <c r="C545" t="str">
        <f>VLOOKUP(fact_events!C:C,camp[#All],2,0)</f>
        <v>Diwali</v>
      </c>
      <c r="D545" s="2">
        <f>VLOOKUP(fact_events!C:C,camp[#All],3,0)</f>
        <v>45242</v>
      </c>
      <c r="E545" s="2">
        <f>VLOOKUP(fact_events!C:C,camp[#All],4,0)</f>
        <v>45248</v>
      </c>
      <c r="F545" t="str">
        <f>VLOOKUP(fact_events!D:D,prod[#All],2,0)</f>
        <v>Atliq_Masoor_Dal (1KG)</v>
      </c>
      <c r="G545" t="str">
        <f>VLOOKUP(fact_events!D:D,prod[#All],3,0)</f>
        <v>Grocery &amp; Staples</v>
      </c>
      <c r="H545">
        <v>172</v>
      </c>
      <c r="I545" t="s">
        <v>45</v>
      </c>
      <c r="J545">
        <v>0.33</v>
      </c>
      <c r="K545" t="s">
        <v>1526</v>
      </c>
      <c r="L545">
        <v>203</v>
      </c>
      <c r="M545">
        <v>296</v>
      </c>
      <c r="N545">
        <f>Table10[[#This Row],[quantity_sold_before_promo]]*Table10[[#This Row],[base_price]]</f>
        <v>34916</v>
      </c>
      <c r="O545">
        <f t="shared" si="8"/>
        <v>34111.039999999994</v>
      </c>
      <c r="P545">
        <f>Table10[[#This Row],[Reveneu_after_promo]]-Table10[[#This Row],[Reveneu_before_promo]]</f>
        <v>-804.9600000000064</v>
      </c>
      <c r="Q545" s="8">
        <f>Table10[[#This Row],[quantity_sold_after_promo]]-Table10[[#This Row],[quantity_sold_before_promo]]</f>
        <v>93</v>
      </c>
    </row>
    <row r="546" spans="1:17" hidden="1" x14ac:dyDescent="0.3">
      <c r="A546" s="3" t="s">
        <v>965</v>
      </c>
      <c r="B546" t="str">
        <f>VLOOKUP(fact_events!B:B,stores[#All],2,0)</f>
        <v>Hyderabad</v>
      </c>
      <c r="C546" t="str">
        <f>VLOOKUP(fact_events!C:C,camp[#All],2,0)</f>
        <v>Diwali</v>
      </c>
      <c r="D546" s="2">
        <f>VLOOKUP(fact_events!C:C,camp[#All],3,0)</f>
        <v>45242</v>
      </c>
      <c r="E546" s="2">
        <f>VLOOKUP(fact_events!C:C,camp[#All],4,0)</f>
        <v>45248</v>
      </c>
      <c r="F546" t="str">
        <f>VLOOKUP(fact_events!D:D,prod[#All],2,0)</f>
        <v>Atliq_Cream_Beauty_Bathing_Soap (125GM)</v>
      </c>
      <c r="G546" t="str">
        <f>VLOOKUP(fact_events!D:D,prod[#All],3,0)</f>
        <v>Personal Care</v>
      </c>
      <c r="H546">
        <v>65</v>
      </c>
      <c r="I546" t="s">
        <v>0</v>
      </c>
      <c r="J546">
        <v>0.5</v>
      </c>
      <c r="K546" t="s">
        <v>1526</v>
      </c>
      <c r="L546">
        <v>112</v>
      </c>
      <c r="M546">
        <v>151</v>
      </c>
      <c r="N546">
        <f>Table10[[#This Row],[quantity_sold_before_promo]]*Table10[[#This Row],[base_price]]</f>
        <v>7280</v>
      </c>
      <c r="O546">
        <f t="shared" si="8"/>
        <v>4907.5</v>
      </c>
      <c r="P546">
        <f>Table10[[#This Row],[Reveneu_after_promo]]-Table10[[#This Row],[Reveneu_before_promo]]</f>
        <v>-2372.5</v>
      </c>
      <c r="Q546" s="8">
        <f>Table10[[#This Row],[quantity_sold_after_promo]]-Table10[[#This Row],[quantity_sold_before_promo]]</f>
        <v>39</v>
      </c>
    </row>
    <row r="547" spans="1:17" hidden="1" x14ac:dyDescent="0.3">
      <c r="A547" s="4" t="s">
        <v>964</v>
      </c>
      <c r="B547" t="str">
        <f>VLOOKUP(fact_events!B:B,stores[#All],2,0)</f>
        <v>Hyderabad</v>
      </c>
      <c r="C547" t="str">
        <f>VLOOKUP(fact_events!C:C,camp[#All],2,0)</f>
        <v>Sankranti</v>
      </c>
      <c r="D547" s="2">
        <f>VLOOKUP(fact_events!C:C,camp[#All],3,0)</f>
        <v>45301</v>
      </c>
      <c r="E547" s="2">
        <f>VLOOKUP(fact_events!C:C,camp[#All],4,0)</f>
        <v>45307</v>
      </c>
      <c r="F547" t="str">
        <f>VLOOKUP(fact_events!D:D,prod[#All],2,0)</f>
        <v>Atliq_Masoor_Dal (1KG)</v>
      </c>
      <c r="G547" t="str">
        <f>VLOOKUP(fact_events!D:D,prod[#All],3,0)</f>
        <v>Grocery &amp; Staples</v>
      </c>
      <c r="H547">
        <v>172</v>
      </c>
      <c r="I547" t="s">
        <v>45</v>
      </c>
      <c r="J547">
        <v>0.33</v>
      </c>
      <c r="K547" t="s">
        <v>1526</v>
      </c>
      <c r="L547">
        <v>333</v>
      </c>
      <c r="M547">
        <v>456</v>
      </c>
      <c r="N547">
        <f>Table10[[#This Row],[quantity_sold_before_promo]]*Table10[[#This Row],[base_price]]</f>
        <v>57276</v>
      </c>
      <c r="O547">
        <f t="shared" si="8"/>
        <v>52549.439999999988</v>
      </c>
      <c r="P547">
        <f>Table10[[#This Row],[Reveneu_after_promo]]-Table10[[#This Row],[Reveneu_before_promo]]</f>
        <v>-4726.5600000000122</v>
      </c>
      <c r="Q547" s="8">
        <f>Table10[[#This Row],[quantity_sold_after_promo]]-Table10[[#This Row],[quantity_sold_before_promo]]</f>
        <v>123</v>
      </c>
    </row>
    <row r="548" spans="1:17" x14ac:dyDescent="0.3">
      <c r="A548" s="3" t="s">
        <v>963</v>
      </c>
      <c r="B548" t="str">
        <f>VLOOKUP(fact_events!B:B,stores[#All],2,0)</f>
        <v>Hyderabad</v>
      </c>
      <c r="C548" t="str">
        <f>VLOOKUP(fact_events!C:C,camp[#All],2,0)</f>
        <v>Sankranti</v>
      </c>
      <c r="D548" s="2">
        <f>VLOOKUP(fact_events!C:C,camp[#All],3,0)</f>
        <v>45301</v>
      </c>
      <c r="E548" s="2">
        <f>VLOOKUP(fact_events!C:C,camp[#All],4,0)</f>
        <v>45307</v>
      </c>
      <c r="F548" t="str">
        <f>VLOOKUP(fact_events!D:D,prod[#All],2,0)</f>
        <v>Atliq_Double_Bedsheet_set</v>
      </c>
      <c r="G548" t="str">
        <f>VLOOKUP(fact_events!D:D,prod[#All],3,0)</f>
        <v>Home Care</v>
      </c>
      <c r="H548">
        <v>1190</v>
      </c>
      <c r="I548" t="s">
        <v>5</v>
      </c>
      <c r="J548">
        <v>0.5</v>
      </c>
      <c r="K548" t="s">
        <v>5</v>
      </c>
      <c r="L548">
        <v>36</v>
      </c>
      <c r="M548">
        <v>139</v>
      </c>
      <c r="N548">
        <f>Table10[[#This Row],[quantity_sold_before_promo]]*Table10[[#This Row],[base_price]]</f>
        <v>42840</v>
      </c>
      <c r="O548">
        <f t="shared" si="8"/>
        <v>165410</v>
      </c>
      <c r="P548">
        <f>Table10[[#This Row],[Reveneu_after_promo]]-Table10[[#This Row],[Reveneu_before_promo]]</f>
        <v>122570</v>
      </c>
      <c r="Q548" s="8">
        <f>Table10[[#This Row],[quantity_sold_after_promo]]-Table10[[#This Row],[quantity_sold_before_promo]]</f>
        <v>103</v>
      </c>
    </row>
    <row r="549" spans="1:17" hidden="1" x14ac:dyDescent="0.3">
      <c r="A549" s="4" t="s">
        <v>962</v>
      </c>
      <c r="B549" t="str">
        <f>VLOOKUP(fact_events!B:B,stores[#All],2,0)</f>
        <v>Chennai</v>
      </c>
      <c r="C549" t="str">
        <f>VLOOKUP(fact_events!C:C,camp[#All],2,0)</f>
        <v>Diwali</v>
      </c>
      <c r="D549" s="2">
        <f>VLOOKUP(fact_events!C:C,camp[#All],3,0)</f>
        <v>45242</v>
      </c>
      <c r="E549" s="2">
        <f>VLOOKUP(fact_events!C:C,camp[#All],4,0)</f>
        <v>45248</v>
      </c>
      <c r="F549" t="str">
        <f>VLOOKUP(fact_events!D:D,prod[#All],2,0)</f>
        <v>Atliq_Sonamasuri_Rice (10KG)</v>
      </c>
      <c r="G549" t="str">
        <f>VLOOKUP(fact_events!D:D,prod[#All],3,0)</f>
        <v>Grocery &amp; Staples</v>
      </c>
      <c r="H549">
        <v>860</v>
      </c>
      <c r="I549" t="s">
        <v>45</v>
      </c>
      <c r="J549">
        <v>0.33</v>
      </c>
      <c r="K549" t="s">
        <v>1526</v>
      </c>
      <c r="L549">
        <v>316</v>
      </c>
      <c r="M549">
        <v>388</v>
      </c>
      <c r="N549">
        <f>Table10[[#This Row],[quantity_sold_before_promo]]*Table10[[#This Row],[base_price]]</f>
        <v>271760</v>
      </c>
      <c r="O549">
        <f t="shared" si="8"/>
        <v>223565.59999999998</v>
      </c>
      <c r="P549">
        <f>Table10[[#This Row],[Reveneu_after_promo]]-Table10[[#This Row],[Reveneu_before_promo]]</f>
        <v>-48194.400000000023</v>
      </c>
      <c r="Q549" s="8">
        <f>Table10[[#This Row],[quantity_sold_after_promo]]-Table10[[#This Row],[quantity_sold_before_promo]]</f>
        <v>72</v>
      </c>
    </row>
    <row r="550" spans="1:17" hidden="1" x14ac:dyDescent="0.3">
      <c r="A550" s="3" t="s">
        <v>961</v>
      </c>
      <c r="B550" t="str">
        <f>VLOOKUP(fact_events!B:B,stores[#All],2,0)</f>
        <v>Hyderabad</v>
      </c>
      <c r="C550" t="str">
        <f>VLOOKUP(fact_events!C:C,camp[#All],2,0)</f>
        <v>Sankranti</v>
      </c>
      <c r="D550" s="2">
        <f>VLOOKUP(fact_events!C:C,camp[#All],3,0)</f>
        <v>45301</v>
      </c>
      <c r="E550" s="2">
        <f>VLOOKUP(fact_events!C:C,camp[#All],4,0)</f>
        <v>45307</v>
      </c>
      <c r="F550" t="str">
        <f>VLOOKUP(fact_events!D:D,prod[#All],2,0)</f>
        <v>Atliq_Fusion_Container_Set_of_3</v>
      </c>
      <c r="G550" t="str">
        <f>VLOOKUP(fact_events!D:D,prod[#All],3,0)</f>
        <v>Home Care</v>
      </c>
      <c r="H550">
        <v>415</v>
      </c>
      <c r="I550" t="s">
        <v>12</v>
      </c>
      <c r="J550">
        <v>0.25</v>
      </c>
      <c r="K550" t="s">
        <v>1526</v>
      </c>
      <c r="L550">
        <v>46</v>
      </c>
      <c r="M550">
        <v>34</v>
      </c>
      <c r="N550">
        <f>Table10[[#This Row],[quantity_sold_before_promo]]*Table10[[#This Row],[base_price]]</f>
        <v>19090</v>
      </c>
      <c r="O550">
        <f t="shared" si="8"/>
        <v>10582.5</v>
      </c>
      <c r="P550">
        <f>Table10[[#This Row],[Reveneu_after_promo]]-Table10[[#This Row],[Reveneu_before_promo]]</f>
        <v>-8507.5</v>
      </c>
      <c r="Q550" s="8">
        <f>Table10[[#This Row],[quantity_sold_after_promo]]-Table10[[#This Row],[quantity_sold_before_promo]]</f>
        <v>-12</v>
      </c>
    </row>
    <row r="551" spans="1:17" hidden="1" x14ac:dyDescent="0.3">
      <c r="A551" s="4" t="s">
        <v>960</v>
      </c>
      <c r="B551" t="str">
        <f>VLOOKUP(fact_events!B:B,stores[#All],2,0)</f>
        <v>Bengaluru</v>
      </c>
      <c r="C551" t="str">
        <f>VLOOKUP(fact_events!C:C,camp[#All],2,0)</f>
        <v>Sankranti</v>
      </c>
      <c r="D551" s="2">
        <f>VLOOKUP(fact_events!C:C,camp[#All],3,0)</f>
        <v>45301</v>
      </c>
      <c r="E551" s="2">
        <f>VLOOKUP(fact_events!C:C,camp[#All],4,0)</f>
        <v>45307</v>
      </c>
      <c r="F551" t="str">
        <f>VLOOKUP(fact_events!D:D,prod[#All],2,0)</f>
        <v>Atliq_Body_Milk_Nourishing_Lotion (120ML)</v>
      </c>
      <c r="G551" t="str">
        <f>VLOOKUP(fact_events!D:D,prod[#All],3,0)</f>
        <v>Personal Care</v>
      </c>
      <c r="H551">
        <v>90</v>
      </c>
      <c r="I551" t="s">
        <v>12</v>
      </c>
      <c r="J551">
        <v>0.25</v>
      </c>
      <c r="K551" t="s">
        <v>1526</v>
      </c>
      <c r="L551">
        <v>72</v>
      </c>
      <c r="M551">
        <v>58</v>
      </c>
      <c r="N551">
        <f>Table10[[#This Row],[quantity_sold_before_promo]]*Table10[[#This Row],[base_price]]</f>
        <v>6480</v>
      </c>
      <c r="O551">
        <f t="shared" si="8"/>
        <v>3915</v>
      </c>
      <c r="P551">
        <f>Table10[[#This Row],[Reveneu_after_promo]]-Table10[[#This Row],[Reveneu_before_promo]]</f>
        <v>-2565</v>
      </c>
      <c r="Q551" s="8">
        <f>Table10[[#This Row],[quantity_sold_after_promo]]-Table10[[#This Row],[quantity_sold_before_promo]]</f>
        <v>-14</v>
      </c>
    </row>
    <row r="552" spans="1:17" hidden="1" x14ac:dyDescent="0.3">
      <c r="A552" s="3">
        <v>335090</v>
      </c>
      <c r="B552" t="str">
        <f>VLOOKUP(fact_events!B:B,stores[#All],2,0)</f>
        <v>Mysuru</v>
      </c>
      <c r="C552" t="str">
        <f>VLOOKUP(fact_events!C:C,camp[#All],2,0)</f>
        <v>Diwali</v>
      </c>
      <c r="D552" s="2">
        <f>VLOOKUP(fact_events!C:C,camp[#All],3,0)</f>
        <v>45242</v>
      </c>
      <c r="E552" s="2">
        <f>VLOOKUP(fact_events!C:C,camp[#All],4,0)</f>
        <v>45248</v>
      </c>
      <c r="F552" t="str">
        <f>VLOOKUP(fact_events!D:D,prod[#All],2,0)</f>
        <v>Atliq_Home_Essential_8_Product_Combo</v>
      </c>
      <c r="G552" t="str">
        <f>VLOOKUP(fact_events!D:D,prod[#All],3,0)</f>
        <v>Combo1</v>
      </c>
      <c r="H552">
        <v>3000</v>
      </c>
      <c r="I552" t="s">
        <v>26</v>
      </c>
      <c r="J552">
        <v>500</v>
      </c>
      <c r="K552" t="s">
        <v>1527</v>
      </c>
      <c r="L552">
        <v>262</v>
      </c>
      <c r="M552">
        <v>673</v>
      </c>
      <c r="N552">
        <f>Table10[[#This Row],[quantity_sold_before_promo]]*Table10[[#This Row],[base_price]]</f>
        <v>786000</v>
      </c>
      <c r="O552">
        <f t="shared" si="8"/>
        <v>1682500</v>
      </c>
      <c r="P552">
        <f>Table10[[#This Row],[Reveneu_after_promo]]-Table10[[#This Row],[Reveneu_before_promo]]</f>
        <v>896500</v>
      </c>
      <c r="Q552" s="8">
        <f>Table10[[#This Row],[quantity_sold_after_promo]]-Table10[[#This Row],[quantity_sold_before_promo]]</f>
        <v>411</v>
      </c>
    </row>
    <row r="553" spans="1:17" x14ac:dyDescent="0.3">
      <c r="A553" s="4" t="s">
        <v>959</v>
      </c>
      <c r="B553" t="str">
        <f>VLOOKUP(fact_events!B:B,stores[#All],2,0)</f>
        <v>Mangalore</v>
      </c>
      <c r="C553" t="str">
        <f>VLOOKUP(fact_events!C:C,camp[#All],2,0)</f>
        <v>Sankranti</v>
      </c>
      <c r="D553" s="2">
        <f>VLOOKUP(fact_events!C:C,camp[#All],3,0)</f>
        <v>45301</v>
      </c>
      <c r="E553" s="2">
        <f>VLOOKUP(fact_events!C:C,camp[#All],4,0)</f>
        <v>45307</v>
      </c>
      <c r="F553" t="str">
        <f>VLOOKUP(fact_events!D:D,prod[#All],2,0)</f>
        <v>Atliq_Double_Bedsheet_set</v>
      </c>
      <c r="G553" t="str">
        <f>VLOOKUP(fact_events!D:D,prod[#All],3,0)</f>
        <v>Home Care</v>
      </c>
      <c r="H553">
        <v>1190</v>
      </c>
      <c r="I553" t="s">
        <v>5</v>
      </c>
      <c r="J553">
        <v>0.5</v>
      </c>
      <c r="K553" t="s">
        <v>5</v>
      </c>
      <c r="L553">
        <v>27</v>
      </c>
      <c r="M553">
        <v>70</v>
      </c>
      <c r="N553">
        <f>Table10[[#This Row],[quantity_sold_before_promo]]*Table10[[#This Row],[base_price]]</f>
        <v>32130</v>
      </c>
      <c r="O553">
        <f t="shared" si="8"/>
        <v>83300</v>
      </c>
      <c r="P553">
        <f>Table10[[#This Row],[Reveneu_after_promo]]-Table10[[#This Row],[Reveneu_before_promo]]</f>
        <v>51170</v>
      </c>
      <c r="Q553" s="8">
        <f>Table10[[#This Row],[quantity_sold_after_promo]]-Table10[[#This Row],[quantity_sold_before_promo]]</f>
        <v>43</v>
      </c>
    </row>
    <row r="554" spans="1:17" hidden="1" x14ac:dyDescent="0.3">
      <c r="A554" s="3" t="s">
        <v>958</v>
      </c>
      <c r="B554" t="str">
        <f>VLOOKUP(fact_events!B:B,stores[#All],2,0)</f>
        <v>Coimbatore</v>
      </c>
      <c r="C554" t="str">
        <f>VLOOKUP(fact_events!C:C,camp[#All],2,0)</f>
        <v>Diwali</v>
      </c>
      <c r="D554" s="2">
        <f>VLOOKUP(fact_events!C:C,camp[#All],3,0)</f>
        <v>45242</v>
      </c>
      <c r="E554" s="2">
        <f>VLOOKUP(fact_events!C:C,camp[#All],4,0)</f>
        <v>45248</v>
      </c>
      <c r="F554" t="str">
        <f>VLOOKUP(fact_events!D:D,prod[#All],2,0)</f>
        <v>Atliq_Suflower_Oil (1L)</v>
      </c>
      <c r="G554" t="str">
        <f>VLOOKUP(fact_events!D:D,prod[#All],3,0)</f>
        <v>Grocery &amp; Staples</v>
      </c>
      <c r="H554">
        <v>156</v>
      </c>
      <c r="I554" t="s">
        <v>12</v>
      </c>
      <c r="J554">
        <v>0.25</v>
      </c>
      <c r="K554" t="s">
        <v>1526</v>
      </c>
      <c r="L554">
        <v>276</v>
      </c>
      <c r="M554">
        <v>267</v>
      </c>
      <c r="N554">
        <f>Table10[[#This Row],[quantity_sold_before_promo]]*Table10[[#This Row],[base_price]]</f>
        <v>43056</v>
      </c>
      <c r="O554">
        <f t="shared" si="8"/>
        <v>31239</v>
      </c>
      <c r="P554">
        <f>Table10[[#This Row],[Reveneu_after_promo]]-Table10[[#This Row],[Reveneu_before_promo]]</f>
        <v>-11817</v>
      </c>
      <c r="Q554" s="8">
        <f>Table10[[#This Row],[quantity_sold_after_promo]]-Table10[[#This Row],[quantity_sold_before_promo]]</f>
        <v>-9</v>
      </c>
    </row>
    <row r="555" spans="1:17" hidden="1" x14ac:dyDescent="0.3">
      <c r="A555" s="4" t="s">
        <v>957</v>
      </c>
      <c r="B555" t="str">
        <f>VLOOKUP(fact_events!B:B,stores[#All],2,0)</f>
        <v>Bengaluru</v>
      </c>
      <c r="C555" t="str">
        <f>VLOOKUP(fact_events!C:C,camp[#All],2,0)</f>
        <v>Diwali</v>
      </c>
      <c r="D555" s="2">
        <f>VLOOKUP(fact_events!C:C,camp[#All],3,0)</f>
        <v>45242</v>
      </c>
      <c r="E555" s="2">
        <f>VLOOKUP(fact_events!C:C,camp[#All],4,0)</f>
        <v>45248</v>
      </c>
      <c r="F555" t="str">
        <f>VLOOKUP(fact_events!D:D,prod[#All],2,0)</f>
        <v>Atliq_Scrub_Sponge_For_Dishwash</v>
      </c>
      <c r="G555" t="str">
        <f>VLOOKUP(fact_events!D:D,prod[#All],3,0)</f>
        <v>Home Care</v>
      </c>
      <c r="H555">
        <v>55</v>
      </c>
      <c r="I555" t="s">
        <v>12</v>
      </c>
      <c r="J555">
        <v>0.25</v>
      </c>
      <c r="K555" t="s">
        <v>1526</v>
      </c>
      <c r="L555">
        <v>122</v>
      </c>
      <c r="M555">
        <v>107</v>
      </c>
      <c r="N555">
        <f>Table10[[#This Row],[quantity_sold_before_promo]]*Table10[[#This Row],[base_price]]</f>
        <v>6710</v>
      </c>
      <c r="O555">
        <f t="shared" si="8"/>
        <v>4413.75</v>
      </c>
      <c r="P555">
        <f>Table10[[#This Row],[Reveneu_after_promo]]-Table10[[#This Row],[Reveneu_before_promo]]</f>
        <v>-2296.25</v>
      </c>
      <c r="Q555" s="8">
        <f>Table10[[#This Row],[quantity_sold_after_promo]]-Table10[[#This Row],[quantity_sold_before_promo]]</f>
        <v>-15</v>
      </c>
    </row>
    <row r="556" spans="1:17" hidden="1" x14ac:dyDescent="0.3">
      <c r="A556" s="3" t="s">
        <v>956</v>
      </c>
      <c r="B556" t="str">
        <f>VLOOKUP(fact_events!B:B,stores[#All],2,0)</f>
        <v>Trivandrum</v>
      </c>
      <c r="C556" t="str">
        <f>VLOOKUP(fact_events!C:C,camp[#All],2,0)</f>
        <v>Diwali</v>
      </c>
      <c r="D556" s="2">
        <f>VLOOKUP(fact_events!C:C,camp[#All],3,0)</f>
        <v>45242</v>
      </c>
      <c r="E556" s="2">
        <f>VLOOKUP(fact_events!C:C,camp[#All],4,0)</f>
        <v>45248</v>
      </c>
      <c r="F556" t="str">
        <f>VLOOKUP(fact_events!D:D,prod[#All],2,0)</f>
        <v>Atliq_Lime_Cool_Bathing_Bar (125GM)</v>
      </c>
      <c r="G556" t="str">
        <f>VLOOKUP(fact_events!D:D,prod[#All],3,0)</f>
        <v>Personal Care</v>
      </c>
      <c r="H556">
        <v>62</v>
      </c>
      <c r="I556" t="s">
        <v>0</v>
      </c>
      <c r="J556">
        <v>0.5</v>
      </c>
      <c r="K556" t="s">
        <v>1526</v>
      </c>
      <c r="L556">
        <v>63</v>
      </c>
      <c r="M556">
        <v>84</v>
      </c>
      <c r="N556">
        <f>Table10[[#This Row],[quantity_sold_before_promo]]*Table10[[#This Row],[base_price]]</f>
        <v>3906</v>
      </c>
      <c r="O556">
        <f t="shared" si="8"/>
        <v>2604</v>
      </c>
      <c r="P556">
        <f>Table10[[#This Row],[Reveneu_after_promo]]-Table10[[#This Row],[Reveneu_before_promo]]</f>
        <v>-1302</v>
      </c>
      <c r="Q556" s="8">
        <f>Table10[[#This Row],[quantity_sold_after_promo]]-Table10[[#This Row],[quantity_sold_before_promo]]</f>
        <v>21</v>
      </c>
    </row>
    <row r="557" spans="1:17" hidden="1" x14ac:dyDescent="0.3">
      <c r="A557" s="4" t="s">
        <v>955</v>
      </c>
      <c r="B557" t="str">
        <f>VLOOKUP(fact_events!B:B,stores[#All],2,0)</f>
        <v>Vijayawada</v>
      </c>
      <c r="C557" t="str">
        <f>VLOOKUP(fact_events!C:C,camp[#All],2,0)</f>
        <v>Sankranti</v>
      </c>
      <c r="D557" s="2">
        <f>VLOOKUP(fact_events!C:C,camp[#All],3,0)</f>
        <v>45301</v>
      </c>
      <c r="E557" s="2">
        <f>VLOOKUP(fact_events!C:C,camp[#All],4,0)</f>
        <v>45307</v>
      </c>
      <c r="F557" t="str">
        <f>VLOOKUP(fact_events!D:D,prod[#All],2,0)</f>
        <v>Atliq_Masoor_Dal (1KG)</v>
      </c>
      <c r="G557" t="str">
        <f>VLOOKUP(fact_events!D:D,prod[#All],3,0)</f>
        <v>Grocery &amp; Staples</v>
      </c>
      <c r="H557">
        <v>172</v>
      </c>
      <c r="I557" t="s">
        <v>45</v>
      </c>
      <c r="J557">
        <v>0.33</v>
      </c>
      <c r="K557" t="s">
        <v>1526</v>
      </c>
      <c r="L557">
        <v>166</v>
      </c>
      <c r="M557">
        <v>225</v>
      </c>
      <c r="N557">
        <f>Table10[[#This Row],[quantity_sold_before_promo]]*Table10[[#This Row],[base_price]]</f>
        <v>28552</v>
      </c>
      <c r="O557">
        <f t="shared" si="8"/>
        <v>25928.999999999996</v>
      </c>
      <c r="P557">
        <f>Table10[[#This Row],[Reveneu_after_promo]]-Table10[[#This Row],[Reveneu_before_promo]]</f>
        <v>-2623.0000000000036</v>
      </c>
      <c r="Q557" s="8">
        <f>Table10[[#This Row],[quantity_sold_after_promo]]-Table10[[#This Row],[quantity_sold_before_promo]]</f>
        <v>59</v>
      </c>
    </row>
    <row r="558" spans="1:17" hidden="1" x14ac:dyDescent="0.3">
      <c r="A558" s="3" t="s">
        <v>954</v>
      </c>
      <c r="B558" t="str">
        <f>VLOOKUP(fact_events!B:B,stores[#All],2,0)</f>
        <v>Mangalore</v>
      </c>
      <c r="C558" t="str">
        <f>VLOOKUP(fact_events!C:C,camp[#All],2,0)</f>
        <v>Diwali</v>
      </c>
      <c r="D558" s="2">
        <f>VLOOKUP(fact_events!C:C,camp[#All],3,0)</f>
        <v>45242</v>
      </c>
      <c r="E558" s="2">
        <f>VLOOKUP(fact_events!C:C,camp[#All],4,0)</f>
        <v>45248</v>
      </c>
      <c r="F558" t="str">
        <f>VLOOKUP(fact_events!D:D,prod[#All],2,0)</f>
        <v>Atliq_Fusion_Container_Set_of_3</v>
      </c>
      <c r="G558" t="str">
        <f>VLOOKUP(fact_events!D:D,prod[#All],3,0)</f>
        <v>Home Care</v>
      </c>
      <c r="H558">
        <v>415</v>
      </c>
      <c r="I558" t="s">
        <v>12</v>
      </c>
      <c r="J558">
        <v>0.25</v>
      </c>
      <c r="K558" t="s">
        <v>1526</v>
      </c>
      <c r="L558">
        <v>49</v>
      </c>
      <c r="M558">
        <v>42</v>
      </c>
      <c r="N558">
        <f>Table10[[#This Row],[quantity_sold_before_promo]]*Table10[[#This Row],[base_price]]</f>
        <v>20335</v>
      </c>
      <c r="O558">
        <f t="shared" si="8"/>
        <v>13072.5</v>
      </c>
      <c r="P558">
        <f>Table10[[#This Row],[Reveneu_after_promo]]-Table10[[#This Row],[Reveneu_before_promo]]</f>
        <v>-7262.5</v>
      </c>
      <c r="Q558" s="8">
        <f>Table10[[#This Row],[quantity_sold_after_promo]]-Table10[[#This Row],[quantity_sold_before_promo]]</f>
        <v>-7</v>
      </c>
    </row>
    <row r="559" spans="1:17" hidden="1" x14ac:dyDescent="0.3">
      <c r="A559" s="4">
        <v>240703</v>
      </c>
      <c r="B559" t="str">
        <f>VLOOKUP(fact_events!B:B,stores[#All],2,0)</f>
        <v>Hyderabad</v>
      </c>
      <c r="C559" t="str">
        <f>VLOOKUP(fact_events!C:C,camp[#All],2,0)</f>
        <v>Sankranti</v>
      </c>
      <c r="D559" s="2">
        <f>VLOOKUP(fact_events!C:C,camp[#All],3,0)</f>
        <v>45301</v>
      </c>
      <c r="E559" s="2">
        <f>VLOOKUP(fact_events!C:C,camp[#All],4,0)</f>
        <v>45307</v>
      </c>
      <c r="F559" t="str">
        <f>VLOOKUP(fact_events!D:D,prod[#All],2,0)</f>
        <v>Atliq_Sonamasuri_Rice (10KG)</v>
      </c>
      <c r="G559" t="str">
        <f>VLOOKUP(fact_events!D:D,prod[#All],3,0)</f>
        <v>Grocery &amp; Staples</v>
      </c>
      <c r="H559">
        <v>860</v>
      </c>
      <c r="I559" t="s">
        <v>45</v>
      </c>
      <c r="J559">
        <v>0.33</v>
      </c>
      <c r="K559" t="s">
        <v>1526</v>
      </c>
      <c r="L559">
        <v>471</v>
      </c>
      <c r="M559">
        <v>659</v>
      </c>
      <c r="N559">
        <f>Table10[[#This Row],[quantity_sold_before_promo]]*Table10[[#This Row],[base_price]]</f>
        <v>405060</v>
      </c>
      <c r="O559">
        <f t="shared" si="8"/>
        <v>379715.79999999993</v>
      </c>
      <c r="P559">
        <f>Table10[[#This Row],[Reveneu_after_promo]]-Table10[[#This Row],[Reveneu_before_promo]]</f>
        <v>-25344.20000000007</v>
      </c>
      <c r="Q559" s="8">
        <f>Table10[[#This Row],[quantity_sold_after_promo]]-Table10[[#This Row],[quantity_sold_before_promo]]</f>
        <v>188</v>
      </c>
    </row>
    <row r="560" spans="1:17" hidden="1" x14ac:dyDescent="0.3">
      <c r="A560" s="3" t="s">
        <v>953</v>
      </c>
      <c r="B560" t="str">
        <f>VLOOKUP(fact_events!B:B,stores[#All],2,0)</f>
        <v>Coimbatore</v>
      </c>
      <c r="C560" t="str">
        <f>VLOOKUP(fact_events!C:C,camp[#All],2,0)</f>
        <v>Diwali</v>
      </c>
      <c r="D560" s="2">
        <f>VLOOKUP(fact_events!C:C,camp[#All],3,0)</f>
        <v>45242</v>
      </c>
      <c r="E560" s="2">
        <f>VLOOKUP(fact_events!C:C,camp[#All],4,0)</f>
        <v>45248</v>
      </c>
      <c r="F560" t="str">
        <f>VLOOKUP(fact_events!D:D,prod[#All],2,0)</f>
        <v>Atliq_Home_Essential_8_Product_Combo</v>
      </c>
      <c r="G560" t="str">
        <f>VLOOKUP(fact_events!D:D,prod[#All],3,0)</f>
        <v>Combo1</v>
      </c>
      <c r="H560">
        <v>3000</v>
      </c>
      <c r="I560" t="s">
        <v>26</v>
      </c>
      <c r="J560">
        <v>500</v>
      </c>
      <c r="K560" t="s">
        <v>1527</v>
      </c>
      <c r="L560">
        <v>234</v>
      </c>
      <c r="M560">
        <v>840</v>
      </c>
      <c r="N560">
        <f>Table10[[#This Row],[quantity_sold_before_promo]]*Table10[[#This Row],[base_price]]</f>
        <v>702000</v>
      </c>
      <c r="O560">
        <f t="shared" si="8"/>
        <v>2100000</v>
      </c>
      <c r="P560">
        <f>Table10[[#This Row],[Reveneu_after_promo]]-Table10[[#This Row],[Reveneu_before_promo]]</f>
        <v>1398000</v>
      </c>
      <c r="Q560" s="8">
        <f>Table10[[#This Row],[quantity_sold_after_promo]]-Table10[[#This Row],[quantity_sold_before_promo]]</f>
        <v>606</v>
      </c>
    </row>
    <row r="561" spans="1:17" hidden="1" x14ac:dyDescent="0.3">
      <c r="A561" s="4" t="s">
        <v>952</v>
      </c>
      <c r="B561" t="str">
        <f>VLOOKUP(fact_events!B:B,stores[#All],2,0)</f>
        <v>Mysuru</v>
      </c>
      <c r="C561" t="str">
        <f>VLOOKUP(fact_events!C:C,camp[#All],2,0)</f>
        <v>Diwali</v>
      </c>
      <c r="D561" s="2">
        <f>VLOOKUP(fact_events!C:C,camp[#All],3,0)</f>
        <v>45242</v>
      </c>
      <c r="E561" s="2">
        <f>VLOOKUP(fact_events!C:C,camp[#All],4,0)</f>
        <v>45248</v>
      </c>
      <c r="F561" t="str">
        <f>VLOOKUP(fact_events!D:D,prod[#All],2,0)</f>
        <v>Atliq_Home_Essential_8_Product_Combo</v>
      </c>
      <c r="G561" t="str">
        <f>VLOOKUP(fact_events!D:D,prod[#All],3,0)</f>
        <v>Combo1</v>
      </c>
      <c r="H561">
        <v>3000</v>
      </c>
      <c r="I561" t="s">
        <v>26</v>
      </c>
      <c r="J561">
        <v>500</v>
      </c>
      <c r="K561" t="s">
        <v>1527</v>
      </c>
      <c r="L561">
        <v>486</v>
      </c>
      <c r="M561">
        <v>1273</v>
      </c>
      <c r="N561">
        <f>Table10[[#This Row],[quantity_sold_before_promo]]*Table10[[#This Row],[base_price]]</f>
        <v>1458000</v>
      </c>
      <c r="O561">
        <f t="shared" si="8"/>
        <v>3182500</v>
      </c>
      <c r="P561">
        <f>Table10[[#This Row],[Reveneu_after_promo]]-Table10[[#This Row],[Reveneu_before_promo]]</f>
        <v>1724500</v>
      </c>
      <c r="Q561" s="8">
        <f>Table10[[#This Row],[quantity_sold_after_promo]]-Table10[[#This Row],[quantity_sold_before_promo]]</f>
        <v>787</v>
      </c>
    </row>
    <row r="562" spans="1:17" hidden="1" x14ac:dyDescent="0.3">
      <c r="A562" s="3" t="s">
        <v>951</v>
      </c>
      <c r="B562" t="str">
        <f>VLOOKUP(fact_events!B:B,stores[#All],2,0)</f>
        <v>Mysuru</v>
      </c>
      <c r="C562" t="str">
        <f>VLOOKUP(fact_events!C:C,camp[#All],2,0)</f>
        <v>Diwali</v>
      </c>
      <c r="D562" s="2">
        <f>VLOOKUP(fact_events!C:C,camp[#All],3,0)</f>
        <v>45242</v>
      </c>
      <c r="E562" s="2">
        <f>VLOOKUP(fact_events!C:C,camp[#All],4,0)</f>
        <v>45248</v>
      </c>
      <c r="F562" t="str">
        <f>VLOOKUP(fact_events!D:D,prod[#All],2,0)</f>
        <v>Atliq_Masoor_Dal (1KG)</v>
      </c>
      <c r="G562" t="str">
        <f>VLOOKUP(fact_events!D:D,prod[#All],3,0)</f>
        <v>Grocery &amp; Staples</v>
      </c>
      <c r="H562">
        <v>172</v>
      </c>
      <c r="I562" t="s">
        <v>45</v>
      </c>
      <c r="J562">
        <v>0.33</v>
      </c>
      <c r="K562" t="s">
        <v>1526</v>
      </c>
      <c r="L562">
        <v>311</v>
      </c>
      <c r="M562">
        <v>398</v>
      </c>
      <c r="N562">
        <f>Table10[[#This Row],[quantity_sold_before_promo]]*Table10[[#This Row],[base_price]]</f>
        <v>53492</v>
      </c>
      <c r="O562">
        <f t="shared" si="8"/>
        <v>45865.51999999999</v>
      </c>
      <c r="P562">
        <f>Table10[[#This Row],[Reveneu_after_promo]]-Table10[[#This Row],[Reveneu_before_promo]]</f>
        <v>-7626.4800000000105</v>
      </c>
      <c r="Q562" s="8">
        <f>Table10[[#This Row],[quantity_sold_after_promo]]-Table10[[#This Row],[quantity_sold_before_promo]]</f>
        <v>87</v>
      </c>
    </row>
    <row r="563" spans="1:17" x14ac:dyDescent="0.3">
      <c r="A563" s="4" t="s">
        <v>950</v>
      </c>
      <c r="B563" t="str">
        <f>VLOOKUP(fact_events!B:B,stores[#All],2,0)</f>
        <v>Visakhapatnam</v>
      </c>
      <c r="C563" t="str">
        <f>VLOOKUP(fact_events!C:C,camp[#All],2,0)</f>
        <v>Sankranti</v>
      </c>
      <c r="D563" s="2">
        <f>VLOOKUP(fact_events!C:C,camp[#All],3,0)</f>
        <v>45301</v>
      </c>
      <c r="E563" s="2">
        <f>VLOOKUP(fact_events!C:C,camp[#All],4,0)</f>
        <v>45307</v>
      </c>
      <c r="F563" t="str">
        <f>VLOOKUP(fact_events!D:D,prod[#All],2,0)</f>
        <v>Atliq_waterproof_Immersion_Rod</v>
      </c>
      <c r="G563" t="str">
        <f>VLOOKUP(fact_events!D:D,prod[#All],3,0)</f>
        <v>Home Appliances</v>
      </c>
      <c r="H563">
        <v>1020</v>
      </c>
      <c r="I563" t="s">
        <v>5</v>
      </c>
      <c r="J563">
        <v>0.5</v>
      </c>
      <c r="K563" t="s">
        <v>5</v>
      </c>
      <c r="L563">
        <v>75</v>
      </c>
      <c r="M563">
        <v>198</v>
      </c>
      <c r="N563">
        <f>Table10[[#This Row],[quantity_sold_before_promo]]*Table10[[#This Row],[base_price]]</f>
        <v>76500</v>
      </c>
      <c r="O563">
        <f t="shared" si="8"/>
        <v>201960</v>
      </c>
      <c r="P563">
        <f>Table10[[#This Row],[Reveneu_after_promo]]-Table10[[#This Row],[Reveneu_before_promo]]</f>
        <v>125460</v>
      </c>
      <c r="Q563" s="8">
        <f>Table10[[#This Row],[quantity_sold_after_promo]]-Table10[[#This Row],[quantity_sold_before_promo]]</f>
        <v>123</v>
      </c>
    </row>
    <row r="564" spans="1:17" x14ac:dyDescent="0.3">
      <c r="A564" s="3" t="s">
        <v>949</v>
      </c>
      <c r="B564" t="str">
        <f>VLOOKUP(fact_events!B:B,stores[#All],2,0)</f>
        <v>Bengaluru</v>
      </c>
      <c r="C564" t="str">
        <f>VLOOKUP(fact_events!C:C,camp[#All],2,0)</f>
        <v>Sankranti</v>
      </c>
      <c r="D564" s="2">
        <f>VLOOKUP(fact_events!C:C,camp[#All],3,0)</f>
        <v>45301</v>
      </c>
      <c r="E564" s="2">
        <f>VLOOKUP(fact_events!C:C,camp[#All],4,0)</f>
        <v>45307</v>
      </c>
      <c r="F564" t="str">
        <f>VLOOKUP(fact_events!D:D,prod[#All],2,0)</f>
        <v>Atliq_Curtains</v>
      </c>
      <c r="G564" t="str">
        <f>VLOOKUP(fact_events!D:D,prod[#All],3,0)</f>
        <v>Home Care</v>
      </c>
      <c r="H564">
        <v>300</v>
      </c>
      <c r="I564" t="s">
        <v>5</v>
      </c>
      <c r="J564">
        <v>0.5</v>
      </c>
      <c r="K564" t="s">
        <v>5</v>
      </c>
      <c r="L564">
        <v>40</v>
      </c>
      <c r="M564">
        <v>165</v>
      </c>
      <c r="N564">
        <f>Table10[[#This Row],[quantity_sold_before_promo]]*Table10[[#This Row],[base_price]]</f>
        <v>12000</v>
      </c>
      <c r="O564">
        <f t="shared" si="8"/>
        <v>49500</v>
      </c>
      <c r="P564">
        <f>Table10[[#This Row],[Reveneu_after_promo]]-Table10[[#This Row],[Reveneu_before_promo]]</f>
        <v>37500</v>
      </c>
      <c r="Q564" s="8">
        <f>Table10[[#This Row],[quantity_sold_after_promo]]-Table10[[#This Row],[quantity_sold_before_promo]]</f>
        <v>125</v>
      </c>
    </row>
    <row r="565" spans="1:17" hidden="1" x14ac:dyDescent="0.3">
      <c r="A565" s="4" t="s">
        <v>948</v>
      </c>
      <c r="B565" t="str">
        <f>VLOOKUP(fact_events!B:B,stores[#All],2,0)</f>
        <v>Hyderabad</v>
      </c>
      <c r="C565" t="str">
        <f>VLOOKUP(fact_events!C:C,camp[#All],2,0)</f>
        <v>Diwali</v>
      </c>
      <c r="D565" s="2">
        <f>VLOOKUP(fact_events!C:C,camp[#All],3,0)</f>
        <v>45242</v>
      </c>
      <c r="E565" s="2">
        <f>VLOOKUP(fact_events!C:C,camp[#All],4,0)</f>
        <v>45248</v>
      </c>
      <c r="F565" t="str">
        <f>VLOOKUP(fact_events!D:D,prod[#All],2,0)</f>
        <v>Atliq_Body_Milk_Nourishing_Lotion (120ML)</v>
      </c>
      <c r="G565" t="str">
        <f>VLOOKUP(fact_events!D:D,prod[#All],3,0)</f>
        <v>Personal Care</v>
      </c>
      <c r="H565">
        <v>110</v>
      </c>
      <c r="I565" t="s">
        <v>0</v>
      </c>
      <c r="J565">
        <v>0.5</v>
      </c>
      <c r="K565" t="s">
        <v>1526</v>
      </c>
      <c r="L565">
        <v>73</v>
      </c>
      <c r="M565">
        <v>95</v>
      </c>
      <c r="N565">
        <f>Table10[[#This Row],[quantity_sold_before_promo]]*Table10[[#This Row],[base_price]]</f>
        <v>8030</v>
      </c>
      <c r="O565">
        <f t="shared" si="8"/>
        <v>5225</v>
      </c>
      <c r="P565">
        <f>Table10[[#This Row],[Reveneu_after_promo]]-Table10[[#This Row],[Reveneu_before_promo]]</f>
        <v>-2805</v>
      </c>
      <c r="Q565" s="8">
        <f>Table10[[#This Row],[quantity_sold_after_promo]]-Table10[[#This Row],[quantity_sold_before_promo]]</f>
        <v>22</v>
      </c>
    </row>
    <row r="566" spans="1:17" x14ac:dyDescent="0.3">
      <c r="A566" s="3">
        <v>792708</v>
      </c>
      <c r="B566" t="str">
        <f>VLOOKUP(fact_events!B:B,stores[#All],2,0)</f>
        <v>Bengaluru</v>
      </c>
      <c r="C566" t="str">
        <f>VLOOKUP(fact_events!C:C,camp[#All],2,0)</f>
        <v>Sankranti</v>
      </c>
      <c r="D566" s="2">
        <f>VLOOKUP(fact_events!C:C,camp[#All],3,0)</f>
        <v>45301</v>
      </c>
      <c r="E566" s="2">
        <f>VLOOKUP(fact_events!C:C,camp[#All],4,0)</f>
        <v>45307</v>
      </c>
      <c r="F566" t="str">
        <f>VLOOKUP(fact_events!D:D,prod[#All],2,0)</f>
        <v>Atliq_High_Glo_15W_LED_Bulb</v>
      </c>
      <c r="G566" t="str">
        <f>VLOOKUP(fact_events!D:D,prod[#All],3,0)</f>
        <v>Home Appliances</v>
      </c>
      <c r="H566">
        <v>350</v>
      </c>
      <c r="I566" t="s">
        <v>5</v>
      </c>
      <c r="J566">
        <v>0.5</v>
      </c>
      <c r="K566" t="s">
        <v>5</v>
      </c>
      <c r="L566">
        <v>115</v>
      </c>
      <c r="M566">
        <v>445</v>
      </c>
      <c r="N566">
        <f>Table10[[#This Row],[quantity_sold_before_promo]]*Table10[[#This Row],[base_price]]</f>
        <v>40250</v>
      </c>
      <c r="O566">
        <f t="shared" si="8"/>
        <v>155750</v>
      </c>
      <c r="P566">
        <f>Table10[[#This Row],[Reveneu_after_promo]]-Table10[[#This Row],[Reveneu_before_promo]]</f>
        <v>115500</v>
      </c>
      <c r="Q566" s="8">
        <f>Table10[[#This Row],[quantity_sold_after_promo]]-Table10[[#This Row],[quantity_sold_before_promo]]</f>
        <v>330</v>
      </c>
    </row>
    <row r="567" spans="1:17" x14ac:dyDescent="0.3">
      <c r="A567" s="4" t="s">
        <v>947</v>
      </c>
      <c r="B567" t="str">
        <f>VLOOKUP(fact_events!B:B,stores[#All],2,0)</f>
        <v>Mangalore</v>
      </c>
      <c r="C567" t="str">
        <f>VLOOKUP(fact_events!C:C,camp[#All],2,0)</f>
        <v>Sankranti</v>
      </c>
      <c r="D567" s="2">
        <f>VLOOKUP(fact_events!C:C,camp[#All],3,0)</f>
        <v>45301</v>
      </c>
      <c r="E567" s="2">
        <f>VLOOKUP(fact_events!C:C,camp[#All],4,0)</f>
        <v>45307</v>
      </c>
      <c r="F567" t="str">
        <f>VLOOKUP(fact_events!D:D,prod[#All],2,0)</f>
        <v>Atliq_Farm_Chakki_Atta (1KG)</v>
      </c>
      <c r="G567" t="str">
        <f>VLOOKUP(fact_events!D:D,prod[#All],3,0)</f>
        <v>Grocery &amp; Staples</v>
      </c>
      <c r="H567">
        <v>370</v>
      </c>
      <c r="I567" t="s">
        <v>5</v>
      </c>
      <c r="J567">
        <v>0.5</v>
      </c>
      <c r="K567" t="s">
        <v>5</v>
      </c>
      <c r="L567">
        <v>267</v>
      </c>
      <c r="M567">
        <v>731</v>
      </c>
      <c r="N567">
        <f>Table10[[#This Row],[quantity_sold_before_promo]]*Table10[[#This Row],[base_price]]</f>
        <v>98790</v>
      </c>
      <c r="O567">
        <f t="shared" si="8"/>
        <v>270470</v>
      </c>
      <c r="P567">
        <f>Table10[[#This Row],[Reveneu_after_promo]]-Table10[[#This Row],[Reveneu_before_promo]]</f>
        <v>171680</v>
      </c>
      <c r="Q567" s="8">
        <f>Table10[[#This Row],[quantity_sold_after_promo]]-Table10[[#This Row],[quantity_sold_before_promo]]</f>
        <v>464</v>
      </c>
    </row>
    <row r="568" spans="1:17" hidden="1" x14ac:dyDescent="0.3">
      <c r="A568" s="3" t="s">
        <v>946</v>
      </c>
      <c r="B568" t="str">
        <f>VLOOKUP(fact_events!B:B,stores[#All],2,0)</f>
        <v>Hyderabad</v>
      </c>
      <c r="C568" t="str">
        <f>VLOOKUP(fact_events!C:C,camp[#All],2,0)</f>
        <v>Sankranti</v>
      </c>
      <c r="D568" s="2">
        <f>VLOOKUP(fact_events!C:C,camp[#All],3,0)</f>
        <v>45301</v>
      </c>
      <c r="E568" s="2">
        <f>VLOOKUP(fact_events!C:C,camp[#All],4,0)</f>
        <v>45307</v>
      </c>
      <c r="F568" t="str">
        <f>VLOOKUP(fact_events!D:D,prod[#All],2,0)</f>
        <v>Atliq_Lime_Cool_Bathing_Bar (125GM)</v>
      </c>
      <c r="G568" t="str">
        <f>VLOOKUP(fact_events!D:D,prod[#All],3,0)</f>
        <v>Personal Care</v>
      </c>
      <c r="H568">
        <v>62</v>
      </c>
      <c r="I568" t="s">
        <v>0</v>
      </c>
      <c r="J568">
        <v>0.5</v>
      </c>
      <c r="K568" t="s">
        <v>1526</v>
      </c>
      <c r="L568">
        <v>52</v>
      </c>
      <c r="M568">
        <v>72</v>
      </c>
      <c r="N568">
        <f>Table10[[#This Row],[quantity_sold_before_promo]]*Table10[[#This Row],[base_price]]</f>
        <v>3224</v>
      </c>
      <c r="O568">
        <f t="shared" si="8"/>
        <v>2232</v>
      </c>
      <c r="P568">
        <f>Table10[[#This Row],[Reveneu_after_promo]]-Table10[[#This Row],[Reveneu_before_promo]]</f>
        <v>-992</v>
      </c>
      <c r="Q568" s="8">
        <f>Table10[[#This Row],[quantity_sold_after_promo]]-Table10[[#This Row],[quantity_sold_before_promo]]</f>
        <v>20</v>
      </c>
    </row>
    <row r="569" spans="1:17" hidden="1" x14ac:dyDescent="0.3">
      <c r="A569" s="4" t="s">
        <v>945</v>
      </c>
      <c r="B569" t="str">
        <f>VLOOKUP(fact_events!B:B,stores[#All],2,0)</f>
        <v>Hyderabad</v>
      </c>
      <c r="C569" t="str">
        <f>VLOOKUP(fact_events!C:C,camp[#All],2,0)</f>
        <v>Diwali</v>
      </c>
      <c r="D569" s="2">
        <f>VLOOKUP(fact_events!C:C,camp[#All],3,0)</f>
        <v>45242</v>
      </c>
      <c r="E569" s="2">
        <f>VLOOKUP(fact_events!C:C,camp[#All],4,0)</f>
        <v>45248</v>
      </c>
      <c r="F569" t="str">
        <f>VLOOKUP(fact_events!D:D,prod[#All],2,0)</f>
        <v>Atliq_Scrub_Sponge_For_Dishwash</v>
      </c>
      <c r="G569" t="str">
        <f>VLOOKUP(fact_events!D:D,prod[#All],3,0)</f>
        <v>Home Care</v>
      </c>
      <c r="H569">
        <v>55</v>
      </c>
      <c r="I569" t="s">
        <v>12</v>
      </c>
      <c r="J569">
        <v>0.25</v>
      </c>
      <c r="K569" t="s">
        <v>1526</v>
      </c>
      <c r="L569">
        <v>129</v>
      </c>
      <c r="M569">
        <v>104</v>
      </c>
      <c r="N569">
        <f>Table10[[#This Row],[quantity_sold_before_promo]]*Table10[[#This Row],[base_price]]</f>
        <v>7095</v>
      </c>
      <c r="O569">
        <f t="shared" si="8"/>
        <v>4290</v>
      </c>
      <c r="P569">
        <f>Table10[[#This Row],[Reveneu_after_promo]]-Table10[[#This Row],[Reveneu_before_promo]]</f>
        <v>-2805</v>
      </c>
      <c r="Q569" s="8">
        <f>Table10[[#This Row],[quantity_sold_after_promo]]-Table10[[#This Row],[quantity_sold_before_promo]]</f>
        <v>-25</v>
      </c>
    </row>
    <row r="570" spans="1:17" hidden="1" x14ac:dyDescent="0.3">
      <c r="A570" s="3" t="s">
        <v>944</v>
      </c>
      <c r="B570" t="str">
        <f>VLOOKUP(fact_events!B:B,stores[#All],2,0)</f>
        <v>Coimbatore</v>
      </c>
      <c r="C570" t="str">
        <f>VLOOKUP(fact_events!C:C,camp[#All],2,0)</f>
        <v>Sankranti</v>
      </c>
      <c r="D570" s="2">
        <f>VLOOKUP(fact_events!C:C,camp[#All],3,0)</f>
        <v>45301</v>
      </c>
      <c r="E570" s="2">
        <f>VLOOKUP(fact_events!C:C,camp[#All],4,0)</f>
        <v>45307</v>
      </c>
      <c r="F570" t="str">
        <f>VLOOKUP(fact_events!D:D,prod[#All],2,0)</f>
        <v>Atliq_Lime_Cool_Bathing_Bar (125GM)</v>
      </c>
      <c r="G570" t="str">
        <f>VLOOKUP(fact_events!D:D,prod[#All],3,0)</f>
        <v>Personal Care</v>
      </c>
      <c r="H570">
        <v>62</v>
      </c>
      <c r="I570" t="s">
        <v>0</v>
      </c>
      <c r="J570">
        <v>0.5</v>
      </c>
      <c r="K570" t="s">
        <v>1526</v>
      </c>
      <c r="L570">
        <v>36</v>
      </c>
      <c r="M570">
        <v>55</v>
      </c>
      <c r="N570">
        <f>Table10[[#This Row],[quantity_sold_before_promo]]*Table10[[#This Row],[base_price]]</f>
        <v>2232</v>
      </c>
      <c r="O570">
        <f t="shared" si="8"/>
        <v>1705</v>
      </c>
      <c r="P570">
        <f>Table10[[#This Row],[Reveneu_after_promo]]-Table10[[#This Row],[Reveneu_before_promo]]</f>
        <v>-527</v>
      </c>
      <c r="Q570" s="8">
        <f>Table10[[#This Row],[quantity_sold_after_promo]]-Table10[[#This Row],[quantity_sold_before_promo]]</f>
        <v>19</v>
      </c>
    </row>
    <row r="571" spans="1:17" hidden="1" x14ac:dyDescent="0.3">
      <c r="A571" s="4" t="s">
        <v>943</v>
      </c>
      <c r="B571" t="str">
        <f>VLOOKUP(fact_events!B:B,stores[#All],2,0)</f>
        <v>Chennai</v>
      </c>
      <c r="C571" t="str">
        <f>VLOOKUP(fact_events!C:C,camp[#All],2,0)</f>
        <v>Sankranti</v>
      </c>
      <c r="D571" s="2">
        <f>VLOOKUP(fact_events!C:C,camp[#All],3,0)</f>
        <v>45301</v>
      </c>
      <c r="E571" s="2">
        <f>VLOOKUP(fact_events!C:C,camp[#All],4,0)</f>
        <v>45307</v>
      </c>
      <c r="F571" t="str">
        <f>VLOOKUP(fact_events!D:D,prod[#All],2,0)</f>
        <v>Atliq_Home_Essential_8_Product_Combo</v>
      </c>
      <c r="G571" t="str">
        <f>VLOOKUP(fact_events!D:D,prod[#All],3,0)</f>
        <v>Combo1</v>
      </c>
      <c r="H571">
        <v>3000</v>
      </c>
      <c r="I571" t="s">
        <v>26</v>
      </c>
      <c r="J571">
        <v>500</v>
      </c>
      <c r="K571" t="s">
        <v>1527</v>
      </c>
      <c r="L571">
        <v>127</v>
      </c>
      <c r="M571">
        <v>367</v>
      </c>
      <c r="N571">
        <f>Table10[[#This Row],[quantity_sold_before_promo]]*Table10[[#This Row],[base_price]]</f>
        <v>381000</v>
      </c>
      <c r="O571">
        <f t="shared" si="8"/>
        <v>917500</v>
      </c>
      <c r="P571">
        <f>Table10[[#This Row],[Reveneu_after_promo]]-Table10[[#This Row],[Reveneu_before_promo]]</f>
        <v>536500</v>
      </c>
      <c r="Q571" s="8">
        <f>Table10[[#This Row],[quantity_sold_after_promo]]-Table10[[#This Row],[quantity_sold_before_promo]]</f>
        <v>240</v>
      </c>
    </row>
    <row r="572" spans="1:17" hidden="1" x14ac:dyDescent="0.3">
      <c r="A572" s="3">
        <v>837127</v>
      </c>
      <c r="B572" t="str">
        <f>VLOOKUP(fact_events!B:B,stores[#All],2,0)</f>
        <v>Vijayawada</v>
      </c>
      <c r="C572" t="str">
        <f>VLOOKUP(fact_events!C:C,camp[#All],2,0)</f>
        <v>Diwali</v>
      </c>
      <c r="D572" s="2">
        <f>VLOOKUP(fact_events!C:C,camp[#All],3,0)</f>
        <v>45242</v>
      </c>
      <c r="E572" s="2">
        <f>VLOOKUP(fact_events!C:C,camp[#All],4,0)</f>
        <v>45248</v>
      </c>
      <c r="F572" t="str">
        <f>VLOOKUP(fact_events!D:D,prod[#All],2,0)</f>
        <v>Atliq_Suflower_Oil (1L)</v>
      </c>
      <c r="G572" t="str">
        <f>VLOOKUP(fact_events!D:D,prod[#All],3,0)</f>
        <v>Grocery &amp; Staples</v>
      </c>
      <c r="H572">
        <v>156</v>
      </c>
      <c r="I572" t="s">
        <v>12</v>
      </c>
      <c r="J572">
        <v>0.25</v>
      </c>
      <c r="K572" t="s">
        <v>1526</v>
      </c>
      <c r="L572">
        <v>208</v>
      </c>
      <c r="M572">
        <v>197</v>
      </c>
      <c r="N572">
        <f>Table10[[#This Row],[quantity_sold_before_promo]]*Table10[[#This Row],[base_price]]</f>
        <v>32448</v>
      </c>
      <c r="O572">
        <f t="shared" si="8"/>
        <v>23049</v>
      </c>
      <c r="P572">
        <f>Table10[[#This Row],[Reveneu_after_promo]]-Table10[[#This Row],[Reveneu_before_promo]]</f>
        <v>-9399</v>
      </c>
      <c r="Q572" s="8">
        <f>Table10[[#This Row],[quantity_sold_after_promo]]-Table10[[#This Row],[quantity_sold_before_promo]]</f>
        <v>-11</v>
      </c>
    </row>
    <row r="573" spans="1:17" x14ac:dyDescent="0.3">
      <c r="A573" s="4" t="s">
        <v>942</v>
      </c>
      <c r="B573" t="str">
        <f>VLOOKUP(fact_events!B:B,stores[#All],2,0)</f>
        <v>Mysuru</v>
      </c>
      <c r="C573" t="str">
        <f>VLOOKUP(fact_events!C:C,camp[#All],2,0)</f>
        <v>Diwali</v>
      </c>
      <c r="D573" s="2">
        <f>VLOOKUP(fact_events!C:C,camp[#All],3,0)</f>
        <v>45242</v>
      </c>
      <c r="E573" s="2">
        <f>VLOOKUP(fact_events!C:C,camp[#All],4,0)</f>
        <v>45248</v>
      </c>
      <c r="F573" t="str">
        <f>VLOOKUP(fact_events!D:D,prod[#All],2,0)</f>
        <v>Atliq_High_Glo_15W_LED_Bulb</v>
      </c>
      <c r="G573" t="str">
        <f>VLOOKUP(fact_events!D:D,prod[#All],3,0)</f>
        <v>Home Appliances</v>
      </c>
      <c r="H573">
        <v>350</v>
      </c>
      <c r="I573" t="s">
        <v>5</v>
      </c>
      <c r="J573">
        <v>0.5</v>
      </c>
      <c r="K573" t="s">
        <v>5</v>
      </c>
      <c r="L573">
        <v>63</v>
      </c>
      <c r="M573">
        <v>189</v>
      </c>
      <c r="N573">
        <f>Table10[[#This Row],[quantity_sold_before_promo]]*Table10[[#This Row],[base_price]]</f>
        <v>22050</v>
      </c>
      <c r="O573">
        <f t="shared" si="8"/>
        <v>66150</v>
      </c>
      <c r="P573">
        <f>Table10[[#This Row],[Reveneu_after_promo]]-Table10[[#This Row],[Reveneu_before_promo]]</f>
        <v>44100</v>
      </c>
      <c r="Q573" s="8">
        <f>Table10[[#This Row],[quantity_sold_after_promo]]-Table10[[#This Row],[quantity_sold_before_promo]]</f>
        <v>126</v>
      </c>
    </row>
    <row r="574" spans="1:17" hidden="1" x14ac:dyDescent="0.3">
      <c r="A574" s="3" t="s">
        <v>941</v>
      </c>
      <c r="B574" t="str">
        <f>VLOOKUP(fact_events!B:B,stores[#All],2,0)</f>
        <v>Visakhapatnam</v>
      </c>
      <c r="C574" t="str">
        <f>VLOOKUP(fact_events!C:C,camp[#All],2,0)</f>
        <v>Diwali</v>
      </c>
      <c r="D574" s="2">
        <f>VLOOKUP(fact_events!C:C,camp[#All],3,0)</f>
        <v>45242</v>
      </c>
      <c r="E574" s="2">
        <f>VLOOKUP(fact_events!C:C,camp[#All],4,0)</f>
        <v>45248</v>
      </c>
      <c r="F574" t="str">
        <f>VLOOKUP(fact_events!D:D,prod[#All],2,0)</f>
        <v>Atliq_Scrub_Sponge_For_Dishwash</v>
      </c>
      <c r="G574" t="str">
        <f>VLOOKUP(fact_events!D:D,prod[#All],3,0)</f>
        <v>Home Care</v>
      </c>
      <c r="H574">
        <v>55</v>
      </c>
      <c r="I574" t="s">
        <v>12</v>
      </c>
      <c r="J574">
        <v>0.25</v>
      </c>
      <c r="K574" t="s">
        <v>1526</v>
      </c>
      <c r="L574">
        <v>70</v>
      </c>
      <c r="M574">
        <v>62</v>
      </c>
      <c r="N574">
        <f>Table10[[#This Row],[quantity_sold_before_promo]]*Table10[[#This Row],[base_price]]</f>
        <v>3850</v>
      </c>
      <c r="O574">
        <f t="shared" si="8"/>
        <v>2557.5</v>
      </c>
      <c r="P574">
        <f>Table10[[#This Row],[Reveneu_after_promo]]-Table10[[#This Row],[Reveneu_before_promo]]</f>
        <v>-1292.5</v>
      </c>
      <c r="Q574" s="8">
        <f>Table10[[#This Row],[quantity_sold_after_promo]]-Table10[[#This Row],[quantity_sold_before_promo]]</f>
        <v>-8</v>
      </c>
    </row>
    <row r="575" spans="1:17" hidden="1" x14ac:dyDescent="0.3">
      <c r="A575" s="4" t="s">
        <v>940</v>
      </c>
      <c r="B575" t="str">
        <f>VLOOKUP(fact_events!B:B,stores[#All],2,0)</f>
        <v>Visakhapatnam</v>
      </c>
      <c r="C575" t="str">
        <f>VLOOKUP(fact_events!C:C,camp[#All],2,0)</f>
        <v>Diwali</v>
      </c>
      <c r="D575" s="2">
        <f>VLOOKUP(fact_events!C:C,camp[#All],3,0)</f>
        <v>45242</v>
      </c>
      <c r="E575" s="2">
        <f>VLOOKUP(fact_events!C:C,camp[#All],4,0)</f>
        <v>45248</v>
      </c>
      <c r="F575" t="str">
        <f>VLOOKUP(fact_events!D:D,prod[#All],2,0)</f>
        <v>Atliq_Home_Essential_8_Product_Combo</v>
      </c>
      <c r="G575" t="str">
        <f>VLOOKUP(fact_events!D:D,prod[#All],3,0)</f>
        <v>Combo1</v>
      </c>
      <c r="H575">
        <v>3000</v>
      </c>
      <c r="I575" t="s">
        <v>26</v>
      </c>
      <c r="J575">
        <v>500</v>
      </c>
      <c r="K575" t="s">
        <v>1527</v>
      </c>
      <c r="L575">
        <v>292</v>
      </c>
      <c r="M575">
        <v>750</v>
      </c>
      <c r="N575">
        <f>Table10[[#This Row],[quantity_sold_before_promo]]*Table10[[#This Row],[base_price]]</f>
        <v>876000</v>
      </c>
      <c r="O575">
        <f t="shared" si="8"/>
        <v>1875000</v>
      </c>
      <c r="P575">
        <f>Table10[[#This Row],[Reveneu_after_promo]]-Table10[[#This Row],[Reveneu_before_promo]]</f>
        <v>999000</v>
      </c>
      <c r="Q575" s="8">
        <f>Table10[[#This Row],[quantity_sold_after_promo]]-Table10[[#This Row],[quantity_sold_before_promo]]</f>
        <v>458</v>
      </c>
    </row>
    <row r="576" spans="1:17" hidden="1" x14ac:dyDescent="0.3">
      <c r="A576" s="6">
        <v>342000000</v>
      </c>
      <c r="B576" t="str">
        <f>VLOOKUP(fact_events!B:B,stores[#All],2,0)</f>
        <v>Madurai</v>
      </c>
      <c r="C576" t="str">
        <f>VLOOKUP(fact_events!C:C,camp[#All],2,0)</f>
        <v>Sankranti</v>
      </c>
      <c r="D576" s="2">
        <f>VLOOKUP(fact_events!C:C,camp[#All],3,0)</f>
        <v>45301</v>
      </c>
      <c r="E576" s="2">
        <f>VLOOKUP(fact_events!C:C,camp[#All],4,0)</f>
        <v>45307</v>
      </c>
      <c r="F576" t="str">
        <f>VLOOKUP(fact_events!D:D,prod[#All],2,0)</f>
        <v>Atliq_Doodh_Kesar_Body_Lotion (200ML)</v>
      </c>
      <c r="G576" t="str">
        <f>VLOOKUP(fact_events!D:D,prod[#All],3,0)</f>
        <v>Personal Care</v>
      </c>
      <c r="H576">
        <v>190</v>
      </c>
      <c r="I576" t="s">
        <v>0</v>
      </c>
      <c r="J576">
        <v>0.5</v>
      </c>
      <c r="K576" t="s">
        <v>1526</v>
      </c>
      <c r="L576">
        <v>34</v>
      </c>
      <c r="M576">
        <v>38</v>
      </c>
      <c r="N576">
        <f>Table10[[#This Row],[quantity_sold_before_promo]]*Table10[[#This Row],[base_price]]</f>
        <v>6460</v>
      </c>
      <c r="O576">
        <f t="shared" si="8"/>
        <v>3610</v>
      </c>
      <c r="P576">
        <f>Table10[[#This Row],[Reveneu_after_promo]]-Table10[[#This Row],[Reveneu_before_promo]]</f>
        <v>-2850</v>
      </c>
      <c r="Q576" s="8">
        <f>Table10[[#This Row],[quantity_sold_after_promo]]-Table10[[#This Row],[quantity_sold_before_promo]]</f>
        <v>4</v>
      </c>
    </row>
    <row r="577" spans="1:17" x14ac:dyDescent="0.3">
      <c r="A577" s="4" t="s">
        <v>939</v>
      </c>
      <c r="B577" t="str">
        <f>VLOOKUP(fact_events!B:B,stores[#All],2,0)</f>
        <v>Bengaluru</v>
      </c>
      <c r="C577" t="str">
        <f>VLOOKUP(fact_events!C:C,camp[#All],2,0)</f>
        <v>Diwali</v>
      </c>
      <c r="D577" s="2">
        <f>VLOOKUP(fact_events!C:C,camp[#All],3,0)</f>
        <v>45242</v>
      </c>
      <c r="E577" s="2">
        <f>VLOOKUP(fact_events!C:C,camp[#All],4,0)</f>
        <v>45248</v>
      </c>
      <c r="F577" t="str">
        <f>VLOOKUP(fact_events!D:D,prod[#All],2,0)</f>
        <v>Atliq_waterproof_Immersion_Rod</v>
      </c>
      <c r="G577" t="str">
        <f>VLOOKUP(fact_events!D:D,prod[#All],3,0)</f>
        <v>Home Appliances</v>
      </c>
      <c r="H577">
        <v>1020</v>
      </c>
      <c r="I577" t="s">
        <v>5</v>
      </c>
      <c r="J577">
        <v>0.5</v>
      </c>
      <c r="K577" t="s">
        <v>5</v>
      </c>
      <c r="L577">
        <v>40</v>
      </c>
      <c r="M577">
        <v>138</v>
      </c>
      <c r="N577">
        <f>Table10[[#This Row],[quantity_sold_before_promo]]*Table10[[#This Row],[base_price]]</f>
        <v>40800</v>
      </c>
      <c r="O577">
        <f t="shared" si="8"/>
        <v>140760</v>
      </c>
      <c r="P577">
        <f>Table10[[#This Row],[Reveneu_after_promo]]-Table10[[#This Row],[Reveneu_before_promo]]</f>
        <v>99960</v>
      </c>
      <c r="Q577" s="8">
        <f>Table10[[#This Row],[quantity_sold_after_promo]]-Table10[[#This Row],[quantity_sold_before_promo]]</f>
        <v>98</v>
      </c>
    </row>
    <row r="578" spans="1:17" hidden="1" x14ac:dyDescent="0.3">
      <c r="A578" s="3" t="s">
        <v>938</v>
      </c>
      <c r="B578" t="str">
        <f>VLOOKUP(fact_events!B:B,stores[#All],2,0)</f>
        <v>Bengaluru</v>
      </c>
      <c r="C578" t="str">
        <f>VLOOKUP(fact_events!C:C,camp[#All],2,0)</f>
        <v>Sankranti</v>
      </c>
      <c r="D578" s="2">
        <f>VLOOKUP(fact_events!C:C,camp[#All],3,0)</f>
        <v>45301</v>
      </c>
      <c r="E578" s="2">
        <f>VLOOKUP(fact_events!C:C,camp[#All],4,0)</f>
        <v>45307</v>
      </c>
      <c r="F578" t="str">
        <f>VLOOKUP(fact_events!D:D,prod[#All],2,0)</f>
        <v>Atliq_Body_Milk_Nourishing_Lotion (120ML)</v>
      </c>
      <c r="G578" t="str">
        <f>VLOOKUP(fact_events!D:D,prod[#All],3,0)</f>
        <v>Personal Care</v>
      </c>
      <c r="H578">
        <v>90</v>
      </c>
      <c r="I578" t="s">
        <v>12</v>
      </c>
      <c r="J578">
        <v>0.25</v>
      </c>
      <c r="K578" t="s">
        <v>1526</v>
      </c>
      <c r="L578">
        <v>54</v>
      </c>
      <c r="M578">
        <v>45</v>
      </c>
      <c r="N578">
        <f>Table10[[#This Row],[quantity_sold_before_promo]]*Table10[[#This Row],[base_price]]</f>
        <v>4860</v>
      </c>
      <c r="O578">
        <f t="shared" ref="O578:O641" si="9">IF(K578="OFF",(H578*(1-J578))*M578,IF(K578="Cashback",(H578-J578)*M578,IF(K578="BOGOF",H578*M578,0)))</f>
        <v>3037.5</v>
      </c>
      <c r="P578">
        <f>Table10[[#This Row],[Reveneu_after_promo]]-Table10[[#This Row],[Reveneu_before_promo]]</f>
        <v>-1822.5</v>
      </c>
      <c r="Q578" s="8">
        <f>Table10[[#This Row],[quantity_sold_after_promo]]-Table10[[#This Row],[quantity_sold_before_promo]]</f>
        <v>-9</v>
      </c>
    </row>
    <row r="579" spans="1:17" x14ac:dyDescent="0.3">
      <c r="A579" s="4" t="s">
        <v>937</v>
      </c>
      <c r="B579" t="str">
        <f>VLOOKUP(fact_events!B:B,stores[#All],2,0)</f>
        <v>Hyderabad</v>
      </c>
      <c r="C579" t="str">
        <f>VLOOKUP(fact_events!C:C,camp[#All],2,0)</f>
        <v>Sankranti</v>
      </c>
      <c r="D579" s="2">
        <f>VLOOKUP(fact_events!C:C,camp[#All],3,0)</f>
        <v>45301</v>
      </c>
      <c r="E579" s="2">
        <f>VLOOKUP(fact_events!C:C,camp[#All],4,0)</f>
        <v>45307</v>
      </c>
      <c r="F579" t="str">
        <f>VLOOKUP(fact_events!D:D,prod[#All],2,0)</f>
        <v>Atliq_High_Glo_15W_LED_Bulb</v>
      </c>
      <c r="G579" t="str">
        <f>VLOOKUP(fact_events!D:D,prod[#All],3,0)</f>
        <v>Home Appliances</v>
      </c>
      <c r="H579">
        <v>350</v>
      </c>
      <c r="I579" t="s">
        <v>5</v>
      </c>
      <c r="J579">
        <v>0.5</v>
      </c>
      <c r="K579" t="s">
        <v>5</v>
      </c>
      <c r="L579">
        <v>111</v>
      </c>
      <c r="M579">
        <v>441</v>
      </c>
      <c r="N579">
        <f>Table10[[#This Row],[quantity_sold_before_promo]]*Table10[[#This Row],[base_price]]</f>
        <v>38850</v>
      </c>
      <c r="O579">
        <f t="shared" si="9"/>
        <v>154350</v>
      </c>
      <c r="P579">
        <f>Table10[[#This Row],[Reveneu_after_promo]]-Table10[[#This Row],[Reveneu_before_promo]]</f>
        <v>115500</v>
      </c>
      <c r="Q579" s="8">
        <f>Table10[[#This Row],[quantity_sold_after_promo]]-Table10[[#This Row],[quantity_sold_before_promo]]</f>
        <v>330</v>
      </c>
    </row>
    <row r="580" spans="1:17" x14ac:dyDescent="0.3">
      <c r="A580" s="3" t="s">
        <v>936</v>
      </c>
      <c r="B580" t="str">
        <f>VLOOKUP(fact_events!B:B,stores[#All],2,0)</f>
        <v>Chennai</v>
      </c>
      <c r="C580" t="str">
        <f>VLOOKUP(fact_events!C:C,camp[#All],2,0)</f>
        <v>Diwali</v>
      </c>
      <c r="D580" s="2">
        <f>VLOOKUP(fact_events!C:C,camp[#All],3,0)</f>
        <v>45242</v>
      </c>
      <c r="E580" s="2">
        <f>VLOOKUP(fact_events!C:C,camp[#All],4,0)</f>
        <v>45248</v>
      </c>
      <c r="F580" t="str">
        <f>VLOOKUP(fact_events!D:D,prod[#All],2,0)</f>
        <v>Atliq_Curtains</v>
      </c>
      <c r="G580" t="str">
        <f>VLOOKUP(fact_events!D:D,prod[#All],3,0)</f>
        <v>Home Care</v>
      </c>
      <c r="H580">
        <v>300</v>
      </c>
      <c r="I580" t="s">
        <v>5</v>
      </c>
      <c r="J580">
        <v>0.5</v>
      </c>
      <c r="K580" t="s">
        <v>5</v>
      </c>
      <c r="L580">
        <v>61</v>
      </c>
      <c r="M580">
        <v>236</v>
      </c>
      <c r="N580">
        <f>Table10[[#This Row],[quantity_sold_before_promo]]*Table10[[#This Row],[base_price]]</f>
        <v>18300</v>
      </c>
      <c r="O580">
        <f t="shared" si="9"/>
        <v>70800</v>
      </c>
      <c r="P580">
        <f>Table10[[#This Row],[Reveneu_after_promo]]-Table10[[#This Row],[Reveneu_before_promo]]</f>
        <v>52500</v>
      </c>
      <c r="Q580" s="8">
        <f>Table10[[#This Row],[quantity_sold_after_promo]]-Table10[[#This Row],[quantity_sold_before_promo]]</f>
        <v>175</v>
      </c>
    </row>
    <row r="581" spans="1:17" hidden="1" x14ac:dyDescent="0.3">
      <c r="A581" s="4" t="s">
        <v>935</v>
      </c>
      <c r="B581" t="str">
        <f>VLOOKUP(fact_events!B:B,stores[#All],2,0)</f>
        <v>Coimbatore</v>
      </c>
      <c r="C581" t="str">
        <f>VLOOKUP(fact_events!C:C,camp[#All],2,0)</f>
        <v>Sankranti</v>
      </c>
      <c r="D581" s="2">
        <f>VLOOKUP(fact_events!C:C,camp[#All],3,0)</f>
        <v>45301</v>
      </c>
      <c r="E581" s="2">
        <f>VLOOKUP(fact_events!C:C,camp[#All],4,0)</f>
        <v>45307</v>
      </c>
      <c r="F581" t="str">
        <f>VLOOKUP(fact_events!D:D,prod[#All],2,0)</f>
        <v>Atliq_Home_Essential_8_Product_Combo</v>
      </c>
      <c r="G581" t="str">
        <f>VLOOKUP(fact_events!D:D,prod[#All],3,0)</f>
        <v>Combo1</v>
      </c>
      <c r="H581">
        <v>3000</v>
      </c>
      <c r="I581" t="s">
        <v>26</v>
      </c>
      <c r="J581">
        <v>500</v>
      </c>
      <c r="K581" t="s">
        <v>1527</v>
      </c>
      <c r="L581">
        <v>82</v>
      </c>
      <c r="M581">
        <v>190</v>
      </c>
      <c r="N581">
        <f>Table10[[#This Row],[quantity_sold_before_promo]]*Table10[[#This Row],[base_price]]</f>
        <v>246000</v>
      </c>
      <c r="O581">
        <f t="shared" si="9"/>
        <v>475000</v>
      </c>
      <c r="P581">
        <f>Table10[[#This Row],[Reveneu_after_promo]]-Table10[[#This Row],[Reveneu_before_promo]]</f>
        <v>229000</v>
      </c>
      <c r="Q581" s="8">
        <f>Table10[[#This Row],[quantity_sold_after_promo]]-Table10[[#This Row],[quantity_sold_before_promo]]</f>
        <v>108</v>
      </c>
    </row>
    <row r="582" spans="1:17" hidden="1" x14ac:dyDescent="0.3">
      <c r="A582" s="3" t="s">
        <v>934</v>
      </c>
      <c r="B582" t="str">
        <f>VLOOKUP(fact_events!B:B,stores[#All],2,0)</f>
        <v>Chennai</v>
      </c>
      <c r="C582" t="str">
        <f>VLOOKUP(fact_events!C:C,camp[#All],2,0)</f>
        <v>Diwali</v>
      </c>
      <c r="D582" s="2">
        <f>VLOOKUP(fact_events!C:C,camp[#All],3,0)</f>
        <v>45242</v>
      </c>
      <c r="E582" s="2">
        <f>VLOOKUP(fact_events!C:C,camp[#All],4,0)</f>
        <v>45248</v>
      </c>
      <c r="F582" t="str">
        <f>VLOOKUP(fact_events!D:D,prod[#All],2,0)</f>
        <v>Atliq_Doodh_Kesar_Body_Lotion (200ML)</v>
      </c>
      <c r="G582" t="str">
        <f>VLOOKUP(fact_events!D:D,prod[#All],3,0)</f>
        <v>Personal Care</v>
      </c>
      <c r="H582">
        <v>190</v>
      </c>
      <c r="I582" t="s">
        <v>0</v>
      </c>
      <c r="J582">
        <v>0.5</v>
      </c>
      <c r="K582" t="s">
        <v>1526</v>
      </c>
      <c r="L582">
        <v>87</v>
      </c>
      <c r="M582">
        <v>114</v>
      </c>
      <c r="N582">
        <f>Table10[[#This Row],[quantity_sold_before_promo]]*Table10[[#This Row],[base_price]]</f>
        <v>16530</v>
      </c>
      <c r="O582">
        <f t="shared" si="9"/>
        <v>10830</v>
      </c>
      <c r="P582">
        <f>Table10[[#This Row],[Reveneu_after_promo]]-Table10[[#This Row],[Reveneu_before_promo]]</f>
        <v>-5700</v>
      </c>
      <c r="Q582" s="8">
        <f>Table10[[#This Row],[quantity_sold_after_promo]]-Table10[[#This Row],[quantity_sold_before_promo]]</f>
        <v>27</v>
      </c>
    </row>
    <row r="583" spans="1:17" hidden="1" x14ac:dyDescent="0.3">
      <c r="A583" s="4" t="s">
        <v>933</v>
      </c>
      <c r="B583" t="str">
        <f>VLOOKUP(fact_events!B:B,stores[#All],2,0)</f>
        <v>Mangalore</v>
      </c>
      <c r="C583" t="str">
        <f>VLOOKUP(fact_events!C:C,camp[#All],2,0)</f>
        <v>Sankranti</v>
      </c>
      <c r="D583" s="2">
        <f>VLOOKUP(fact_events!C:C,camp[#All],3,0)</f>
        <v>45301</v>
      </c>
      <c r="E583" s="2">
        <f>VLOOKUP(fact_events!C:C,camp[#All],4,0)</f>
        <v>45307</v>
      </c>
      <c r="F583" t="str">
        <f>VLOOKUP(fact_events!D:D,prod[#All],2,0)</f>
        <v>Atliq_Cream_Beauty_Bathing_Soap (125GM)</v>
      </c>
      <c r="G583" t="str">
        <f>VLOOKUP(fact_events!D:D,prod[#All],3,0)</f>
        <v>Personal Care</v>
      </c>
      <c r="H583">
        <v>50</v>
      </c>
      <c r="I583" t="s">
        <v>12</v>
      </c>
      <c r="J583">
        <v>0.25</v>
      </c>
      <c r="K583" t="s">
        <v>1526</v>
      </c>
      <c r="L583">
        <v>19</v>
      </c>
      <c r="M583">
        <v>15</v>
      </c>
      <c r="N583">
        <f>Table10[[#This Row],[quantity_sold_before_promo]]*Table10[[#This Row],[base_price]]</f>
        <v>950</v>
      </c>
      <c r="O583">
        <f t="shared" si="9"/>
        <v>562.5</v>
      </c>
      <c r="P583">
        <f>Table10[[#This Row],[Reveneu_after_promo]]-Table10[[#This Row],[Reveneu_before_promo]]</f>
        <v>-387.5</v>
      </c>
      <c r="Q583" s="8">
        <f>Table10[[#This Row],[quantity_sold_after_promo]]-Table10[[#This Row],[quantity_sold_before_promo]]</f>
        <v>-4</v>
      </c>
    </row>
    <row r="584" spans="1:17" hidden="1" x14ac:dyDescent="0.3">
      <c r="A584" s="3" t="s">
        <v>932</v>
      </c>
      <c r="B584" t="str">
        <f>VLOOKUP(fact_events!B:B,stores[#All],2,0)</f>
        <v>Mysuru</v>
      </c>
      <c r="C584" t="str">
        <f>VLOOKUP(fact_events!C:C,camp[#All],2,0)</f>
        <v>Sankranti</v>
      </c>
      <c r="D584" s="2">
        <f>VLOOKUP(fact_events!C:C,camp[#All],3,0)</f>
        <v>45301</v>
      </c>
      <c r="E584" s="2">
        <f>VLOOKUP(fact_events!C:C,camp[#All],4,0)</f>
        <v>45307</v>
      </c>
      <c r="F584" t="str">
        <f>VLOOKUP(fact_events!D:D,prod[#All],2,0)</f>
        <v>Atliq_Doodh_Kesar_Body_Lotion (200ML)</v>
      </c>
      <c r="G584" t="str">
        <f>VLOOKUP(fact_events!D:D,prod[#All],3,0)</f>
        <v>Personal Care</v>
      </c>
      <c r="H584">
        <v>190</v>
      </c>
      <c r="I584" t="s">
        <v>0</v>
      </c>
      <c r="J584">
        <v>0.5</v>
      </c>
      <c r="K584" t="s">
        <v>1526</v>
      </c>
      <c r="L584">
        <v>61</v>
      </c>
      <c r="M584">
        <v>86</v>
      </c>
      <c r="N584">
        <f>Table10[[#This Row],[quantity_sold_before_promo]]*Table10[[#This Row],[base_price]]</f>
        <v>11590</v>
      </c>
      <c r="O584">
        <f t="shared" si="9"/>
        <v>8170</v>
      </c>
      <c r="P584">
        <f>Table10[[#This Row],[Reveneu_after_promo]]-Table10[[#This Row],[Reveneu_before_promo]]</f>
        <v>-3420</v>
      </c>
      <c r="Q584" s="8">
        <f>Table10[[#This Row],[quantity_sold_after_promo]]-Table10[[#This Row],[quantity_sold_before_promo]]</f>
        <v>25</v>
      </c>
    </row>
    <row r="585" spans="1:17" x14ac:dyDescent="0.3">
      <c r="A585" s="4" t="s">
        <v>931</v>
      </c>
      <c r="B585" t="str">
        <f>VLOOKUP(fact_events!B:B,stores[#All],2,0)</f>
        <v>Madurai</v>
      </c>
      <c r="C585" t="str">
        <f>VLOOKUP(fact_events!C:C,camp[#All],2,0)</f>
        <v>Diwali</v>
      </c>
      <c r="D585" s="2">
        <f>VLOOKUP(fact_events!C:C,camp[#All],3,0)</f>
        <v>45242</v>
      </c>
      <c r="E585" s="2">
        <f>VLOOKUP(fact_events!C:C,camp[#All],4,0)</f>
        <v>45248</v>
      </c>
      <c r="F585" t="str">
        <f>VLOOKUP(fact_events!D:D,prod[#All],2,0)</f>
        <v>Atliq_waterproof_Immersion_Rod</v>
      </c>
      <c r="G585" t="str">
        <f>VLOOKUP(fact_events!D:D,prod[#All],3,0)</f>
        <v>Home Appliances</v>
      </c>
      <c r="H585">
        <v>1020</v>
      </c>
      <c r="I585" t="s">
        <v>5</v>
      </c>
      <c r="J585">
        <v>0.5</v>
      </c>
      <c r="K585" t="s">
        <v>5</v>
      </c>
      <c r="L585">
        <v>36</v>
      </c>
      <c r="M585">
        <v>126</v>
      </c>
      <c r="N585">
        <f>Table10[[#This Row],[quantity_sold_before_promo]]*Table10[[#This Row],[base_price]]</f>
        <v>36720</v>
      </c>
      <c r="O585">
        <f t="shared" si="9"/>
        <v>128520</v>
      </c>
      <c r="P585">
        <f>Table10[[#This Row],[Reveneu_after_promo]]-Table10[[#This Row],[Reveneu_before_promo]]</f>
        <v>91800</v>
      </c>
      <c r="Q585" s="8">
        <f>Table10[[#This Row],[quantity_sold_after_promo]]-Table10[[#This Row],[quantity_sold_before_promo]]</f>
        <v>90</v>
      </c>
    </row>
    <row r="586" spans="1:17" hidden="1" x14ac:dyDescent="0.3">
      <c r="A586" s="3" t="s">
        <v>930</v>
      </c>
      <c r="B586" t="str">
        <f>VLOOKUP(fact_events!B:B,stores[#All],2,0)</f>
        <v>Mysuru</v>
      </c>
      <c r="C586" t="str">
        <f>VLOOKUP(fact_events!C:C,camp[#All],2,0)</f>
        <v>Diwali</v>
      </c>
      <c r="D586" s="2">
        <f>VLOOKUP(fact_events!C:C,camp[#All],3,0)</f>
        <v>45242</v>
      </c>
      <c r="E586" s="2">
        <f>VLOOKUP(fact_events!C:C,camp[#All],4,0)</f>
        <v>45248</v>
      </c>
      <c r="F586" t="str">
        <f>VLOOKUP(fact_events!D:D,prod[#All],2,0)</f>
        <v>Atliq_Lime_Cool_Bathing_Bar (125GM)</v>
      </c>
      <c r="G586" t="str">
        <f>VLOOKUP(fact_events!D:D,prod[#All],3,0)</f>
        <v>Personal Care</v>
      </c>
      <c r="H586">
        <v>62</v>
      </c>
      <c r="I586" t="s">
        <v>0</v>
      </c>
      <c r="J586">
        <v>0.5</v>
      </c>
      <c r="K586" t="s">
        <v>1526</v>
      </c>
      <c r="L586">
        <v>77</v>
      </c>
      <c r="M586">
        <v>97</v>
      </c>
      <c r="N586">
        <f>Table10[[#This Row],[quantity_sold_before_promo]]*Table10[[#This Row],[base_price]]</f>
        <v>4774</v>
      </c>
      <c r="O586">
        <f t="shared" si="9"/>
        <v>3007</v>
      </c>
      <c r="P586">
        <f>Table10[[#This Row],[Reveneu_after_promo]]-Table10[[#This Row],[Reveneu_before_promo]]</f>
        <v>-1767</v>
      </c>
      <c r="Q586" s="8">
        <f>Table10[[#This Row],[quantity_sold_after_promo]]-Table10[[#This Row],[quantity_sold_before_promo]]</f>
        <v>20</v>
      </c>
    </row>
    <row r="587" spans="1:17" hidden="1" x14ac:dyDescent="0.3">
      <c r="A587" s="4" t="s">
        <v>929</v>
      </c>
      <c r="B587" t="str">
        <f>VLOOKUP(fact_events!B:B,stores[#All],2,0)</f>
        <v>Visakhapatnam</v>
      </c>
      <c r="C587" t="str">
        <f>VLOOKUP(fact_events!C:C,camp[#All],2,0)</f>
        <v>Sankranti</v>
      </c>
      <c r="D587" s="2">
        <f>VLOOKUP(fact_events!C:C,camp[#All],3,0)</f>
        <v>45301</v>
      </c>
      <c r="E587" s="2">
        <f>VLOOKUP(fact_events!C:C,camp[#All],4,0)</f>
        <v>45307</v>
      </c>
      <c r="F587" t="str">
        <f>VLOOKUP(fact_events!D:D,prod[#All],2,0)</f>
        <v>Atliq_Body_Milk_Nourishing_Lotion (120ML)</v>
      </c>
      <c r="G587" t="str">
        <f>VLOOKUP(fact_events!D:D,prod[#All],3,0)</f>
        <v>Personal Care</v>
      </c>
      <c r="H587">
        <v>90</v>
      </c>
      <c r="I587" t="s">
        <v>12</v>
      </c>
      <c r="J587">
        <v>0.25</v>
      </c>
      <c r="K587" t="s">
        <v>1526</v>
      </c>
      <c r="L587">
        <v>40</v>
      </c>
      <c r="M587">
        <v>28</v>
      </c>
      <c r="N587">
        <f>Table10[[#This Row],[quantity_sold_before_promo]]*Table10[[#This Row],[base_price]]</f>
        <v>3600</v>
      </c>
      <c r="O587">
        <f t="shared" si="9"/>
        <v>1890</v>
      </c>
      <c r="P587">
        <f>Table10[[#This Row],[Reveneu_after_promo]]-Table10[[#This Row],[Reveneu_before_promo]]</f>
        <v>-1710</v>
      </c>
      <c r="Q587" s="8">
        <f>Table10[[#This Row],[quantity_sold_after_promo]]-Table10[[#This Row],[quantity_sold_before_promo]]</f>
        <v>-12</v>
      </c>
    </row>
    <row r="588" spans="1:17" hidden="1" x14ac:dyDescent="0.3">
      <c r="A588" s="3" t="s">
        <v>928</v>
      </c>
      <c r="B588" t="str">
        <f>VLOOKUP(fact_events!B:B,stores[#All],2,0)</f>
        <v>Chennai</v>
      </c>
      <c r="C588" t="str">
        <f>VLOOKUP(fact_events!C:C,camp[#All],2,0)</f>
        <v>Sankranti</v>
      </c>
      <c r="D588" s="2">
        <f>VLOOKUP(fact_events!C:C,camp[#All],3,0)</f>
        <v>45301</v>
      </c>
      <c r="E588" s="2">
        <f>VLOOKUP(fact_events!C:C,camp[#All],4,0)</f>
        <v>45307</v>
      </c>
      <c r="F588" t="str">
        <f>VLOOKUP(fact_events!D:D,prod[#All],2,0)</f>
        <v>Atliq_Body_Milk_Nourishing_Lotion (120ML)</v>
      </c>
      <c r="G588" t="str">
        <f>VLOOKUP(fact_events!D:D,prod[#All],3,0)</f>
        <v>Personal Care</v>
      </c>
      <c r="H588">
        <v>90</v>
      </c>
      <c r="I588" t="s">
        <v>12</v>
      </c>
      <c r="J588">
        <v>0.25</v>
      </c>
      <c r="K588" t="s">
        <v>1526</v>
      </c>
      <c r="L588">
        <v>63</v>
      </c>
      <c r="M588">
        <v>53</v>
      </c>
      <c r="N588">
        <f>Table10[[#This Row],[quantity_sold_before_promo]]*Table10[[#This Row],[base_price]]</f>
        <v>5670</v>
      </c>
      <c r="O588">
        <f t="shared" si="9"/>
        <v>3577.5</v>
      </c>
      <c r="P588">
        <f>Table10[[#This Row],[Reveneu_after_promo]]-Table10[[#This Row],[Reveneu_before_promo]]</f>
        <v>-2092.5</v>
      </c>
      <c r="Q588" s="8">
        <f>Table10[[#This Row],[quantity_sold_after_promo]]-Table10[[#This Row],[quantity_sold_before_promo]]</f>
        <v>-10</v>
      </c>
    </row>
    <row r="589" spans="1:17" x14ac:dyDescent="0.3">
      <c r="A589" s="4" t="s">
        <v>927</v>
      </c>
      <c r="B589" t="str">
        <f>VLOOKUP(fact_events!B:B,stores[#All],2,0)</f>
        <v>Coimbatore</v>
      </c>
      <c r="C589" t="str">
        <f>VLOOKUP(fact_events!C:C,camp[#All],2,0)</f>
        <v>Sankranti</v>
      </c>
      <c r="D589" s="2">
        <f>VLOOKUP(fact_events!C:C,camp[#All],3,0)</f>
        <v>45301</v>
      </c>
      <c r="E589" s="2">
        <f>VLOOKUP(fact_events!C:C,camp[#All],4,0)</f>
        <v>45307</v>
      </c>
      <c r="F589" t="str">
        <f>VLOOKUP(fact_events!D:D,prod[#All],2,0)</f>
        <v>Atliq_Suflower_Oil (1L)</v>
      </c>
      <c r="G589" t="str">
        <f>VLOOKUP(fact_events!D:D,prod[#All],3,0)</f>
        <v>Grocery &amp; Staples</v>
      </c>
      <c r="H589">
        <v>200</v>
      </c>
      <c r="I589" t="s">
        <v>5</v>
      </c>
      <c r="J589">
        <v>0.5</v>
      </c>
      <c r="K589" t="s">
        <v>5</v>
      </c>
      <c r="L589">
        <v>336</v>
      </c>
      <c r="M589">
        <v>913</v>
      </c>
      <c r="N589">
        <f>Table10[[#This Row],[quantity_sold_before_promo]]*Table10[[#This Row],[base_price]]</f>
        <v>67200</v>
      </c>
      <c r="O589">
        <f t="shared" si="9"/>
        <v>182600</v>
      </c>
      <c r="P589">
        <f>Table10[[#This Row],[Reveneu_after_promo]]-Table10[[#This Row],[Reveneu_before_promo]]</f>
        <v>115400</v>
      </c>
      <c r="Q589" s="8">
        <f>Table10[[#This Row],[quantity_sold_after_promo]]-Table10[[#This Row],[quantity_sold_before_promo]]</f>
        <v>577</v>
      </c>
    </row>
    <row r="590" spans="1:17" hidden="1" x14ac:dyDescent="0.3">
      <c r="A590" s="3" t="s">
        <v>926</v>
      </c>
      <c r="B590" t="str">
        <f>VLOOKUP(fact_events!B:B,stores[#All],2,0)</f>
        <v>Chennai</v>
      </c>
      <c r="C590" t="str">
        <f>VLOOKUP(fact_events!C:C,camp[#All],2,0)</f>
        <v>Diwali</v>
      </c>
      <c r="D590" s="2">
        <f>VLOOKUP(fact_events!C:C,camp[#All],3,0)</f>
        <v>45242</v>
      </c>
      <c r="E590" s="2">
        <f>VLOOKUP(fact_events!C:C,camp[#All],4,0)</f>
        <v>45248</v>
      </c>
      <c r="F590" t="str">
        <f>VLOOKUP(fact_events!D:D,prod[#All],2,0)</f>
        <v>Atliq_Body_Milk_Nourishing_Lotion (120ML)</v>
      </c>
      <c r="G590" t="str">
        <f>VLOOKUP(fact_events!D:D,prod[#All],3,0)</f>
        <v>Personal Care</v>
      </c>
      <c r="H590">
        <v>110</v>
      </c>
      <c r="I590" t="s">
        <v>0</v>
      </c>
      <c r="J590">
        <v>0.5</v>
      </c>
      <c r="K590" t="s">
        <v>1526</v>
      </c>
      <c r="L590">
        <v>59</v>
      </c>
      <c r="M590">
        <v>67</v>
      </c>
      <c r="N590">
        <f>Table10[[#This Row],[quantity_sold_before_promo]]*Table10[[#This Row],[base_price]]</f>
        <v>6490</v>
      </c>
      <c r="O590">
        <f t="shared" si="9"/>
        <v>3685</v>
      </c>
      <c r="P590">
        <f>Table10[[#This Row],[Reveneu_after_promo]]-Table10[[#This Row],[Reveneu_before_promo]]</f>
        <v>-2805</v>
      </c>
      <c r="Q590" s="8">
        <f>Table10[[#This Row],[quantity_sold_after_promo]]-Table10[[#This Row],[quantity_sold_before_promo]]</f>
        <v>8</v>
      </c>
    </row>
    <row r="591" spans="1:17" hidden="1" x14ac:dyDescent="0.3">
      <c r="A591" s="4" t="s">
        <v>925</v>
      </c>
      <c r="B591" t="str">
        <f>VLOOKUP(fact_events!B:B,stores[#All],2,0)</f>
        <v>Visakhapatnam</v>
      </c>
      <c r="C591" t="str">
        <f>VLOOKUP(fact_events!C:C,camp[#All],2,0)</f>
        <v>Diwali</v>
      </c>
      <c r="D591" s="2">
        <f>VLOOKUP(fact_events!C:C,camp[#All],3,0)</f>
        <v>45242</v>
      </c>
      <c r="E591" s="2">
        <f>VLOOKUP(fact_events!C:C,camp[#All],4,0)</f>
        <v>45248</v>
      </c>
      <c r="F591" t="str">
        <f>VLOOKUP(fact_events!D:D,prod[#All],2,0)</f>
        <v>Atliq_Body_Milk_Nourishing_Lotion (120ML)</v>
      </c>
      <c r="G591" t="str">
        <f>VLOOKUP(fact_events!D:D,prod[#All],3,0)</f>
        <v>Personal Care</v>
      </c>
      <c r="H591">
        <v>110</v>
      </c>
      <c r="I591" t="s">
        <v>0</v>
      </c>
      <c r="J591">
        <v>0.5</v>
      </c>
      <c r="K591" t="s">
        <v>1526</v>
      </c>
      <c r="L591">
        <v>63</v>
      </c>
      <c r="M591">
        <v>86</v>
      </c>
      <c r="N591">
        <f>Table10[[#This Row],[quantity_sold_before_promo]]*Table10[[#This Row],[base_price]]</f>
        <v>6930</v>
      </c>
      <c r="O591">
        <f t="shared" si="9"/>
        <v>4730</v>
      </c>
      <c r="P591">
        <f>Table10[[#This Row],[Reveneu_after_promo]]-Table10[[#This Row],[Reveneu_before_promo]]</f>
        <v>-2200</v>
      </c>
      <c r="Q591" s="8">
        <f>Table10[[#This Row],[quantity_sold_after_promo]]-Table10[[#This Row],[quantity_sold_before_promo]]</f>
        <v>23</v>
      </c>
    </row>
    <row r="592" spans="1:17" hidden="1" x14ac:dyDescent="0.3">
      <c r="A592" s="3" t="s">
        <v>924</v>
      </c>
      <c r="B592" t="str">
        <f>VLOOKUP(fact_events!B:B,stores[#All],2,0)</f>
        <v>Coimbatore</v>
      </c>
      <c r="C592" t="str">
        <f>VLOOKUP(fact_events!C:C,camp[#All],2,0)</f>
        <v>Sankranti</v>
      </c>
      <c r="D592" s="2">
        <f>VLOOKUP(fact_events!C:C,camp[#All],3,0)</f>
        <v>45301</v>
      </c>
      <c r="E592" s="2">
        <f>VLOOKUP(fact_events!C:C,camp[#All],4,0)</f>
        <v>45307</v>
      </c>
      <c r="F592" t="str">
        <f>VLOOKUP(fact_events!D:D,prod[#All],2,0)</f>
        <v>Atliq_Home_Essential_8_Product_Combo</v>
      </c>
      <c r="G592" t="str">
        <f>VLOOKUP(fact_events!D:D,prod[#All],3,0)</f>
        <v>Combo1</v>
      </c>
      <c r="H592">
        <v>3000</v>
      </c>
      <c r="I592" t="s">
        <v>26</v>
      </c>
      <c r="J592">
        <v>500</v>
      </c>
      <c r="K592" t="s">
        <v>1527</v>
      </c>
      <c r="L592">
        <v>91</v>
      </c>
      <c r="M592">
        <v>211</v>
      </c>
      <c r="N592">
        <f>Table10[[#This Row],[quantity_sold_before_promo]]*Table10[[#This Row],[base_price]]</f>
        <v>273000</v>
      </c>
      <c r="O592">
        <f t="shared" si="9"/>
        <v>527500</v>
      </c>
      <c r="P592">
        <f>Table10[[#This Row],[Reveneu_after_promo]]-Table10[[#This Row],[Reveneu_before_promo]]</f>
        <v>254500</v>
      </c>
      <c r="Q592" s="8">
        <f>Table10[[#This Row],[quantity_sold_after_promo]]-Table10[[#This Row],[quantity_sold_before_promo]]</f>
        <v>120</v>
      </c>
    </row>
    <row r="593" spans="1:17" hidden="1" x14ac:dyDescent="0.3">
      <c r="A593" s="4" t="s">
        <v>923</v>
      </c>
      <c r="B593" t="str">
        <f>VLOOKUP(fact_events!B:B,stores[#All],2,0)</f>
        <v>Bengaluru</v>
      </c>
      <c r="C593" t="str">
        <f>VLOOKUP(fact_events!C:C,camp[#All],2,0)</f>
        <v>Diwali</v>
      </c>
      <c r="D593" s="2">
        <f>VLOOKUP(fact_events!C:C,camp[#All],3,0)</f>
        <v>45242</v>
      </c>
      <c r="E593" s="2">
        <f>VLOOKUP(fact_events!C:C,camp[#All],4,0)</f>
        <v>45248</v>
      </c>
      <c r="F593" t="str">
        <f>VLOOKUP(fact_events!D:D,prod[#All],2,0)</f>
        <v>Atliq_Doodh_Kesar_Body_Lotion (200ML)</v>
      </c>
      <c r="G593" t="str">
        <f>VLOOKUP(fact_events!D:D,prod[#All],3,0)</f>
        <v>Personal Care</v>
      </c>
      <c r="H593">
        <v>190</v>
      </c>
      <c r="I593" t="s">
        <v>0</v>
      </c>
      <c r="J593">
        <v>0.5</v>
      </c>
      <c r="K593" t="s">
        <v>1526</v>
      </c>
      <c r="L593">
        <v>80</v>
      </c>
      <c r="M593">
        <v>108</v>
      </c>
      <c r="N593">
        <f>Table10[[#This Row],[quantity_sold_before_promo]]*Table10[[#This Row],[base_price]]</f>
        <v>15200</v>
      </c>
      <c r="O593">
        <f t="shared" si="9"/>
        <v>10260</v>
      </c>
      <c r="P593">
        <f>Table10[[#This Row],[Reveneu_after_promo]]-Table10[[#This Row],[Reveneu_before_promo]]</f>
        <v>-4940</v>
      </c>
      <c r="Q593" s="8">
        <f>Table10[[#This Row],[quantity_sold_after_promo]]-Table10[[#This Row],[quantity_sold_before_promo]]</f>
        <v>28</v>
      </c>
    </row>
    <row r="594" spans="1:17" x14ac:dyDescent="0.3">
      <c r="A594" s="3" t="s">
        <v>922</v>
      </c>
      <c r="B594" t="str">
        <f>VLOOKUP(fact_events!B:B,stores[#All],2,0)</f>
        <v>Hyderabad</v>
      </c>
      <c r="C594" t="str">
        <f>VLOOKUP(fact_events!C:C,camp[#All],2,0)</f>
        <v>Sankranti</v>
      </c>
      <c r="D594" s="2">
        <f>VLOOKUP(fact_events!C:C,camp[#All],3,0)</f>
        <v>45301</v>
      </c>
      <c r="E594" s="2">
        <f>VLOOKUP(fact_events!C:C,camp[#All],4,0)</f>
        <v>45307</v>
      </c>
      <c r="F594" t="str">
        <f>VLOOKUP(fact_events!D:D,prod[#All],2,0)</f>
        <v>Atliq_Suflower_Oil (1L)</v>
      </c>
      <c r="G594" t="str">
        <f>VLOOKUP(fact_events!D:D,prod[#All],3,0)</f>
        <v>Grocery &amp; Staples</v>
      </c>
      <c r="H594">
        <v>200</v>
      </c>
      <c r="I594" t="s">
        <v>5</v>
      </c>
      <c r="J594">
        <v>0.5</v>
      </c>
      <c r="K594" t="s">
        <v>5</v>
      </c>
      <c r="L594">
        <v>376</v>
      </c>
      <c r="M594">
        <v>1447</v>
      </c>
      <c r="N594">
        <f>Table10[[#This Row],[quantity_sold_before_promo]]*Table10[[#This Row],[base_price]]</f>
        <v>75200</v>
      </c>
      <c r="O594">
        <f t="shared" si="9"/>
        <v>289400</v>
      </c>
      <c r="P594">
        <f>Table10[[#This Row],[Reveneu_after_promo]]-Table10[[#This Row],[Reveneu_before_promo]]</f>
        <v>214200</v>
      </c>
      <c r="Q594" s="8">
        <f>Table10[[#This Row],[quantity_sold_after_promo]]-Table10[[#This Row],[quantity_sold_before_promo]]</f>
        <v>1071</v>
      </c>
    </row>
    <row r="595" spans="1:17" hidden="1" x14ac:dyDescent="0.3">
      <c r="A595" s="4" t="s">
        <v>921</v>
      </c>
      <c r="B595" t="str">
        <f>VLOOKUP(fact_events!B:B,stores[#All],2,0)</f>
        <v>Chennai</v>
      </c>
      <c r="C595" t="str">
        <f>VLOOKUP(fact_events!C:C,camp[#All],2,0)</f>
        <v>Sankranti</v>
      </c>
      <c r="D595" s="2">
        <f>VLOOKUP(fact_events!C:C,camp[#All],3,0)</f>
        <v>45301</v>
      </c>
      <c r="E595" s="2">
        <f>VLOOKUP(fact_events!C:C,camp[#All],4,0)</f>
        <v>45307</v>
      </c>
      <c r="F595" t="str">
        <f>VLOOKUP(fact_events!D:D,prod[#All],2,0)</f>
        <v>Atliq_Body_Milk_Nourishing_Lotion (120ML)</v>
      </c>
      <c r="G595" t="str">
        <f>VLOOKUP(fact_events!D:D,prod[#All],3,0)</f>
        <v>Personal Care</v>
      </c>
      <c r="H595">
        <v>90</v>
      </c>
      <c r="I595" t="s">
        <v>12</v>
      </c>
      <c r="J595">
        <v>0.25</v>
      </c>
      <c r="K595" t="s">
        <v>1526</v>
      </c>
      <c r="L595">
        <v>54</v>
      </c>
      <c r="M595">
        <v>51</v>
      </c>
      <c r="N595">
        <f>Table10[[#This Row],[quantity_sold_before_promo]]*Table10[[#This Row],[base_price]]</f>
        <v>4860</v>
      </c>
      <c r="O595">
        <f t="shared" si="9"/>
        <v>3442.5</v>
      </c>
      <c r="P595">
        <f>Table10[[#This Row],[Reveneu_after_promo]]-Table10[[#This Row],[Reveneu_before_promo]]</f>
        <v>-1417.5</v>
      </c>
      <c r="Q595" s="8">
        <f>Table10[[#This Row],[quantity_sold_after_promo]]-Table10[[#This Row],[quantity_sold_before_promo]]</f>
        <v>-3</v>
      </c>
    </row>
    <row r="596" spans="1:17" hidden="1" x14ac:dyDescent="0.3">
      <c r="A596" s="3" t="s">
        <v>920</v>
      </c>
      <c r="B596" t="str">
        <f>VLOOKUP(fact_events!B:B,stores[#All],2,0)</f>
        <v>Madurai</v>
      </c>
      <c r="C596" t="str">
        <f>VLOOKUP(fact_events!C:C,camp[#All],2,0)</f>
        <v>Sankranti</v>
      </c>
      <c r="D596" s="2">
        <f>VLOOKUP(fact_events!C:C,camp[#All],3,0)</f>
        <v>45301</v>
      </c>
      <c r="E596" s="2">
        <f>VLOOKUP(fact_events!C:C,camp[#All],4,0)</f>
        <v>45307</v>
      </c>
      <c r="F596" t="str">
        <f>VLOOKUP(fact_events!D:D,prod[#All],2,0)</f>
        <v>Atliq_Body_Milk_Nourishing_Lotion (120ML)</v>
      </c>
      <c r="G596" t="str">
        <f>VLOOKUP(fact_events!D:D,prod[#All],3,0)</f>
        <v>Personal Care</v>
      </c>
      <c r="H596">
        <v>90</v>
      </c>
      <c r="I596" t="s">
        <v>12</v>
      </c>
      <c r="J596">
        <v>0.25</v>
      </c>
      <c r="K596" t="s">
        <v>1526</v>
      </c>
      <c r="L596">
        <v>57</v>
      </c>
      <c r="M596">
        <v>47</v>
      </c>
      <c r="N596">
        <f>Table10[[#This Row],[quantity_sold_before_promo]]*Table10[[#This Row],[base_price]]</f>
        <v>5130</v>
      </c>
      <c r="O596">
        <f t="shared" si="9"/>
        <v>3172.5</v>
      </c>
      <c r="P596">
        <f>Table10[[#This Row],[Reveneu_after_promo]]-Table10[[#This Row],[Reveneu_before_promo]]</f>
        <v>-1957.5</v>
      </c>
      <c r="Q596" s="8">
        <f>Table10[[#This Row],[quantity_sold_after_promo]]-Table10[[#This Row],[quantity_sold_before_promo]]</f>
        <v>-10</v>
      </c>
    </row>
    <row r="597" spans="1:17" x14ac:dyDescent="0.3">
      <c r="A597" s="4" t="s">
        <v>919</v>
      </c>
      <c r="B597" t="str">
        <f>VLOOKUP(fact_events!B:B,stores[#All],2,0)</f>
        <v>Bengaluru</v>
      </c>
      <c r="C597" t="str">
        <f>VLOOKUP(fact_events!C:C,camp[#All],2,0)</f>
        <v>Diwali</v>
      </c>
      <c r="D597" s="2">
        <f>VLOOKUP(fact_events!C:C,camp[#All],3,0)</f>
        <v>45242</v>
      </c>
      <c r="E597" s="2">
        <f>VLOOKUP(fact_events!C:C,camp[#All],4,0)</f>
        <v>45248</v>
      </c>
      <c r="F597" t="str">
        <f>VLOOKUP(fact_events!D:D,prod[#All],2,0)</f>
        <v>Atliq_High_Glo_15W_LED_Bulb</v>
      </c>
      <c r="G597" t="str">
        <f>VLOOKUP(fact_events!D:D,prod[#All],3,0)</f>
        <v>Home Appliances</v>
      </c>
      <c r="H597">
        <v>350</v>
      </c>
      <c r="I597" t="s">
        <v>5</v>
      </c>
      <c r="J597">
        <v>0.5</v>
      </c>
      <c r="K597" t="s">
        <v>5</v>
      </c>
      <c r="L597">
        <v>71</v>
      </c>
      <c r="M597">
        <v>248</v>
      </c>
      <c r="N597">
        <f>Table10[[#This Row],[quantity_sold_before_promo]]*Table10[[#This Row],[base_price]]</f>
        <v>24850</v>
      </c>
      <c r="O597">
        <f t="shared" si="9"/>
        <v>86800</v>
      </c>
      <c r="P597">
        <f>Table10[[#This Row],[Reveneu_after_promo]]-Table10[[#This Row],[Reveneu_before_promo]]</f>
        <v>61950</v>
      </c>
      <c r="Q597" s="8">
        <f>Table10[[#This Row],[quantity_sold_after_promo]]-Table10[[#This Row],[quantity_sold_before_promo]]</f>
        <v>177</v>
      </c>
    </row>
    <row r="598" spans="1:17" x14ac:dyDescent="0.3">
      <c r="A598" s="3" t="s">
        <v>918</v>
      </c>
      <c r="B598" t="str">
        <f>VLOOKUP(fact_events!B:B,stores[#All],2,0)</f>
        <v>Chennai</v>
      </c>
      <c r="C598" t="str">
        <f>VLOOKUP(fact_events!C:C,camp[#All],2,0)</f>
        <v>Sankranti</v>
      </c>
      <c r="D598" s="2">
        <f>VLOOKUP(fact_events!C:C,camp[#All],3,0)</f>
        <v>45301</v>
      </c>
      <c r="E598" s="2">
        <f>VLOOKUP(fact_events!C:C,camp[#All],4,0)</f>
        <v>45307</v>
      </c>
      <c r="F598" t="str">
        <f>VLOOKUP(fact_events!D:D,prod[#All],2,0)</f>
        <v>Atliq_Farm_Chakki_Atta (1KG)</v>
      </c>
      <c r="G598" t="str">
        <f>VLOOKUP(fact_events!D:D,prod[#All],3,0)</f>
        <v>Grocery &amp; Staples</v>
      </c>
      <c r="H598">
        <v>370</v>
      </c>
      <c r="I598" t="s">
        <v>5</v>
      </c>
      <c r="J598">
        <v>0.5</v>
      </c>
      <c r="K598" t="s">
        <v>5</v>
      </c>
      <c r="L598">
        <v>483</v>
      </c>
      <c r="M598">
        <v>1907</v>
      </c>
      <c r="N598">
        <f>Table10[[#This Row],[quantity_sold_before_promo]]*Table10[[#This Row],[base_price]]</f>
        <v>178710</v>
      </c>
      <c r="O598">
        <f t="shared" si="9"/>
        <v>705590</v>
      </c>
      <c r="P598">
        <f>Table10[[#This Row],[Reveneu_after_promo]]-Table10[[#This Row],[Reveneu_before_promo]]</f>
        <v>526880</v>
      </c>
      <c r="Q598" s="8">
        <f>Table10[[#This Row],[quantity_sold_after_promo]]-Table10[[#This Row],[quantity_sold_before_promo]]</f>
        <v>1424</v>
      </c>
    </row>
    <row r="599" spans="1:17" hidden="1" x14ac:dyDescent="0.3">
      <c r="A599" s="4" t="s">
        <v>917</v>
      </c>
      <c r="B599" t="str">
        <f>VLOOKUP(fact_events!B:B,stores[#All],2,0)</f>
        <v>Hyderabad</v>
      </c>
      <c r="C599" t="str">
        <f>VLOOKUP(fact_events!C:C,camp[#All],2,0)</f>
        <v>Diwali</v>
      </c>
      <c r="D599" s="2">
        <f>VLOOKUP(fact_events!C:C,camp[#All],3,0)</f>
        <v>45242</v>
      </c>
      <c r="E599" s="2">
        <f>VLOOKUP(fact_events!C:C,camp[#All],4,0)</f>
        <v>45248</v>
      </c>
      <c r="F599" t="str">
        <f>VLOOKUP(fact_events!D:D,prod[#All],2,0)</f>
        <v>Atliq_Scrub_Sponge_For_Dishwash</v>
      </c>
      <c r="G599" t="str">
        <f>VLOOKUP(fact_events!D:D,prod[#All],3,0)</f>
        <v>Home Care</v>
      </c>
      <c r="H599">
        <v>55</v>
      </c>
      <c r="I599" t="s">
        <v>12</v>
      </c>
      <c r="J599">
        <v>0.25</v>
      </c>
      <c r="K599" t="s">
        <v>1526</v>
      </c>
      <c r="L599">
        <v>106</v>
      </c>
      <c r="M599">
        <v>102</v>
      </c>
      <c r="N599">
        <f>Table10[[#This Row],[quantity_sold_before_promo]]*Table10[[#This Row],[base_price]]</f>
        <v>5830</v>
      </c>
      <c r="O599">
        <f t="shared" si="9"/>
        <v>4207.5</v>
      </c>
      <c r="P599">
        <f>Table10[[#This Row],[Reveneu_after_promo]]-Table10[[#This Row],[Reveneu_before_promo]]</f>
        <v>-1622.5</v>
      </c>
      <c r="Q599" s="8">
        <f>Table10[[#This Row],[quantity_sold_after_promo]]-Table10[[#This Row],[quantity_sold_before_promo]]</f>
        <v>-4</v>
      </c>
    </row>
    <row r="600" spans="1:17" hidden="1" x14ac:dyDescent="0.3">
      <c r="A600" s="3" t="s">
        <v>916</v>
      </c>
      <c r="B600" t="str">
        <f>VLOOKUP(fact_events!B:B,stores[#All],2,0)</f>
        <v>Chennai</v>
      </c>
      <c r="C600" t="str">
        <f>VLOOKUP(fact_events!C:C,camp[#All],2,0)</f>
        <v>Sankranti</v>
      </c>
      <c r="D600" s="2">
        <f>VLOOKUP(fact_events!C:C,camp[#All],3,0)</f>
        <v>45301</v>
      </c>
      <c r="E600" s="2">
        <f>VLOOKUP(fact_events!C:C,camp[#All],4,0)</f>
        <v>45307</v>
      </c>
      <c r="F600" t="str">
        <f>VLOOKUP(fact_events!D:D,prod[#All],2,0)</f>
        <v>Atliq_Doodh_Kesar_Body_Lotion (200ML)</v>
      </c>
      <c r="G600" t="str">
        <f>VLOOKUP(fact_events!D:D,prod[#All],3,0)</f>
        <v>Personal Care</v>
      </c>
      <c r="H600">
        <v>190</v>
      </c>
      <c r="I600" t="s">
        <v>0</v>
      </c>
      <c r="J600">
        <v>0.5</v>
      </c>
      <c r="K600" t="s">
        <v>1526</v>
      </c>
      <c r="L600">
        <v>48</v>
      </c>
      <c r="M600">
        <v>69</v>
      </c>
      <c r="N600">
        <f>Table10[[#This Row],[quantity_sold_before_promo]]*Table10[[#This Row],[base_price]]</f>
        <v>9120</v>
      </c>
      <c r="O600">
        <f t="shared" si="9"/>
        <v>6555</v>
      </c>
      <c r="P600">
        <f>Table10[[#This Row],[Reveneu_after_promo]]-Table10[[#This Row],[Reveneu_before_promo]]</f>
        <v>-2565</v>
      </c>
      <c r="Q600" s="8">
        <f>Table10[[#This Row],[quantity_sold_after_promo]]-Table10[[#This Row],[quantity_sold_before_promo]]</f>
        <v>21</v>
      </c>
    </row>
    <row r="601" spans="1:17" hidden="1" x14ac:dyDescent="0.3">
      <c r="A601" s="4" t="s">
        <v>915</v>
      </c>
      <c r="B601" t="str">
        <f>VLOOKUP(fact_events!B:B,stores[#All],2,0)</f>
        <v>Visakhapatnam</v>
      </c>
      <c r="C601" t="str">
        <f>VLOOKUP(fact_events!C:C,camp[#All],2,0)</f>
        <v>Sankranti</v>
      </c>
      <c r="D601" s="2">
        <f>VLOOKUP(fact_events!C:C,camp[#All],3,0)</f>
        <v>45301</v>
      </c>
      <c r="E601" s="2">
        <f>VLOOKUP(fact_events!C:C,camp[#All],4,0)</f>
        <v>45307</v>
      </c>
      <c r="F601" t="str">
        <f>VLOOKUP(fact_events!D:D,prod[#All],2,0)</f>
        <v>Atliq_Doodh_Kesar_Body_Lotion (200ML)</v>
      </c>
      <c r="G601" t="str">
        <f>VLOOKUP(fact_events!D:D,prod[#All],3,0)</f>
        <v>Personal Care</v>
      </c>
      <c r="H601">
        <v>190</v>
      </c>
      <c r="I601" t="s">
        <v>0</v>
      </c>
      <c r="J601">
        <v>0.5</v>
      </c>
      <c r="K601" t="s">
        <v>1526</v>
      </c>
      <c r="L601">
        <v>28</v>
      </c>
      <c r="M601">
        <v>40</v>
      </c>
      <c r="N601">
        <f>Table10[[#This Row],[quantity_sold_before_promo]]*Table10[[#This Row],[base_price]]</f>
        <v>5320</v>
      </c>
      <c r="O601">
        <f t="shared" si="9"/>
        <v>3800</v>
      </c>
      <c r="P601">
        <f>Table10[[#This Row],[Reveneu_after_promo]]-Table10[[#This Row],[Reveneu_before_promo]]</f>
        <v>-1520</v>
      </c>
      <c r="Q601" s="8">
        <f>Table10[[#This Row],[quantity_sold_after_promo]]-Table10[[#This Row],[quantity_sold_before_promo]]</f>
        <v>12</v>
      </c>
    </row>
    <row r="602" spans="1:17" x14ac:dyDescent="0.3">
      <c r="A602" s="3" t="s">
        <v>914</v>
      </c>
      <c r="B602" t="str">
        <f>VLOOKUP(fact_events!B:B,stores[#All],2,0)</f>
        <v>Bengaluru</v>
      </c>
      <c r="C602" t="str">
        <f>VLOOKUP(fact_events!C:C,camp[#All],2,0)</f>
        <v>Diwali</v>
      </c>
      <c r="D602" s="2">
        <f>VLOOKUP(fact_events!C:C,camp[#All],3,0)</f>
        <v>45242</v>
      </c>
      <c r="E602" s="2">
        <f>VLOOKUP(fact_events!C:C,camp[#All],4,0)</f>
        <v>45248</v>
      </c>
      <c r="F602" t="str">
        <f>VLOOKUP(fact_events!D:D,prod[#All],2,0)</f>
        <v>Atliq_Double_Bedsheet_set</v>
      </c>
      <c r="G602" t="str">
        <f>VLOOKUP(fact_events!D:D,prod[#All],3,0)</f>
        <v>Home Care</v>
      </c>
      <c r="H602">
        <v>1190</v>
      </c>
      <c r="I602" t="s">
        <v>5</v>
      </c>
      <c r="J602">
        <v>0.5</v>
      </c>
      <c r="K602" t="s">
        <v>5</v>
      </c>
      <c r="L602">
        <v>43</v>
      </c>
      <c r="M602">
        <v>145</v>
      </c>
      <c r="N602">
        <f>Table10[[#This Row],[quantity_sold_before_promo]]*Table10[[#This Row],[base_price]]</f>
        <v>51170</v>
      </c>
      <c r="O602">
        <f t="shared" si="9"/>
        <v>172550</v>
      </c>
      <c r="P602">
        <f>Table10[[#This Row],[Reveneu_after_promo]]-Table10[[#This Row],[Reveneu_before_promo]]</f>
        <v>121380</v>
      </c>
      <c r="Q602" s="8">
        <f>Table10[[#This Row],[quantity_sold_after_promo]]-Table10[[#This Row],[quantity_sold_before_promo]]</f>
        <v>102</v>
      </c>
    </row>
    <row r="603" spans="1:17" hidden="1" x14ac:dyDescent="0.3">
      <c r="A603" s="4">
        <v>311946</v>
      </c>
      <c r="B603" t="str">
        <f>VLOOKUP(fact_events!B:B,stores[#All],2,0)</f>
        <v>Bengaluru</v>
      </c>
      <c r="C603" t="str">
        <f>VLOOKUP(fact_events!C:C,camp[#All],2,0)</f>
        <v>Diwali</v>
      </c>
      <c r="D603" s="2">
        <f>VLOOKUP(fact_events!C:C,camp[#All],3,0)</f>
        <v>45242</v>
      </c>
      <c r="E603" s="2">
        <f>VLOOKUP(fact_events!C:C,camp[#All],4,0)</f>
        <v>45248</v>
      </c>
      <c r="F603" t="str">
        <f>VLOOKUP(fact_events!D:D,prod[#All],2,0)</f>
        <v>Atliq_Scrub_Sponge_For_Dishwash</v>
      </c>
      <c r="G603" t="str">
        <f>VLOOKUP(fact_events!D:D,prod[#All],3,0)</f>
        <v>Home Care</v>
      </c>
      <c r="H603">
        <v>55</v>
      </c>
      <c r="I603" t="s">
        <v>12</v>
      </c>
      <c r="J603">
        <v>0.25</v>
      </c>
      <c r="K603" t="s">
        <v>1526</v>
      </c>
      <c r="L603">
        <v>119</v>
      </c>
      <c r="M603">
        <v>107</v>
      </c>
      <c r="N603">
        <f>Table10[[#This Row],[quantity_sold_before_promo]]*Table10[[#This Row],[base_price]]</f>
        <v>6545</v>
      </c>
      <c r="O603">
        <f t="shared" si="9"/>
        <v>4413.75</v>
      </c>
      <c r="P603">
        <f>Table10[[#This Row],[Reveneu_after_promo]]-Table10[[#This Row],[Reveneu_before_promo]]</f>
        <v>-2131.25</v>
      </c>
      <c r="Q603" s="8">
        <f>Table10[[#This Row],[quantity_sold_after_promo]]-Table10[[#This Row],[quantity_sold_before_promo]]</f>
        <v>-12</v>
      </c>
    </row>
    <row r="604" spans="1:17" hidden="1" x14ac:dyDescent="0.3">
      <c r="A604" s="3">
        <v>598637</v>
      </c>
      <c r="B604" t="str">
        <f>VLOOKUP(fact_events!B:B,stores[#All],2,0)</f>
        <v>Chennai</v>
      </c>
      <c r="C604" t="str">
        <f>VLOOKUP(fact_events!C:C,camp[#All],2,0)</f>
        <v>Diwali</v>
      </c>
      <c r="D604" s="2">
        <f>VLOOKUP(fact_events!C:C,camp[#All],3,0)</f>
        <v>45242</v>
      </c>
      <c r="E604" s="2">
        <f>VLOOKUP(fact_events!C:C,camp[#All],4,0)</f>
        <v>45248</v>
      </c>
      <c r="F604" t="str">
        <f>VLOOKUP(fact_events!D:D,prod[#All],2,0)</f>
        <v>Atliq_Body_Milk_Nourishing_Lotion (120ML)</v>
      </c>
      <c r="G604" t="str">
        <f>VLOOKUP(fact_events!D:D,prod[#All],3,0)</f>
        <v>Personal Care</v>
      </c>
      <c r="H604">
        <v>110</v>
      </c>
      <c r="I604" t="s">
        <v>0</v>
      </c>
      <c r="J604">
        <v>0.5</v>
      </c>
      <c r="K604" t="s">
        <v>1526</v>
      </c>
      <c r="L604">
        <v>71</v>
      </c>
      <c r="M604">
        <v>90</v>
      </c>
      <c r="N604">
        <f>Table10[[#This Row],[quantity_sold_before_promo]]*Table10[[#This Row],[base_price]]</f>
        <v>7810</v>
      </c>
      <c r="O604">
        <f t="shared" si="9"/>
        <v>4950</v>
      </c>
      <c r="P604">
        <f>Table10[[#This Row],[Reveneu_after_promo]]-Table10[[#This Row],[Reveneu_before_promo]]</f>
        <v>-2860</v>
      </c>
      <c r="Q604" s="8">
        <f>Table10[[#This Row],[quantity_sold_after_promo]]-Table10[[#This Row],[quantity_sold_before_promo]]</f>
        <v>19</v>
      </c>
    </row>
    <row r="605" spans="1:17" hidden="1" x14ac:dyDescent="0.3">
      <c r="A605" s="4" t="s">
        <v>913</v>
      </c>
      <c r="B605" t="str">
        <f>VLOOKUP(fact_events!B:B,stores[#All],2,0)</f>
        <v>Bengaluru</v>
      </c>
      <c r="C605" t="str">
        <f>VLOOKUP(fact_events!C:C,camp[#All],2,0)</f>
        <v>Diwali</v>
      </c>
      <c r="D605" s="2">
        <f>VLOOKUP(fact_events!C:C,camp[#All],3,0)</f>
        <v>45242</v>
      </c>
      <c r="E605" s="2">
        <f>VLOOKUP(fact_events!C:C,camp[#All],4,0)</f>
        <v>45248</v>
      </c>
      <c r="F605" t="str">
        <f>VLOOKUP(fact_events!D:D,prod[#All],2,0)</f>
        <v>Atliq_Lime_Cool_Bathing_Bar (125GM)</v>
      </c>
      <c r="G605" t="str">
        <f>VLOOKUP(fact_events!D:D,prod[#All],3,0)</f>
        <v>Personal Care</v>
      </c>
      <c r="H605">
        <v>62</v>
      </c>
      <c r="I605" t="s">
        <v>0</v>
      </c>
      <c r="J605">
        <v>0.5</v>
      </c>
      <c r="K605" t="s">
        <v>1526</v>
      </c>
      <c r="L605">
        <v>112</v>
      </c>
      <c r="M605">
        <v>165</v>
      </c>
      <c r="N605">
        <f>Table10[[#This Row],[quantity_sold_before_promo]]*Table10[[#This Row],[base_price]]</f>
        <v>6944</v>
      </c>
      <c r="O605">
        <f t="shared" si="9"/>
        <v>5115</v>
      </c>
      <c r="P605">
        <f>Table10[[#This Row],[Reveneu_after_promo]]-Table10[[#This Row],[Reveneu_before_promo]]</f>
        <v>-1829</v>
      </c>
      <c r="Q605" s="8">
        <f>Table10[[#This Row],[quantity_sold_after_promo]]-Table10[[#This Row],[quantity_sold_before_promo]]</f>
        <v>53</v>
      </c>
    </row>
    <row r="606" spans="1:17" x14ac:dyDescent="0.3">
      <c r="A606" s="3" t="s">
        <v>912</v>
      </c>
      <c r="B606" t="str">
        <f>VLOOKUP(fact_events!B:B,stores[#All],2,0)</f>
        <v>Trivandrum</v>
      </c>
      <c r="C606" t="str">
        <f>VLOOKUP(fact_events!C:C,camp[#All],2,0)</f>
        <v>Diwali</v>
      </c>
      <c r="D606" s="2">
        <f>VLOOKUP(fact_events!C:C,camp[#All],3,0)</f>
        <v>45242</v>
      </c>
      <c r="E606" s="2">
        <f>VLOOKUP(fact_events!C:C,camp[#All],4,0)</f>
        <v>45248</v>
      </c>
      <c r="F606" t="str">
        <f>VLOOKUP(fact_events!D:D,prod[#All],2,0)</f>
        <v>Atliq_Curtains</v>
      </c>
      <c r="G606" t="str">
        <f>VLOOKUP(fact_events!D:D,prod[#All],3,0)</f>
        <v>Home Care</v>
      </c>
      <c r="H606">
        <v>300</v>
      </c>
      <c r="I606" t="s">
        <v>5</v>
      </c>
      <c r="J606">
        <v>0.5</v>
      </c>
      <c r="K606" t="s">
        <v>5</v>
      </c>
      <c r="L606">
        <v>26</v>
      </c>
      <c r="M606">
        <v>87</v>
      </c>
      <c r="N606">
        <f>Table10[[#This Row],[quantity_sold_before_promo]]*Table10[[#This Row],[base_price]]</f>
        <v>7800</v>
      </c>
      <c r="O606">
        <f t="shared" si="9"/>
        <v>26100</v>
      </c>
      <c r="P606">
        <f>Table10[[#This Row],[Reveneu_after_promo]]-Table10[[#This Row],[Reveneu_before_promo]]</f>
        <v>18300</v>
      </c>
      <c r="Q606" s="8">
        <f>Table10[[#This Row],[quantity_sold_after_promo]]-Table10[[#This Row],[quantity_sold_before_promo]]</f>
        <v>61</v>
      </c>
    </row>
    <row r="607" spans="1:17" hidden="1" x14ac:dyDescent="0.3">
      <c r="A607" s="4" t="s">
        <v>911</v>
      </c>
      <c r="B607" t="str">
        <f>VLOOKUP(fact_events!B:B,stores[#All],2,0)</f>
        <v>Madurai</v>
      </c>
      <c r="C607" t="str">
        <f>VLOOKUP(fact_events!C:C,camp[#All],2,0)</f>
        <v>Sankranti</v>
      </c>
      <c r="D607" s="2">
        <f>VLOOKUP(fact_events!C:C,camp[#All],3,0)</f>
        <v>45301</v>
      </c>
      <c r="E607" s="2">
        <f>VLOOKUP(fact_events!C:C,camp[#All],4,0)</f>
        <v>45307</v>
      </c>
      <c r="F607" t="str">
        <f>VLOOKUP(fact_events!D:D,prod[#All],2,0)</f>
        <v>Atliq_Cream_Beauty_Bathing_Soap (125GM)</v>
      </c>
      <c r="G607" t="str">
        <f>VLOOKUP(fact_events!D:D,prod[#All],3,0)</f>
        <v>Personal Care</v>
      </c>
      <c r="H607">
        <v>50</v>
      </c>
      <c r="I607" t="s">
        <v>12</v>
      </c>
      <c r="J607">
        <v>0.25</v>
      </c>
      <c r="K607" t="s">
        <v>1526</v>
      </c>
      <c r="L607">
        <v>22</v>
      </c>
      <c r="M607">
        <v>18</v>
      </c>
      <c r="N607">
        <f>Table10[[#This Row],[quantity_sold_before_promo]]*Table10[[#This Row],[base_price]]</f>
        <v>1100</v>
      </c>
      <c r="O607">
        <f t="shared" si="9"/>
        <v>675</v>
      </c>
      <c r="P607">
        <f>Table10[[#This Row],[Reveneu_after_promo]]-Table10[[#This Row],[Reveneu_before_promo]]</f>
        <v>-425</v>
      </c>
      <c r="Q607" s="8">
        <f>Table10[[#This Row],[quantity_sold_after_promo]]-Table10[[#This Row],[quantity_sold_before_promo]]</f>
        <v>-4</v>
      </c>
    </row>
    <row r="608" spans="1:17" x14ac:dyDescent="0.3">
      <c r="A608" s="3" t="s">
        <v>910</v>
      </c>
      <c r="B608" t="str">
        <f>VLOOKUP(fact_events!B:B,stores[#All],2,0)</f>
        <v>Chennai</v>
      </c>
      <c r="C608" t="str">
        <f>VLOOKUP(fact_events!C:C,camp[#All],2,0)</f>
        <v>Sankranti</v>
      </c>
      <c r="D608" s="2">
        <f>VLOOKUP(fact_events!C:C,camp[#All],3,0)</f>
        <v>45301</v>
      </c>
      <c r="E608" s="2">
        <f>VLOOKUP(fact_events!C:C,camp[#All],4,0)</f>
        <v>45307</v>
      </c>
      <c r="F608" t="str">
        <f>VLOOKUP(fact_events!D:D,prod[#All],2,0)</f>
        <v>Atliq_Farm_Chakki_Atta (1KG)</v>
      </c>
      <c r="G608" t="str">
        <f>VLOOKUP(fact_events!D:D,prod[#All],3,0)</f>
        <v>Grocery &amp; Staples</v>
      </c>
      <c r="H608">
        <v>370</v>
      </c>
      <c r="I608" t="s">
        <v>5</v>
      </c>
      <c r="J608">
        <v>0.5</v>
      </c>
      <c r="K608" t="s">
        <v>5</v>
      </c>
      <c r="L608">
        <v>379</v>
      </c>
      <c r="M608">
        <v>1622</v>
      </c>
      <c r="N608">
        <f>Table10[[#This Row],[quantity_sold_before_promo]]*Table10[[#This Row],[base_price]]</f>
        <v>140230</v>
      </c>
      <c r="O608">
        <f t="shared" si="9"/>
        <v>600140</v>
      </c>
      <c r="P608">
        <f>Table10[[#This Row],[Reveneu_after_promo]]-Table10[[#This Row],[Reveneu_before_promo]]</f>
        <v>459910</v>
      </c>
      <c r="Q608" s="8">
        <f>Table10[[#This Row],[quantity_sold_after_promo]]-Table10[[#This Row],[quantity_sold_before_promo]]</f>
        <v>1243</v>
      </c>
    </row>
    <row r="609" spans="1:17" hidden="1" x14ac:dyDescent="0.3">
      <c r="A609" s="4" t="s">
        <v>909</v>
      </c>
      <c r="B609" t="str">
        <f>VLOOKUP(fact_events!B:B,stores[#All],2,0)</f>
        <v>Mangalore</v>
      </c>
      <c r="C609" t="str">
        <f>VLOOKUP(fact_events!C:C,camp[#All],2,0)</f>
        <v>Diwali</v>
      </c>
      <c r="D609" s="2">
        <f>VLOOKUP(fact_events!C:C,camp[#All],3,0)</f>
        <v>45242</v>
      </c>
      <c r="E609" s="2">
        <f>VLOOKUP(fact_events!C:C,camp[#All],4,0)</f>
        <v>45248</v>
      </c>
      <c r="F609" t="str">
        <f>VLOOKUP(fact_events!D:D,prod[#All],2,0)</f>
        <v>Atliq_Masoor_Dal (1KG)</v>
      </c>
      <c r="G609" t="str">
        <f>VLOOKUP(fact_events!D:D,prod[#All],3,0)</f>
        <v>Grocery &amp; Staples</v>
      </c>
      <c r="H609">
        <v>172</v>
      </c>
      <c r="I609" t="s">
        <v>45</v>
      </c>
      <c r="J609">
        <v>0.33</v>
      </c>
      <c r="K609" t="s">
        <v>1526</v>
      </c>
      <c r="L609">
        <v>141</v>
      </c>
      <c r="M609">
        <v>217</v>
      </c>
      <c r="N609">
        <f>Table10[[#This Row],[quantity_sold_before_promo]]*Table10[[#This Row],[base_price]]</f>
        <v>24252</v>
      </c>
      <c r="O609">
        <f t="shared" si="9"/>
        <v>25007.079999999994</v>
      </c>
      <c r="P609">
        <f>Table10[[#This Row],[Reveneu_after_promo]]-Table10[[#This Row],[Reveneu_before_promo]]</f>
        <v>755.07999999999447</v>
      </c>
      <c r="Q609" s="8">
        <f>Table10[[#This Row],[quantity_sold_after_promo]]-Table10[[#This Row],[quantity_sold_before_promo]]</f>
        <v>76</v>
      </c>
    </row>
    <row r="610" spans="1:17" hidden="1" x14ac:dyDescent="0.3">
      <c r="A610" s="3" t="s">
        <v>908</v>
      </c>
      <c r="B610" t="str">
        <f>VLOOKUP(fact_events!B:B,stores[#All],2,0)</f>
        <v>Visakhapatnam</v>
      </c>
      <c r="C610" t="str">
        <f>VLOOKUP(fact_events!C:C,camp[#All],2,0)</f>
        <v>Sankranti</v>
      </c>
      <c r="D610" s="2">
        <f>VLOOKUP(fact_events!C:C,camp[#All],3,0)</f>
        <v>45301</v>
      </c>
      <c r="E610" s="2">
        <f>VLOOKUP(fact_events!C:C,camp[#All],4,0)</f>
        <v>45307</v>
      </c>
      <c r="F610" t="str">
        <f>VLOOKUP(fact_events!D:D,prod[#All],2,0)</f>
        <v>Atliq_Body_Milk_Nourishing_Lotion (120ML)</v>
      </c>
      <c r="G610" t="str">
        <f>VLOOKUP(fact_events!D:D,prod[#All],3,0)</f>
        <v>Personal Care</v>
      </c>
      <c r="H610">
        <v>90</v>
      </c>
      <c r="I610" t="s">
        <v>12</v>
      </c>
      <c r="J610">
        <v>0.25</v>
      </c>
      <c r="K610" t="s">
        <v>1526</v>
      </c>
      <c r="L610">
        <v>42</v>
      </c>
      <c r="M610">
        <v>35</v>
      </c>
      <c r="N610">
        <f>Table10[[#This Row],[quantity_sold_before_promo]]*Table10[[#This Row],[base_price]]</f>
        <v>3780</v>
      </c>
      <c r="O610">
        <f t="shared" si="9"/>
        <v>2362.5</v>
      </c>
      <c r="P610">
        <f>Table10[[#This Row],[Reveneu_after_promo]]-Table10[[#This Row],[Reveneu_before_promo]]</f>
        <v>-1417.5</v>
      </c>
      <c r="Q610" s="8">
        <f>Table10[[#This Row],[quantity_sold_after_promo]]-Table10[[#This Row],[quantity_sold_before_promo]]</f>
        <v>-7</v>
      </c>
    </row>
    <row r="611" spans="1:17" x14ac:dyDescent="0.3">
      <c r="A611" s="4" t="s">
        <v>907</v>
      </c>
      <c r="B611" t="str">
        <f>VLOOKUP(fact_events!B:B,stores[#All],2,0)</f>
        <v>Chennai</v>
      </c>
      <c r="C611" t="str">
        <f>VLOOKUP(fact_events!C:C,camp[#All],2,0)</f>
        <v>Sankranti</v>
      </c>
      <c r="D611" s="2">
        <f>VLOOKUP(fact_events!C:C,camp[#All],3,0)</f>
        <v>45301</v>
      </c>
      <c r="E611" s="2">
        <f>VLOOKUP(fact_events!C:C,camp[#All],4,0)</f>
        <v>45307</v>
      </c>
      <c r="F611" t="str">
        <f>VLOOKUP(fact_events!D:D,prod[#All],2,0)</f>
        <v>Atliq_waterproof_Immersion_Rod</v>
      </c>
      <c r="G611" t="str">
        <f>VLOOKUP(fact_events!D:D,prod[#All],3,0)</f>
        <v>Home Appliances</v>
      </c>
      <c r="H611">
        <v>1020</v>
      </c>
      <c r="I611" t="s">
        <v>5</v>
      </c>
      <c r="J611">
        <v>0.5</v>
      </c>
      <c r="K611" t="s">
        <v>5</v>
      </c>
      <c r="L611">
        <v>130</v>
      </c>
      <c r="M611">
        <v>514</v>
      </c>
      <c r="N611">
        <f>Table10[[#This Row],[quantity_sold_before_promo]]*Table10[[#This Row],[base_price]]</f>
        <v>132600</v>
      </c>
      <c r="O611">
        <f t="shared" si="9"/>
        <v>524280</v>
      </c>
      <c r="P611">
        <f>Table10[[#This Row],[Reveneu_after_promo]]-Table10[[#This Row],[Reveneu_before_promo]]</f>
        <v>391680</v>
      </c>
      <c r="Q611" s="8">
        <f>Table10[[#This Row],[quantity_sold_after_promo]]-Table10[[#This Row],[quantity_sold_before_promo]]</f>
        <v>384</v>
      </c>
    </row>
    <row r="612" spans="1:17" x14ac:dyDescent="0.3">
      <c r="A612" s="3" t="s">
        <v>906</v>
      </c>
      <c r="B612" t="str">
        <f>VLOOKUP(fact_events!B:B,stores[#All],2,0)</f>
        <v>Hyderabad</v>
      </c>
      <c r="C612" t="str">
        <f>VLOOKUP(fact_events!C:C,camp[#All],2,0)</f>
        <v>Sankranti</v>
      </c>
      <c r="D612" s="2">
        <f>VLOOKUP(fact_events!C:C,camp[#All],3,0)</f>
        <v>45301</v>
      </c>
      <c r="E612" s="2">
        <f>VLOOKUP(fact_events!C:C,camp[#All],4,0)</f>
        <v>45307</v>
      </c>
      <c r="F612" t="str">
        <f>VLOOKUP(fact_events!D:D,prod[#All],2,0)</f>
        <v>Atliq_Double_Bedsheet_set</v>
      </c>
      <c r="G612" t="str">
        <f>VLOOKUP(fact_events!D:D,prod[#All],3,0)</f>
        <v>Home Care</v>
      </c>
      <c r="H612">
        <v>1190</v>
      </c>
      <c r="I612" t="s">
        <v>5</v>
      </c>
      <c r="J612">
        <v>0.5</v>
      </c>
      <c r="K612" t="s">
        <v>5</v>
      </c>
      <c r="L612">
        <v>73</v>
      </c>
      <c r="M612">
        <v>192</v>
      </c>
      <c r="N612">
        <f>Table10[[#This Row],[quantity_sold_before_promo]]*Table10[[#This Row],[base_price]]</f>
        <v>86870</v>
      </c>
      <c r="O612">
        <f t="shared" si="9"/>
        <v>228480</v>
      </c>
      <c r="P612">
        <f>Table10[[#This Row],[Reveneu_after_promo]]-Table10[[#This Row],[Reveneu_before_promo]]</f>
        <v>141610</v>
      </c>
      <c r="Q612" s="8">
        <f>Table10[[#This Row],[quantity_sold_after_promo]]-Table10[[#This Row],[quantity_sold_before_promo]]</f>
        <v>119</v>
      </c>
    </row>
    <row r="613" spans="1:17" x14ac:dyDescent="0.3">
      <c r="A613" s="4" t="s">
        <v>905</v>
      </c>
      <c r="B613" t="str">
        <f>VLOOKUP(fact_events!B:B,stores[#All],2,0)</f>
        <v>Visakhapatnam</v>
      </c>
      <c r="C613" t="str">
        <f>VLOOKUP(fact_events!C:C,camp[#All],2,0)</f>
        <v>Sankranti</v>
      </c>
      <c r="D613" s="2">
        <f>VLOOKUP(fact_events!C:C,camp[#All],3,0)</f>
        <v>45301</v>
      </c>
      <c r="E613" s="2">
        <f>VLOOKUP(fact_events!C:C,camp[#All],4,0)</f>
        <v>45307</v>
      </c>
      <c r="F613" t="str">
        <f>VLOOKUP(fact_events!D:D,prod[#All],2,0)</f>
        <v>Atliq_Curtains</v>
      </c>
      <c r="G613" t="str">
        <f>VLOOKUP(fact_events!D:D,prod[#All],3,0)</f>
        <v>Home Care</v>
      </c>
      <c r="H613">
        <v>300</v>
      </c>
      <c r="I613" t="s">
        <v>5</v>
      </c>
      <c r="J613">
        <v>0.5</v>
      </c>
      <c r="K613" t="s">
        <v>5</v>
      </c>
      <c r="L613">
        <v>33</v>
      </c>
      <c r="M613">
        <v>83</v>
      </c>
      <c r="N613">
        <f>Table10[[#This Row],[quantity_sold_before_promo]]*Table10[[#This Row],[base_price]]</f>
        <v>9900</v>
      </c>
      <c r="O613">
        <f t="shared" si="9"/>
        <v>24900</v>
      </c>
      <c r="P613">
        <f>Table10[[#This Row],[Reveneu_after_promo]]-Table10[[#This Row],[Reveneu_before_promo]]</f>
        <v>15000</v>
      </c>
      <c r="Q613" s="8">
        <f>Table10[[#This Row],[quantity_sold_after_promo]]-Table10[[#This Row],[quantity_sold_before_promo]]</f>
        <v>50</v>
      </c>
    </row>
    <row r="614" spans="1:17" x14ac:dyDescent="0.3">
      <c r="A614" s="3" t="s">
        <v>904</v>
      </c>
      <c r="B614" t="str">
        <f>VLOOKUP(fact_events!B:B,stores[#All],2,0)</f>
        <v>Trivandrum</v>
      </c>
      <c r="C614" t="str">
        <f>VLOOKUP(fact_events!C:C,camp[#All],2,0)</f>
        <v>Sankranti</v>
      </c>
      <c r="D614" s="2">
        <f>VLOOKUP(fact_events!C:C,camp[#All],3,0)</f>
        <v>45301</v>
      </c>
      <c r="E614" s="2">
        <f>VLOOKUP(fact_events!C:C,camp[#All],4,0)</f>
        <v>45307</v>
      </c>
      <c r="F614" t="str">
        <f>VLOOKUP(fact_events!D:D,prod[#All],2,0)</f>
        <v>Atliq_Suflower_Oil (1L)</v>
      </c>
      <c r="G614" t="str">
        <f>VLOOKUP(fact_events!D:D,prod[#All],3,0)</f>
        <v>Grocery &amp; Staples</v>
      </c>
      <c r="H614">
        <v>200</v>
      </c>
      <c r="I614" t="s">
        <v>5</v>
      </c>
      <c r="J614">
        <v>0.5</v>
      </c>
      <c r="K614" t="s">
        <v>5</v>
      </c>
      <c r="L614">
        <v>190</v>
      </c>
      <c r="M614">
        <v>741</v>
      </c>
      <c r="N614">
        <f>Table10[[#This Row],[quantity_sold_before_promo]]*Table10[[#This Row],[base_price]]</f>
        <v>38000</v>
      </c>
      <c r="O614">
        <f t="shared" si="9"/>
        <v>148200</v>
      </c>
      <c r="P614">
        <f>Table10[[#This Row],[Reveneu_after_promo]]-Table10[[#This Row],[Reveneu_before_promo]]</f>
        <v>110200</v>
      </c>
      <c r="Q614" s="8">
        <f>Table10[[#This Row],[quantity_sold_after_promo]]-Table10[[#This Row],[quantity_sold_before_promo]]</f>
        <v>551</v>
      </c>
    </row>
    <row r="615" spans="1:17" hidden="1" x14ac:dyDescent="0.3">
      <c r="A615" s="4" t="s">
        <v>903</v>
      </c>
      <c r="B615" t="str">
        <f>VLOOKUP(fact_events!B:B,stores[#All],2,0)</f>
        <v>Bengaluru</v>
      </c>
      <c r="C615" t="str">
        <f>VLOOKUP(fact_events!C:C,camp[#All],2,0)</f>
        <v>Diwali</v>
      </c>
      <c r="D615" s="2">
        <f>VLOOKUP(fact_events!C:C,camp[#All],3,0)</f>
        <v>45242</v>
      </c>
      <c r="E615" s="2">
        <f>VLOOKUP(fact_events!C:C,camp[#All],4,0)</f>
        <v>45248</v>
      </c>
      <c r="F615" t="str">
        <f>VLOOKUP(fact_events!D:D,prod[#All],2,0)</f>
        <v>Atliq_Masoor_Dal (1KG)</v>
      </c>
      <c r="G615" t="str">
        <f>VLOOKUP(fact_events!D:D,prod[#All],3,0)</f>
        <v>Grocery &amp; Staples</v>
      </c>
      <c r="H615">
        <v>172</v>
      </c>
      <c r="I615" t="s">
        <v>45</v>
      </c>
      <c r="J615">
        <v>0.33</v>
      </c>
      <c r="K615" t="s">
        <v>1526</v>
      </c>
      <c r="L615">
        <v>322</v>
      </c>
      <c r="M615">
        <v>483</v>
      </c>
      <c r="N615">
        <f>Table10[[#This Row],[quantity_sold_before_promo]]*Table10[[#This Row],[base_price]]</f>
        <v>55384</v>
      </c>
      <c r="O615">
        <f t="shared" si="9"/>
        <v>55660.919999999991</v>
      </c>
      <c r="P615">
        <f>Table10[[#This Row],[Reveneu_after_promo]]-Table10[[#This Row],[Reveneu_before_promo]]</f>
        <v>276.91999999999098</v>
      </c>
      <c r="Q615" s="8">
        <f>Table10[[#This Row],[quantity_sold_after_promo]]-Table10[[#This Row],[quantity_sold_before_promo]]</f>
        <v>161</v>
      </c>
    </row>
    <row r="616" spans="1:17" hidden="1" x14ac:dyDescent="0.3">
      <c r="A616" s="3" t="s">
        <v>902</v>
      </c>
      <c r="B616" t="str">
        <f>VLOOKUP(fact_events!B:B,stores[#All],2,0)</f>
        <v>Chennai</v>
      </c>
      <c r="C616" t="str">
        <f>VLOOKUP(fact_events!C:C,camp[#All],2,0)</f>
        <v>Diwali</v>
      </c>
      <c r="D616" s="2">
        <f>VLOOKUP(fact_events!C:C,camp[#All],3,0)</f>
        <v>45242</v>
      </c>
      <c r="E616" s="2">
        <f>VLOOKUP(fact_events!C:C,camp[#All],4,0)</f>
        <v>45248</v>
      </c>
      <c r="F616" t="str">
        <f>VLOOKUP(fact_events!D:D,prod[#All],2,0)</f>
        <v>Atliq_Masoor_Dal (1KG)</v>
      </c>
      <c r="G616" t="str">
        <f>VLOOKUP(fact_events!D:D,prod[#All],3,0)</f>
        <v>Grocery &amp; Staples</v>
      </c>
      <c r="H616">
        <v>172</v>
      </c>
      <c r="I616" t="s">
        <v>45</v>
      </c>
      <c r="J616">
        <v>0.33</v>
      </c>
      <c r="K616" t="s">
        <v>1526</v>
      </c>
      <c r="L616">
        <v>330</v>
      </c>
      <c r="M616">
        <v>504</v>
      </c>
      <c r="N616">
        <f>Table10[[#This Row],[quantity_sold_before_promo]]*Table10[[#This Row],[base_price]]</f>
        <v>56760</v>
      </c>
      <c r="O616">
        <f t="shared" si="9"/>
        <v>58080.959999999992</v>
      </c>
      <c r="P616">
        <f>Table10[[#This Row],[Reveneu_after_promo]]-Table10[[#This Row],[Reveneu_before_promo]]</f>
        <v>1320.9599999999919</v>
      </c>
      <c r="Q616" s="8">
        <f>Table10[[#This Row],[quantity_sold_after_promo]]-Table10[[#This Row],[quantity_sold_before_promo]]</f>
        <v>174</v>
      </c>
    </row>
    <row r="617" spans="1:17" hidden="1" x14ac:dyDescent="0.3">
      <c r="A617" s="4" t="s">
        <v>901</v>
      </c>
      <c r="B617" t="str">
        <f>VLOOKUP(fact_events!B:B,stores[#All],2,0)</f>
        <v>Bengaluru</v>
      </c>
      <c r="C617" t="str">
        <f>VLOOKUP(fact_events!C:C,camp[#All],2,0)</f>
        <v>Diwali</v>
      </c>
      <c r="D617" s="2">
        <f>VLOOKUP(fact_events!C:C,camp[#All],3,0)</f>
        <v>45242</v>
      </c>
      <c r="E617" s="2">
        <f>VLOOKUP(fact_events!C:C,camp[#All],4,0)</f>
        <v>45248</v>
      </c>
      <c r="F617" t="str">
        <f>VLOOKUP(fact_events!D:D,prod[#All],2,0)</f>
        <v>Atliq_Sonamasuri_Rice (10KG)</v>
      </c>
      <c r="G617" t="str">
        <f>VLOOKUP(fact_events!D:D,prod[#All],3,0)</f>
        <v>Grocery &amp; Staples</v>
      </c>
      <c r="H617">
        <v>860</v>
      </c>
      <c r="I617" t="s">
        <v>45</v>
      </c>
      <c r="J617">
        <v>0.33</v>
      </c>
      <c r="K617" t="s">
        <v>1526</v>
      </c>
      <c r="L617">
        <v>367</v>
      </c>
      <c r="M617">
        <v>612</v>
      </c>
      <c r="N617">
        <f>Table10[[#This Row],[quantity_sold_before_promo]]*Table10[[#This Row],[base_price]]</f>
        <v>315620</v>
      </c>
      <c r="O617">
        <f t="shared" si="9"/>
        <v>352634.39999999997</v>
      </c>
      <c r="P617">
        <f>Table10[[#This Row],[Reveneu_after_promo]]-Table10[[#This Row],[Reveneu_before_promo]]</f>
        <v>37014.399999999965</v>
      </c>
      <c r="Q617" s="8">
        <f>Table10[[#This Row],[quantity_sold_after_promo]]-Table10[[#This Row],[quantity_sold_before_promo]]</f>
        <v>245</v>
      </c>
    </row>
    <row r="618" spans="1:17" x14ac:dyDescent="0.3">
      <c r="A618" s="3" t="s">
        <v>900</v>
      </c>
      <c r="B618" t="str">
        <f>VLOOKUP(fact_events!B:B,stores[#All],2,0)</f>
        <v>Visakhapatnam</v>
      </c>
      <c r="C618" t="str">
        <f>VLOOKUP(fact_events!C:C,camp[#All],2,0)</f>
        <v>Sankranti</v>
      </c>
      <c r="D618" s="2">
        <f>VLOOKUP(fact_events!C:C,camp[#All],3,0)</f>
        <v>45301</v>
      </c>
      <c r="E618" s="2">
        <f>VLOOKUP(fact_events!C:C,camp[#All],4,0)</f>
        <v>45307</v>
      </c>
      <c r="F618" t="str">
        <f>VLOOKUP(fact_events!D:D,prod[#All],2,0)</f>
        <v>Atliq_Farm_Chakki_Atta (1KG)</v>
      </c>
      <c r="G618" t="str">
        <f>VLOOKUP(fact_events!D:D,prod[#All],3,0)</f>
        <v>Grocery &amp; Staples</v>
      </c>
      <c r="H618">
        <v>370</v>
      </c>
      <c r="I618" t="s">
        <v>5</v>
      </c>
      <c r="J618">
        <v>0.5</v>
      </c>
      <c r="K618" t="s">
        <v>5</v>
      </c>
      <c r="L618">
        <v>370</v>
      </c>
      <c r="M618">
        <v>1457</v>
      </c>
      <c r="N618">
        <f>Table10[[#This Row],[quantity_sold_before_promo]]*Table10[[#This Row],[base_price]]</f>
        <v>136900</v>
      </c>
      <c r="O618">
        <f t="shared" si="9"/>
        <v>539090</v>
      </c>
      <c r="P618">
        <f>Table10[[#This Row],[Reveneu_after_promo]]-Table10[[#This Row],[Reveneu_before_promo]]</f>
        <v>402190</v>
      </c>
      <c r="Q618" s="8">
        <f>Table10[[#This Row],[quantity_sold_after_promo]]-Table10[[#This Row],[quantity_sold_before_promo]]</f>
        <v>1087</v>
      </c>
    </row>
    <row r="619" spans="1:17" hidden="1" x14ac:dyDescent="0.3">
      <c r="A619" s="4" t="s">
        <v>899</v>
      </c>
      <c r="B619" t="str">
        <f>VLOOKUP(fact_events!B:B,stores[#All],2,0)</f>
        <v>Madurai</v>
      </c>
      <c r="C619" t="str">
        <f>VLOOKUP(fact_events!C:C,camp[#All],2,0)</f>
        <v>Diwali</v>
      </c>
      <c r="D619" s="2">
        <f>VLOOKUP(fact_events!C:C,camp[#All],3,0)</f>
        <v>45242</v>
      </c>
      <c r="E619" s="2">
        <f>VLOOKUP(fact_events!C:C,camp[#All],4,0)</f>
        <v>45248</v>
      </c>
      <c r="F619" t="str">
        <f>VLOOKUP(fact_events!D:D,prod[#All],2,0)</f>
        <v>Atliq_Farm_Chakki_Atta (1KG)</v>
      </c>
      <c r="G619" t="str">
        <f>VLOOKUP(fact_events!D:D,prod[#All],3,0)</f>
        <v>Grocery &amp; Staples</v>
      </c>
      <c r="H619">
        <v>290</v>
      </c>
      <c r="I619" t="s">
        <v>12</v>
      </c>
      <c r="J619">
        <v>0.25</v>
      </c>
      <c r="K619" t="s">
        <v>1526</v>
      </c>
      <c r="L619">
        <v>197</v>
      </c>
      <c r="M619">
        <v>175</v>
      </c>
      <c r="N619">
        <f>Table10[[#This Row],[quantity_sold_before_promo]]*Table10[[#This Row],[base_price]]</f>
        <v>57130</v>
      </c>
      <c r="O619">
        <f t="shared" si="9"/>
        <v>38062.5</v>
      </c>
      <c r="P619">
        <f>Table10[[#This Row],[Reveneu_after_promo]]-Table10[[#This Row],[Reveneu_before_promo]]</f>
        <v>-19067.5</v>
      </c>
      <c r="Q619" s="8">
        <f>Table10[[#This Row],[quantity_sold_after_promo]]-Table10[[#This Row],[quantity_sold_before_promo]]</f>
        <v>-22</v>
      </c>
    </row>
    <row r="620" spans="1:17" hidden="1" x14ac:dyDescent="0.3">
      <c r="A620" s="3" t="s">
        <v>898</v>
      </c>
      <c r="B620" t="str">
        <f>VLOOKUP(fact_events!B:B,stores[#All],2,0)</f>
        <v>Chennai</v>
      </c>
      <c r="C620" t="str">
        <f>VLOOKUP(fact_events!C:C,camp[#All],2,0)</f>
        <v>Diwali</v>
      </c>
      <c r="D620" s="2">
        <f>VLOOKUP(fact_events!C:C,camp[#All],3,0)</f>
        <v>45242</v>
      </c>
      <c r="E620" s="2">
        <f>VLOOKUP(fact_events!C:C,camp[#All],4,0)</f>
        <v>45248</v>
      </c>
      <c r="F620" t="str">
        <f>VLOOKUP(fact_events!D:D,prod[#All],2,0)</f>
        <v>Atliq_Masoor_Dal (1KG)</v>
      </c>
      <c r="G620" t="str">
        <f>VLOOKUP(fact_events!D:D,prod[#All],3,0)</f>
        <v>Grocery &amp; Staples</v>
      </c>
      <c r="H620">
        <v>172</v>
      </c>
      <c r="I620" t="s">
        <v>45</v>
      </c>
      <c r="J620">
        <v>0.33</v>
      </c>
      <c r="K620" t="s">
        <v>1526</v>
      </c>
      <c r="L620">
        <v>369</v>
      </c>
      <c r="M620">
        <v>546</v>
      </c>
      <c r="N620">
        <f>Table10[[#This Row],[quantity_sold_before_promo]]*Table10[[#This Row],[base_price]]</f>
        <v>63468</v>
      </c>
      <c r="O620">
        <f t="shared" si="9"/>
        <v>62921.039999999986</v>
      </c>
      <c r="P620">
        <f>Table10[[#This Row],[Reveneu_after_promo]]-Table10[[#This Row],[Reveneu_before_promo]]</f>
        <v>-546.96000000001368</v>
      </c>
      <c r="Q620" s="8">
        <f>Table10[[#This Row],[quantity_sold_after_promo]]-Table10[[#This Row],[quantity_sold_before_promo]]</f>
        <v>177</v>
      </c>
    </row>
    <row r="621" spans="1:17" hidden="1" x14ac:dyDescent="0.3">
      <c r="A621" s="4" t="s">
        <v>897</v>
      </c>
      <c r="B621" t="str">
        <f>VLOOKUP(fact_events!B:B,stores[#All],2,0)</f>
        <v>Visakhapatnam</v>
      </c>
      <c r="C621" t="str">
        <f>VLOOKUP(fact_events!C:C,camp[#All],2,0)</f>
        <v>Sankranti</v>
      </c>
      <c r="D621" s="2">
        <f>VLOOKUP(fact_events!C:C,camp[#All],3,0)</f>
        <v>45301</v>
      </c>
      <c r="E621" s="2">
        <f>VLOOKUP(fact_events!C:C,camp[#All],4,0)</f>
        <v>45307</v>
      </c>
      <c r="F621" t="str">
        <f>VLOOKUP(fact_events!D:D,prod[#All],2,0)</f>
        <v>Atliq_Home_Essential_8_Product_Combo</v>
      </c>
      <c r="G621" t="str">
        <f>VLOOKUP(fact_events!D:D,prod[#All],3,0)</f>
        <v>Combo1</v>
      </c>
      <c r="H621">
        <v>3000</v>
      </c>
      <c r="I621" t="s">
        <v>26</v>
      </c>
      <c r="J621">
        <v>500</v>
      </c>
      <c r="K621" t="s">
        <v>1527</v>
      </c>
      <c r="L621">
        <v>109</v>
      </c>
      <c r="M621">
        <v>192</v>
      </c>
      <c r="N621">
        <f>Table10[[#This Row],[quantity_sold_before_promo]]*Table10[[#This Row],[base_price]]</f>
        <v>327000</v>
      </c>
      <c r="O621">
        <f t="shared" si="9"/>
        <v>480000</v>
      </c>
      <c r="P621">
        <f>Table10[[#This Row],[Reveneu_after_promo]]-Table10[[#This Row],[Reveneu_before_promo]]</f>
        <v>153000</v>
      </c>
      <c r="Q621" s="8">
        <f>Table10[[#This Row],[quantity_sold_after_promo]]-Table10[[#This Row],[quantity_sold_before_promo]]</f>
        <v>83</v>
      </c>
    </row>
    <row r="622" spans="1:17" x14ac:dyDescent="0.3">
      <c r="A622" s="3" t="s">
        <v>896</v>
      </c>
      <c r="B622" t="str">
        <f>VLOOKUP(fact_events!B:B,stores[#All],2,0)</f>
        <v>Mangalore</v>
      </c>
      <c r="C622" t="str">
        <f>VLOOKUP(fact_events!C:C,camp[#All],2,0)</f>
        <v>Sankranti</v>
      </c>
      <c r="D622" s="2">
        <f>VLOOKUP(fact_events!C:C,camp[#All],3,0)</f>
        <v>45301</v>
      </c>
      <c r="E622" s="2">
        <f>VLOOKUP(fact_events!C:C,camp[#All],4,0)</f>
        <v>45307</v>
      </c>
      <c r="F622" t="str">
        <f>VLOOKUP(fact_events!D:D,prod[#All],2,0)</f>
        <v>Atliq_Double_Bedsheet_set</v>
      </c>
      <c r="G622" t="str">
        <f>VLOOKUP(fact_events!D:D,prod[#All],3,0)</f>
        <v>Home Care</v>
      </c>
      <c r="H622">
        <v>1190</v>
      </c>
      <c r="I622" t="s">
        <v>5</v>
      </c>
      <c r="J622">
        <v>0.5</v>
      </c>
      <c r="K622" t="s">
        <v>5</v>
      </c>
      <c r="L622">
        <v>16</v>
      </c>
      <c r="M622">
        <v>63</v>
      </c>
      <c r="N622">
        <f>Table10[[#This Row],[quantity_sold_before_promo]]*Table10[[#This Row],[base_price]]</f>
        <v>19040</v>
      </c>
      <c r="O622">
        <f t="shared" si="9"/>
        <v>74970</v>
      </c>
      <c r="P622">
        <f>Table10[[#This Row],[Reveneu_after_promo]]-Table10[[#This Row],[Reveneu_before_promo]]</f>
        <v>55930</v>
      </c>
      <c r="Q622" s="8">
        <f>Table10[[#This Row],[quantity_sold_after_promo]]-Table10[[#This Row],[quantity_sold_before_promo]]</f>
        <v>47</v>
      </c>
    </row>
    <row r="623" spans="1:17" x14ac:dyDescent="0.3">
      <c r="A623" s="4" t="s">
        <v>895</v>
      </c>
      <c r="B623" t="str">
        <f>VLOOKUP(fact_events!B:B,stores[#All],2,0)</f>
        <v>Trivandrum</v>
      </c>
      <c r="C623" t="str">
        <f>VLOOKUP(fact_events!C:C,camp[#All],2,0)</f>
        <v>Sankranti</v>
      </c>
      <c r="D623" s="2">
        <f>VLOOKUP(fact_events!C:C,camp[#All],3,0)</f>
        <v>45301</v>
      </c>
      <c r="E623" s="2">
        <f>VLOOKUP(fact_events!C:C,camp[#All],4,0)</f>
        <v>45307</v>
      </c>
      <c r="F623" t="str">
        <f>VLOOKUP(fact_events!D:D,prod[#All],2,0)</f>
        <v>Atliq_High_Glo_15W_LED_Bulb</v>
      </c>
      <c r="G623" t="str">
        <f>VLOOKUP(fact_events!D:D,prod[#All],3,0)</f>
        <v>Home Appliances</v>
      </c>
      <c r="H623">
        <v>350</v>
      </c>
      <c r="I623" t="s">
        <v>5</v>
      </c>
      <c r="J623">
        <v>0.5</v>
      </c>
      <c r="K623" t="s">
        <v>5</v>
      </c>
      <c r="L623">
        <v>51</v>
      </c>
      <c r="M623">
        <v>205</v>
      </c>
      <c r="N623">
        <f>Table10[[#This Row],[quantity_sold_before_promo]]*Table10[[#This Row],[base_price]]</f>
        <v>17850</v>
      </c>
      <c r="O623">
        <f t="shared" si="9"/>
        <v>71750</v>
      </c>
      <c r="P623">
        <f>Table10[[#This Row],[Reveneu_after_promo]]-Table10[[#This Row],[Reveneu_before_promo]]</f>
        <v>53900</v>
      </c>
      <c r="Q623" s="8">
        <f>Table10[[#This Row],[quantity_sold_after_promo]]-Table10[[#This Row],[quantity_sold_before_promo]]</f>
        <v>154</v>
      </c>
    </row>
    <row r="624" spans="1:17" hidden="1" x14ac:dyDescent="0.3">
      <c r="A624" s="3" t="s">
        <v>894</v>
      </c>
      <c r="B624" t="str">
        <f>VLOOKUP(fact_events!B:B,stores[#All],2,0)</f>
        <v>Coimbatore</v>
      </c>
      <c r="C624" t="str">
        <f>VLOOKUP(fact_events!C:C,camp[#All],2,0)</f>
        <v>Diwali</v>
      </c>
      <c r="D624" s="2">
        <f>VLOOKUP(fact_events!C:C,camp[#All],3,0)</f>
        <v>45242</v>
      </c>
      <c r="E624" s="2">
        <f>VLOOKUP(fact_events!C:C,camp[#All],4,0)</f>
        <v>45248</v>
      </c>
      <c r="F624" t="str">
        <f>VLOOKUP(fact_events!D:D,prod[#All],2,0)</f>
        <v>Atliq_Farm_Chakki_Atta (1KG)</v>
      </c>
      <c r="G624" t="str">
        <f>VLOOKUP(fact_events!D:D,prod[#All],3,0)</f>
        <v>Grocery &amp; Staples</v>
      </c>
      <c r="H624">
        <v>290</v>
      </c>
      <c r="I624" t="s">
        <v>12</v>
      </c>
      <c r="J624">
        <v>0.25</v>
      </c>
      <c r="K624" t="s">
        <v>1526</v>
      </c>
      <c r="L624">
        <v>246</v>
      </c>
      <c r="M624">
        <v>214</v>
      </c>
      <c r="N624">
        <f>Table10[[#This Row],[quantity_sold_before_promo]]*Table10[[#This Row],[base_price]]</f>
        <v>71340</v>
      </c>
      <c r="O624">
        <f t="shared" si="9"/>
        <v>46545</v>
      </c>
      <c r="P624">
        <f>Table10[[#This Row],[Reveneu_after_promo]]-Table10[[#This Row],[Reveneu_before_promo]]</f>
        <v>-24795</v>
      </c>
      <c r="Q624" s="8">
        <f>Table10[[#This Row],[quantity_sold_after_promo]]-Table10[[#This Row],[quantity_sold_before_promo]]</f>
        <v>-32</v>
      </c>
    </row>
    <row r="625" spans="1:17" hidden="1" x14ac:dyDescent="0.3">
      <c r="A625" s="4" t="s">
        <v>893</v>
      </c>
      <c r="B625" t="str">
        <f>VLOOKUP(fact_events!B:B,stores[#All],2,0)</f>
        <v>Chennai</v>
      </c>
      <c r="C625" t="str">
        <f>VLOOKUP(fact_events!C:C,camp[#All],2,0)</f>
        <v>Sankranti</v>
      </c>
      <c r="D625" s="2">
        <f>VLOOKUP(fact_events!C:C,camp[#All],3,0)</f>
        <v>45301</v>
      </c>
      <c r="E625" s="2">
        <f>VLOOKUP(fact_events!C:C,camp[#All],4,0)</f>
        <v>45307</v>
      </c>
      <c r="F625" t="str">
        <f>VLOOKUP(fact_events!D:D,prod[#All],2,0)</f>
        <v>Atliq_Home_Essential_8_Product_Combo</v>
      </c>
      <c r="G625" t="str">
        <f>VLOOKUP(fact_events!D:D,prod[#All],3,0)</f>
        <v>Combo1</v>
      </c>
      <c r="H625">
        <v>3000</v>
      </c>
      <c r="I625" t="s">
        <v>26</v>
      </c>
      <c r="J625">
        <v>500</v>
      </c>
      <c r="K625" t="s">
        <v>1527</v>
      </c>
      <c r="L625">
        <v>147</v>
      </c>
      <c r="M625">
        <v>320</v>
      </c>
      <c r="N625">
        <f>Table10[[#This Row],[quantity_sold_before_promo]]*Table10[[#This Row],[base_price]]</f>
        <v>441000</v>
      </c>
      <c r="O625">
        <f t="shared" si="9"/>
        <v>800000</v>
      </c>
      <c r="P625">
        <f>Table10[[#This Row],[Reveneu_after_promo]]-Table10[[#This Row],[Reveneu_before_promo]]</f>
        <v>359000</v>
      </c>
      <c r="Q625" s="8">
        <f>Table10[[#This Row],[quantity_sold_after_promo]]-Table10[[#This Row],[quantity_sold_before_promo]]</f>
        <v>173</v>
      </c>
    </row>
    <row r="626" spans="1:17" x14ac:dyDescent="0.3">
      <c r="A626" s="3" t="s">
        <v>892</v>
      </c>
      <c r="B626" t="str">
        <f>VLOOKUP(fact_events!B:B,stores[#All],2,0)</f>
        <v>Chennai</v>
      </c>
      <c r="C626" t="str">
        <f>VLOOKUP(fact_events!C:C,camp[#All],2,0)</f>
        <v>Sankranti</v>
      </c>
      <c r="D626" s="2">
        <f>VLOOKUP(fact_events!C:C,camp[#All],3,0)</f>
        <v>45301</v>
      </c>
      <c r="E626" s="2">
        <f>VLOOKUP(fact_events!C:C,camp[#All],4,0)</f>
        <v>45307</v>
      </c>
      <c r="F626" t="str">
        <f>VLOOKUP(fact_events!D:D,prod[#All],2,0)</f>
        <v>Atliq_Suflower_Oil (1L)</v>
      </c>
      <c r="G626" t="str">
        <f>VLOOKUP(fact_events!D:D,prod[#All],3,0)</f>
        <v>Grocery &amp; Staples</v>
      </c>
      <c r="H626">
        <v>200</v>
      </c>
      <c r="I626" t="s">
        <v>5</v>
      </c>
      <c r="J626">
        <v>0.5</v>
      </c>
      <c r="K626" t="s">
        <v>5</v>
      </c>
      <c r="L626">
        <v>432</v>
      </c>
      <c r="M626">
        <v>1736</v>
      </c>
      <c r="N626">
        <f>Table10[[#This Row],[quantity_sold_before_promo]]*Table10[[#This Row],[base_price]]</f>
        <v>86400</v>
      </c>
      <c r="O626">
        <f t="shared" si="9"/>
        <v>347200</v>
      </c>
      <c r="P626">
        <f>Table10[[#This Row],[Reveneu_after_promo]]-Table10[[#This Row],[Reveneu_before_promo]]</f>
        <v>260800</v>
      </c>
      <c r="Q626" s="8">
        <f>Table10[[#This Row],[quantity_sold_after_promo]]-Table10[[#This Row],[quantity_sold_before_promo]]</f>
        <v>1304</v>
      </c>
    </row>
    <row r="627" spans="1:17" hidden="1" x14ac:dyDescent="0.3">
      <c r="A627" s="4" t="s">
        <v>891</v>
      </c>
      <c r="B627" t="str">
        <f>VLOOKUP(fact_events!B:B,stores[#All],2,0)</f>
        <v>Bengaluru</v>
      </c>
      <c r="C627" t="str">
        <f>VLOOKUP(fact_events!C:C,camp[#All],2,0)</f>
        <v>Sankranti</v>
      </c>
      <c r="D627" s="2">
        <f>VLOOKUP(fact_events!C:C,camp[#All],3,0)</f>
        <v>45301</v>
      </c>
      <c r="E627" s="2">
        <f>VLOOKUP(fact_events!C:C,camp[#All],4,0)</f>
        <v>45307</v>
      </c>
      <c r="F627" t="str">
        <f>VLOOKUP(fact_events!D:D,prod[#All],2,0)</f>
        <v>Atliq_Home_Essential_8_Product_Combo</v>
      </c>
      <c r="G627" t="str">
        <f>VLOOKUP(fact_events!D:D,prod[#All],3,0)</f>
        <v>Combo1</v>
      </c>
      <c r="H627">
        <v>3000</v>
      </c>
      <c r="I627" t="s">
        <v>26</v>
      </c>
      <c r="J627">
        <v>500</v>
      </c>
      <c r="K627" t="s">
        <v>1527</v>
      </c>
      <c r="L627">
        <v>120</v>
      </c>
      <c r="M627">
        <v>345</v>
      </c>
      <c r="N627">
        <f>Table10[[#This Row],[quantity_sold_before_promo]]*Table10[[#This Row],[base_price]]</f>
        <v>360000</v>
      </c>
      <c r="O627">
        <f t="shared" si="9"/>
        <v>862500</v>
      </c>
      <c r="P627">
        <f>Table10[[#This Row],[Reveneu_after_promo]]-Table10[[#This Row],[Reveneu_before_promo]]</f>
        <v>502500</v>
      </c>
      <c r="Q627" s="8">
        <f>Table10[[#This Row],[quantity_sold_after_promo]]-Table10[[#This Row],[quantity_sold_before_promo]]</f>
        <v>225</v>
      </c>
    </row>
    <row r="628" spans="1:17" hidden="1" x14ac:dyDescent="0.3">
      <c r="A628" s="3" t="s">
        <v>890</v>
      </c>
      <c r="B628" t="str">
        <f>VLOOKUP(fact_events!B:B,stores[#All],2,0)</f>
        <v>Chennai</v>
      </c>
      <c r="C628" t="str">
        <f>VLOOKUP(fact_events!C:C,camp[#All],2,0)</f>
        <v>Diwali</v>
      </c>
      <c r="D628" s="2">
        <f>VLOOKUP(fact_events!C:C,camp[#All],3,0)</f>
        <v>45242</v>
      </c>
      <c r="E628" s="2">
        <f>VLOOKUP(fact_events!C:C,camp[#All],4,0)</f>
        <v>45248</v>
      </c>
      <c r="F628" t="str">
        <f>VLOOKUP(fact_events!D:D,prod[#All],2,0)</f>
        <v>Atliq_Home_Essential_8_Product_Combo</v>
      </c>
      <c r="G628" t="str">
        <f>VLOOKUP(fact_events!D:D,prod[#All],3,0)</f>
        <v>Combo1</v>
      </c>
      <c r="H628">
        <v>3000</v>
      </c>
      <c r="I628" t="s">
        <v>26</v>
      </c>
      <c r="J628">
        <v>500</v>
      </c>
      <c r="K628" t="s">
        <v>1527</v>
      </c>
      <c r="L628">
        <v>448</v>
      </c>
      <c r="M628">
        <v>1545</v>
      </c>
      <c r="N628">
        <f>Table10[[#This Row],[quantity_sold_before_promo]]*Table10[[#This Row],[base_price]]</f>
        <v>1344000</v>
      </c>
      <c r="O628">
        <f t="shared" si="9"/>
        <v>3862500</v>
      </c>
      <c r="P628">
        <f>Table10[[#This Row],[Reveneu_after_promo]]-Table10[[#This Row],[Reveneu_before_promo]]</f>
        <v>2518500</v>
      </c>
      <c r="Q628" s="8">
        <f>Table10[[#This Row],[quantity_sold_after_promo]]-Table10[[#This Row],[quantity_sold_before_promo]]</f>
        <v>1097</v>
      </c>
    </row>
    <row r="629" spans="1:17" x14ac:dyDescent="0.3">
      <c r="A629" s="4">
        <v>86206</v>
      </c>
      <c r="B629" t="str">
        <f>VLOOKUP(fact_events!B:B,stores[#All],2,0)</f>
        <v>Hyderabad</v>
      </c>
      <c r="C629" t="str">
        <f>VLOOKUP(fact_events!C:C,camp[#All],2,0)</f>
        <v>Sankranti</v>
      </c>
      <c r="D629" s="2">
        <f>VLOOKUP(fact_events!C:C,camp[#All],3,0)</f>
        <v>45301</v>
      </c>
      <c r="E629" s="2">
        <f>VLOOKUP(fact_events!C:C,camp[#All],4,0)</f>
        <v>45307</v>
      </c>
      <c r="F629" t="str">
        <f>VLOOKUP(fact_events!D:D,prod[#All],2,0)</f>
        <v>Atliq_waterproof_Immersion_Rod</v>
      </c>
      <c r="G629" t="str">
        <f>VLOOKUP(fact_events!D:D,prod[#All],3,0)</f>
        <v>Home Appliances</v>
      </c>
      <c r="H629">
        <v>1020</v>
      </c>
      <c r="I629" t="s">
        <v>5</v>
      </c>
      <c r="J629">
        <v>0.5</v>
      </c>
      <c r="K629" t="s">
        <v>5</v>
      </c>
      <c r="L629">
        <v>102</v>
      </c>
      <c r="M629">
        <v>279</v>
      </c>
      <c r="N629">
        <f>Table10[[#This Row],[quantity_sold_before_promo]]*Table10[[#This Row],[base_price]]</f>
        <v>104040</v>
      </c>
      <c r="O629">
        <f t="shared" si="9"/>
        <v>284580</v>
      </c>
      <c r="P629">
        <f>Table10[[#This Row],[Reveneu_after_promo]]-Table10[[#This Row],[Reveneu_before_promo]]</f>
        <v>180540</v>
      </c>
      <c r="Q629" s="8">
        <f>Table10[[#This Row],[quantity_sold_after_promo]]-Table10[[#This Row],[quantity_sold_before_promo]]</f>
        <v>177</v>
      </c>
    </row>
    <row r="630" spans="1:17" x14ac:dyDescent="0.3">
      <c r="A630" s="3">
        <v>457639</v>
      </c>
      <c r="B630" t="str">
        <f>VLOOKUP(fact_events!B:B,stores[#All],2,0)</f>
        <v>Chennai</v>
      </c>
      <c r="C630" t="str">
        <f>VLOOKUP(fact_events!C:C,camp[#All],2,0)</f>
        <v>Sankranti</v>
      </c>
      <c r="D630" s="2">
        <f>VLOOKUP(fact_events!C:C,camp[#All],3,0)</f>
        <v>45301</v>
      </c>
      <c r="E630" s="2">
        <f>VLOOKUP(fact_events!C:C,camp[#All],4,0)</f>
        <v>45307</v>
      </c>
      <c r="F630" t="str">
        <f>VLOOKUP(fact_events!D:D,prod[#All],2,0)</f>
        <v>Atliq_Double_Bedsheet_set</v>
      </c>
      <c r="G630" t="str">
        <f>VLOOKUP(fact_events!D:D,prod[#All],3,0)</f>
        <v>Home Care</v>
      </c>
      <c r="H630">
        <v>1190</v>
      </c>
      <c r="I630" t="s">
        <v>5</v>
      </c>
      <c r="J630">
        <v>0.5</v>
      </c>
      <c r="K630" t="s">
        <v>5</v>
      </c>
      <c r="L630">
        <v>54</v>
      </c>
      <c r="M630">
        <v>222</v>
      </c>
      <c r="N630">
        <f>Table10[[#This Row],[quantity_sold_before_promo]]*Table10[[#This Row],[base_price]]</f>
        <v>64260</v>
      </c>
      <c r="O630">
        <f t="shared" si="9"/>
        <v>264180</v>
      </c>
      <c r="P630">
        <f>Table10[[#This Row],[Reveneu_after_promo]]-Table10[[#This Row],[Reveneu_before_promo]]</f>
        <v>199920</v>
      </c>
      <c r="Q630" s="8">
        <f>Table10[[#This Row],[quantity_sold_after_promo]]-Table10[[#This Row],[quantity_sold_before_promo]]</f>
        <v>168</v>
      </c>
    </row>
    <row r="631" spans="1:17" hidden="1" x14ac:dyDescent="0.3">
      <c r="A631" s="4" t="s">
        <v>889</v>
      </c>
      <c r="B631" t="str">
        <f>VLOOKUP(fact_events!B:B,stores[#All],2,0)</f>
        <v>Vijayawada</v>
      </c>
      <c r="C631" t="str">
        <f>VLOOKUP(fact_events!C:C,camp[#All],2,0)</f>
        <v>Sankranti</v>
      </c>
      <c r="D631" s="2">
        <f>VLOOKUP(fact_events!C:C,camp[#All],3,0)</f>
        <v>45301</v>
      </c>
      <c r="E631" s="2">
        <f>VLOOKUP(fact_events!C:C,camp[#All],4,0)</f>
        <v>45307</v>
      </c>
      <c r="F631" t="str">
        <f>VLOOKUP(fact_events!D:D,prod[#All],2,0)</f>
        <v>Atliq_Cream_Beauty_Bathing_Soap (125GM)</v>
      </c>
      <c r="G631" t="str">
        <f>VLOOKUP(fact_events!D:D,prod[#All],3,0)</f>
        <v>Personal Care</v>
      </c>
      <c r="H631">
        <v>50</v>
      </c>
      <c r="I631" t="s">
        <v>12</v>
      </c>
      <c r="J631">
        <v>0.25</v>
      </c>
      <c r="K631" t="s">
        <v>1526</v>
      </c>
      <c r="L631">
        <v>18</v>
      </c>
      <c r="M631">
        <v>13</v>
      </c>
      <c r="N631">
        <f>Table10[[#This Row],[quantity_sold_before_promo]]*Table10[[#This Row],[base_price]]</f>
        <v>900</v>
      </c>
      <c r="O631">
        <f t="shared" si="9"/>
        <v>487.5</v>
      </c>
      <c r="P631">
        <f>Table10[[#This Row],[Reveneu_after_promo]]-Table10[[#This Row],[Reveneu_before_promo]]</f>
        <v>-412.5</v>
      </c>
      <c r="Q631" s="8">
        <f>Table10[[#This Row],[quantity_sold_after_promo]]-Table10[[#This Row],[quantity_sold_before_promo]]</f>
        <v>-5</v>
      </c>
    </row>
    <row r="632" spans="1:17" hidden="1" x14ac:dyDescent="0.3">
      <c r="A632" s="3" t="s">
        <v>888</v>
      </c>
      <c r="B632" t="str">
        <f>VLOOKUP(fact_events!B:B,stores[#All],2,0)</f>
        <v>Chennai</v>
      </c>
      <c r="C632" t="str">
        <f>VLOOKUP(fact_events!C:C,camp[#All],2,0)</f>
        <v>Sankranti</v>
      </c>
      <c r="D632" s="2">
        <f>VLOOKUP(fact_events!C:C,camp[#All],3,0)</f>
        <v>45301</v>
      </c>
      <c r="E632" s="2">
        <f>VLOOKUP(fact_events!C:C,camp[#All],4,0)</f>
        <v>45307</v>
      </c>
      <c r="F632" t="str">
        <f>VLOOKUP(fact_events!D:D,prod[#All],2,0)</f>
        <v>Atliq_Scrub_Sponge_For_Dishwash</v>
      </c>
      <c r="G632" t="str">
        <f>VLOOKUP(fact_events!D:D,prod[#All],3,0)</f>
        <v>Home Care</v>
      </c>
      <c r="H632">
        <v>55</v>
      </c>
      <c r="I632" t="s">
        <v>12</v>
      </c>
      <c r="J632">
        <v>0.25</v>
      </c>
      <c r="K632" t="s">
        <v>1526</v>
      </c>
      <c r="L632">
        <v>25</v>
      </c>
      <c r="M632">
        <v>21</v>
      </c>
      <c r="N632">
        <f>Table10[[#This Row],[quantity_sold_before_promo]]*Table10[[#This Row],[base_price]]</f>
        <v>1375</v>
      </c>
      <c r="O632">
        <f t="shared" si="9"/>
        <v>866.25</v>
      </c>
      <c r="P632">
        <f>Table10[[#This Row],[Reveneu_after_promo]]-Table10[[#This Row],[Reveneu_before_promo]]</f>
        <v>-508.75</v>
      </c>
      <c r="Q632" s="8">
        <f>Table10[[#This Row],[quantity_sold_after_promo]]-Table10[[#This Row],[quantity_sold_before_promo]]</f>
        <v>-4</v>
      </c>
    </row>
    <row r="633" spans="1:17" x14ac:dyDescent="0.3">
      <c r="A633" s="4" t="s">
        <v>887</v>
      </c>
      <c r="B633" t="str">
        <f>VLOOKUP(fact_events!B:B,stores[#All],2,0)</f>
        <v>Coimbatore</v>
      </c>
      <c r="C633" t="str">
        <f>VLOOKUP(fact_events!C:C,camp[#All],2,0)</f>
        <v>Sankranti</v>
      </c>
      <c r="D633" s="2">
        <f>VLOOKUP(fact_events!C:C,camp[#All],3,0)</f>
        <v>45301</v>
      </c>
      <c r="E633" s="2">
        <f>VLOOKUP(fact_events!C:C,camp[#All],4,0)</f>
        <v>45307</v>
      </c>
      <c r="F633" t="str">
        <f>VLOOKUP(fact_events!D:D,prod[#All],2,0)</f>
        <v>Atliq_High_Glo_15W_LED_Bulb</v>
      </c>
      <c r="G633" t="str">
        <f>VLOOKUP(fact_events!D:D,prod[#All],3,0)</f>
        <v>Home Appliances</v>
      </c>
      <c r="H633">
        <v>350</v>
      </c>
      <c r="I633" t="s">
        <v>5</v>
      </c>
      <c r="J633">
        <v>0.5</v>
      </c>
      <c r="K633" t="s">
        <v>5</v>
      </c>
      <c r="L633">
        <v>87</v>
      </c>
      <c r="M633">
        <v>346</v>
      </c>
      <c r="N633">
        <f>Table10[[#This Row],[quantity_sold_before_promo]]*Table10[[#This Row],[base_price]]</f>
        <v>30450</v>
      </c>
      <c r="O633">
        <f t="shared" si="9"/>
        <v>121100</v>
      </c>
      <c r="P633">
        <f>Table10[[#This Row],[Reveneu_after_promo]]-Table10[[#This Row],[Reveneu_before_promo]]</f>
        <v>90650</v>
      </c>
      <c r="Q633" s="8">
        <f>Table10[[#This Row],[quantity_sold_after_promo]]-Table10[[#This Row],[quantity_sold_before_promo]]</f>
        <v>259</v>
      </c>
    </row>
    <row r="634" spans="1:17" x14ac:dyDescent="0.3">
      <c r="A634" s="3" t="s">
        <v>886</v>
      </c>
      <c r="B634" t="str">
        <f>VLOOKUP(fact_events!B:B,stores[#All],2,0)</f>
        <v>Hyderabad</v>
      </c>
      <c r="C634" t="str">
        <f>VLOOKUP(fact_events!C:C,camp[#All],2,0)</f>
        <v>Diwali</v>
      </c>
      <c r="D634" s="2">
        <f>VLOOKUP(fact_events!C:C,camp[#All],3,0)</f>
        <v>45242</v>
      </c>
      <c r="E634" s="2">
        <f>VLOOKUP(fact_events!C:C,camp[#All],4,0)</f>
        <v>45248</v>
      </c>
      <c r="F634" t="str">
        <f>VLOOKUP(fact_events!D:D,prod[#All],2,0)</f>
        <v>Atliq_High_Glo_15W_LED_Bulb</v>
      </c>
      <c r="G634" t="str">
        <f>VLOOKUP(fact_events!D:D,prod[#All],3,0)</f>
        <v>Home Appliances</v>
      </c>
      <c r="H634">
        <v>350</v>
      </c>
      <c r="I634" t="s">
        <v>5</v>
      </c>
      <c r="J634">
        <v>0.5</v>
      </c>
      <c r="K634" t="s">
        <v>5</v>
      </c>
      <c r="L634">
        <v>82</v>
      </c>
      <c r="M634">
        <v>239</v>
      </c>
      <c r="N634">
        <f>Table10[[#This Row],[quantity_sold_before_promo]]*Table10[[#This Row],[base_price]]</f>
        <v>28700</v>
      </c>
      <c r="O634">
        <f t="shared" si="9"/>
        <v>83650</v>
      </c>
      <c r="P634">
        <f>Table10[[#This Row],[Reveneu_after_promo]]-Table10[[#This Row],[Reveneu_before_promo]]</f>
        <v>54950</v>
      </c>
      <c r="Q634" s="8">
        <f>Table10[[#This Row],[quantity_sold_after_promo]]-Table10[[#This Row],[quantity_sold_before_promo]]</f>
        <v>157</v>
      </c>
    </row>
    <row r="635" spans="1:17" hidden="1" x14ac:dyDescent="0.3">
      <c r="A635" s="4" t="s">
        <v>885</v>
      </c>
      <c r="B635" t="str">
        <f>VLOOKUP(fact_events!B:B,stores[#All],2,0)</f>
        <v>Coimbatore</v>
      </c>
      <c r="C635" t="str">
        <f>VLOOKUP(fact_events!C:C,camp[#All],2,0)</f>
        <v>Sankranti</v>
      </c>
      <c r="D635" s="2">
        <f>VLOOKUP(fact_events!C:C,camp[#All],3,0)</f>
        <v>45301</v>
      </c>
      <c r="E635" s="2">
        <f>VLOOKUP(fact_events!C:C,camp[#All],4,0)</f>
        <v>45307</v>
      </c>
      <c r="F635" t="str">
        <f>VLOOKUP(fact_events!D:D,prod[#All],2,0)</f>
        <v>Atliq_Body_Milk_Nourishing_Lotion (120ML)</v>
      </c>
      <c r="G635" t="str">
        <f>VLOOKUP(fact_events!D:D,prod[#All],3,0)</f>
        <v>Personal Care</v>
      </c>
      <c r="H635">
        <v>90</v>
      </c>
      <c r="I635" t="s">
        <v>12</v>
      </c>
      <c r="J635">
        <v>0.25</v>
      </c>
      <c r="K635" t="s">
        <v>1526</v>
      </c>
      <c r="L635">
        <v>49</v>
      </c>
      <c r="M635">
        <v>46</v>
      </c>
      <c r="N635">
        <f>Table10[[#This Row],[quantity_sold_before_promo]]*Table10[[#This Row],[base_price]]</f>
        <v>4410</v>
      </c>
      <c r="O635">
        <f t="shared" si="9"/>
        <v>3105</v>
      </c>
      <c r="P635">
        <f>Table10[[#This Row],[Reveneu_after_promo]]-Table10[[#This Row],[Reveneu_before_promo]]</f>
        <v>-1305</v>
      </c>
      <c r="Q635" s="8">
        <f>Table10[[#This Row],[quantity_sold_after_promo]]-Table10[[#This Row],[quantity_sold_before_promo]]</f>
        <v>-3</v>
      </c>
    </row>
    <row r="636" spans="1:17" hidden="1" x14ac:dyDescent="0.3">
      <c r="A636" s="3" t="s">
        <v>884</v>
      </c>
      <c r="B636" t="str">
        <f>VLOOKUP(fact_events!B:B,stores[#All],2,0)</f>
        <v>Bengaluru</v>
      </c>
      <c r="C636" t="str">
        <f>VLOOKUP(fact_events!C:C,camp[#All],2,0)</f>
        <v>Sankranti</v>
      </c>
      <c r="D636" s="2">
        <f>VLOOKUP(fact_events!C:C,camp[#All],3,0)</f>
        <v>45301</v>
      </c>
      <c r="E636" s="2">
        <f>VLOOKUP(fact_events!C:C,camp[#All],4,0)</f>
        <v>45307</v>
      </c>
      <c r="F636" t="str">
        <f>VLOOKUP(fact_events!D:D,prod[#All],2,0)</f>
        <v>Atliq_Sonamasuri_Rice (10KG)</v>
      </c>
      <c r="G636" t="str">
        <f>VLOOKUP(fact_events!D:D,prod[#All],3,0)</f>
        <v>Grocery &amp; Staples</v>
      </c>
      <c r="H636">
        <v>860</v>
      </c>
      <c r="I636" t="s">
        <v>45</v>
      </c>
      <c r="J636">
        <v>0.33</v>
      </c>
      <c r="K636" t="s">
        <v>1526</v>
      </c>
      <c r="L636">
        <v>532</v>
      </c>
      <c r="M636">
        <v>813</v>
      </c>
      <c r="N636">
        <f>Table10[[#This Row],[quantity_sold_before_promo]]*Table10[[#This Row],[base_price]]</f>
        <v>457520</v>
      </c>
      <c r="O636">
        <f t="shared" si="9"/>
        <v>468450.59999999992</v>
      </c>
      <c r="P636">
        <f>Table10[[#This Row],[Reveneu_after_promo]]-Table10[[#This Row],[Reveneu_before_promo]]</f>
        <v>10930.599999999919</v>
      </c>
      <c r="Q636" s="8">
        <f>Table10[[#This Row],[quantity_sold_after_promo]]-Table10[[#This Row],[quantity_sold_before_promo]]</f>
        <v>281</v>
      </c>
    </row>
    <row r="637" spans="1:17" hidden="1" x14ac:dyDescent="0.3">
      <c r="A637" s="4" t="s">
        <v>883</v>
      </c>
      <c r="B637" t="str">
        <f>VLOOKUP(fact_events!B:B,stores[#All],2,0)</f>
        <v>Hyderabad</v>
      </c>
      <c r="C637" t="str">
        <f>VLOOKUP(fact_events!C:C,camp[#All],2,0)</f>
        <v>Sankranti</v>
      </c>
      <c r="D637" s="2">
        <f>VLOOKUP(fact_events!C:C,camp[#All],3,0)</f>
        <v>45301</v>
      </c>
      <c r="E637" s="2">
        <f>VLOOKUP(fact_events!C:C,camp[#All],4,0)</f>
        <v>45307</v>
      </c>
      <c r="F637" t="str">
        <f>VLOOKUP(fact_events!D:D,prod[#All],2,0)</f>
        <v>Atliq_Cream_Beauty_Bathing_Soap (125GM)</v>
      </c>
      <c r="G637" t="str">
        <f>VLOOKUP(fact_events!D:D,prod[#All],3,0)</f>
        <v>Personal Care</v>
      </c>
      <c r="H637">
        <v>50</v>
      </c>
      <c r="I637" t="s">
        <v>12</v>
      </c>
      <c r="J637">
        <v>0.25</v>
      </c>
      <c r="K637" t="s">
        <v>1526</v>
      </c>
      <c r="L637">
        <v>36</v>
      </c>
      <c r="M637">
        <v>29</v>
      </c>
      <c r="N637">
        <f>Table10[[#This Row],[quantity_sold_before_promo]]*Table10[[#This Row],[base_price]]</f>
        <v>1800</v>
      </c>
      <c r="O637">
        <f t="shared" si="9"/>
        <v>1087.5</v>
      </c>
      <c r="P637">
        <f>Table10[[#This Row],[Reveneu_after_promo]]-Table10[[#This Row],[Reveneu_before_promo]]</f>
        <v>-712.5</v>
      </c>
      <c r="Q637" s="8">
        <f>Table10[[#This Row],[quantity_sold_after_promo]]-Table10[[#This Row],[quantity_sold_before_promo]]</f>
        <v>-7</v>
      </c>
    </row>
    <row r="638" spans="1:17" x14ac:dyDescent="0.3">
      <c r="A638" s="3">
        <v>420258</v>
      </c>
      <c r="B638" t="str">
        <f>VLOOKUP(fact_events!B:B,stores[#All],2,0)</f>
        <v>Visakhapatnam</v>
      </c>
      <c r="C638" t="str">
        <f>VLOOKUP(fact_events!C:C,camp[#All],2,0)</f>
        <v>Sankranti</v>
      </c>
      <c r="D638" s="2">
        <f>VLOOKUP(fact_events!C:C,camp[#All],3,0)</f>
        <v>45301</v>
      </c>
      <c r="E638" s="2">
        <f>VLOOKUP(fact_events!C:C,camp[#All],4,0)</f>
        <v>45307</v>
      </c>
      <c r="F638" t="str">
        <f>VLOOKUP(fact_events!D:D,prod[#All],2,0)</f>
        <v>Atliq_waterproof_Immersion_Rod</v>
      </c>
      <c r="G638" t="str">
        <f>VLOOKUP(fact_events!D:D,prod[#All],3,0)</f>
        <v>Home Appliances</v>
      </c>
      <c r="H638">
        <v>1020</v>
      </c>
      <c r="I638" t="s">
        <v>5</v>
      </c>
      <c r="J638">
        <v>0.5</v>
      </c>
      <c r="K638" t="s">
        <v>5</v>
      </c>
      <c r="L638">
        <v>54</v>
      </c>
      <c r="M638">
        <v>137</v>
      </c>
      <c r="N638">
        <f>Table10[[#This Row],[quantity_sold_before_promo]]*Table10[[#This Row],[base_price]]</f>
        <v>55080</v>
      </c>
      <c r="O638">
        <f t="shared" si="9"/>
        <v>139740</v>
      </c>
      <c r="P638">
        <f>Table10[[#This Row],[Reveneu_after_promo]]-Table10[[#This Row],[Reveneu_before_promo]]</f>
        <v>84660</v>
      </c>
      <c r="Q638" s="8">
        <f>Table10[[#This Row],[quantity_sold_after_promo]]-Table10[[#This Row],[quantity_sold_before_promo]]</f>
        <v>83</v>
      </c>
    </row>
    <row r="639" spans="1:17" hidden="1" x14ac:dyDescent="0.3">
      <c r="A639" s="4" t="s">
        <v>882</v>
      </c>
      <c r="B639" t="str">
        <f>VLOOKUP(fact_events!B:B,stores[#All],2,0)</f>
        <v>Coimbatore</v>
      </c>
      <c r="C639" t="str">
        <f>VLOOKUP(fact_events!C:C,camp[#All],2,0)</f>
        <v>Sankranti</v>
      </c>
      <c r="D639" s="2">
        <f>VLOOKUP(fact_events!C:C,camp[#All],3,0)</f>
        <v>45301</v>
      </c>
      <c r="E639" s="2">
        <f>VLOOKUP(fact_events!C:C,camp[#All],4,0)</f>
        <v>45307</v>
      </c>
      <c r="F639" t="str">
        <f>VLOOKUP(fact_events!D:D,prod[#All],2,0)</f>
        <v>Atliq_Scrub_Sponge_For_Dishwash</v>
      </c>
      <c r="G639" t="str">
        <f>VLOOKUP(fact_events!D:D,prod[#All],3,0)</f>
        <v>Home Care</v>
      </c>
      <c r="H639">
        <v>55</v>
      </c>
      <c r="I639" t="s">
        <v>12</v>
      </c>
      <c r="J639">
        <v>0.25</v>
      </c>
      <c r="K639" t="s">
        <v>1526</v>
      </c>
      <c r="L639">
        <v>18</v>
      </c>
      <c r="M639">
        <v>15</v>
      </c>
      <c r="N639">
        <f>Table10[[#This Row],[quantity_sold_before_promo]]*Table10[[#This Row],[base_price]]</f>
        <v>990</v>
      </c>
      <c r="O639">
        <f t="shared" si="9"/>
        <v>618.75</v>
      </c>
      <c r="P639">
        <f>Table10[[#This Row],[Reveneu_after_promo]]-Table10[[#This Row],[Reveneu_before_promo]]</f>
        <v>-371.25</v>
      </c>
      <c r="Q639" s="8">
        <f>Table10[[#This Row],[quantity_sold_after_promo]]-Table10[[#This Row],[quantity_sold_before_promo]]</f>
        <v>-3</v>
      </c>
    </row>
    <row r="640" spans="1:17" x14ac:dyDescent="0.3">
      <c r="A640" s="3" t="s">
        <v>881</v>
      </c>
      <c r="B640" t="str">
        <f>VLOOKUP(fact_events!B:B,stores[#All],2,0)</f>
        <v>Mysuru</v>
      </c>
      <c r="C640" t="str">
        <f>VLOOKUP(fact_events!C:C,camp[#All],2,0)</f>
        <v>Diwali</v>
      </c>
      <c r="D640" s="2">
        <f>VLOOKUP(fact_events!C:C,camp[#All],3,0)</f>
        <v>45242</v>
      </c>
      <c r="E640" s="2">
        <f>VLOOKUP(fact_events!C:C,camp[#All],4,0)</f>
        <v>45248</v>
      </c>
      <c r="F640" t="str">
        <f>VLOOKUP(fact_events!D:D,prod[#All],2,0)</f>
        <v>Atliq_waterproof_Immersion_Rod</v>
      </c>
      <c r="G640" t="str">
        <f>VLOOKUP(fact_events!D:D,prod[#All],3,0)</f>
        <v>Home Appliances</v>
      </c>
      <c r="H640">
        <v>1020</v>
      </c>
      <c r="I640" t="s">
        <v>5</v>
      </c>
      <c r="J640">
        <v>0.5</v>
      </c>
      <c r="K640" t="s">
        <v>5</v>
      </c>
      <c r="L640">
        <v>36</v>
      </c>
      <c r="M640">
        <v>145</v>
      </c>
      <c r="N640">
        <f>Table10[[#This Row],[quantity_sold_before_promo]]*Table10[[#This Row],[base_price]]</f>
        <v>36720</v>
      </c>
      <c r="O640">
        <f t="shared" si="9"/>
        <v>147900</v>
      </c>
      <c r="P640">
        <f>Table10[[#This Row],[Reveneu_after_promo]]-Table10[[#This Row],[Reveneu_before_promo]]</f>
        <v>111180</v>
      </c>
      <c r="Q640" s="8">
        <f>Table10[[#This Row],[quantity_sold_after_promo]]-Table10[[#This Row],[quantity_sold_before_promo]]</f>
        <v>109</v>
      </c>
    </row>
    <row r="641" spans="1:17" x14ac:dyDescent="0.3">
      <c r="A641" s="4" t="s">
        <v>880</v>
      </c>
      <c r="B641" t="str">
        <f>VLOOKUP(fact_events!B:B,stores[#All],2,0)</f>
        <v>Visakhapatnam</v>
      </c>
      <c r="C641" t="str">
        <f>VLOOKUP(fact_events!C:C,camp[#All],2,0)</f>
        <v>Sankranti</v>
      </c>
      <c r="D641" s="2">
        <f>VLOOKUP(fact_events!C:C,camp[#All],3,0)</f>
        <v>45301</v>
      </c>
      <c r="E641" s="2">
        <f>VLOOKUP(fact_events!C:C,camp[#All],4,0)</f>
        <v>45307</v>
      </c>
      <c r="F641" t="str">
        <f>VLOOKUP(fact_events!D:D,prod[#All],2,0)</f>
        <v>Atliq_Suflower_Oil (1L)</v>
      </c>
      <c r="G641" t="str">
        <f>VLOOKUP(fact_events!D:D,prod[#All],3,0)</f>
        <v>Grocery &amp; Staples</v>
      </c>
      <c r="H641">
        <v>200</v>
      </c>
      <c r="I641" t="s">
        <v>5</v>
      </c>
      <c r="J641">
        <v>0.5</v>
      </c>
      <c r="K641" t="s">
        <v>5</v>
      </c>
      <c r="L641">
        <v>261</v>
      </c>
      <c r="M641">
        <v>1041</v>
      </c>
      <c r="N641">
        <f>Table10[[#This Row],[quantity_sold_before_promo]]*Table10[[#This Row],[base_price]]</f>
        <v>52200</v>
      </c>
      <c r="O641">
        <f t="shared" si="9"/>
        <v>208200</v>
      </c>
      <c r="P641">
        <f>Table10[[#This Row],[Reveneu_after_promo]]-Table10[[#This Row],[Reveneu_before_promo]]</f>
        <v>156000</v>
      </c>
      <c r="Q641" s="8">
        <f>Table10[[#This Row],[quantity_sold_after_promo]]-Table10[[#This Row],[quantity_sold_before_promo]]</f>
        <v>780</v>
      </c>
    </row>
    <row r="642" spans="1:17" hidden="1" x14ac:dyDescent="0.3">
      <c r="A642" s="3" t="s">
        <v>879</v>
      </c>
      <c r="B642" t="str">
        <f>VLOOKUP(fact_events!B:B,stores[#All],2,0)</f>
        <v>Bengaluru</v>
      </c>
      <c r="C642" t="str">
        <f>VLOOKUP(fact_events!C:C,camp[#All],2,0)</f>
        <v>Sankranti</v>
      </c>
      <c r="D642" s="2">
        <f>VLOOKUP(fact_events!C:C,camp[#All],3,0)</f>
        <v>45301</v>
      </c>
      <c r="E642" s="2">
        <f>VLOOKUP(fact_events!C:C,camp[#All],4,0)</f>
        <v>45307</v>
      </c>
      <c r="F642" t="str">
        <f>VLOOKUP(fact_events!D:D,prod[#All],2,0)</f>
        <v>Atliq_Lime_Cool_Bathing_Bar (125GM)</v>
      </c>
      <c r="G642" t="str">
        <f>VLOOKUP(fact_events!D:D,prod[#All],3,0)</f>
        <v>Personal Care</v>
      </c>
      <c r="H642">
        <v>62</v>
      </c>
      <c r="I642" t="s">
        <v>0</v>
      </c>
      <c r="J642">
        <v>0.5</v>
      </c>
      <c r="K642" t="s">
        <v>1526</v>
      </c>
      <c r="L642">
        <v>55</v>
      </c>
      <c r="M642">
        <v>77</v>
      </c>
      <c r="N642">
        <f>Table10[[#This Row],[quantity_sold_before_promo]]*Table10[[#This Row],[base_price]]</f>
        <v>3410</v>
      </c>
      <c r="O642">
        <f t="shared" ref="O642:O705" si="10">IF(K642="OFF",(H642*(1-J642))*M642,IF(K642="Cashback",(H642-J642)*M642,IF(K642="BOGOF",H642*M642,0)))</f>
        <v>2387</v>
      </c>
      <c r="P642">
        <f>Table10[[#This Row],[Reveneu_after_promo]]-Table10[[#This Row],[Reveneu_before_promo]]</f>
        <v>-1023</v>
      </c>
      <c r="Q642" s="8">
        <f>Table10[[#This Row],[quantity_sold_after_promo]]-Table10[[#This Row],[quantity_sold_before_promo]]</f>
        <v>22</v>
      </c>
    </row>
    <row r="643" spans="1:17" hidden="1" x14ac:dyDescent="0.3">
      <c r="A643" s="4" t="s">
        <v>878</v>
      </c>
      <c r="B643" t="str">
        <f>VLOOKUP(fact_events!B:B,stores[#All],2,0)</f>
        <v>Bengaluru</v>
      </c>
      <c r="C643" t="str">
        <f>VLOOKUP(fact_events!C:C,camp[#All],2,0)</f>
        <v>Diwali</v>
      </c>
      <c r="D643" s="2">
        <f>VLOOKUP(fact_events!C:C,camp[#All],3,0)</f>
        <v>45242</v>
      </c>
      <c r="E643" s="2">
        <f>VLOOKUP(fact_events!C:C,camp[#All],4,0)</f>
        <v>45248</v>
      </c>
      <c r="F643" t="str">
        <f>VLOOKUP(fact_events!D:D,prod[#All],2,0)</f>
        <v>Atliq_Body_Milk_Nourishing_Lotion (120ML)</v>
      </c>
      <c r="G643" t="str">
        <f>VLOOKUP(fact_events!D:D,prod[#All],3,0)</f>
        <v>Personal Care</v>
      </c>
      <c r="H643">
        <v>110</v>
      </c>
      <c r="I643" t="s">
        <v>0</v>
      </c>
      <c r="J643">
        <v>0.5</v>
      </c>
      <c r="K643" t="s">
        <v>1526</v>
      </c>
      <c r="L643">
        <v>84</v>
      </c>
      <c r="M643">
        <v>131</v>
      </c>
      <c r="N643">
        <f>Table10[[#This Row],[quantity_sold_before_promo]]*Table10[[#This Row],[base_price]]</f>
        <v>9240</v>
      </c>
      <c r="O643">
        <f t="shared" si="10"/>
        <v>7205</v>
      </c>
      <c r="P643">
        <f>Table10[[#This Row],[Reveneu_after_promo]]-Table10[[#This Row],[Reveneu_before_promo]]</f>
        <v>-2035</v>
      </c>
      <c r="Q643" s="8">
        <f>Table10[[#This Row],[quantity_sold_after_promo]]-Table10[[#This Row],[quantity_sold_before_promo]]</f>
        <v>47</v>
      </c>
    </row>
    <row r="644" spans="1:17" hidden="1" x14ac:dyDescent="0.3">
      <c r="A644" s="3" t="s">
        <v>877</v>
      </c>
      <c r="B644" t="str">
        <f>VLOOKUP(fact_events!B:B,stores[#All],2,0)</f>
        <v>Mysuru</v>
      </c>
      <c r="C644" t="str">
        <f>VLOOKUP(fact_events!C:C,camp[#All],2,0)</f>
        <v>Sankranti</v>
      </c>
      <c r="D644" s="2">
        <f>VLOOKUP(fact_events!C:C,camp[#All],3,0)</f>
        <v>45301</v>
      </c>
      <c r="E644" s="2">
        <f>VLOOKUP(fact_events!C:C,camp[#All],4,0)</f>
        <v>45307</v>
      </c>
      <c r="F644" t="str">
        <f>VLOOKUP(fact_events!D:D,prod[#All],2,0)</f>
        <v>Atliq_Home_Essential_8_Product_Combo</v>
      </c>
      <c r="G644" t="str">
        <f>VLOOKUP(fact_events!D:D,prod[#All],3,0)</f>
        <v>Combo1</v>
      </c>
      <c r="H644">
        <v>3000</v>
      </c>
      <c r="I644" t="s">
        <v>26</v>
      </c>
      <c r="J644">
        <v>500</v>
      </c>
      <c r="K644" t="s">
        <v>1527</v>
      </c>
      <c r="L644">
        <v>133</v>
      </c>
      <c r="M644">
        <v>383</v>
      </c>
      <c r="N644">
        <f>Table10[[#This Row],[quantity_sold_before_promo]]*Table10[[#This Row],[base_price]]</f>
        <v>399000</v>
      </c>
      <c r="O644">
        <f t="shared" si="10"/>
        <v>957500</v>
      </c>
      <c r="P644">
        <f>Table10[[#This Row],[Reveneu_after_promo]]-Table10[[#This Row],[Reveneu_before_promo]]</f>
        <v>558500</v>
      </c>
      <c r="Q644" s="8">
        <f>Table10[[#This Row],[quantity_sold_after_promo]]-Table10[[#This Row],[quantity_sold_before_promo]]</f>
        <v>250</v>
      </c>
    </row>
    <row r="645" spans="1:17" x14ac:dyDescent="0.3">
      <c r="A645" s="4" t="s">
        <v>876</v>
      </c>
      <c r="B645" t="str">
        <f>VLOOKUP(fact_events!B:B,stores[#All],2,0)</f>
        <v>Bengaluru</v>
      </c>
      <c r="C645" t="str">
        <f>VLOOKUP(fact_events!C:C,camp[#All],2,0)</f>
        <v>Sankranti</v>
      </c>
      <c r="D645" s="2">
        <f>VLOOKUP(fact_events!C:C,camp[#All],3,0)</f>
        <v>45301</v>
      </c>
      <c r="E645" s="2">
        <f>VLOOKUP(fact_events!C:C,camp[#All],4,0)</f>
        <v>45307</v>
      </c>
      <c r="F645" t="str">
        <f>VLOOKUP(fact_events!D:D,prod[#All],2,0)</f>
        <v>Atliq_Farm_Chakki_Atta (1KG)</v>
      </c>
      <c r="G645" t="str">
        <f>VLOOKUP(fact_events!D:D,prod[#All],3,0)</f>
        <v>Grocery &amp; Staples</v>
      </c>
      <c r="H645">
        <v>370</v>
      </c>
      <c r="I645" t="s">
        <v>5</v>
      </c>
      <c r="J645">
        <v>0.5</v>
      </c>
      <c r="K645" t="s">
        <v>5</v>
      </c>
      <c r="L645">
        <v>454</v>
      </c>
      <c r="M645">
        <v>1756</v>
      </c>
      <c r="N645">
        <f>Table10[[#This Row],[quantity_sold_before_promo]]*Table10[[#This Row],[base_price]]</f>
        <v>167980</v>
      </c>
      <c r="O645">
        <f t="shared" si="10"/>
        <v>649720</v>
      </c>
      <c r="P645">
        <f>Table10[[#This Row],[Reveneu_after_promo]]-Table10[[#This Row],[Reveneu_before_promo]]</f>
        <v>481740</v>
      </c>
      <c r="Q645" s="8">
        <f>Table10[[#This Row],[quantity_sold_after_promo]]-Table10[[#This Row],[quantity_sold_before_promo]]</f>
        <v>1302</v>
      </c>
    </row>
    <row r="646" spans="1:17" hidden="1" x14ac:dyDescent="0.3">
      <c r="A646" s="3" t="s">
        <v>875</v>
      </c>
      <c r="B646" t="str">
        <f>VLOOKUP(fact_events!B:B,stores[#All],2,0)</f>
        <v>Chennai</v>
      </c>
      <c r="C646" t="str">
        <f>VLOOKUP(fact_events!C:C,camp[#All],2,0)</f>
        <v>Diwali</v>
      </c>
      <c r="D646" s="2">
        <f>VLOOKUP(fact_events!C:C,camp[#All],3,0)</f>
        <v>45242</v>
      </c>
      <c r="E646" s="2">
        <f>VLOOKUP(fact_events!C:C,camp[#All],4,0)</f>
        <v>45248</v>
      </c>
      <c r="F646" t="str">
        <f>VLOOKUP(fact_events!D:D,prod[#All],2,0)</f>
        <v>Atliq_Sonamasuri_Rice (10KG)</v>
      </c>
      <c r="G646" t="str">
        <f>VLOOKUP(fact_events!D:D,prod[#All],3,0)</f>
        <v>Grocery &amp; Staples</v>
      </c>
      <c r="H646">
        <v>860</v>
      </c>
      <c r="I646" t="s">
        <v>45</v>
      </c>
      <c r="J646">
        <v>0.33</v>
      </c>
      <c r="K646" t="s">
        <v>1526</v>
      </c>
      <c r="L646">
        <v>400</v>
      </c>
      <c r="M646">
        <v>580</v>
      </c>
      <c r="N646">
        <f>Table10[[#This Row],[quantity_sold_before_promo]]*Table10[[#This Row],[base_price]]</f>
        <v>344000</v>
      </c>
      <c r="O646">
        <f t="shared" si="10"/>
        <v>334195.99999999994</v>
      </c>
      <c r="P646">
        <f>Table10[[#This Row],[Reveneu_after_promo]]-Table10[[#This Row],[Reveneu_before_promo]]</f>
        <v>-9804.0000000000582</v>
      </c>
      <c r="Q646" s="8">
        <f>Table10[[#This Row],[quantity_sold_after_promo]]-Table10[[#This Row],[quantity_sold_before_promo]]</f>
        <v>180</v>
      </c>
    </row>
    <row r="647" spans="1:17" x14ac:dyDescent="0.3">
      <c r="A647" s="4" t="s">
        <v>874</v>
      </c>
      <c r="B647" t="str">
        <f>VLOOKUP(fact_events!B:B,stores[#All],2,0)</f>
        <v>Madurai</v>
      </c>
      <c r="C647" t="str">
        <f>VLOOKUP(fact_events!C:C,camp[#All],2,0)</f>
        <v>Sankranti</v>
      </c>
      <c r="D647" s="2">
        <f>VLOOKUP(fact_events!C:C,camp[#All],3,0)</f>
        <v>45301</v>
      </c>
      <c r="E647" s="2">
        <f>VLOOKUP(fact_events!C:C,camp[#All],4,0)</f>
        <v>45307</v>
      </c>
      <c r="F647" t="str">
        <f>VLOOKUP(fact_events!D:D,prod[#All],2,0)</f>
        <v>Atliq_Curtains</v>
      </c>
      <c r="G647" t="str">
        <f>VLOOKUP(fact_events!D:D,prod[#All],3,0)</f>
        <v>Home Care</v>
      </c>
      <c r="H647">
        <v>300</v>
      </c>
      <c r="I647" t="s">
        <v>5</v>
      </c>
      <c r="J647">
        <v>0.5</v>
      </c>
      <c r="K647" t="s">
        <v>5</v>
      </c>
      <c r="L647">
        <v>22</v>
      </c>
      <c r="M647">
        <v>88</v>
      </c>
      <c r="N647">
        <f>Table10[[#This Row],[quantity_sold_before_promo]]*Table10[[#This Row],[base_price]]</f>
        <v>6600</v>
      </c>
      <c r="O647">
        <f t="shared" si="10"/>
        <v>26400</v>
      </c>
      <c r="P647">
        <f>Table10[[#This Row],[Reveneu_after_promo]]-Table10[[#This Row],[Reveneu_before_promo]]</f>
        <v>19800</v>
      </c>
      <c r="Q647" s="8">
        <f>Table10[[#This Row],[quantity_sold_after_promo]]-Table10[[#This Row],[quantity_sold_before_promo]]</f>
        <v>66</v>
      </c>
    </row>
    <row r="648" spans="1:17" x14ac:dyDescent="0.3">
      <c r="A648" s="3">
        <v>417902</v>
      </c>
      <c r="B648" t="str">
        <f>VLOOKUP(fact_events!B:B,stores[#All],2,0)</f>
        <v>Madurai</v>
      </c>
      <c r="C648" t="str">
        <f>VLOOKUP(fact_events!C:C,camp[#All],2,0)</f>
        <v>Diwali</v>
      </c>
      <c r="D648" s="2">
        <f>VLOOKUP(fact_events!C:C,camp[#All],3,0)</f>
        <v>45242</v>
      </c>
      <c r="E648" s="2">
        <f>VLOOKUP(fact_events!C:C,camp[#All],4,0)</f>
        <v>45248</v>
      </c>
      <c r="F648" t="str">
        <f>VLOOKUP(fact_events!D:D,prod[#All],2,0)</f>
        <v>Atliq_Double_Bedsheet_set</v>
      </c>
      <c r="G648" t="str">
        <f>VLOOKUP(fact_events!D:D,prod[#All],3,0)</f>
        <v>Home Care</v>
      </c>
      <c r="H648">
        <v>1190</v>
      </c>
      <c r="I648" t="s">
        <v>5</v>
      </c>
      <c r="J648">
        <v>0.5</v>
      </c>
      <c r="K648" t="s">
        <v>5</v>
      </c>
      <c r="L648">
        <v>29</v>
      </c>
      <c r="M648">
        <v>116</v>
      </c>
      <c r="N648">
        <f>Table10[[#This Row],[quantity_sold_before_promo]]*Table10[[#This Row],[base_price]]</f>
        <v>34510</v>
      </c>
      <c r="O648">
        <f t="shared" si="10"/>
        <v>138040</v>
      </c>
      <c r="P648">
        <f>Table10[[#This Row],[Reveneu_after_promo]]-Table10[[#This Row],[Reveneu_before_promo]]</f>
        <v>103530</v>
      </c>
      <c r="Q648" s="8">
        <f>Table10[[#This Row],[quantity_sold_after_promo]]-Table10[[#This Row],[quantity_sold_before_promo]]</f>
        <v>87</v>
      </c>
    </row>
    <row r="649" spans="1:17" hidden="1" x14ac:dyDescent="0.3">
      <c r="A649" s="4" t="s">
        <v>873</v>
      </c>
      <c r="B649" t="str">
        <f>VLOOKUP(fact_events!B:B,stores[#All],2,0)</f>
        <v>Bengaluru</v>
      </c>
      <c r="C649" t="str">
        <f>VLOOKUP(fact_events!C:C,camp[#All],2,0)</f>
        <v>Sankranti</v>
      </c>
      <c r="D649" s="2">
        <f>VLOOKUP(fact_events!C:C,camp[#All],3,0)</f>
        <v>45301</v>
      </c>
      <c r="E649" s="2">
        <f>VLOOKUP(fact_events!C:C,camp[#All],4,0)</f>
        <v>45307</v>
      </c>
      <c r="F649" t="str">
        <f>VLOOKUP(fact_events!D:D,prod[#All],2,0)</f>
        <v>Atliq_Body_Milk_Nourishing_Lotion (120ML)</v>
      </c>
      <c r="G649" t="str">
        <f>VLOOKUP(fact_events!D:D,prod[#All],3,0)</f>
        <v>Personal Care</v>
      </c>
      <c r="H649">
        <v>90</v>
      </c>
      <c r="I649" t="s">
        <v>12</v>
      </c>
      <c r="J649">
        <v>0.25</v>
      </c>
      <c r="K649" t="s">
        <v>1526</v>
      </c>
      <c r="L649">
        <v>67</v>
      </c>
      <c r="M649">
        <v>56</v>
      </c>
      <c r="N649">
        <f>Table10[[#This Row],[quantity_sold_before_promo]]*Table10[[#This Row],[base_price]]</f>
        <v>6030</v>
      </c>
      <c r="O649">
        <f t="shared" si="10"/>
        <v>3780</v>
      </c>
      <c r="P649">
        <f>Table10[[#This Row],[Reveneu_after_promo]]-Table10[[#This Row],[Reveneu_before_promo]]</f>
        <v>-2250</v>
      </c>
      <c r="Q649" s="8">
        <f>Table10[[#This Row],[quantity_sold_after_promo]]-Table10[[#This Row],[quantity_sold_before_promo]]</f>
        <v>-11</v>
      </c>
    </row>
    <row r="650" spans="1:17" x14ac:dyDescent="0.3">
      <c r="A650" s="3" t="s">
        <v>872</v>
      </c>
      <c r="B650" t="str">
        <f>VLOOKUP(fact_events!B:B,stores[#All],2,0)</f>
        <v>Bengaluru</v>
      </c>
      <c r="C650" t="str">
        <f>VLOOKUP(fact_events!C:C,camp[#All],2,0)</f>
        <v>Sankranti</v>
      </c>
      <c r="D650" s="2">
        <f>VLOOKUP(fact_events!C:C,camp[#All],3,0)</f>
        <v>45301</v>
      </c>
      <c r="E650" s="2">
        <f>VLOOKUP(fact_events!C:C,camp[#All],4,0)</f>
        <v>45307</v>
      </c>
      <c r="F650" t="str">
        <f>VLOOKUP(fact_events!D:D,prod[#All],2,0)</f>
        <v>Atliq_Curtains</v>
      </c>
      <c r="G650" t="str">
        <f>VLOOKUP(fact_events!D:D,prod[#All],3,0)</f>
        <v>Home Care</v>
      </c>
      <c r="H650">
        <v>300</v>
      </c>
      <c r="I650" t="s">
        <v>5</v>
      </c>
      <c r="J650">
        <v>0.5</v>
      </c>
      <c r="K650" t="s">
        <v>5</v>
      </c>
      <c r="L650">
        <v>48</v>
      </c>
      <c r="M650">
        <v>185</v>
      </c>
      <c r="N650">
        <f>Table10[[#This Row],[quantity_sold_before_promo]]*Table10[[#This Row],[base_price]]</f>
        <v>14400</v>
      </c>
      <c r="O650">
        <f t="shared" si="10"/>
        <v>55500</v>
      </c>
      <c r="P650">
        <f>Table10[[#This Row],[Reveneu_after_promo]]-Table10[[#This Row],[Reveneu_before_promo]]</f>
        <v>41100</v>
      </c>
      <c r="Q650" s="8">
        <f>Table10[[#This Row],[quantity_sold_after_promo]]-Table10[[#This Row],[quantity_sold_before_promo]]</f>
        <v>137</v>
      </c>
    </row>
    <row r="651" spans="1:17" x14ac:dyDescent="0.3">
      <c r="A651" s="4" t="s">
        <v>871</v>
      </c>
      <c r="B651" t="str">
        <f>VLOOKUP(fact_events!B:B,stores[#All],2,0)</f>
        <v>Chennai</v>
      </c>
      <c r="C651" t="str">
        <f>VLOOKUP(fact_events!C:C,camp[#All],2,0)</f>
        <v>Diwali</v>
      </c>
      <c r="D651" s="2">
        <f>VLOOKUP(fact_events!C:C,camp[#All],3,0)</f>
        <v>45242</v>
      </c>
      <c r="E651" s="2">
        <f>VLOOKUP(fact_events!C:C,camp[#All],4,0)</f>
        <v>45248</v>
      </c>
      <c r="F651" t="str">
        <f>VLOOKUP(fact_events!D:D,prod[#All],2,0)</f>
        <v>Atliq_Double_Bedsheet_set</v>
      </c>
      <c r="G651" t="str">
        <f>VLOOKUP(fact_events!D:D,prod[#All],3,0)</f>
        <v>Home Care</v>
      </c>
      <c r="H651">
        <v>1190</v>
      </c>
      <c r="I651" t="s">
        <v>5</v>
      </c>
      <c r="J651">
        <v>0.5</v>
      </c>
      <c r="K651" t="s">
        <v>5</v>
      </c>
      <c r="L651">
        <v>45</v>
      </c>
      <c r="M651">
        <v>137</v>
      </c>
      <c r="N651">
        <f>Table10[[#This Row],[quantity_sold_before_promo]]*Table10[[#This Row],[base_price]]</f>
        <v>53550</v>
      </c>
      <c r="O651">
        <f t="shared" si="10"/>
        <v>163030</v>
      </c>
      <c r="P651">
        <f>Table10[[#This Row],[Reveneu_after_promo]]-Table10[[#This Row],[Reveneu_before_promo]]</f>
        <v>109480</v>
      </c>
      <c r="Q651" s="8">
        <f>Table10[[#This Row],[quantity_sold_after_promo]]-Table10[[#This Row],[quantity_sold_before_promo]]</f>
        <v>92</v>
      </c>
    </row>
    <row r="652" spans="1:17" x14ac:dyDescent="0.3">
      <c r="A652" s="3" t="s">
        <v>870</v>
      </c>
      <c r="B652" t="str">
        <f>VLOOKUP(fact_events!B:B,stores[#All],2,0)</f>
        <v>Bengaluru</v>
      </c>
      <c r="C652" t="str">
        <f>VLOOKUP(fact_events!C:C,camp[#All],2,0)</f>
        <v>Diwali</v>
      </c>
      <c r="D652" s="2">
        <f>VLOOKUP(fact_events!C:C,camp[#All],3,0)</f>
        <v>45242</v>
      </c>
      <c r="E652" s="2">
        <f>VLOOKUP(fact_events!C:C,camp[#All],4,0)</f>
        <v>45248</v>
      </c>
      <c r="F652" t="str">
        <f>VLOOKUP(fact_events!D:D,prod[#All],2,0)</f>
        <v>Atliq_Double_Bedsheet_set</v>
      </c>
      <c r="G652" t="str">
        <f>VLOOKUP(fact_events!D:D,prod[#All],3,0)</f>
        <v>Home Care</v>
      </c>
      <c r="H652">
        <v>1190</v>
      </c>
      <c r="I652" t="s">
        <v>5</v>
      </c>
      <c r="J652">
        <v>0.5</v>
      </c>
      <c r="K652" t="s">
        <v>5</v>
      </c>
      <c r="L652">
        <v>47</v>
      </c>
      <c r="M652">
        <v>159</v>
      </c>
      <c r="N652">
        <f>Table10[[#This Row],[quantity_sold_before_promo]]*Table10[[#This Row],[base_price]]</f>
        <v>55930</v>
      </c>
      <c r="O652">
        <f t="shared" si="10"/>
        <v>189210</v>
      </c>
      <c r="P652">
        <f>Table10[[#This Row],[Reveneu_after_promo]]-Table10[[#This Row],[Reveneu_before_promo]]</f>
        <v>133280</v>
      </c>
      <c r="Q652" s="8">
        <f>Table10[[#This Row],[quantity_sold_after_promo]]-Table10[[#This Row],[quantity_sold_before_promo]]</f>
        <v>112</v>
      </c>
    </row>
    <row r="653" spans="1:17" hidden="1" x14ac:dyDescent="0.3">
      <c r="A653" s="4" t="s">
        <v>869</v>
      </c>
      <c r="B653" t="str">
        <f>VLOOKUP(fact_events!B:B,stores[#All],2,0)</f>
        <v>Coimbatore</v>
      </c>
      <c r="C653" t="str">
        <f>VLOOKUP(fact_events!C:C,camp[#All],2,0)</f>
        <v>Sankranti</v>
      </c>
      <c r="D653" s="2">
        <f>VLOOKUP(fact_events!C:C,camp[#All],3,0)</f>
        <v>45301</v>
      </c>
      <c r="E653" s="2">
        <f>VLOOKUP(fact_events!C:C,camp[#All],4,0)</f>
        <v>45307</v>
      </c>
      <c r="F653" t="str">
        <f>VLOOKUP(fact_events!D:D,prod[#All],2,0)</f>
        <v>Atliq_Home_Essential_8_Product_Combo</v>
      </c>
      <c r="G653" t="str">
        <f>VLOOKUP(fact_events!D:D,prod[#All],3,0)</f>
        <v>Combo1</v>
      </c>
      <c r="H653">
        <v>3000</v>
      </c>
      <c r="I653" t="s">
        <v>26</v>
      </c>
      <c r="J653">
        <v>500</v>
      </c>
      <c r="K653" t="s">
        <v>1527</v>
      </c>
      <c r="L653">
        <v>90</v>
      </c>
      <c r="M653">
        <v>146</v>
      </c>
      <c r="N653">
        <f>Table10[[#This Row],[quantity_sold_before_promo]]*Table10[[#This Row],[base_price]]</f>
        <v>270000</v>
      </c>
      <c r="O653">
        <f t="shared" si="10"/>
        <v>365000</v>
      </c>
      <c r="P653">
        <f>Table10[[#This Row],[Reveneu_after_promo]]-Table10[[#This Row],[Reveneu_before_promo]]</f>
        <v>95000</v>
      </c>
      <c r="Q653" s="8">
        <f>Table10[[#This Row],[quantity_sold_after_promo]]-Table10[[#This Row],[quantity_sold_before_promo]]</f>
        <v>56</v>
      </c>
    </row>
    <row r="654" spans="1:17" hidden="1" x14ac:dyDescent="0.3">
      <c r="A654" s="3">
        <v>367337</v>
      </c>
      <c r="B654" t="str">
        <f>VLOOKUP(fact_events!B:B,stores[#All],2,0)</f>
        <v>Chennai</v>
      </c>
      <c r="C654" t="str">
        <f>VLOOKUP(fact_events!C:C,camp[#All],2,0)</f>
        <v>Sankranti</v>
      </c>
      <c r="D654" s="2">
        <f>VLOOKUP(fact_events!C:C,camp[#All],3,0)</f>
        <v>45301</v>
      </c>
      <c r="E654" s="2">
        <f>VLOOKUP(fact_events!C:C,camp[#All],4,0)</f>
        <v>45307</v>
      </c>
      <c r="F654" t="str">
        <f>VLOOKUP(fact_events!D:D,prod[#All],2,0)</f>
        <v>Atliq_Body_Milk_Nourishing_Lotion (120ML)</v>
      </c>
      <c r="G654" t="str">
        <f>VLOOKUP(fact_events!D:D,prod[#All],3,0)</f>
        <v>Personal Care</v>
      </c>
      <c r="H654">
        <v>90</v>
      </c>
      <c r="I654" t="s">
        <v>12</v>
      </c>
      <c r="J654">
        <v>0.25</v>
      </c>
      <c r="K654" t="s">
        <v>1526</v>
      </c>
      <c r="L654">
        <v>81</v>
      </c>
      <c r="M654">
        <v>60</v>
      </c>
      <c r="N654">
        <f>Table10[[#This Row],[quantity_sold_before_promo]]*Table10[[#This Row],[base_price]]</f>
        <v>7290</v>
      </c>
      <c r="O654">
        <f t="shared" si="10"/>
        <v>4050</v>
      </c>
      <c r="P654">
        <f>Table10[[#This Row],[Reveneu_after_promo]]-Table10[[#This Row],[Reveneu_before_promo]]</f>
        <v>-3240</v>
      </c>
      <c r="Q654" s="8">
        <f>Table10[[#This Row],[quantity_sold_after_promo]]-Table10[[#This Row],[quantity_sold_before_promo]]</f>
        <v>-21</v>
      </c>
    </row>
    <row r="655" spans="1:17" hidden="1" x14ac:dyDescent="0.3">
      <c r="A655" s="4" t="s">
        <v>868</v>
      </c>
      <c r="B655" t="str">
        <f>VLOOKUP(fact_events!B:B,stores[#All],2,0)</f>
        <v>Chennai</v>
      </c>
      <c r="C655" t="str">
        <f>VLOOKUP(fact_events!C:C,camp[#All],2,0)</f>
        <v>Sankranti</v>
      </c>
      <c r="D655" s="2">
        <f>VLOOKUP(fact_events!C:C,camp[#All],3,0)</f>
        <v>45301</v>
      </c>
      <c r="E655" s="2">
        <f>VLOOKUP(fact_events!C:C,camp[#All],4,0)</f>
        <v>45307</v>
      </c>
      <c r="F655" t="str">
        <f>VLOOKUP(fact_events!D:D,prod[#All],2,0)</f>
        <v>Atliq_Scrub_Sponge_For_Dishwash</v>
      </c>
      <c r="G655" t="str">
        <f>VLOOKUP(fact_events!D:D,prod[#All],3,0)</f>
        <v>Home Care</v>
      </c>
      <c r="H655">
        <v>55</v>
      </c>
      <c r="I655" t="s">
        <v>12</v>
      </c>
      <c r="J655">
        <v>0.25</v>
      </c>
      <c r="K655" t="s">
        <v>1526</v>
      </c>
      <c r="L655">
        <v>24</v>
      </c>
      <c r="M655">
        <v>19</v>
      </c>
      <c r="N655">
        <f>Table10[[#This Row],[quantity_sold_before_promo]]*Table10[[#This Row],[base_price]]</f>
        <v>1320</v>
      </c>
      <c r="O655">
        <f t="shared" si="10"/>
        <v>783.75</v>
      </c>
      <c r="P655">
        <f>Table10[[#This Row],[Reveneu_after_promo]]-Table10[[#This Row],[Reveneu_before_promo]]</f>
        <v>-536.25</v>
      </c>
      <c r="Q655" s="8">
        <f>Table10[[#This Row],[quantity_sold_after_promo]]-Table10[[#This Row],[quantity_sold_before_promo]]</f>
        <v>-5</v>
      </c>
    </row>
    <row r="656" spans="1:17" hidden="1" x14ac:dyDescent="0.3">
      <c r="A656" s="3" t="s">
        <v>867</v>
      </c>
      <c r="B656" t="str">
        <f>VLOOKUP(fact_events!B:B,stores[#All],2,0)</f>
        <v>Visakhapatnam</v>
      </c>
      <c r="C656" t="str">
        <f>VLOOKUP(fact_events!C:C,camp[#All],2,0)</f>
        <v>Sankranti</v>
      </c>
      <c r="D656" s="2">
        <f>VLOOKUP(fact_events!C:C,camp[#All],3,0)</f>
        <v>45301</v>
      </c>
      <c r="E656" s="2">
        <f>VLOOKUP(fact_events!C:C,camp[#All],4,0)</f>
        <v>45307</v>
      </c>
      <c r="F656" t="str">
        <f>VLOOKUP(fact_events!D:D,prod[#All],2,0)</f>
        <v>Atliq_Doodh_Kesar_Body_Lotion (200ML)</v>
      </c>
      <c r="G656" t="str">
        <f>VLOOKUP(fact_events!D:D,prod[#All],3,0)</f>
        <v>Personal Care</v>
      </c>
      <c r="H656">
        <v>190</v>
      </c>
      <c r="I656" t="s">
        <v>0</v>
      </c>
      <c r="J656">
        <v>0.5</v>
      </c>
      <c r="K656" t="s">
        <v>1526</v>
      </c>
      <c r="L656">
        <v>34</v>
      </c>
      <c r="M656">
        <v>39</v>
      </c>
      <c r="N656">
        <f>Table10[[#This Row],[quantity_sold_before_promo]]*Table10[[#This Row],[base_price]]</f>
        <v>6460</v>
      </c>
      <c r="O656">
        <f t="shared" si="10"/>
        <v>3705</v>
      </c>
      <c r="P656">
        <f>Table10[[#This Row],[Reveneu_after_promo]]-Table10[[#This Row],[Reveneu_before_promo]]</f>
        <v>-2755</v>
      </c>
      <c r="Q656" s="8">
        <f>Table10[[#This Row],[quantity_sold_after_promo]]-Table10[[#This Row],[quantity_sold_before_promo]]</f>
        <v>5</v>
      </c>
    </row>
    <row r="657" spans="1:17" hidden="1" x14ac:dyDescent="0.3">
      <c r="A657" s="4" t="s">
        <v>866</v>
      </c>
      <c r="B657" t="str">
        <f>VLOOKUP(fact_events!B:B,stores[#All],2,0)</f>
        <v>Visakhapatnam</v>
      </c>
      <c r="C657" t="str">
        <f>VLOOKUP(fact_events!C:C,camp[#All],2,0)</f>
        <v>Diwali</v>
      </c>
      <c r="D657" s="2">
        <f>VLOOKUP(fact_events!C:C,camp[#All],3,0)</f>
        <v>45242</v>
      </c>
      <c r="E657" s="2">
        <f>VLOOKUP(fact_events!C:C,camp[#All],4,0)</f>
        <v>45248</v>
      </c>
      <c r="F657" t="str">
        <f>VLOOKUP(fact_events!D:D,prod[#All],2,0)</f>
        <v>Atliq_Lime_Cool_Bathing_Bar (125GM)</v>
      </c>
      <c r="G657" t="str">
        <f>VLOOKUP(fact_events!D:D,prod[#All],3,0)</f>
        <v>Personal Care</v>
      </c>
      <c r="H657">
        <v>62</v>
      </c>
      <c r="I657" t="s">
        <v>0</v>
      </c>
      <c r="J657">
        <v>0.5</v>
      </c>
      <c r="K657" t="s">
        <v>1526</v>
      </c>
      <c r="L657">
        <v>78</v>
      </c>
      <c r="M657">
        <v>121</v>
      </c>
      <c r="N657">
        <f>Table10[[#This Row],[quantity_sold_before_promo]]*Table10[[#This Row],[base_price]]</f>
        <v>4836</v>
      </c>
      <c r="O657">
        <f t="shared" si="10"/>
        <v>3751</v>
      </c>
      <c r="P657">
        <f>Table10[[#This Row],[Reveneu_after_promo]]-Table10[[#This Row],[Reveneu_before_promo]]</f>
        <v>-1085</v>
      </c>
      <c r="Q657" s="8">
        <f>Table10[[#This Row],[quantity_sold_after_promo]]-Table10[[#This Row],[quantity_sold_before_promo]]</f>
        <v>43</v>
      </c>
    </row>
    <row r="658" spans="1:17" hidden="1" x14ac:dyDescent="0.3">
      <c r="A658" s="3" t="s">
        <v>865</v>
      </c>
      <c r="B658" t="str">
        <f>VLOOKUP(fact_events!B:B,stores[#All],2,0)</f>
        <v>Hyderabad</v>
      </c>
      <c r="C658" t="str">
        <f>VLOOKUP(fact_events!C:C,camp[#All],2,0)</f>
        <v>Sankranti</v>
      </c>
      <c r="D658" s="2">
        <f>VLOOKUP(fact_events!C:C,camp[#All],3,0)</f>
        <v>45301</v>
      </c>
      <c r="E658" s="2">
        <f>VLOOKUP(fact_events!C:C,camp[#All],4,0)</f>
        <v>45307</v>
      </c>
      <c r="F658" t="str">
        <f>VLOOKUP(fact_events!D:D,prod[#All],2,0)</f>
        <v>Atliq_Home_Essential_8_Product_Combo</v>
      </c>
      <c r="G658" t="str">
        <f>VLOOKUP(fact_events!D:D,prod[#All],3,0)</f>
        <v>Combo1</v>
      </c>
      <c r="H658">
        <v>3000</v>
      </c>
      <c r="I658" t="s">
        <v>26</v>
      </c>
      <c r="J658">
        <v>500</v>
      </c>
      <c r="K658" t="s">
        <v>1527</v>
      </c>
      <c r="L658">
        <v>121</v>
      </c>
      <c r="M658">
        <v>274</v>
      </c>
      <c r="N658">
        <f>Table10[[#This Row],[quantity_sold_before_promo]]*Table10[[#This Row],[base_price]]</f>
        <v>363000</v>
      </c>
      <c r="O658">
        <f t="shared" si="10"/>
        <v>685000</v>
      </c>
      <c r="P658">
        <f>Table10[[#This Row],[Reveneu_after_promo]]-Table10[[#This Row],[Reveneu_before_promo]]</f>
        <v>322000</v>
      </c>
      <c r="Q658" s="8">
        <f>Table10[[#This Row],[quantity_sold_after_promo]]-Table10[[#This Row],[quantity_sold_before_promo]]</f>
        <v>153</v>
      </c>
    </row>
    <row r="659" spans="1:17" hidden="1" x14ac:dyDescent="0.3">
      <c r="A659" s="4" t="s">
        <v>864</v>
      </c>
      <c r="B659" t="str">
        <f>VLOOKUP(fact_events!B:B,stores[#All],2,0)</f>
        <v>Mangalore</v>
      </c>
      <c r="C659" t="str">
        <f>VLOOKUP(fact_events!C:C,camp[#All],2,0)</f>
        <v>Sankranti</v>
      </c>
      <c r="D659" s="2">
        <f>VLOOKUP(fact_events!C:C,camp[#All],3,0)</f>
        <v>45301</v>
      </c>
      <c r="E659" s="2">
        <f>VLOOKUP(fact_events!C:C,camp[#All],4,0)</f>
        <v>45307</v>
      </c>
      <c r="F659" t="str">
        <f>VLOOKUP(fact_events!D:D,prod[#All],2,0)</f>
        <v>Atliq_Lime_Cool_Bathing_Bar (125GM)</v>
      </c>
      <c r="G659" t="str">
        <f>VLOOKUP(fact_events!D:D,prod[#All],3,0)</f>
        <v>Personal Care</v>
      </c>
      <c r="H659">
        <v>62</v>
      </c>
      <c r="I659" t="s">
        <v>0</v>
      </c>
      <c r="J659">
        <v>0.5</v>
      </c>
      <c r="K659" t="s">
        <v>1526</v>
      </c>
      <c r="L659">
        <v>31</v>
      </c>
      <c r="M659">
        <v>45</v>
      </c>
      <c r="N659">
        <f>Table10[[#This Row],[quantity_sold_before_promo]]*Table10[[#This Row],[base_price]]</f>
        <v>1922</v>
      </c>
      <c r="O659">
        <f t="shared" si="10"/>
        <v>1395</v>
      </c>
      <c r="P659">
        <f>Table10[[#This Row],[Reveneu_after_promo]]-Table10[[#This Row],[Reveneu_before_promo]]</f>
        <v>-527</v>
      </c>
      <c r="Q659" s="8">
        <f>Table10[[#This Row],[quantity_sold_after_promo]]-Table10[[#This Row],[quantity_sold_before_promo]]</f>
        <v>14</v>
      </c>
    </row>
    <row r="660" spans="1:17" x14ac:dyDescent="0.3">
      <c r="A660" s="3" t="s">
        <v>863</v>
      </c>
      <c r="B660" t="str">
        <f>VLOOKUP(fact_events!B:B,stores[#All],2,0)</f>
        <v>Mysuru</v>
      </c>
      <c r="C660" t="str">
        <f>VLOOKUP(fact_events!C:C,camp[#All],2,0)</f>
        <v>Sankranti</v>
      </c>
      <c r="D660" s="2">
        <f>VLOOKUP(fact_events!C:C,camp[#All],3,0)</f>
        <v>45301</v>
      </c>
      <c r="E660" s="2">
        <f>VLOOKUP(fact_events!C:C,camp[#All],4,0)</f>
        <v>45307</v>
      </c>
      <c r="F660" t="str">
        <f>VLOOKUP(fact_events!D:D,prod[#All],2,0)</f>
        <v>Atliq_waterproof_Immersion_Rod</v>
      </c>
      <c r="G660" t="str">
        <f>VLOOKUP(fact_events!D:D,prod[#All],3,0)</f>
        <v>Home Appliances</v>
      </c>
      <c r="H660">
        <v>1020</v>
      </c>
      <c r="I660" t="s">
        <v>5</v>
      </c>
      <c r="J660">
        <v>0.5</v>
      </c>
      <c r="K660" t="s">
        <v>5</v>
      </c>
      <c r="L660">
        <v>78</v>
      </c>
      <c r="M660">
        <v>331</v>
      </c>
      <c r="N660">
        <f>Table10[[#This Row],[quantity_sold_before_promo]]*Table10[[#This Row],[base_price]]</f>
        <v>79560</v>
      </c>
      <c r="O660">
        <f t="shared" si="10"/>
        <v>337620</v>
      </c>
      <c r="P660">
        <f>Table10[[#This Row],[Reveneu_after_promo]]-Table10[[#This Row],[Reveneu_before_promo]]</f>
        <v>258060</v>
      </c>
      <c r="Q660" s="8">
        <f>Table10[[#This Row],[quantity_sold_after_promo]]-Table10[[#This Row],[quantity_sold_before_promo]]</f>
        <v>253</v>
      </c>
    </row>
    <row r="661" spans="1:17" x14ac:dyDescent="0.3">
      <c r="A661" s="4" t="s">
        <v>862</v>
      </c>
      <c r="B661" t="str">
        <f>VLOOKUP(fact_events!B:B,stores[#All],2,0)</f>
        <v>Bengaluru</v>
      </c>
      <c r="C661" t="str">
        <f>VLOOKUP(fact_events!C:C,camp[#All],2,0)</f>
        <v>Diwali</v>
      </c>
      <c r="D661" s="2">
        <f>VLOOKUP(fact_events!C:C,camp[#All],3,0)</f>
        <v>45242</v>
      </c>
      <c r="E661" s="2">
        <f>VLOOKUP(fact_events!C:C,camp[#All],4,0)</f>
        <v>45248</v>
      </c>
      <c r="F661" t="str">
        <f>VLOOKUP(fact_events!D:D,prod[#All],2,0)</f>
        <v>Atliq_High_Glo_15W_LED_Bulb</v>
      </c>
      <c r="G661" t="str">
        <f>VLOOKUP(fact_events!D:D,prod[#All],3,0)</f>
        <v>Home Appliances</v>
      </c>
      <c r="H661">
        <v>350</v>
      </c>
      <c r="I661" t="s">
        <v>5</v>
      </c>
      <c r="J661">
        <v>0.5</v>
      </c>
      <c r="K661" t="s">
        <v>5</v>
      </c>
      <c r="L661">
        <v>73</v>
      </c>
      <c r="M661">
        <v>282</v>
      </c>
      <c r="N661">
        <f>Table10[[#This Row],[quantity_sold_before_promo]]*Table10[[#This Row],[base_price]]</f>
        <v>25550</v>
      </c>
      <c r="O661">
        <f t="shared" si="10"/>
        <v>98700</v>
      </c>
      <c r="P661">
        <f>Table10[[#This Row],[Reveneu_after_promo]]-Table10[[#This Row],[Reveneu_before_promo]]</f>
        <v>73150</v>
      </c>
      <c r="Q661" s="8">
        <f>Table10[[#This Row],[quantity_sold_after_promo]]-Table10[[#This Row],[quantity_sold_before_promo]]</f>
        <v>209</v>
      </c>
    </row>
    <row r="662" spans="1:17" hidden="1" x14ac:dyDescent="0.3">
      <c r="A662" s="3" t="s">
        <v>861</v>
      </c>
      <c r="B662" t="str">
        <f>VLOOKUP(fact_events!B:B,stores[#All],2,0)</f>
        <v>Visakhapatnam</v>
      </c>
      <c r="C662" t="str">
        <f>VLOOKUP(fact_events!C:C,camp[#All],2,0)</f>
        <v>Sankranti</v>
      </c>
      <c r="D662" s="2">
        <f>VLOOKUP(fact_events!C:C,camp[#All],3,0)</f>
        <v>45301</v>
      </c>
      <c r="E662" s="2">
        <f>VLOOKUP(fact_events!C:C,camp[#All],4,0)</f>
        <v>45307</v>
      </c>
      <c r="F662" t="str">
        <f>VLOOKUP(fact_events!D:D,prod[#All],2,0)</f>
        <v>Atliq_Lime_Cool_Bathing_Bar (125GM)</v>
      </c>
      <c r="G662" t="str">
        <f>VLOOKUP(fact_events!D:D,prod[#All],3,0)</f>
        <v>Personal Care</v>
      </c>
      <c r="H662">
        <v>62</v>
      </c>
      <c r="I662" t="s">
        <v>0</v>
      </c>
      <c r="J662">
        <v>0.5</v>
      </c>
      <c r="K662" t="s">
        <v>1526</v>
      </c>
      <c r="L662">
        <v>46</v>
      </c>
      <c r="M662">
        <v>66</v>
      </c>
      <c r="N662">
        <f>Table10[[#This Row],[quantity_sold_before_promo]]*Table10[[#This Row],[base_price]]</f>
        <v>2852</v>
      </c>
      <c r="O662">
        <f t="shared" si="10"/>
        <v>2046</v>
      </c>
      <c r="P662">
        <f>Table10[[#This Row],[Reveneu_after_promo]]-Table10[[#This Row],[Reveneu_before_promo]]</f>
        <v>-806</v>
      </c>
      <c r="Q662" s="8">
        <f>Table10[[#This Row],[quantity_sold_after_promo]]-Table10[[#This Row],[quantity_sold_before_promo]]</f>
        <v>20</v>
      </c>
    </row>
    <row r="663" spans="1:17" x14ac:dyDescent="0.3">
      <c r="A663" s="4" t="s">
        <v>860</v>
      </c>
      <c r="B663" t="str">
        <f>VLOOKUP(fact_events!B:B,stores[#All],2,0)</f>
        <v>Coimbatore</v>
      </c>
      <c r="C663" t="str">
        <f>VLOOKUP(fact_events!C:C,camp[#All],2,0)</f>
        <v>Diwali</v>
      </c>
      <c r="D663" s="2">
        <f>VLOOKUP(fact_events!C:C,camp[#All],3,0)</f>
        <v>45242</v>
      </c>
      <c r="E663" s="2">
        <f>VLOOKUP(fact_events!C:C,camp[#All],4,0)</f>
        <v>45248</v>
      </c>
      <c r="F663" t="str">
        <f>VLOOKUP(fact_events!D:D,prod[#All],2,0)</f>
        <v>Atliq_Double_Bedsheet_set</v>
      </c>
      <c r="G663" t="str">
        <f>VLOOKUP(fact_events!D:D,prod[#All],3,0)</f>
        <v>Home Care</v>
      </c>
      <c r="H663">
        <v>1190</v>
      </c>
      <c r="I663" t="s">
        <v>5</v>
      </c>
      <c r="J663">
        <v>0.5</v>
      </c>
      <c r="K663" t="s">
        <v>5</v>
      </c>
      <c r="L663">
        <v>29</v>
      </c>
      <c r="M663">
        <v>98</v>
      </c>
      <c r="N663">
        <f>Table10[[#This Row],[quantity_sold_before_promo]]*Table10[[#This Row],[base_price]]</f>
        <v>34510</v>
      </c>
      <c r="O663">
        <f t="shared" si="10"/>
        <v>116620</v>
      </c>
      <c r="P663">
        <f>Table10[[#This Row],[Reveneu_after_promo]]-Table10[[#This Row],[Reveneu_before_promo]]</f>
        <v>82110</v>
      </c>
      <c r="Q663" s="8">
        <f>Table10[[#This Row],[quantity_sold_after_promo]]-Table10[[#This Row],[quantity_sold_before_promo]]</f>
        <v>69</v>
      </c>
    </row>
    <row r="664" spans="1:17" x14ac:dyDescent="0.3">
      <c r="A664" s="3" t="s">
        <v>859</v>
      </c>
      <c r="B664" t="str">
        <f>VLOOKUP(fact_events!B:B,stores[#All],2,0)</f>
        <v>Hyderabad</v>
      </c>
      <c r="C664" t="str">
        <f>VLOOKUP(fact_events!C:C,camp[#All],2,0)</f>
        <v>Sankranti</v>
      </c>
      <c r="D664" s="2">
        <f>VLOOKUP(fact_events!C:C,camp[#All],3,0)</f>
        <v>45301</v>
      </c>
      <c r="E664" s="2">
        <f>VLOOKUP(fact_events!C:C,camp[#All],4,0)</f>
        <v>45307</v>
      </c>
      <c r="F664" t="str">
        <f>VLOOKUP(fact_events!D:D,prod[#All],2,0)</f>
        <v>Atliq_Curtains</v>
      </c>
      <c r="G664" t="str">
        <f>VLOOKUP(fact_events!D:D,prod[#All],3,0)</f>
        <v>Home Care</v>
      </c>
      <c r="H664">
        <v>300</v>
      </c>
      <c r="I664" t="s">
        <v>5</v>
      </c>
      <c r="J664">
        <v>0.5</v>
      </c>
      <c r="K664" t="s">
        <v>5</v>
      </c>
      <c r="L664">
        <v>48</v>
      </c>
      <c r="M664">
        <v>188</v>
      </c>
      <c r="N664">
        <f>Table10[[#This Row],[quantity_sold_before_promo]]*Table10[[#This Row],[base_price]]</f>
        <v>14400</v>
      </c>
      <c r="O664">
        <f t="shared" si="10"/>
        <v>56400</v>
      </c>
      <c r="P664">
        <f>Table10[[#This Row],[Reveneu_after_promo]]-Table10[[#This Row],[Reveneu_before_promo]]</f>
        <v>42000</v>
      </c>
      <c r="Q664" s="8">
        <f>Table10[[#This Row],[quantity_sold_after_promo]]-Table10[[#This Row],[quantity_sold_before_promo]]</f>
        <v>140</v>
      </c>
    </row>
    <row r="665" spans="1:17" x14ac:dyDescent="0.3">
      <c r="A665" s="4" t="s">
        <v>858</v>
      </c>
      <c r="B665" t="str">
        <f>VLOOKUP(fact_events!B:B,stores[#All],2,0)</f>
        <v>Mangalore</v>
      </c>
      <c r="C665" t="str">
        <f>VLOOKUP(fact_events!C:C,camp[#All],2,0)</f>
        <v>Diwali</v>
      </c>
      <c r="D665" s="2">
        <f>VLOOKUP(fact_events!C:C,camp[#All],3,0)</f>
        <v>45242</v>
      </c>
      <c r="E665" s="2">
        <f>VLOOKUP(fact_events!C:C,camp[#All],4,0)</f>
        <v>45248</v>
      </c>
      <c r="F665" t="str">
        <f>VLOOKUP(fact_events!D:D,prod[#All],2,0)</f>
        <v>Atliq_Curtains</v>
      </c>
      <c r="G665" t="str">
        <f>VLOOKUP(fact_events!D:D,prod[#All],3,0)</f>
        <v>Home Care</v>
      </c>
      <c r="H665">
        <v>300</v>
      </c>
      <c r="I665" t="s">
        <v>5</v>
      </c>
      <c r="J665">
        <v>0.5</v>
      </c>
      <c r="K665" t="s">
        <v>5</v>
      </c>
      <c r="L665">
        <v>38</v>
      </c>
      <c r="M665">
        <v>113</v>
      </c>
      <c r="N665">
        <f>Table10[[#This Row],[quantity_sold_before_promo]]*Table10[[#This Row],[base_price]]</f>
        <v>11400</v>
      </c>
      <c r="O665">
        <f t="shared" si="10"/>
        <v>33900</v>
      </c>
      <c r="P665">
        <f>Table10[[#This Row],[Reveneu_after_promo]]-Table10[[#This Row],[Reveneu_before_promo]]</f>
        <v>22500</v>
      </c>
      <c r="Q665" s="8">
        <f>Table10[[#This Row],[quantity_sold_after_promo]]-Table10[[#This Row],[quantity_sold_before_promo]]</f>
        <v>75</v>
      </c>
    </row>
    <row r="666" spans="1:17" hidden="1" x14ac:dyDescent="0.3">
      <c r="A666" s="3" t="s">
        <v>857</v>
      </c>
      <c r="B666" t="str">
        <f>VLOOKUP(fact_events!B:B,stores[#All],2,0)</f>
        <v>Bengaluru</v>
      </c>
      <c r="C666" t="str">
        <f>VLOOKUP(fact_events!C:C,camp[#All],2,0)</f>
        <v>Diwali</v>
      </c>
      <c r="D666" s="2">
        <f>VLOOKUP(fact_events!C:C,camp[#All],3,0)</f>
        <v>45242</v>
      </c>
      <c r="E666" s="2">
        <f>VLOOKUP(fact_events!C:C,camp[#All],4,0)</f>
        <v>45248</v>
      </c>
      <c r="F666" t="str">
        <f>VLOOKUP(fact_events!D:D,prod[#All],2,0)</f>
        <v>Atliq_Fusion_Container_Set_of_3</v>
      </c>
      <c r="G666" t="str">
        <f>VLOOKUP(fact_events!D:D,prod[#All],3,0)</f>
        <v>Home Care</v>
      </c>
      <c r="H666">
        <v>415</v>
      </c>
      <c r="I666" t="s">
        <v>12</v>
      </c>
      <c r="J666">
        <v>0.25</v>
      </c>
      <c r="K666" t="s">
        <v>1526</v>
      </c>
      <c r="L666">
        <v>91</v>
      </c>
      <c r="M666">
        <v>89</v>
      </c>
      <c r="N666">
        <f>Table10[[#This Row],[quantity_sold_before_promo]]*Table10[[#This Row],[base_price]]</f>
        <v>37765</v>
      </c>
      <c r="O666">
        <f t="shared" si="10"/>
        <v>27701.25</v>
      </c>
      <c r="P666">
        <f>Table10[[#This Row],[Reveneu_after_promo]]-Table10[[#This Row],[Reveneu_before_promo]]</f>
        <v>-10063.75</v>
      </c>
      <c r="Q666" s="8">
        <f>Table10[[#This Row],[quantity_sold_after_promo]]-Table10[[#This Row],[quantity_sold_before_promo]]</f>
        <v>-2</v>
      </c>
    </row>
    <row r="667" spans="1:17" x14ac:dyDescent="0.3">
      <c r="A667" s="4" t="s">
        <v>856</v>
      </c>
      <c r="B667" t="str">
        <f>VLOOKUP(fact_events!B:B,stores[#All],2,0)</f>
        <v>Mysuru</v>
      </c>
      <c r="C667" t="str">
        <f>VLOOKUP(fact_events!C:C,camp[#All],2,0)</f>
        <v>Sankranti</v>
      </c>
      <c r="D667" s="2">
        <f>VLOOKUP(fact_events!C:C,camp[#All],3,0)</f>
        <v>45301</v>
      </c>
      <c r="E667" s="2">
        <f>VLOOKUP(fact_events!C:C,camp[#All],4,0)</f>
        <v>45307</v>
      </c>
      <c r="F667" t="str">
        <f>VLOOKUP(fact_events!D:D,prod[#All],2,0)</f>
        <v>Atliq_Curtains</v>
      </c>
      <c r="G667" t="str">
        <f>VLOOKUP(fact_events!D:D,prod[#All],3,0)</f>
        <v>Home Care</v>
      </c>
      <c r="H667">
        <v>300</v>
      </c>
      <c r="I667" t="s">
        <v>5</v>
      </c>
      <c r="J667">
        <v>0.5</v>
      </c>
      <c r="K667" t="s">
        <v>5</v>
      </c>
      <c r="L667">
        <v>45</v>
      </c>
      <c r="M667">
        <v>122</v>
      </c>
      <c r="N667">
        <f>Table10[[#This Row],[quantity_sold_before_promo]]*Table10[[#This Row],[base_price]]</f>
        <v>13500</v>
      </c>
      <c r="O667">
        <f t="shared" si="10"/>
        <v>36600</v>
      </c>
      <c r="P667">
        <f>Table10[[#This Row],[Reveneu_after_promo]]-Table10[[#This Row],[Reveneu_before_promo]]</f>
        <v>23100</v>
      </c>
      <c r="Q667" s="8">
        <f>Table10[[#This Row],[quantity_sold_after_promo]]-Table10[[#This Row],[quantity_sold_before_promo]]</f>
        <v>77</v>
      </c>
    </row>
    <row r="668" spans="1:17" hidden="1" x14ac:dyDescent="0.3">
      <c r="A668" s="3" t="s">
        <v>855</v>
      </c>
      <c r="B668" t="str">
        <f>VLOOKUP(fact_events!B:B,stores[#All],2,0)</f>
        <v>Visakhapatnam</v>
      </c>
      <c r="C668" t="str">
        <f>VLOOKUP(fact_events!C:C,camp[#All],2,0)</f>
        <v>Diwali</v>
      </c>
      <c r="D668" s="2">
        <f>VLOOKUP(fact_events!C:C,camp[#All],3,0)</f>
        <v>45242</v>
      </c>
      <c r="E668" s="2">
        <f>VLOOKUP(fact_events!C:C,camp[#All],4,0)</f>
        <v>45248</v>
      </c>
      <c r="F668" t="str">
        <f>VLOOKUP(fact_events!D:D,prod[#All],2,0)</f>
        <v>Atliq_Fusion_Container_Set_of_3</v>
      </c>
      <c r="G668" t="str">
        <f>VLOOKUP(fact_events!D:D,prod[#All],3,0)</f>
        <v>Home Care</v>
      </c>
      <c r="H668">
        <v>415</v>
      </c>
      <c r="I668" t="s">
        <v>12</v>
      </c>
      <c r="J668">
        <v>0.25</v>
      </c>
      <c r="K668" t="s">
        <v>1526</v>
      </c>
      <c r="L668">
        <v>64</v>
      </c>
      <c r="M668">
        <v>58</v>
      </c>
      <c r="N668">
        <f>Table10[[#This Row],[quantity_sold_before_promo]]*Table10[[#This Row],[base_price]]</f>
        <v>26560</v>
      </c>
      <c r="O668">
        <f t="shared" si="10"/>
        <v>18052.5</v>
      </c>
      <c r="P668">
        <f>Table10[[#This Row],[Reveneu_after_promo]]-Table10[[#This Row],[Reveneu_before_promo]]</f>
        <v>-8507.5</v>
      </c>
      <c r="Q668" s="8">
        <f>Table10[[#This Row],[quantity_sold_after_promo]]-Table10[[#This Row],[quantity_sold_before_promo]]</f>
        <v>-6</v>
      </c>
    </row>
    <row r="669" spans="1:17" hidden="1" x14ac:dyDescent="0.3">
      <c r="A669" s="4" t="s">
        <v>854</v>
      </c>
      <c r="B669" t="str">
        <f>VLOOKUP(fact_events!B:B,stores[#All],2,0)</f>
        <v>Madurai</v>
      </c>
      <c r="C669" t="str">
        <f>VLOOKUP(fact_events!C:C,camp[#All],2,0)</f>
        <v>Sankranti</v>
      </c>
      <c r="D669" s="2">
        <f>VLOOKUP(fact_events!C:C,camp[#All],3,0)</f>
        <v>45301</v>
      </c>
      <c r="E669" s="2">
        <f>VLOOKUP(fact_events!C:C,camp[#All],4,0)</f>
        <v>45307</v>
      </c>
      <c r="F669" t="str">
        <f>VLOOKUP(fact_events!D:D,prod[#All],2,0)</f>
        <v>Atliq_Doodh_Kesar_Body_Lotion (200ML)</v>
      </c>
      <c r="G669" t="str">
        <f>VLOOKUP(fact_events!D:D,prod[#All],3,0)</f>
        <v>Personal Care</v>
      </c>
      <c r="H669">
        <v>190</v>
      </c>
      <c r="I669" t="s">
        <v>0</v>
      </c>
      <c r="J669">
        <v>0.5</v>
      </c>
      <c r="K669" t="s">
        <v>1526</v>
      </c>
      <c r="L669">
        <v>34</v>
      </c>
      <c r="M669">
        <v>47</v>
      </c>
      <c r="N669">
        <f>Table10[[#This Row],[quantity_sold_before_promo]]*Table10[[#This Row],[base_price]]</f>
        <v>6460</v>
      </c>
      <c r="O669">
        <f t="shared" si="10"/>
        <v>4465</v>
      </c>
      <c r="P669">
        <f>Table10[[#This Row],[Reveneu_after_promo]]-Table10[[#This Row],[Reveneu_before_promo]]</f>
        <v>-1995</v>
      </c>
      <c r="Q669" s="8">
        <f>Table10[[#This Row],[quantity_sold_after_promo]]-Table10[[#This Row],[quantity_sold_before_promo]]</f>
        <v>13</v>
      </c>
    </row>
    <row r="670" spans="1:17" hidden="1" x14ac:dyDescent="0.3">
      <c r="A670" s="3" t="s">
        <v>853</v>
      </c>
      <c r="B670" t="str">
        <f>VLOOKUP(fact_events!B:B,stores[#All],2,0)</f>
        <v>Bengaluru</v>
      </c>
      <c r="C670" t="str">
        <f>VLOOKUP(fact_events!C:C,camp[#All],2,0)</f>
        <v>Diwali</v>
      </c>
      <c r="D670" s="2">
        <f>VLOOKUP(fact_events!C:C,camp[#All],3,0)</f>
        <v>45242</v>
      </c>
      <c r="E670" s="2">
        <f>VLOOKUP(fact_events!C:C,camp[#All],4,0)</f>
        <v>45248</v>
      </c>
      <c r="F670" t="str">
        <f>VLOOKUP(fact_events!D:D,prod[#All],2,0)</f>
        <v>Atliq_Fusion_Container_Set_of_3</v>
      </c>
      <c r="G670" t="str">
        <f>VLOOKUP(fact_events!D:D,prod[#All],3,0)</f>
        <v>Home Care</v>
      </c>
      <c r="H670">
        <v>415</v>
      </c>
      <c r="I670" t="s">
        <v>12</v>
      </c>
      <c r="J670">
        <v>0.25</v>
      </c>
      <c r="K670" t="s">
        <v>1526</v>
      </c>
      <c r="L670">
        <v>87</v>
      </c>
      <c r="M670">
        <v>82</v>
      </c>
      <c r="N670">
        <f>Table10[[#This Row],[quantity_sold_before_promo]]*Table10[[#This Row],[base_price]]</f>
        <v>36105</v>
      </c>
      <c r="O670">
        <f t="shared" si="10"/>
        <v>25522.5</v>
      </c>
      <c r="P670">
        <f>Table10[[#This Row],[Reveneu_after_promo]]-Table10[[#This Row],[Reveneu_before_promo]]</f>
        <v>-10582.5</v>
      </c>
      <c r="Q670" s="8">
        <f>Table10[[#This Row],[quantity_sold_after_promo]]-Table10[[#This Row],[quantity_sold_before_promo]]</f>
        <v>-5</v>
      </c>
    </row>
    <row r="671" spans="1:17" x14ac:dyDescent="0.3">
      <c r="A671" s="4" t="s">
        <v>852</v>
      </c>
      <c r="B671" t="str">
        <f>VLOOKUP(fact_events!B:B,stores[#All],2,0)</f>
        <v>Madurai</v>
      </c>
      <c r="C671" t="str">
        <f>VLOOKUP(fact_events!C:C,camp[#All],2,0)</f>
        <v>Diwali</v>
      </c>
      <c r="D671" s="2">
        <f>VLOOKUP(fact_events!C:C,camp[#All],3,0)</f>
        <v>45242</v>
      </c>
      <c r="E671" s="2">
        <f>VLOOKUP(fact_events!C:C,camp[#All],4,0)</f>
        <v>45248</v>
      </c>
      <c r="F671" t="str">
        <f>VLOOKUP(fact_events!D:D,prod[#All],2,0)</f>
        <v>Atliq_Double_Bedsheet_set</v>
      </c>
      <c r="G671" t="str">
        <f>VLOOKUP(fact_events!D:D,prod[#All],3,0)</f>
        <v>Home Care</v>
      </c>
      <c r="H671">
        <v>1190</v>
      </c>
      <c r="I671" t="s">
        <v>5</v>
      </c>
      <c r="J671">
        <v>0.5</v>
      </c>
      <c r="K671" t="s">
        <v>5</v>
      </c>
      <c r="L671">
        <v>26</v>
      </c>
      <c r="M671">
        <v>91</v>
      </c>
      <c r="N671">
        <f>Table10[[#This Row],[quantity_sold_before_promo]]*Table10[[#This Row],[base_price]]</f>
        <v>30940</v>
      </c>
      <c r="O671">
        <f t="shared" si="10"/>
        <v>108290</v>
      </c>
      <c r="P671">
        <f>Table10[[#This Row],[Reveneu_after_promo]]-Table10[[#This Row],[Reveneu_before_promo]]</f>
        <v>77350</v>
      </c>
      <c r="Q671" s="8">
        <f>Table10[[#This Row],[quantity_sold_after_promo]]-Table10[[#This Row],[quantity_sold_before_promo]]</f>
        <v>65</v>
      </c>
    </row>
    <row r="672" spans="1:17" x14ac:dyDescent="0.3">
      <c r="A672" s="3">
        <v>252235</v>
      </c>
      <c r="B672" t="str">
        <f>VLOOKUP(fact_events!B:B,stores[#All],2,0)</f>
        <v>Hyderabad</v>
      </c>
      <c r="C672" t="str">
        <f>VLOOKUP(fact_events!C:C,camp[#All],2,0)</f>
        <v>Diwali</v>
      </c>
      <c r="D672" s="2">
        <f>VLOOKUP(fact_events!C:C,camp[#All],3,0)</f>
        <v>45242</v>
      </c>
      <c r="E672" s="2">
        <f>VLOOKUP(fact_events!C:C,camp[#All],4,0)</f>
        <v>45248</v>
      </c>
      <c r="F672" t="str">
        <f>VLOOKUP(fact_events!D:D,prod[#All],2,0)</f>
        <v>Atliq_Curtains</v>
      </c>
      <c r="G672" t="str">
        <f>VLOOKUP(fact_events!D:D,prod[#All],3,0)</f>
        <v>Home Care</v>
      </c>
      <c r="H672">
        <v>300</v>
      </c>
      <c r="I672" t="s">
        <v>5</v>
      </c>
      <c r="J672">
        <v>0.5</v>
      </c>
      <c r="K672" t="s">
        <v>5</v>
      </c>
      <c r="L672">
        <v>64</v>
      </c>
      <c r="M672">
        <v>223</v>
      </c>
      <c r="N672">
        <f>Table10[[#This Row],[quantity_sold_before_promo]]*Table10[[#This Row],[base_price]]</f>
        <v>19200</v>
      </c>
      <c r="O672">
        <f t="shared" si="10"/>
        <v>66900</v>
      </c>
      <c r="P672">
        <f>Table10[[#This Row],[Reveneu_after_promo]]-Table10[[#This Row],[Reveneu_before_promo]]</f>
        <v>47700</v>
      </c>
      <c r="Q672" s="8">
        <f>Table10[[#This Row],[quantity_sold_after_promo]]-Table10[[#This Row],[quantity_sold_before_promo]]</f>
        <v>159</v>
      </c>
    </row>
    <row r="673" spans="1:17" x14ac:dyDescent="0.3">
      <c r="A673" s="4" t="s">
        <v>851</v>
      </c>
      <c r="B673" t="str">
        <f>VLOOKUP(fact_events!B:B,stores[#All],2,0)</f>
        <v>Chennai</v>
      </c>
      <c r="C673" t="str">
        <f>VLOOKUP(fact_events!C:C,camp[#All],2,0)</f>
        <v>Sankranti</v>
      </c>
      <c r="D673" s="2">
        <f>VLOOKUP(fact_events!C:C,camp[#All],3,0)</f>
        <v>45301</v>
      </c>
      <c r="E673" s="2">
        <f>VLOOKUP(fact_events!C:C,camp[#All],4,0)</f>
        <v>45307</v>
      </c>
      <c r="F673" t="str">
        <f>VLOOKUP(fact_events!D:D,prod[#All],2,0)</f>
        <v>Atliq_Suflower_Oil (1L)</v>
      </c>
      <c r="G673" t="str">
        <f>VLOOKUP(fact_events!D:D,prod[#All],3,0)</f>
        <v>Grocery &amp; Staples</v>
      </c>
      <c r="H673">
        <v>200</v>
      </c>
      <c r="I673" t="s">
        <v>5</v>
      </c>
      <c r="J673">
        <v>0.5</v>
      </c>
      <c r="K673" t="s">
        <v>5</v>
      </c>
      <c r="L673">
        <v>424</v>
      </c>
      <c r="M673">
        <v>1127</v>
      </c>
      <c r="N673">
        <f>Table10[[#This Row],[quantity_sold_before_promo]]*Table10[[#This Row],[base_price]]</f>
        <v>84800</v>
      </c>
      <c r="O673">
        <f t="shared" si="10"/>
        <v>225400</v>
      </c>
      <c r="P673">
        <f>Table10[[#This Row],[Reveneu_after_promo]]-Table10[[#This Row],[Reveneu_before_promo]]</f>
        <v>140600</v>
      </c>
      <c r="Q673" s="8">
        <f>Table10[[#This Row],[quantity_sold_after_promo]]-Table10[[#This Row],[quantity_sold_before_promo]]</f>
        <v>703</v>
      </c>
    </row>
    <row r="674" spans="1:17" hidden="1" x14ac:dyDescent="0.3">
      <c r="A674" s="3" t="s">
        <v>850</v>
      </c>
      <c r="B674" t="str">
        <f>VLOOKUP(fact_events!B:B,stores[#All],2,0)</f>
        <v>Visakhapatnam</v>
      </c>
      <c r="C674" t="str">
        <f>VLOOKUP(fact_events!C:C,camp[#All],2,0)</f>
        <v>Diwali</v>
      </c>
      <c r="D674" s="2">
        <f>VLOOKUP(fact_events!C:C,camp[#All],3,0)</f>
        <v>45242</v>
      </c>
      <c r="E674" s="2">
        <f>VLOOKUP(fact_events!C:C,camp[#All],4,0)</f>
        <v>45248</v>
      </c>
      <c r="F674" t="str">
        <f>VLOOKUP(fact_events!D:D,prod[#All],2,0)</f>
        <v>Atliq_Masoor_Dal (1KG)</v>
      </c>
      <c r="G674" t="str">
        <f>VLOOKUP(fact_events!D:D,prod[#All],3,0)</f>
        <v>Grocery &amp; Staples</v>
      </c>
      <c r="H674">
        <v>172</v>
      </c>
      <c r="I674" t="s">
        <v>45</v>
      </c>
      <c r="J674">
        <v>0.33</v>
      </c>
      <c r="K674" t="s">
        <v>1526</v>
      </c>
      <c r="L674">
        <v>229</v>
      </c>
      <c r="M674">
        <v>293</v>
      </c>
      <c r="N674">
        <f>Table10[[#This Row],[quantity_sold_before_promo]]*Table10[[#This Row],[base_price]]</f>
        <v>39388</v>
      </c>
      <c r="O674">
        <f t="shared" si="10"/>
        <v>33765.319999999992</v>
      </c>
      <c r="P674">
        <f>Table10[[#This Row],[Reveneu_after_promo]]-Table10[[#This Row],[Reveneu_before_promo]]</f>
        <v>-5622.6800000000076</v>
      </c>
      <c r="Q674" s="8">
        <f>Table10[[#This Row],[quantity_sold_after_promo]]-Table10[[#This Row],[quantity_sold_before_promo]]</f>
        <v>64</v>
      </c>
    </row>
    <row r="675" spans="1:17" hidden="1" x14ac:dyDescent="0.3">
      <c r="A675" s="4" t="s">
        <v>849</v>
      </c>
      <c r="B675" t="str">
        <f>VLOOKUP(fact_events!B:B,stores[#All],2,0)</f>
        <v>Bengaluru</v>
      </c>
      <c r="C675" t="str">
        <f>VLOOKUP(fact_events!C:C,camp[#All],2,0)</f>
        <v>Sankranti</v>
      </c>
      <c r="D675" s="2">
        <f>VLOOKUP(fact_events!C:C,camp[#All],3,0)</f>
        <v>45301</v>
      </c>
      <c r="E675" s="2">
        <f>VLOOKUP(fact_events!C:C,camp[#All],4,0)</f>
        <v>45307</v>
      </c>
      <c r="F675" t="str">
        <f>VLOOKUP(fact_events!D:D,prod[#All],2,0)</f>
        <v>Atliq_Home_Essential_8_Product_Combo</v>
      </c>
      <c r="G675" t="str">
        <f>VLOOKUP(fact_events!D:D,prod[#All],3,0)</f>
        <v>Combo1</v>
      </c>
      <c r="H675">
        <v>3000</v>
      </c>
      <c r="I675" t="s">
        <v>26</v>
      </c>
      <c r="J675">
        <v>500</v>
      </c>
      <c r="K675" t="s">
        <v>1527</v>
      </c>
      <c r="L675">
        <v>147</v>
      </c>
      <c r="M675">
        <v>385</v>
      </c>
      <c r="N675">
        <f>Table10[[#This Row],[quantity_sold_before_promo]]*Table10[[#This Row],[base_price]]</f>
        <v>441000</v>
      </c>
      <c r="O675">
        <f t="shared" si="10"/>
        <v>962500</v>
      </c>
      <c r="P675">
        <f>Table10[[#This Row],[Reveneu_after_promo]]-Table10[[#This Row],[Reveneu_before_promo]]</f>
        <v>521500</v>
      </c>
      <c r="Q675" s="8">
        <f>Table10[[#This Row],[quantity_sold_after_promo]]-Table10[[#This Row],[quantity_sold_before_promo]]</f>
        <v>238</v>
      </c>
    </row>
    <row r="676" spans="1:17" x14ac:dyDescent="0.3">
      <c r="A676" s="3" t="s">
        <v>848</v>
      </c>
      <c r="B676" t="str">
        <f>VLOOKUP(fact_events!B:B,stores[#All],2,0)</f>
        <v>Hyderabad</v>
      </c>
      <c r="C676" t="str">
        <f>VLOOKUP(fact_events!C:C,camp[#All],2,0)</f>
        <v>Sankranti</v>
      </c>
      <c r="D676" s="2">
        <f>VLOOKUP(fact_events!C:C,camp[#All],3,0)</f>
        <v>45301</v>
      </c>
      <c r="E676" s="2">
        <f>VLOOKUP(fact_events!C:C,camp[#All],4,0)</f>
        <v>45307</v>
      </c>
      <c r="F676" t="str">
        <f>VLOOKUP(fact_events!D:D,prod[#All],2,0)</f>
        <v>Atliq_Suflower_Oil (1L)</v>
      </c>
      <c r="G676" t="str">
        <f>VLOOKUP(fact_events!D:D,prod[#All],3,0)</f>
        <v>Grocery &amp; Staples</v>
      </c>
      <c r="H676">
        <v>200</v>
      </c>
      <c r="I676" t="s">
        <v>5</v>
      </c>
      <c r="J676">
        <v>0.5</v>
      </c>
      <c r="K676" t="s">
        <v>5</v>
      </c>
      <c r="L676">
        <v>378</v>
      </c>
      <c r="M676">
        <v>1459</v>
      </c>
      <c r="N676">
        <f>Table10[[#This Row],[quantity_sold_before_promo]]*Table10[[#This Row],[base_price]]</f>
        <v>75600</v>
      </c>
      <c r="O676">
        <f t="shared" si="10"/>
        <v>291800</v>
      </c>
      <c r="P676">
        <f>Table10[[#This Row],[Reveneu_after_promo]]-Table10[[#This Row],[Reveneu_before_promo]]</f>
        <v>216200</v>
      </c>
      <c r="Q676" s="8">
        <f>Table10[[#This Row],[quantity_sold_after_promo]]-Table10[[#This Row],[quantity_sold_before_promo]]</f>
        <v>1081</v>
      </c>
    </row>
    <row r="677" spans="1:17" x14ac:dyDescent="0.3">
      <c r="A677" s="4" t="s">
        <v>847</v>
      </c>
      <c r="B677" t="str">
        <f>VLOOKUP(fact_events!B:B,stores[#All],2,0)</f>
        <v>Mangalore</v>
      </c>
      <c r="C677" t="str">
        <f>VLOOKUP(fact_events!C:C,camp[#All],2,0)</f>
        <v>Diwali</v>
      </c>
      <c r="D677" s="2">
        <f>VLOOKUP(fact_events!C:C,camp[#All],3,0)</f>
        <v>45242</v>
      </c>
      <c r="E677" s="2">
        <f>VLOOKUP(fact_events!C:C,camp[#All],4,0)</f>
        <v>45248</v>
      </c>
      <c r="F677" t="str">
        <f>VLOOKUP(fact_events!D:D,prod[#All],2,0)</f>
        <v>Atliq_Curtains</v>
      </c>
      <c r="G677" t="str">
        <f>VLOOKUP(fact_events!D:D,prod[#All],3,0)</f>
        <v>Home Care</v>
      </c>
      <c r="H677">
        <v>300</v>
      </c>
      <c r="I677" t="s">
        <v>5</v>
      </c>
      <c r="J677">
        <v>0.5</v>
      </c>
      <c r="K677" t="s">
        <v>5</v>
      </c>
      <c r="L677">
        <v>29</v>
      </c>
      <c r="M677">
        <v>97</v>
      </c>
      <c r="N677">
        <f>Table10[[#This Row],[quantity_sold_before_promo]]*Table10[[#This Row],[base_price]]</f>
        <v>8700</v>
      </c>
      <c r="O677">
        <f t="shared" si="10"/>
        <v>29100</v>
      </c>
      <c r="P677">
        <f>Table10[[#This Row],[Reveneu_after_promo]]-Table10[[#This Row],[Reveneu_before_promo]]</f>
        <v>20400</v>
      </c>
      <c r="Q677" s="8">
        <f>Table10[[#This Row],[quantity_sold_after_promo]]-Table10[[#This Row],[quantity_sold_before_promo]]</f>
        <v>68</v>
      </c>
    </row>
    <row r="678" spans="1:17" x14ac:dyDescent="0.3">
      <c r="A678" s="3" t="s">
        <v>846</v>
      </c>
      <c r="B678" t="str">
        <f>VLOOKUP(fact_events!B:B,stores[#All],2,0)</f>
        <v>Madurai</v>
      </c>
      <c r="C678" t="str">
        <f>VLOOKUP(fact_events!C:C,camp[#All],2,0)</f>
        <v>Sankranti</v>
      </c>
      <c r="D678" s="2">
        <f>VLOOKUP(fact_events!C:C,camp[#All],3,0)</f>
        <v>45301</v>
      </c>
      <c r="E678" s="2">
        <f>VLOOKUP(fact_events!C:C,camp[#All],4,0)</f>
        <v>45307</v>
      </c>
      <c r="F678" t="str">
        <f>VLOOKUP(fact_events!D:D,prod[#All],2,0)</f>
        <v>Atliq_Farm_Chakki_Atta (1KG)</v>
      </c>
      <c r="G678" t="str">
        <f>VLOOKUP(fact_events!D:D,prod[#All],3,0)</f>
        <v>Grocery &amp; Staples</v>
      </c>
      <c r="H678">
        <v>370</v>
      </c>
      <c r="I678" t="s">
        <v>5</v>
      </c>
      <c r="J678">
        <v>0.5</v>
      </c>
      <c r="K678" t="s">
        <v>5</v>
      </c>
      <c r="L678">
        <v>303</v>
      </c>
      <c r="M678">
        <v>1172</v>
      </c>
      <c r="N678">
        <f>Table10[[#This Row],[quantity_sold_before_promo]]*Table10[[#This Row],[base_price]]</f>
        <v>112110</v>
      </c>
      <c r="O678">
        <f t="shared" si="10"/>
        <v>433640</v>
      </c>
      <c r="P678">
        <f>Table10[[#This Row],[Reveneu_after_promo]]-Table10[[#This Row],[Reveneu_before_promo]]</f>
        <v>321530</v>
      </c>
      <c r="Q678" s="8">
        <f>Table10[[#This Row],[quantity_sold_after_promo]]-Table10[[#This Row],[quantity_sold_before_promo]]</f>
        <v>869</v>
      </c>
    </row>
    <row r="679" spans="1:17" hidden="1" x14ac:dyDescent="0.3">
      <c r="A679" s="4" t="s">
        <v>845</v>
      </c>
      <c r="B679" t="str">
        <f>VLOOKUP(fact_events!B:B,stores[#All],2,0)</f>
        <v>Coimbatore</v>
      </c>
      <c r="C679" t="str">
        <f>VLOOKUP(fact_events!C:C,camp[#All],2,0)</f>
        <v>Diwali</v>
      </c>
      <c r="D679" s="2">
        <f>VLOOKUP(fact_events!C:C,camp[#All],3,0)</f>
        <v>45242</v>
      </c>
      <c r="E679" s="2">
        <f>VLOOKUP(fact_events!C:C,camp[#All],4,0)</f>
        <v>45248</v>
      </c>
      <c r="F679" t="str">
        <f>VLOOKUP(fact_events!D:D,prod[#All],2,0)</f>
        <v>Atliq_Farm_Chakki_Atta (1KG)</v>
      </c>
      <c r="G679" t="str">
        <f>VLOOKUP(fact_events!D:D,prod[#All],3,0)</f>
        <v>Grocery &amp; Staples</v>
      </c>
      <c r="H679">
        <v>290</v>
      </c>
      <c r="I679" t="s">
        <v>12</v>
      </c>
      <c r="J679">
        <v>0.25</v>
      </c>
      <c r="K679" t="s">
        <v>1526</v>
      </c>
      <c r="L679">
        <v>211</v>
      </c>
      <c r="M679">
        <v>202</v>
      </c>
      <c r="N679">
        <f>Table10[[#This Row],[quantity_sold_before_promo]]*Table10[[#This Row],[base_price]]</f>
        <v>61190</v>
      </c>
      <c r="O679">
        <f t="shared" si="10"/>
        <v>43935</v>
      </c>
      <c r="P679">
        <f>Table10[[#This Row],[Reveneu_after_promo]]-Table10[[#This Row],[Reveneu_before_promo]]</f>
        <v>-17255</v>
      </c>
      <c r="Q679" s="8">
        <f>Table10[[#This Row],[quantity_sold_after_promo]]-Table10[[#This Row],[quantity_sold_before_promo]]</f>
        <v>-9</v>
      </c>
    </row>
    <row r="680" spans="1:17" hidden="1" x14ac:dyDescent="0.3">
      <c r="A680" s="3" t="s">
        <v>844</v>
      </c>
      <c r="B680" t="str">
        <f>VLOOKUP(fact_events!B:B,stores[#All],2,0)</f>
        <v>Mysuru</v>
      </c>
      <c r="C680" t="str">
        <f>VLOOKUP(fact_events!C:C,camp[#All],2,0)</f>
        <v>Sankranti</v>
      </c>
      <c r="D680" s="2">
        <f>VLOOKUP(fact_events!C:C,camp[#All],3,0)</f>
        <v>45301</v>
      </c>
      <c r="E680" s="2">
        <f>VLOOKUP(fact_events!C:C,camp[#All],4,0)</f>
        <v>45307</v>
      </c>
      <c r="F680" t="str">
        <f>VLOOKUP(fact_events!D:D,prod[#All],2,0)</f>
        <v>Atliq_Home_Essential_8_Product_Combo</v>
      </c>
      <c r="G680" t="str">
        <f>VLOOKUP(fact_events!D:D,prod[#All],3,0)</f>
        <v>Combo1</v>
      </c>
      <c r="H680">
        <v>3000</v>
      </c>
      <c r="I680" t="s">
        <v>26</v>
      </c>
      <c r="J680">
        <v>500</v>
      </c>
      <c r="K680" t="s">
        <v>1527</v>
      </c>
      <c r="L680">
        <v>160</v>
      </c>
      <c r="M680">
        <v>443</v>
      </c>
      <c r="N680">
        <f>Table10[[#This Row],[quantity_sold_before_promo]]*Table10[[#This Row],[base_price]]</f>
        <v>480000</v>
      </c>
      <c r="O680">
        <f t="shared" si="10"/>
        <v>1107500</v>
      </c>
      <c r="P680">
        <f>Table10[[#This Row],[Reveneu_after_promo]]-Table10[[#This Row],[Reveneu_before_promo]]</f>
        <v>627500</v>
      </c>
      <c r="Q680" s="8">
        <f>Table10[[#This Row],[quantity_sold_after_promo]]-Table10[[#This Row],[quantity_sold_before_promo]]</f>
        <v>283</v>
      </c>
    </row>
    <row r="681" spans="1:17" hidden="1" x14ac:dyDescent="0.3">
      <c r="A681" s="4" t="s">
        <v>843</v>
      </c>
      <c r="B681" t="str">
        <f>VLOOKUP(fact_events!B:B,stores[#All],2,0)</f>
        <v>Mangalore</v>
      </c>
      <c r="C681" t="str">
        <f>VLOOKUP(fact_events!C:C,camp[#All],2,0)</f>
        <v>Diwali</v>
      </c>
      <c r="D681" s="2">
        <f>VLOOKUP(fact_events!C:C,camp[#All],3,0)</f>
        <v>45242</v>
      </c>
      <c r="E681" s="2">
        <f>VLOOKUP(fact_events!C:C,camp[#All],4,0)</f>
        <v>45248</v>
      </c>
      <c r="F681" t="str">
        <f>VLOOKUP(fact_events!D:D,prod[#All],2,0)</f>
        <v>Atliq_Lime_Cool_Bathing_Bar (125GM)</v>
      </c>
      <c r="G681" t="str">
        <f>VLOOKUP(fact_events!D:D,prod[#All],3,0)</f>
        <v>Personal Care</v>
      </c>
      <c r="H681">
        <v>62</v>
      </c>
      <c r="I681" t="s">
        <v>0</v>
      </c>
      <c r="J681">
        <v>0.5</v>
      </c>
      <c r="K681" t="s">
        <v>1526</v>
      </c>
      <c r="L681">
        <v>70</v>
      </c>
      <c r="M681">
        <v>88</v>
      </c>
      <c r="N681">
        <f>Table10[[#This Row],[quantity_sold_before_promo]]*Table10[[#This Row],[base_price]]</f>
        <v>4340</v>
      </c>
      <c r="O681">
        <f t="shared" si="10"/>
        <v>2728</v>
      </c>
      <c r="P681">
        <f>Table10[[#This Row],[Reveneu_after_promo]]-Table10[[#This Row],[Reveneu_before_promo]]</f>
        <v>-1612</v>
      </c>
      <c r="Q681" s="8">
        <f>Table10[[#This Row],[quantity_sold_after_promo]]-Table10[[#This Row],[quantity_sold_before_promo]]</f>
        <v>18</v>
      </c>
    </row>
    <row r="682" spans="1:17" x14ac:dyDescent="0.3">
      <c r="A682" s="3" t="s">
        <v>842</v>
      </c>
      <c r="B682" t="str">
        <f>VLOOKUP(fact_events!B:B,stores[#All],2,0)</f>
        <v>Hyderabad</v>
      </c>
      <c r="C682" t="str">
        <f>VLOOKUP(fact_events!C:C,camp[#All],2,0)</f>
        <v>Diwali</v>
      </c>
      <c r="D682" s="2">
        <f>VLOOKUP(fact_events!C:C,camp[#All],3,0)</f>
        <v>45242</v>
      </c>
      <c r="E682" s="2">
        <f>VLOOKUP(fact_events!C:C,camp[#All],4,0)</f>
        <v>45248</v>
      </c>
      <c r="F682" t="str">
        <f>VLOOKUP(fact_events!D:D,prod[#All],2,0)</f>
        <v>Atliq_Double_Bedsheet_set</v>
      </c>
      <c r="G682" t="str">
        <f>VLOOKUP(fact_events!D:D,prod[#All],3,0)</f>
        <v>Home Care</v>
      </c>
      <c r="H682">
        <v>1190</v>
      </c>
      <c r="I682" t="s">
        <v>5</v>
      </c>
      <c r="J682">
        <v>0.5</v>
      </c>
      <c r="K682" t="s">
        <v>5</v>
      </c>
      <c r="L682">
        <v>50</v>
      </c>
      <c r="M682">
        <v>156</v>
      </c>
      <c r="N682">
        <f>Table10[[#This Row],[quantity_sold_before_promo]]*Table10[[#This Row],[base_price]]</f>
        <v>59500</v>
      </c>
      <c r="O682">
        <f t="shared" si="10"/>
        <v>185640</v>
      </c>
      <c r="P682">
        <f>Table10[[#This Row],[Reveneu_after_promo]]-Table10[[#This Row],[Reveneu_before_promo]]</f>
        <v>126140</v>
      </c>
      <c r="Q682" s="8">
        <f>Table10[[#This Row],[quantity_sold_after_promo]]-Table10[[#This Row],[quantity_sold_before_promo]]</f>
        <v>106</v>
      </c>
    </row>
    <row r="683" spans="1:17" hidden="1" x14ac:dyDescent="0.3">
      <c r="A683" s="4" t="s">
        <v>841</v>
      </c>
      <c r="B683" t="str">
        <f>VLOOKUP(fact_events!B:B,stores[#All],2,0)</f>
        <v>Mysuru</v>
      </c>
      <c r="C683" t="str">
        <f>VLOOKUP(fact_events!C:C,camp[#All],2,0)</f>
        <v>Diwali</v>
      </c>
      <c r="D683" s="2">
        <f>VLOOKUP(fact_events!C:C,camp[#All],3,0)</f>
        <v>45242</v>
      </c>
      <c r="E683" s="2">
        <f>VLOOKUP(fact_events!C:C,camp[#All],4,0)</f>
        <v>45248</v>
      </c>
      <c r="F683" t="str">
        <f>VLOOKUP(fact_events!D:D,prod[#All],2,0)</f>
        <v>Atliq_Body_Milk_Nourishing_Lotion (120ML)</v>
      </c>
      <c r="G683" t="str">
        <f>VLOOKUP(fact_events!D:D,prod[#All],3,0)</f>
        <v>Personal Care</v>
      </c>
      <c r="H683">
        <v>110</v>
      </c>
      <c r="I683" t="s">
        <v>0</v>
      </c>
      <c r="J683">
        <v>0.5</v>
      </c>
      <c r="K683" t="s">
        <v>1526</v>
      </c>
      <c r="L683">
        <v>68</v>
      </c>
      <c r="M683">
        <v>76</v>
      </c>
      <c r="N683">
        <f>Table10[[#This Row],[quantity_sold_before_promo]]*Table10[[#This Row],[base_price]]</f>
        <v>7480</v>
      </c>
      <c r="O683">
        <f t="shared" si="10"/>
        <v>4180</v>
      </c>
      <c r="P683">
        <f>Table10[[#This Row],[Reveneu_after_promo]]-Table10[[#This Row],[Reveneu_before_promo]]</f>
        <v>-3300</v>
      </c>
      <c r="Q683" s="8">
        <f>Table10[[#This Row],[quantity_sold_after_promo]]-Table10[[#This Row],[quantity_sold_before_promo]]</f>
        <v>8</v>
      </c>
    </row>
    <row r="684" spans="1:17" hidden="1" x14ac:dyDescent="0.3">
      <c r="A684" s="3" t="s">
        <v>840</v>
      </c>
      <c r="B684" t="str">
        <f>VLOOKUP(fact_events!B:B,stores[#All],2,0)</f>
        <v>Bengaluru</v>
      </c>
      <c r="C684" t="str">
        <f>VLOOKUP(fact_events!C:C,camp[#All],2,0)</f>
        <v>Sankranti</v>
      </c>
      <c r="D684" s="2">
        <f>VLOOKUP(fact_events!C:C,camp[#All],3,0)</f>
        <v>45301</v>
      </c>
      <c r="E684" s="2">
        <f>VLOOKUP(fact_events!C:C,camp[#All],4,0)</f>
        <v>45307</v>
      </c>
      <c r="F684" t="str">
        <f>VLOOKUP(fact_events!D:D,prod[#All],2,0)</f>
        <v>Atliq_Home_Essential_8_Product_Combo</v>
      </c>
      <c r="G684" t="str">
        <f>VLOOKUP(fact_events!D:D,prod[#All],3,0)</f>
        <v>Combo1</v>
      </c>
      <c r="H684">
        <v>3000</v>
      </c>
      <c r="I684" t="s">
        <v>26</v>
      </c>
      <c r="J684">
        <v>500</v>
      </c>
      <c r="K684" t="s">
        <v>1527</v>
      </c>
      <c r="L684">
        <v>166</v>
      </c>
      <c r="M684">
        <v>396</v>
      </c>
      <c r="N684">
        <f>Table10[[#This Row],[quantity_sold_before_promo]]*Table10[[#This Row],[base_price]]</f>
        <v>498000</v>
      </c>
      <c r="O684">
        <f t="shared" si="10"/>
        <v>990000</v>
      </c>
      <c r="P684">
        <f>Table10[[#This Row],[Reveneu_after_promo]]-Table10[[#This Row],[Reveneu_before_promo]]</f>
        <v>492000</v>
      </c>
      <c r="Q684" s="8">
        <f>Table10[[#This Row],[quantity_sold_after_promo]]-Table10[[#This Row],[quantity_sold_before_promo]]</f>
        <v>230</v>
      </c>
    </row>
    <row r="685" spans="1:17" hidden="1" x14ac:dyDescent="0.3">
      <c r="A685" s="4" t="s">
        <v>839</v>
      </c>
      <c r="B685" t="str">
        <f>VLOOKUP(fact_events!B:B,stores[#All],2,0)</f>
        <v>Coimbatore</v>
      </c>
      <c r="C685" t="str">
        <f>VLOOKUP(fact_events!C:C,camp[#All],2,0)</f>
        <v>Diwali</v>
      </c>
      <c r="D685" s="2">
        <f>VLOOKUP(fact_events!C:C,camp[#All],3,0)</f>
        <v>45242</v>
      </c>
      <c r="E685" s="2">
        <f>VLOOKUP(fact_events!C:C,camp[#All],4,0)</f>
        <v>45248</v>
      </c>
      <c r="F685" t="str">
        <f>VLOOKUP(fact_events!D:D,prod[#All],2,0)</f>
        <v>Atliq_Fusion_Container_Set_of_3</v>
      </c>
      <c r="G685" t="str">
        <f>VLOOKUP(fact_events!D:D,prod[#All],3,0)</f>
        <v>Home Care</v>
      </c>
      <c r="H685">
        <v>415</v>
      </c>
      <c r="I685" t="s">
        <v>12</v>
      </c>
      <c r="J685">
        <v>0.25</v>
      </c>
      <c r="K685" t="s">
        <v>1526</v>
      </c>
      <c r="L685">
        <v>59</v>
      </c>
      <c r="M685">
        <v>56</v>
      </c>
      <c r="N685">
        <f>Table10[[#This Row],[quantity_sold_before_promo]]*Table10[[#This Row],[base_price]]</f>
        <v>24485</v>
      </c>
      <c r="O685">
        <f t="shared" si="10"/>
        <v>17430</v>
      </c>
      <c r="P685">
        <f>Table10[[#This Row],[Reveneu_after_promo]]-Table10[[#This Row],[Reveneu_before_promo]]</f>
        <v>-7055</v>
      </c>
      <c r="Q685" s="8">
        <f>Table10[[#This Row],[quantity_sold_after_promo]]-Table10[[#This Row],[quantity_sold_before_promo]]</f>
        <v>-3</v>
      </c>
    </row>
    <row r="686" spans="1:17" hidden="1" x14ac:dyDescent="0.3">
      <c r="A686" s="3" t="s">
        <v>838</v>
      </c>
      <c r="B686" t="str">
        <f>VLOOKUP(fact_events!B:B,stores[#All],2,0)</f>
        <v>Chennai</v>
      </c>
      <c r="C686" t="str">
        <f>VLOOKUP(fact_events!C:C,camp[#All],2,0)</f>
        <v>Sankranti</v>
      </c>
      <c r="D686" s="2">
        <f>VLOOKUP(fact_events!C:C,camp[#All],3,0)</f>
        <v>45301</v>
      </c>
      <c r="E686" s="2">
        <f>VLOOKUP(fact_events!C:C,camp[#All],4,0)</f>
        <v>45307</v>
      </c>
      <c r="F686" t="str">
        <f>VLOOKUP(fact_events!D:D,prod[#All],2,0)</f>
        <v>Atliq_Body_Milk_Nourishing_Lotion (120ML)</v>
      </c>
      <c r="G686" t="str">
        <f>VLOOKUP(fact_events!D:D,prod[#All],3,0)</f>
        <v>Personal Care</v>
      </c>
      <c r="H686">
        <v>90</v>
      </c>
      <c r="I686" t="s">
        <v>12</v>
      </c>
      <c r="J686">
        <v>0.25</v>
      </c>
      <c r="K686" t="s">
        <v>1526</v>
      </c>
      <c r="L686">
        <v>73</v>
      </c>
      <c r="M686">
        <v>60</v>
      </c>
      <c r="N686">
        <f>Table10[[#This Row],[quantity_sold_before_promo]]*Table10[[#This Row],[base_price]]</f>
        <v>6570</v>
      </c>
      <c r="O686">
        <f t="shared" si="10"/>
        <v>4050</v>
      </c>
      <c r="P686">
        <f>Table10[[#This Row],[Reveneu_after_promo]]-Table10[[#This Row],[Reveneu_before_promo]]</f>
        <v>-2520</v>
      </c>
      <c r="Q686" s="8">
        <f>Table10[[#This Row],[quantity_sold_after_promo]]-Table10[[#This Row],[quantity_sold_before_promo]]</f>
        <v>-13</v>
      </c>
    </row>
    <row r="687" spans="1:17" x14ac:dyDescent="0.3">
      <c r="A687" s="4" t="s">
        <v>837</v>
      </c>
      <c r="B687" t="str">
        <f>VLOOKUP(fact_events!B:B,stores[#All],2,0)</f>
        <v>Visakhapatnam</v>
      </c>
      <c r="C687" t="str">
        <f>VLOOKUP(fact_events!C:C,camp[#All],2,0)</f>
        <v>Diwali</v>
      </c>
      <c r="D687" s="2">
        <f>VLOOKUP(fact_events!C:C,camp[#All],3,0)</f>
        <v>45242</v>
      </c>
      <c r="E687" s="2">
        <f>VLOOKUP(fact_events!C:C,camp[#All],4,0)</f>
        <v>45248</v>
      </c>
      <c r="F687" t="str">
        <f>VLOOKUP(fact_events!D:D,prod[#All],2,0)</f>
        <v>Atliq_Double_Bedsheet_set</v>
      </c>
      <c r="G687" t="str">
        <f>VLOOKUP(fact_events!D:D,prod[#All],3,0)</f>
        <v>Home Care</v>
      </c>
      <c r="H687">
        <v>1190</v>
      </c>
      <c r="I687" t="s">
        <v>5</v>
      </c>
      <c r="J687">
        <v>0.5</v>
      </c>
      <c r="K687" t="s">
        <v>5</v>
      </c>
      <c r="L687">
        <v>35</v>
      </c>
      <c r="M687">
        <v>117</v>
      </c>
      <c r="N687">
        <f>Table10[[#This Row],[quantity_sold_before_promo]]*Table10[[#This Row],[base_price]]</f>
        <v>41650</v>
      </c>
      <c r="O687">
        <f t="shared" si="10"/>
        <v>139230</v>
      </c>
      <c r="P687">
        <f>Table10[[#This Row],[Reveneu_after_promo]]-Table10[[#This Row],[Reveneu_before_promo]]</f>
        <v>97580</v>
      </c>
      <c r="Q687" s="8">
        <f>Table10[[#This Row],[quantity_sold_after_promo]]-Table10[[#This Row],[quantity_sold_before_promo]]</f>
        <v>82</v>
      </c>
    </row>
    <row r="688" spans="1:17" hidden="1" x14ac:dyDescent="0.3">
      <c r="A688" s="3" t="s">
        <v>836</v>
      </c>
      <c r="B688" t="str">
        <f>VLOOKUP(fact_events!B:B,stores[#All],2,0)</f>
        <v>Mysuru</v>
      </c>
      <c r="C688" t="str">
        <f>VLOOKUP(fact_events!C:C,camp[#All],2,0)</f>
        <v>Sankranti</v>
      </c>
      <c r="D688" s="2">
        <f>VLOOKUP(fact_events!C:C,camp[#All],3,0)</f>
        <v>45301</v>
      </c>
      <c r="E688" s="2">
        <f>VLOOKUP(fact_events!C:C,camp[#All],4,0)</f>
        <v>45307</v>
      </c>
      <c r="F688" t="str">
        <f>VLOOKUP(fact_events!D:D,prod[#All],2,0)</f>
        <v>Atliq_Sonamasuri_Rice (10KG)</v>
      </c>
      <c r="G688" t="str">
        <f>VLOOKUP(fact_events!D:D,prod[#All],3,0)</f>
        <v>Grocery &amp; Staples</v>
      </c>
      <c r="H688">
        <v>860</v>
      </c>
      <c r="I688" t="s">
        <v>45</v>
      </c>
      <c r="J688">
        <v>0.33</v>
      </c>
      <c r="K688" t="s">
        <v>1526</v>
      </c>
      <c r="L688">
        <v>484</v>
      </c>
      <c r="M688">
        <v>677</v>
      </c>
      <c r="N688">
        <f>Table10[[#This Row],[quantity_sold_before_promo]]*Table10[[#This Row],[base_price]]</f>
        <v>416240</v>
      </c>
      <c r="O688">
        <f t="shared" si="10"/>
        <v>390087.39999999997</v>
      </c>
      <c r="P688">
        <f>Table10[[#This Row],[Reveneu_after_promo]]-Table10[[#This Row],[Reveneu_before_promo]]</f>
        <v>-26152.600000000035</v>
      </c>
      <c r="Q688" s="8">
        <f>Table10[[#This Row],[quantity_sold_after_promo]]-Table10[[#This Row],[quantity_sold_before_promo]]</f>
        <v>193</v>
      </c>
    </row>
    <row r="689" spans="1:17" x14ac:dyDescent="0.3">
      <c r="A689" s="4" t="s">
        <v>835</v>
      </c>
      <c r="B689" t="str">
        <f>VLOOKUP(fact_events!B:B,stores[#All],2,0)</f>
        <v>Chennai</v>
      </c>
      <c r="C689" t="str">
        <f>VLOOKUP(fact_events!C:C,camp[#All],2,0)</f>
        <v>Sankranti</v>
      </c>
      <c r="D689" s="2">
        <f>VLOOKUP(fact_events!C:C,camp[#All],3,0)</f>
        <v>45301</v>
      </c>
      <c r="E689" s="2">
        <f>VLOOKUP(fact_events!C:C,camp[#All],4,0)</f>
        <v>45307</v>
      </c>
      <c r="F689" t="str">
        <f>VLOOKUP(fact_events!D:D,prod[#All],2,0)</f>
        <v>Atliq_Farm_Chakki_Atta (1KG)</v>
      </c>
      <c r="G689" t="str">
        <f>VLOOKUP(fact_events!D:D,prod[#All],3,0)</f>
        <v>Grocery &amp; Staples</v>
      </c>
      <c r="H689">
        <v>370</v>
      </c>
      <c r="I689" t="s">
        <v>5</v>
      </c>
      <c r="J689">
        <v>0.5</v>
      </c>
      <c r="K689" t="s">
        <v>5</v>
      </c>
      <c r="L689">
        <v>513</v>
      </c>
      <c r="M689">
        <v>2067</v>
      </c>
      <c r="N689">
        <f>Table10[[#This Row],[quantity_sold_before_promo]]*Table10[[#This Row],[base_price]]</f>
        <v>189810</v>
      </c>
      <c r="O689">
        <f t="shared" si="10"/>
        <v>764790</v>
      </c>
      <c r="P689">
        <f>Table10[[#This Row],[Reveneu_after_promo]]-Table10[[#This Row],[Reveneu_before_promo]]</f>
        <v>574980</v>
      </c>
      <c r="Q689" s="8">
        <f>Table10[[#This Row],[quantity_sold_after_promo]]-Table10[[#This Row],[quantity_sold_before_promo]]</f>
        <v>1554</v>
      </c>
    </row>
    <row r="690" spans="1:17" hidden="1" x14ac:dyDescent="0.3">
      <c r="A690" s="3" t="s">
        <v>834</v>
      </c>
      <c r="B690" t="str">
        <f>VLOOKUP(fact_events!B:B,stores[#All],2,0)</f>
        <v>Chennai</v>
      </c>
      <c r="C690" t="str">
        <f>VLOOKUP(fact_events!C:C,camp[#All],2,0)</f>
        <v>Sankranti</v>
      </c>
      <c r="D690" s="2">
        <f>VLOOKUP(fact_events!C:C,camp[#All],3,0)</f>
        <v>45301</v>
      </c>
      <c r="E690" s="2">
        <f>VLOOKUP(fact_events!C:C,camp[#All],4,0)</f>
        <v>45307</v>
      </c>
      <c r="F690" t="str">
        <f>VLOOKUP(fact_events!D:D,prod[#All],2,0)</f>
        <v>Atliq_Lime_Cool_Bathing_Bar (125GM)</v>
      </c>
      <c r="G690" t="str">
        <f>VLOOKUP(fact_events!D:D,prod[#All],3,0)</f>
        <v>Personal Care</v>
      </c>
      <c r="H690">
        <v>62</v>
      </c>
      <c r="I690" t="s">
        <v>0</v>
      </c>
      <c r="J690">
        <v>0.5</v>
      </c>
      <c r="K690" t="s">
        <v>1526</v>
      </c>
      <c r="L690">
        <v>60</v>
      </c>
      <c r="M690">
        <v>87</v>
      </c>
      <c r="N690">
        <f>Table10[[#This Row],[quantity_sold_before_promo]]*Table10[[#This Row],[base_price]]</f>
        <v>3720</v>
      </c>
      <c r="O690">
        <f t="shared" si="10"/>
        <v>2697</v>
      </c>
      <c r="P690">
        <f>Table10[[#This Row],[Reveneu_after_promo]]-Table10[[#This Row],[Reveneu_before_promo]]</f>
        <v>-1023</v>
      </c>
      <c r="Q690" s="8">
        <f>Table10[[#This Row],[quantity_sold_after_promo]]-Table10[[#This Row],[quantity_sold_before_promo]]</f>
        <v>27</v>
      </c>
    </row>
    <row r="691" spans="1:17" hidden="1" x14ac:dyDescent="0.3">
      <c r="A691" s="4" t="s">
        <v>833</v>
      </c>
      <c r="B691" t="str">
        <f>VLOOKUP(fact_events!B:B,stores[#All],2,0)</f>
        <v>Mysuru</v>
      </c>
      <c r="C691" t="str">
        <f>VLOOKUP(fact_events!C:C,camp[#All],2,0)</f>
        <v>Diwali</v>
      </c>
      <c r="D691" s="2">
        <f>VLOOKUP(fact_events!C:C,camp[#All],3,0)</f>
        <v>45242</v>
      </c>
      <c r="E691" s="2">
        <f>VLOOKUP(fact_events!C:C,camp[#All],4,0)</f>
        <v>45248</v>
      </c>
      <c r="F691" t="str">
        <f>VLOOKUP(fact_events!D:D,prod[#All],2,0)</f>
        <v>Atliq_Fusion_Container_Set_of_3</v>
      </c>
      <c r="G691" t="str">
        <f>VLOOKUP(fact_events!D:D,prod[#All],3,0)</f>
        <v>Home Care</v>
      </c>
      <c r="H691">
        <v>415</v>
      </c>
      <c r="I691" t="s">
        <v>12</v>
      </c>
      <c r="J691">
        <v>0.25</v>
      </c>
      <c r="K691" t="s">
        <v>1526</v>
      </c>
      <c r="L691">
        <v>57</v>
      </c>
      <c r="M691">
        <v>49</v>
      </c>
      <c r="N691">
        <f>Table10[[#This Row],[quantity_sold_before_promo]]*Table10[[#This Row],[base_price]]</f>
        <v>23655</v>
      </c>
      <c r="O691">
        <f t="shared" si="10"/>
        <v>15251.25</v>
      </c>
      <c r="P691">
        <f>Table10[[#This Row],[Reveneu_after_promo]]-Table10[[#This Row],[Reveneu_before_promo]]</f>
        <v>-8403.75</v>
      </c>
      <c r="Q691" s="8">
        <f>Table10[[#This Row],[quantity_sold_after_promo]]-Table10[[#This Row],[quantity_sold_before_promo]]</f>
        <v>-8</v>
      </c>
    </row>
    <row r="692" spans="1:17" hidden="1" x14ac:dyDescent="0.3">
      <c r="A692" s="3" t="s">
        <v>832</v>
      </c>
      <c r="B692" t="str">
        <f>VLOOKUP(fact_events!B:B,stores[#All],2,0)</f>
        <v>Madurai</v>
      </c>
      <c r="C692" t="str">
        <f>VLOOKUP(fact_events!C:C,camp[#All],2,0)</f>
        <v>Diwali</v>
      </c>
      <c r="D692" s="2">
        <f>VLOOKUP(fact_events!C:C,camp[#All],3,0)</f>
        <v>45242</v>
      </c>
      <c r="E692" s="2">
        <f>VLOOKUP(fact_events!C:C,camp[#All],4,0)</f>
        <v>45248</v>
      </c>
      <c r="F692" t="str">
        <f>VLOOKUP(fact_events!D:D,prod[#All],2,0)</f>
        <v>Atliq_Cream_Beauty_Bathing_Soap (125GM)</v>
      </c>
      <c r="G692" t="str">
        <f>VLOOKUP(fact_events!D:D,prod[#All],3,0)</f>
        <v>Personal Care</v>
      </c>
      <c r="H692">
        <v>65</v>
      </c>
      <c r="I692" t="s">
        <v>0</v>
      </c>
      <c r="J692">
        <v>0.5</v>
      </c>
      <c r="K692" t="s">
        <v>1526</v>
      </c>
      <c r="L692">
        <v>61</v>
      </c>
      <c r="M692">
        <v>71</v>
      </c>
      <c r="N692">
        <f>Table10[[#This Row],[quantity_sold_before_promo]]*Table10[[#This Row],[base_price]]</f>
        <v>3965</v>
      </c>
      <c r="O692">
        <f t="shared" si="10"/>
        <v>2307.5</v>
      </c>
      <c r="P692">
        <f>Table10[[#This Row],[Reveneu_after_promo]]-Table10[[#This Row],[Reveneu_before_promo]]</f>
        <v>-1657.5</v>
      </c>
      <c r="Q692" s="8">
        <f>Table10[[#This Row],[quantity_sold_after_promo]]-Table10[[#This Row],[quantity_sold_before_promo]]</f>
        <v>10</v>
      </c>
    </row>
    <row r="693" spans="1:17" x14ac:dyDescent="0.3">
      <c r="A693" s="4" t="s">
        <v>831</v>
      </c>
      <c r="B693" t="str">
        <f>VLOOKUP(fact_events!B:B,stores[#All],2,0)</f>
        <v>Bengaluru</v>
      </c>
      <c r="C693" t="str">
        <f>VLOOKUP(fact_events!C:C,camp[#All],2,0)</f>
        <v>Sankranti</v>
      </c>
      <c r="D693" s="2">
        <f>VLOOKUP(fact_events!C:C,camp[#All],3,0)</f>
        <v>45301</v>
      </c>
      <c r="E693" s="2">
        <f>VLOOKUP(fact_events!C:C,camp[#All],4,0)</f>
        <v>45307</v>
      </c>
      <c r="F693" t="str">
        <f>VLOOKUP(fact_events!D:D,prod[#All],2,0)</f>
        <v>Atliq_Curtains</v>
      </c>
      <c r="G693" t="str">
        <f>VLOOKUP(fact_events!D:D,prod[#All],3,0)</f>
        <v>Home Care</v>
      </c>
      <c r="H693">
        <v>300</v>
      </c>
      <c r="I693" t="s">
        <v>5</v>
      </c>
      <c r="J693">
        <v>0.5</v>
      </c>
      <c r="K693" t="s">
        <v>5</v>
      </c>
      <c r="L693">
        <v>40</v>
      </c>
      <c r="M693">
        <v>159</v>
      </c>
      <c r="N693">
        <f>Table10[[#This Row],[quantity_sold_before_promo]]*Table10[[#This Row],[base_price]]</f>
        <v>12000</v>
      </c>
      <c r="O693">
        <f t="shared" si="10"/>
        <v>47700</v>
      </c>
      <c r="P693">
        <f>Table10[[#This Row],[Reveneu_after_promo]]-Table10[[#This Row],[Reveneu_before_promo]]</f>
        <v>35700</v>
      </c>
      <c r="Q693" s="8">
        <f>Table10[[#This Row],[quantity_sold_after_promo]]-Table10[[#This Row],[quantity_sold_before_promo]]</f>
        <v>119</v>
      </c>
    </row>
    <row r="694" spans="1:17" x14ac:dyDescent="0.3">
      <c r="A694" s="3" t="s">
        <v>830</v>
      </c>
      <c r="B694" t="str">
        <f>VLOOKUP(fact_events!B:B,stores[#All],2,0)</f>
        <v>Chennai</v>
      </c>
      <c r="C694" t="str">
        <f>VLOOKUP(fact_events!C:C,camp[#All],2,0)</f>
        <v>Sankranti</v>
      </c>
      <c r="D694" s="2">
        <f>VLOOKUP(fact_events!C:C,camp[#All],3,0)</f>
        <v>45301</v>
      </c>
      <c r="E694" s="2">
        <f>VLOOKUP(fact_events!C:C,camp[#All],4,0)</f>
        <v>45307</v>
      </c>
      <c r="F694" t="str">
        <f>VLOOKUP(fact_events!D:D,prod[#All],2,0)</f>
        <v>Atliq_Farm_Chakki_Atta (1KG)</v>
      </c>
      <c r="G694" t="str">
        <f>VLOOKUP(fact_events!D:D,prod[#All],3,0)</f>
        <v>Grocery &amp; Staples</v>
      </c>
      <c r="H694">
        <v>370</v>
      </c>
      <c r="I694" t="s">
        <v>5</v>
      </c>
      <c r="J694">
        <v>0.5</v>
      </c>
      <c r="K694" t="s">
        <v>5</v>
      </c>
      <c r="L694">
        <v>403</v>
      </c>
      <c r="M694">
        <v>1587</v>
      </c>
      <c r="N694">
        <f>Table10[[#This Row],[quantity_sold_before_promo]]*Table10[[#This Row],[base_price]]</f>
        <v>149110</v>
      </c>
      <c r="O694">
        <f t="shared" si="10"/>
        <v>587190</v>
      </c>
      <c r="P694">
        <f>Table10[[#This Row],[Reveneu_after_promo]]-Table10[[#This Row],[Reveneu_before_promo]]</f>
        <v>438080</v>
      </c>
      <c r="Q694" s="8">
        <f>Table10[[#This Row],[quantity_sold_after_promo]]-Table10[[#This Row],[quantity_sold_before_promo]]</f>
        <v>1184</v>
      </c>
    </row>
    <row r="695" spans="1:17" x14ac:dyDescent="0.3">
      <c r="A695" s="4" t="s">
        <v>829</v>
      </c>
      <c r="B695" t="str">
        <f>VLOOKUP(fact_events!B:B,stores[#All],2,0)</f>
        <v>Bengaluru</v>
      </c>
      <c r="C695" t="str">
        <f>VLOOKUP(fact_events!C:C,camp[#All],2,0)</f>
        <v>Sankranti</v>
      </c>
      <c r="D695" s="2">
        <f>VLOOKUP(fact_events!C:C,camp[#All],3,0)</f>
        <v>45301</v>
      </c>
      <c r="E695" s="2">
        <f>VLOOKUP(fact_events!C:C,camp[#All],4,0)</f>
        <v>45307</v>
      </c>
      <c r="F695" t="str">
        <f>VLOOKUP(fact_events!D:D,prod[#All],2,0)</f>
        <v>Atliq_Double_Bedsheet_set</v>
      </c>
      <c r="G695" t="str">
        <f>VLOOKUP(fact_events!D:D,prod[#All],3,0)</f>
        <v>Home Care</v>
      </c>
      <c r="H695">
        <v>1190</v>
      </c>
      <c r="I695" t="s">
        <v>5</v>
      </c>
      <c r="J695">
        <v>0.5</v>
      </c>
      <c r="K695" t="s">
        <v>5</v>
      </c>
      <c r="L695">
        <v>54</v>
      </c>
      <c r="M695">
        <v>235</v>
      </c>
      <c r="N695">
        <f>Table10[[#This Row],[quantity_sold_before_promo]]*Table10[[#This Row],[base_price]]</f>
        <v>64260</v>
      </c>
      <c r="O695">
        <f t="shared" si="10"/>
        <v>279650</v>
      </c>
      <c r="P695">
        <f>Table10[[#This Row],[Reveneu_after_promo]]-Table10[[#This Row],[Reveneu_before_promo]]</f>
        <v>215390</v>
      </c>
      <c r="Q695" s="8">
        <f>Table10[[#This Row],[quantity_sold_after_promo]]-Table10[[#This Row],[quantity_sold_before_promo]]</f>
        <v>181</v>
      </c>
    </row>
    <row r="696" spans="1:17" hidden="1" x14ac:dyDescent="0.3">
      <c r="A696" s="3" t="s">
        <v>828</v>
      </c>
      <c r="B696" t="str">
        <f>VLOOKUP(fact_events!B:B,stores[#All],2,0)</f>
        <v>Mangalore</v>
      </c>
      <c r="C696" t="str">
        <f>VLOOKUP(fact_events!C:C,camp[#All],2,0)</f>
        <v>Diwali</v>
      </c>
      <c r="D696" s="2">
        <f>VLOOKUP(fact_events!C:C,camp[#All],3,0)</f>
        <v>45242</v>
      </c>
      <c r="E696" s="2">
        <f>VLOOKUP(fact_events!C:C,camp[#All],4,0)</f>
        <v>45248</v>
      </c>
      <c r="F696" t="str">
        <f>VLOOKUP(fact_events!D:D,prod[#All],2,0)</f>
        <v>Atliq_Masoor_Dal (1KG)</v>
      </c>
      <c r="G696" t="str">
        <f>VLOOKUP(fact_events!D:D,prod[#All],3,0)</f>
        <v>Grocery &amp; Staples</v>
      </c>
      <c r="H696">
        <v>172</v>
      </c>
      <c r="I696" t="s">
        <v>45</v>
      </c>
      <c r="J696">
        <v>0.33</v>
      </c>
      <c r="K696" t="s">
        <v>1526</v>
      </c>
      <c r="L696">
        <v>175</v>
      </c>
      <c r="M696">
        <v>222</v>
      </c>
      <c r="N696">
        <f>Table10[[#This Row],[quantity_sold_before_promo]]*Table10[[#This Row],[base_price]]</f>
        <v>30100</v>
      </c>
      <c r="O696">
        <f t="shared" si="10"/>
        <v>25583.279999999995</v>
      </c>
      <c r="P696">
        <f>Table10[[#This Row],[Reveneu_after_promo]]-Table10[[#This Row],[Reveneu_before_promo]]</f>
        <v>-4516.7200000000048</v>
      </c>
      <c r="Q696" s="8">
        <f>Table10[[#This Row],[quantity_sold_after_promo]]-Table10[[#This Row],[quantity_sold_before_promo]]</f>
        <v>47</v>
      </c>
    </row>
    <row r="697" spans="1:17" hidden="1" x14ac:dyDescent="0.3">
      <c r="A697" s="4" t="s">
        <v>827</v>
      </c>
      <c r="B697" t="str">
        <f>VLOOKUP(fact_events!B:B,stores[#All],2,0)</f>
        <v>Vijayawada</v>
      </c>
      <c r="C697" t="str">
        <f>VLOOKUP(fact_events!C:C,camp[#All],2,0)</f>
        <v>Diwali</v>
      </c>
      <c r="D697" s="2">
        <f>VLOOKUP(fact_events!C:C,camp[#All],3,0)</f>
        <v>45242</v>
      </c>
      <c r="E697" s="2">
        <f>VLOOKUP(fact_events!C:C,camp[#All],4,0)</f>
        <v>45248</v>
      </c>
      <c r="F697" t="str">
        <f>VLOOKUP(fact_events!D:D,prod[#All],2,0)</f>
        <v>Atliq_Home_Essential_8_Product_Combo</v>
      </c>
      <c r="G697" t="str">
        <f>VLOOKUP(fact_events!D:D,prod[#All],3,0)</f>
        <v>Combo1</v>
      </c>
      <c r="H697">
        <v>3000</v>
      </c>
      <c r="I697" t="s">
        <v>26</v>
      </c>
      <c r="J697">
        <v>500</v>
      </c>
      <c r="K697" t="s">
        <v>1527</v>
      </c>
      <c r="L697">
        <v>218</v>
      </c>
      <c r="M697">
        <v>673</v>
      </c>
      <c r="N697">
        <f>Table10[[#This Row],[quantity_sold_before_promo]]*Table10[[#This Row],[base_price]]</f>
        <v>654000</v>
      </c>
      <c r="O697">
        <f t="shared" si="10"/>
        <v>1682500</v>
      </c>
      <c r="P697">
        <f>Table10[[#This Row],[Reveneu_after_promo]]-Table10[[#This Row],[Reveneu_before_promo]]</f>
        <v>1028500</v>
      </c>
      <c r="Q697" s="8">
        <f>Table10[[#This Row],[quantity_sold_after_promo]]-Table10[[#This Row],[quantity_sold_before_promo]]</f>
        <v>455</v>
      </c>
    </row>
    <row r="698" spans="1:17" hidden="1" x14ac:dyDescent="0.3">
      <c r="A698" s="3" t="s">
        <v>826</v>
      </c>
      <c r="B698" t="str">
        <f>VLOOKUP(fact_events!B:B,stores[#All],2,0)</f>
        <v>Visakhapatnam</v>
      </c>
      <c r="C698" t="str">
        <f>VLOOKUP(fact_events!C:C,camp[#All],2,0)</f>
        <v>Diwali</v>
      </c>
      <c r="D698" s="2">
        <f>VLOOKUP(fact_events!C:C,camp[#All],3,0)</f>
        <v>45242</v>
      </c>
      <c r="E698" s="2">
        <f>VLOOKUP(fact_events!C:C,camp[#All],4,0)</f>
        <v>45248</v>
      </c>
      <c r="F698" t="str">
        <f>VLOOKUP(fact_events!D:D,prod[#All],2,0)</f>
        <v>Atliq_Cream_Beauty_Bathing_Soap (125GM)</v>
      </c>
      <c r="G698" t="str">
        <f>VLOOKUP(fact_events!D:D,prod[#All],3,0)</f>
        <v>Personal Care</v>
      </c>
      <c r="H698">
        <v>65</v>
      </c>
      <c r="I698" t="s">
        <v>0</v>
      </c>
      <c r="J698">
        <v>0.5</v>
      </c>
      <c r="K698" t="s">
        <v>1526</v>
      </c>
      <c r="L698">
        <v>98</v>
      </c>
      <c r="M698">
        <v>132</v>
      </c>
      <c r="N698">
        <f>Table10[[#This Row],[quantity_sold_before_promo]]*Table10[[#This Row],[base_price]]</f>
        <v>6370</v>
      </c>
      <c r="O698">
        <f t="shared" si="10"/>
        <v>4290</v>
      </c>
      <c r="P698">
        <f>Table10[[#This Row],[Reveneu_after_promo]]-Table10[[#This Row],[Reveneu_before_promo]]</f>
        <v>-2080</v>
      </c>
      <c r="Q698" s="8">
        <f>Table10[[#This Row],[quantity_sold_after_promo]]-Table10[[#This Row],[quantity_sold_before_promo]]</f>
        <v>34</v>
      </c>
    </row>
    <row r="699" spans="1:17" hidden="1" x14ac:dyDescent="0.3">
      <c r="A699" s="4">
        <v>874377</v>
      </c>
      <c r="B699" t="str">
        <f>VLOOKUP(fact_events!B:B,stores[#All],2,0)</f>
        <v>Hyderabad</v>
      </c>
      <c r="C699" t="str">
        <f>VLOOKUP(fact_events!C:C,camp[#All],2,0)</f>
        <v>Diwali</v>
      </c>
      <c r="D699" s="2">
        <f>VLOOKUP(fact_events!C:C,camp[#All],3,0)</f>
        <v>45242</v>
      </c>
      <c r="E699" s="2">
        <f>VLOOKUP(fact_events!C:C,camp[#All],4,0)</f>
        <v>45248</v>
      </c>
      <c r="F699" t="str">
        <f>VLOOKUP(fact_events!D:D,prod[#All],2,0)</f>
        <v>Atliq_Sonamasuri_Rice (10KG)</v>
      </c>
      <c r="G699" t="str">
        <f>VLOOKUP(fact_events!D:D,prod[#All],3,0)</f>
        <v>Grocery &amp; Staples</v>
      </c>
      <c r="H699">
        <v>860</v>
      </c>
      <c r="I699" t="s">
        <v>45</v>
      </c>
      <c r="J699">
        <v>0.33</v>
      </c>
      <c r="K699" t="s">
        <v>1526</v>
      </c>
      <c r="L699">
        <v>365</v>
      </c>
      <c r="M699">
        <v>616</v>
      </c>
      <c r="N699">
        <f>Table10[[#This Row],[quantity_sold_before_promo]]*Table10[[#This Row],[base_price]]</f>
        <v>313900</v>
      </c>
      <c r="O699">
        <f t="shared" si="10"/>
        <v>354939.19999999995</v>
      </c>
      <c r="P699">
        <f>Table10[[#This Row],[Reveneu_after_promo]]-Table10[[#This Row],[Reveneu_before_promo]]</f>
        <v>41039.199999999953</v>
      </c>
      <c r="Q699" s="8">
        <f>Table10[[#This Row],[quantity_sold_after_promo]]-Table10[[#This Row],[quantity_sold_before_promo]]</f>
        <v>251</v>
      </c>
    </row>
    <row r="700" spans="1:17" x14ac:dyDescent="0.3">
      <c r="A700" s="6">
        <v>7.8300000000000002E+87</v>
      </c>
      <c r="B700" t="str">
        <f>VLOOKUP(fact_events!B:B,stores[#All],2,0)</f>
        <v>Madurai</v>
      </c>
      <c r="C700" t="str">
        <f>VLOOKUP(fact_events!C:C,camp[#All],2,0)</f>
        <v>Diwali</v>
      </c>
      <c r="D700" s="2">
        <f>VLOOKUP(fact_events!C:C,camp[#All],3,0)</f>
        <v>45242</v>
      </c>
      <c r="E700" s="2">
        <f>VLOOKUP(fact_events!C:C,camp[#All],4,0)</f>
        <v>45248</v>
      </c>
      <c r="F700" t="str">
        <f>VLOOKUP(fact_events!D:D,prod[#All],2,0)</f>
        <v>Atliq_waterproof_Immersion_Rod</v>
      </c>
      <c r="G700" t="str">
        <f>VLOOKUP(fact_events!D:D,prod[#All],3,0)</f>
        <v>Home Appliances</v>
      </c>
      <c r="H700">
        <v>1020</v>
      </c>
      <c r="I700" t="s">
        <v>5</v>
      </c>
      <c r="J700">
        <v>0.5</v>
      </c>
      <c r="K700" t="s">
        <v>5</v>
      </c>
      <c r="L700">
        <v>31</v>
      </c>
      <c r="M700">
        <v>108</v>
      </c>
      <c r="N700">
        <f>Table10[[#This Row],[quantity_sold_before_promo]]*Table10[[#This Row],[base_price]]</f>
        <v>31620</v>
      </c>
      <c r="O700">
        <f t="shared" si="10"/>
        <v>110160</v>
      </c>
      <c r="P700">
        <f>Table10[[#This Row],[Reveneu_after_promo]]-Table10[[#This Row],[Reveneu_before_promo]]</f>
        <v>78540</v>
      </c>
      <c r="Q700" s="8">
        <f>Table10[[#This Row],[quantity_sold_after_promo]]-Table10[[#This Row],[quantity_sold_before_promo]]</f>
        <v>77</v>
      </c>
    </row>
    <row r="701" spans="1:17" hidden="1" x14ac:dyDescent="0.3">
      <c r="A701" s="4" t="s">
        <v>825</v>
      </c>
      <c r="B701" t="str">
        <f>VLOOKUP(fact_events!B:B,stores[#All],2,0)</f>
        <v>Madurai</v>
      </c>
      <c r="C701" t="str">
        <f>VLOOKUP(fact_events!C:C,camp[#All],2,0)</f>
        <v>Diwali</v>
      </c>
      <c r="D701" s="2">
        <f>VLOOKUP(fact_events!C:C,camp[#All],3,0)</f>
        <v>45242</v>
      </c>
      <c r="E701" s="2">
        <f>VLOOKUP(fact_events!C:C,camp[#All],4,0)</f>
        <v>45248</v>
      </c>
      <c r="F701" t="str">
        <f>VLOOKUP(fact_events!D:D,prod[#All],2,0)</f>
        <v>Atliq_Home_Essential_8_Product_Combo</v>
      </c>
      <c r="G701" t="str">
        <f>VLOOKUP(fact_events!D:D,prod[#All],3,0)</f>
        <v>Combo1</v>
      </c>
      <c r="H701">
        <v>3000</v>
      </c>
      <c r="I701" t="s">
        <v>26</v>
      </c>
      <c r="J701">
        <v>500</v>
      </c>
      <c r="K701" t="s">
        <v>1527</v>
      </c>
      <c r="L701">
        <v>334</v>
      </c>
      <c r="M701">
        <v>1022</v>
      </c>
      <c r="N701">
        <f>Table10[[#This Row],[quantity_sold_before_promo]]*Table10[[#This Row],[base_price]]</f>
        <v>1002000</v>
      </c>
      <c r="O701">
        <f t="shared" si="10"/>
        <v>2555000</v>
      </c>
      <c r="P701">
        <f>Table10[[#This Row],[Reveneu_after_promo]]-Table10[[#This Row],[Reveneu_before_promo]]</f>
        <v>1553000</v>
      </c>
      <c r="Q701" s="8">
        <f>Table10[[#This Row],[quantity_sold_after_promo]]-Table10[[#This Row],[quantity_sold_before_promo]]</f>
        <v>688</v>
      </c>
    </row>
    <row r="702" spans="1:17" hidden="1" x14ac:dyDescent="0.3">
      <c r="A702" s="3" t="s">
        <v>824</v>
      </c>
      <c r="B702" t="str">
        <f>VLOOKUP(fact_events!B:B,stores[#All],2,0)</f>
        <v>Mysuru</v>
      </c>
      <c r="C702" t="str">
        <f>VLOOKUP(fact_events!C:C,camp[#All],2,0)</f>
        <v>Diwali</v>
      </c>
      <c r="D702" s="2">
        <f>VLOOKUP(fact_events!C:C,camp[#All],3,0)</f>
        <v>45242</v>
      </c>
      <c r="E702" s="2">
        <f>VLOOKUP(fact_events!C:C,camp[#All],4,0)</f>
        <v>45248</v>
      </c>
      <c r="F702" t="str">
        <f>VLOOKUP(fact_events!D:D,prod[#All],2,0)</f>
        <v>Atliq_Farm_Chakki_Atta (1KG)</v>
      </c>
      <c r="G702" t="str">
        <f>VLOOKUP(fact_events!D:D,prod[#All],3,0)</f>
        <v>Grocery &amp; Staples</v>
      </c>
      <c r="H702">
        <v>290</v>
      </c>
      <c r="I702" t="s">
        <v>12</v>
      </c>
      <c r="J702">
        <v>0.25</v>
      </c>
      <c r="K702" t="s">
        <v>1526</v>
      </c>
      <c r="L702">
        <v>234</v>
      </c>
      <c r="M702">
        <v>205</v>
      </c>
      <c r="N702">
        <f>Table10[[#This Row],[quantity_sold_before_promo]]*Table10[[#This Row],[base_price]]</f>
        <v>67860</v>
      </c>
      <c r="O702">
        <f t="shared" si="10"/>
        <v>44587.5</v>
      </c>
      <c r="P702">
        <f>Table10[[#This Row],[Reveneu_after_promo]]-Table10[[#This Row],[Reveneu_before_promo]]</f>
        <v>-23272.5</v>
      </c>
      <c r="Q702" s="8">
        <f>Table10[[#This Row],[quantity_sold_after_promo]]-Table10[[#This Row],[quantity_sold_before_promo]]</f>
        <v>-29</v>
      </c>
    </row>
    <row r="703" spans="1:17" x14ac:dyDescent="0.3">
      <c r="A703" s="4" t="s">
        <v>823</v>
      </c>
      <c r="B703" t="str">
        <f>VLOOKUP(fact_events!B:B,stores[#All],2,0)</f>
        <v>Mysuru</v>
      </c>
      <c r="C703" t="str">
        <f>VLOOKUP(fact_events!C:C,camp[#All],2,0)</f>
        <v>Sankranti</v>
      </c>
      <c r="D703" s="2">
        <f>VLOOKUP(fact_events!C:C,camp[#All],3,0)</f>
        <v>45301</v>
      </c>
      <c r="E703" s="2">
        <f>VLOOKUP(fact_events!C:C,camp[#All],4,0)</f>
        <v>45307</v>
      </c>
      <c r="F703" t="str">
        <f>VLOOKUP(fact_events!D:D,prod[#All],2,0)</f>
        <v>Atliq_Suflower_Oil (1L)</v>
      </c>
      <c r="G703" t="str">
        <f>VLOOKUP(fact_events!D:D,prod[#All],3,0)</f>
        <v>Grocery &amp; Staples</v>
      </c>
      <c r="H703">
        <v>200</v>
      </c>
      <c r="I703" t="s">
        <v>5</v>
      </c>
      <c r="J703">
        <v>0.5</v>
      </c>
      <c r="K703" t="s">
        <v>5</v>
      </c>
      <c r="L703">
        <v>382</v>
      </c>
      <c r="M703">
        <v>1596</v>
      </c>
      <c r="N703">
        <f>Table10[[#This Row],[quantity_sold_before_promo]]*Table10[[#This Row],[base_price]]</f>
        <v>76400</v>
      </c>
      <c r="O703">
        <f t="shared" si="10"/>
        <v>319200</v>
      </c>
      <c r="P703">
        <f>Table10[[#This Row],[Reveneu_after_promo]]-Table10[[#This Row],[Reveneu_before_promo]]</f>
        <v>242800</v>
      </c>
      <c r="Q703" s="8">
        <f>Table10[[#This Row],[quantity_sold_after_promo]]-Table10[[#This Row],[quantity_sold_before_promo]]</f>
        <v>1214</v>
      </c>
    </row>
    <row r="704" spans="1:17" hidden="1" x14ac:dyDescent="0.3">
      <c r="A704" s="3" t="s">
        <v>822</v>
      </c>
      <c r="B704" t="str">
        <f>VLOOKUP(fact_events!B:B,stores[#All],2,0)</f>
        <v>Chennai</v>
      </c>
      <c r="C704" t="str">
        <f>VLOOKUP(fact_events!C:C,camp[#All],2,0)</f>
        <v>Diwali</v>
      </c>
      <c r="D704" s="2">
        <f>VLOOKUP(fact_events!C:C,camp[#All],3,0)</f>
        <v>45242</v>
      </c>
      <c r="E704" s="2">
        <f>VLOOKUP(fact_events!C:C,camp[#All],4,0)</f>
        <v>45248</v>
      </c>
      <c r="F704" t="str">
        <f>VLOOKUP(fact_events!D:D,prod[#All],2,0)</f>
        <v>Atliq_Suflower_Oil (1L)</v>
      </c>
      <c r="G704" t="str">
        <f>VLOOKUP(fact_events!D:D,prod[#All],3,0)</f>
        <v>Grocery &amp; Staples</v>
      </c>
      <c r="H704">
        <v>156</v>
      </c>
      <c r="I704" t="s">
        <v>12</v>
      </c>
      <c r="J704">
        <v>0.25</v>
      </c>
      <c r="K704" t="s">
        <v>1526</v>
      </c>
      <c r="L704">
        <v>413</v>
      </c>
      <c r="M704">
        <v>375</v>
      </c>
      <c r="N704">
        <f>Table10[[#This Row],[quantity_sold_before_promo]]*Table10[[#This Row],[base_price]]</f>
        <v>64428</v>
      </c>
      <c r="O704">
        <f t="shared" si="10"/>
        <v>43875</v>
      </c>
      <c r="P704">
        <f>Table10[[#This Row],[Reveneu_after_promo]]-Table10[[#This Row],[Reveneu_before_promo]]</f>
        <v>-20553</v>
      </c>
      <c r="Q704" s="8">
        <f>Table10[[#This Row],[quantity_sold_after_promo]]-Table10[[#This Row],[quantity_sold_before_promo]]</f>
        <v>-38</v>
      </c>
    </row>
    <row r="705" spans="1:17" hidden="1" x14ac:dyDescent="0.3">
      <c r="A705" s="4" t="s">
        <v>821</v>
      </c>
      <c r="B705" t="str">
        <f>VLOOKUP(fact_events!B:B,stores[#All],2,0)</f>
        <v>Mysuru</v>
      </c>
      <c r="C705" t="str">
        <f>VLOOKUP(fact_events!C:C,camp[#All],2,0)</f>
        <v>Diwali</v>
      </c>
      <c r="D705" s="2">
        <f>VLOOKUP(fact_events!C:C,camp[#All],3,0)</f>
        <v>45242</v>
      </c>
      <c r="E705" s="2">
        <f>VLOOKUP(fact_events!C:C,camp[#All],4,0)</f>
        <v>45248</v>
      </c>
      <c r="F705" t="str">
        <f>VLOOKUP(fact_events!D:D,prod[#All],2,0)</f>
        <v>Atliq_Suflower_Oil (1L)</v>
      </c>
      <c r="G705" t="str">
        <f>VLOOKUP(fact_events!D:D,prod[#All],3,0)</f>
        <v>Grocery &amp; Staples</v>
      </c>
      <c r="H705">
        <v>156</v>
      </c>
      <c r="I705" t="s">
        <v>12</v>
      </c>
      <c r="J705">
        <v>0.25</v>
      </c>
      <c r="K705" t="s">
        <v>1526</v>
      </c>
      <c r="L705">
        <v>281</v>
      </c>
      <c r="M705">
        <v>230</v>
      </c>
      <c r="N705">
        <f>Table10[[#This Row],[quantity_sold_before_promo]]*Table10[[#This Row],[base_price]]</f>
        <v>43836</v>
      </c>
      <c r="O705">
        <f t="shared" si="10"/>
        <v>26910</v>
      </c>
      <c r="P705">
        <f>Table10[[#This Row],[Reveneu_after_promo]]-Table10[[#This Row],[Reveneu_before_promo]]</f>
        <v>-16926</v>
      </c>
      <c r="Q705" s="8">
        <f>Table10[[#This Row],[quantity_sold_after_promo]]-Table10[[#This Row],[quantity_sold_before_promo]]</f>
        <v>-51</v>
      </c>
    </row>
    <row r="706" spans="1:17" hidden="1" x14ac:dyDescent="0.3">
      <c r="A706" s="3" t="s">
        <v>820</v>
      </c>
      <c r="B706" t="str">
        <f>VLOOKUP(fact_events!B:B,stores[#All],2,0)</f>
        <v>Chennai</v>
      </c>
      <c r="C706" t="str">
        <f>VLOOKUP(fact_events!C:C,camp[#All],2,0)</f>
        <v>Sankranti</v>
      </c>
      <c r="D706" s="2">
        <f>VLOOKUP(fact_events!C:C,camp[#All],3,0)</f>
        <v>45301</v>
      </c>
      <c r="E706" s="2">
        <f>VLOOKUP(fact_events!C:C,camp[#All],4,0)</f>
        <v>45307</v>
      </c>
      <c r="F706" t="str">
        <f>VLOOKUP(fact_events!D:D,prod[#All],2,0)</f>
        <v>Atliq_Scrub_Sponge_For_Dishwash</v>
      </c>
      <c r="G706" t="str">
        <f>VLOOKUP(fact_events!D:D,prod[#All],3,0)</f>
        <v>Home Care</v>
      </c>
      <c r="H706">
        <v>55</v>
      </c>
      <c r="I706" t="s">
        <v>12</v>
      </c>
      <c r="J706">
        <v>0.25</v>
      </c>
      <c r="K706" t="s">
        <v>1526</v>
      </c>
      <c r="L706">
        <v>30</v>
      </c>
      <c r="M706">
        <v>25</v>
      </c>
      <c r="N706">
        <f>Table10[[#This Row],[quantity_sold_before_promo]]*Table10[[#This Row],[base_price]]</f>
        <v>1650</v>
      </c>
      <c r="O706">
        <f t="shared" ref="O706:O769" si="11">IF(K706="OFF",(H706*(1-J706))*M706,IF(K706="Cashback",(H706-J706)*M706,IF(K706="BOGOF",H706*M706,0)))</f>
        <v>1031.25</v>
      </c>
      <c r="P706">
        <f>Table10[[#This Row],[Reveneu_after_promo]]-Table10[[#This Row],[Reveneu_before_promo]]</f>
        <v>-618.75</v>
      </c>
      <c r="Q706" s="8">
        <f>Table10[[#This Row],[quantity_sold_after_promo]]-Table10[[#This Row],[quantity_sold_before_promo]]</f>
        <v>-5</v>
      </c>
    </row>
    <row r="707" spans="1:17" hidden="1" x14ac:dyDescent="0.3">
      <c r="A707" s="4" t="s">
        <v>819</v>
      </c>
      <c r="B707" t="str">
        <f>VLOOKUP(fact_events!B:B,stores[#All],2,0)</f>
        <v>Bengaluru</v>
      </c>
      <c r="C707" t="str">
        <f>VLOOKUP(fact_events!C:C,camp[#All],2,0)</f>
        <v>Sankranti</v>
      </c>
      <c r="D707" s="2">
        <f>VLOOKUP(fact_events!C:C,camp[#All],3,0)</f>
        <v>45301</v>
      </c>
      <c r="E707" s="2">
        <f>VLOOKUP(fact_events!C:C,camp[#All],4,0)</f>
        <v>45307</v>
      </c>
      <c r="F707" t="str">
        <f>VLOOKUP(fact_events!D:D,prod[#All],2,0)</f>
        <v>Atliq_Sonamasuri_Rice (10KG)</v>
      </c>
      <c r="G707" t="str">
        <f>VLOOKUP(fact_events!D:D,prod[#All],3,0)</f>
        <v>Grocery &amp; Staples</v>
      </c>
      <c r="H707">
        <v>860</v>
      </c>
      <c r="I707" t="s">
        <v>45</v>
      </c>
      <c r="J707">
        <v>0.33</v>
      </c>
      <c r="K707" t="s">
        <v>1526</v>
      </c>
      <c r="L707">
        <v>526</v>
      </c>
      <c r="M707">
        <v>799</v>
      </c>
      <c r="N707">
        <f>Table10[[#This Row],[quantity_sold_before_promo]]*Table10[[#This Row],[base_price]]</f>
        <v>452360</v>
      </c>
      <c r="O707">
        <f t="shared" si="11"/>
        <v>460383.79999999993</v>
      </c>
      <c r="P707">
        <f>Table10[[#This Row],[Reveneu_after_promo]]-Table10[[#This Row],[Reveneu_before_promo]]</f>
        <v>8023.7999999999302</v>
      </c>
      <c r="Q707" s="8">
        <f>Table10[[#This Row],[quantity_sold_after_promo]]-Table10[[#This Row],[quantity_sold_before_promo]]</f>
        <v>273</v>
      </c>
    </row>
    <row r="708" spans="1:17" x14ac:dyDescent="0.3">
      <c r="A708" s="3" t="s">
        <v>818</v>
      </c>
      <c r="B708" t="str">
        <f>VLOOKUP(fact_events!B:B,stores[#All],2,0)</f>
        <v>Chennai</v>
      </c>
      <c r="C708" t="str">
        <f>VLOOKUP(fact_events!C:C,camp[#All],2,0)</f>
        <v>Diwali</v>
      </c>
      <c r="D708" s="2">
        <f>VLOOKUP(fact_events!C:C,camp[#All],3,0)</f>
        <v>45242</v>
      </c>
      <c r="E708" s="2">
        <f>VLOOKUP(fact_events!C:C,camp[#All],4,0)</f>
        <v>45248</v>
      </c>
      <c r="F708" t="str">
        <f>VLOOKUP(fact_events!D:D,prod[#All],2,0)</f>
        <v>Atliq_High_Glo_15W_LED_Bulb</v>
      </c>
      <c r="G708" t="str">
        <f>VLOOKUP(fact_events!D:D,prod[#All],3,0)</f>
        <v>Home Appliances</v>
      </c>
      <c r="H708">
        <v>350</v>
      </c>
      <c r="I708" t="s">
        <v>5</v>
      </c>
      <c r="J708">
        <v>0.5</v>
      </c>
      <c r="K708" t="s">
        <v>5</v>
      </c>
      <c r="L708">
        <v>84</v>
      </c>
      <c r="M708">
        <v>293</v>
      </c>
      <c r="N708">
        <f>Table10[[#This Row],[quantity_sold_before_promo]]*Table10[[#This Row],[base_price]]</f>
        <v>29400</v>
      </c>
      <c r="O708">
        <f t="shared" si="11"/>
        <v>102550</v>
      </c>
      <c r="P708">
        <f>Table10[[#This Row],[Reveneu_after_promo]]-Table10[[#This Row],[Reveneu_before_promo]]</f>
        <v>73150</v>
      </c>
      <c r="Q708" s="8">
        <f>Table10[[#This Row],[quantity_sold_after_promo]]-Table10[[#This Row],[quantity_sold_before_promo]]</f>
        <v>209</v>
      </c>
    </row>
    <row r="709" spans="1:17" x14ac:dyDescent="0.3">
      <c r="A709" s="4">
        <v>1271</v>
      </c>
      <c r="B709" t="str">
        <f>VLOOKUP(fact_events!B:B,stores[#All],2,0)</f>
        <v>Coimbatore</v>
      </c>
      <c r="C709" t="str">
        <f>VLOOKUP(fact_events!C:C,camp[#All],2,0)</f>
        <v>Sankranti</v>
      </c>
      <c r="D709" s="2">
        <f>VLOOKUP(fact_events!C:C,camp[#All],3,0)</f>
        <v>45301</v>
      </c>
      <c r="E709" s="2">
        <f>VLOOKUP(fact_events!C:C,camp[#All],4,0)</f>
        <v>45307</v>
      </c>
      <c r="F709" t="str">
        <f>VLOOKUP(fact_events!D:D,prod[#All],2,0)</f>
        <v>Atliq_High_Glo_15W_LED_Bulb</v>
      </c>
      <c r="G709" t="str">
        <f>VLOOKUP(fact_events!D:D,prod[#All],3,0)</f>
        <v>Home Appliances</v>
      </c>
      <c r="H709">
        <v>350</v>
      </c>
      <c r="I709" t="s">
        <v>5</v>
      </c>
      <c r="J709">
        <v>0.5</v>
      </c>
      <c r="K709" t="s">
        <v>5</v>
      </c>
      <c r="L709">
        <v>121</v>
      </c>
      <c r="M709">
        <v>500</v>
      </c>
      <c r="N709">
        <f>Table10[[#This Row],[quantity_sold_before_promo]]*Table10[[#This Row],[base_price]]</f>
        <v>42350</v>
      </c>
      <c r="O709">
        <f t="shared" si="11"/>
        <v>175000</v>
      </c>
      <c r="P709">
        <f>Table10[[#This Row],[Reveneu_after_promo]]-Table10[[#This Row],[Reveneu_before_promo]]</f>
        <v>132650</v>
      </c>
      <c r="Q709" s="8">
        <f>Table10[[#This Row],[quantity_sold_after_promo]]-Table10[[#This Row],[quantity_sold_before_promo]]</f>
        <v>379</v>
      </c>
    </row>
    <row r="710" spans="1:17" x14ac:dyDescent="0.3">
      <c r="A710" s="3" t="s">
        <v>817</v>
      </c>
      <c r="B710" t="str">
        <f>VLOOKUP(fact_events!B:B,stores[#All],2,0)</f>
        <v>Visakhapatnam</v>
      </c>
      <c r="C710" t="str">
        <f>VLOOKUP(fact_events!C:C,camp[#All],2,0)</f>
        <v>Sankranti</v>
      </c>
      <c r="D710" s="2">
        <f>VLOOKUP(fact_events!C:C,camp[#All],3,0)</f>
        <v>45301</v>
      </c>
      <c r="E710" s="2">
        <f>VLOOKUP(fact_events!C:C,camp[#All],4,0)</f>
        <v>45307</v>
      </c>
      <c r="F710" t="str">
        <f>VLOOKUP(fact_events!D:D,prod[#All],2,0)</f>
        <v>Atliq_Farm_Chakki_Atta (1KG)</v>
      </c>
      <c r="G710" t="str">
        <f>VLOOKUP(fact_events!D:D,prod[#All],3,0)</f>
        <v>Grocery &amp; Staples</v>
      </c>
      <c r="H710">
        <v>370</v>
      </c>
      <c r="I710" t="s">
        <v>5</v>
      </c>
      <c r="J710">
        <v>0.5</v>
      </c>
      <c r="K710" t="s">
        <v>5</v>
      </c>
      <c r="L710">
        <v>265</v>
      </c>
      <c r="M710">
        <v>673</v>
      </c>
      <c r="N710">
        <f>Table10[[#This Row],[quantity_sold_before_promo]]*Table10[[#This Row],[base_price]]</f>
        <v>98050</v>
      </c>
      <c r="O710">
        <f t="shared" si="11"/>
        <v>249010</v>
      </c>
      <c r="P710">
        <f>Table10[[#This Row],[Reveneu_after_promo]]-Table10[[#This Row],[Reveneu_before_promo]]</f>
        <v>150960</v>
      </c>
      <c r="Q710" s="8">
        <f>Table10[[#This Row],[quantity_sold_after_promo]]-Table10[[#This Row],[quantity_sold_before_promo]]</f>
        <v>408</v>
      </c>
    </row>
    <row r="711" spans="1:17" x14ac:dyDescent="0.3">
      <c r="A711" s="4" t="s">
        <v>816</v>
      </c>
      <c r="B711" t="str">
        <f>VLOOKUP(fact_events!B:B,stores[#All],2,0)</f>
        <v>Hyderabad</v>
      </c>
      <c r="C711" t="str">
        <f>VLOOKUP(fact_events!C:C,camp[#All],2,0)</f>
        <v>Sankranti</v>
      </c>
      <c r="D711" s="2">
        <f>VLOOKUP(fact_events!C:C,camp[#All],3,0)</f>
        <v>45301</v>
      </c>
      <c r="E711" s="2">
        <f>VLOOKUP(fact_events!C:C,camp[#All],4,0)</f>
        <v>45307</v>
      </c>
      <c r="F711" t="str">
        <f>VLOOKUP(fact_events!D:D,prod[#All],2,0)</f>
        <v>Atliq_Farm_Chakki_Atta (1KG)</v>
      </c>
      <c r="G711" t="str">
        <f>VLOOKUP(fact_events!D:D,prod[#All],3,0)</f>
        <v>Grocery &amp; Staples</v>
      </c>
      <c r="H711">
        <v>370</v>
      </c>
      <c r="I711" t="s">
        <v>5</v>
      </c>
      <c r="J711">
        <v>0.5</v>
      </c>
      <c r="K711" t="s">
        <v>5</v>
      </c>
      <c r="L711">
        <v>486</v>
      </c>
      <c r="M711">
        <v>1890</v>
      </c>
      <c r="N711">
        <f>Table10[[#This Row],[quantity_sold_before_promo]]*Table10[[#This Row],[base_price]]</f>
        <v>179820</v>
      </c>
      <c r="O711">
        <f t="shared" si="11"/>
        <v>699300</v>
      </c>
      <c r="P711">
        <f>Table10[[#This Row],[Reveneu_after_promo]]-Table10[[#This Row],[Reveneu_before_promo]]</f>
        <v>519480</v>
      </c>
      <c r="Q711" s="8">
        <f>Table10[[#This Row],[quantity_sold_after_promo]]-Table10[[#This Row],[quantity_sold_before_promo]]</f>
        <v>1404</v>
      </c>
    </row>
    <row r="712" spans="1:17" hidden="1" x14ac:dyDescent="0.3">
      <c r="A712" s="3" t="s">
        <v>815</v>
      </c>
      <c r="B712" t="str">
        <f>VLOOKUP(fact_events!B:B,stores[#All],2,0)</f>
        <v>Trivandrum</v>
      </c>
      <c r="C712" t="str">
        <f>VLOOKUP(fact_events!C:C,camp[#All],2,0)</f>
        <v>Sankranti</v>
      </c>
      <c r="D712" s="2">
        <f>VLOOKUP(fact_events!C:C,camp[#All],3,0)</f>
        <v>45301</v>
      </c>
      <c r="E712" s="2">
        <f>VLOOKUP(fact_events!C:C,camp[#All],4,0)</f>
        <v>45307</v>
      </c>
      <c r="F712" t="str">
        <f>VLOOKUP(fact_events!D:D,prod[#All],2,0)</f>
        <v>Atliq_Lime_Cool_Bathing_Bar (125GM)</v>
      </c>
      <c r="G712" t="str">
        <f>VLOOKUP(fact_events!D:D,prod[#All],3,0)</f>
        <v>Personal Care</v>
      </c>
      <c r="H712">
        <v>62</v>
      </c>
      <c r="I712" t="s">
        <v>0</v>
      </c>
      <c r="J712">
        <v>0.5</v>
      </c>
      <c r="K712" t="s">
        <v>1526</v>
      </c>
      <c r="L712">
        <v>27</v>
      </c>
      <c r="M712">
        <v>38</v>
      </c>
      <c r="N712">
        <f>Table10[[#This Row],[quantity_sold_before_promo]]*Table10[[#This Row],[base_price]]</f>
        <v>1674</v>
      </c>
      <c r="O712">
        <f t="shared" si="11"/>
        <v>1178</v>
      </c>
      <c r="P712">
        <f>Table10[[#This Row],[Reveneu_after_promo]]-Table10[[#This Row],[Reveneu_before_promo]]</f>
        <v>-496</v>
      </c>
      <c r="Q712" s="8">
        <f>Table10[[#This Row],[quantity_sold_after_promo]]-Table10[[#This Row],[quantity_sold_before_promo]]</f>
        <v>11</v>
      </c>
    </row>
    <row r="713" spans="1:17" x14ac:dyDescent="0.3">
      <c r="A713" s="4" t="s">
        <v>814</v>
      </c>
      <c r="B713" t="str">
        <f>VLOOKUP(fact_events!B:B,stores[#All],2,0)</f>
        <v>Bengaluru</v>
      </c>
      <c r="C713" t="str">
        <f>VLOOKUP(fact_events!C:C,camp[#All],2,0)</f>
        <v>Sankranti</v>
      </c>
      <c r="D713" s="2">
        <f>VLOOKUP(fact_events!C:C,camp[#All],3,0)</f>
        <v>45301</v>
      </c>
      <c r="E713" s="2">
        <f>VLOOKUP(fact_events!C:C,camp[#All],4,0)</f>
        <v>45307</v>
      </c>
      <c r="F713" t="str">
        <f>VLOOKUP(fact_events!D:D,prod[#All],2,0)</f>
        <v>Atliq_Double_Bedsheet_set</v>
      </c>
      <c r="G713" t="str">
        <f>VLOOKUP(fact_events!D:D,prod[#All],3,0)</f>
        <v>Home Care</v>
      </c>
      <c r="H713">
        <v>1190</v>
      </c>
      <c r="I713" t="s">
        <v>5</v>
      </c>
      <c r="J713">
        <v>0.5</v>
      </c>
      <c r="K713" t="s">
        <v>5</v>
      </c>
      <c r="L713">
        <v>43</v>
      </c>
      <c r="M713">
        <v>166</v>
      </c>
      <c r="N713">
        <f>Table10[[#This Row],[quantity_sold_before_promo]]*Table10[[#This Row],[base_price]]</f>
        <v>51170</v>
      </c>
      <c r="O713">
        <f t="shared" si="11"/>
        <v>197540</v>
      </c>
      <c r="P713">
        <f>Table10[[#This Row],[Reveneu_after_promo]]-Table10[[#This Row],[Reveneu_before_promo]]</f>
        <v>146370</v>
      </c>
      <c r="Q713" s="8">
        <f>Table10[[#This Row],[quantity_sold_after_promo]]-Table10[[#This Row],[quantity_sold_before_promo]]</f>
        <v>123</v>
      </c>
    </row>
    <row r="714" spans="1:17" x14ac:dyDescent="0.3">
      <c r="A714" s="3" t="s">
        <v>813</v>
      </c>
      <c r="B714" t="str">
        <f>VLOOKUP(fact_events!B:B,stores[#All],2,0)</f>
        <v>Bengaluru</v>
      </c>
      <c r="C714" t="str">
        <f>VLOOKUP(fact_events!C:C,camp[#All],2,0)</f>
        <v>Sankranti</v>
      </c>
      <c r="D714" s="2">
        <f>VLOOKUP(fact_events!C:C,camp[#All],3,0)</f>
        <v>45301</v>
      </c>
      <c r="E714" s="2">
        <f>VLOOKUP(fact_events!C:C,camp[#All],4,0)</f>
        <v>45307</v>
      </c>
      <c r="F714" t="str">
        <f>VLOOKUP(fact_events!D:D,prod[#All],2,0)</f>
        <v>Atliq_Curtains</v>
      </c>
      <c r="G714" t="str">
        <f>VLOOKUP(fact_events!D:D,prod[#All],3,0)</f>
        <v>Home Care</v>
      </c>
      <c r="H714">
        <v>300</v>
      </c>
      <c r="I714" t="s">
        <v>5</v>
      </c>
      <c r="J714">
        <v>0.5</v>
      </c>
      <c r="K714" t="s">
        <v>5</v>
      </c>
      <c r="L714">
        <v>52</v>
      </c>
      <c r="M714">
        <v>207</v>
      </c>
      <c r="N714">
        <f>Table10[[#This Row],[quantity_sold_before_promo]]*Table10[[#This Row],[base_price]]</f>
        <v>15600</v>
      </c>
      <c r="O714">
        <f t="shared" si="11"/>
        <v>62100</v>
      </c>
      <c r="P714">
        <f>Table10[[#This Row],[Reveneu_after_promo]]-Table10[[#This Row],[Reveneu_before_promo]]</f>
        <v>46500</v>
      </c>
      <c r="Q714" s="8">
        <f>Table10[[#This Row],[quantity_sold_after_promo]]-Table10[[#This Row],[quantity_sold_before_promo]]</f>
        <v>155</v>
      </c>
    </row>
    <row r="715" spans="1:17" x14ac:dyDescent="0.3">
      <c r="A715" s="4" t="s">
        <v>812</v>
      </c>
      <c r="B715" t="str">
        <f>VLOOKUP(fact_events!B:B,stores[#All],2,0)</f>
        <v>Chennai</v>
      </c>
      <c r="C715" t="str">
        <f>VLOOKUP(fact_events!C:C,camp[#All],2,0)</f>
        <v>Sankranti</v>
      </c>
      <c r="D715" s="2">
        <f>VLOOKUP(fact_events!C:C,camp[#All],3,0)</f>
        <v>45301</v>
      </c>
      <c r="E715" s="2">
        <f>VLOOKUP(fact_events!C:C,camp[#All],4,0)</f>
        <v>45307</v>
      </c>
      <c r="F715" t="str">
        <f>VLOOKUP(fact_events!D:D,prod[#All],2,0)</f>
        <v>Atliq_Curtains</v>
      </c>
      <c r="G715" t="str">
        <f>VLOOKUP(fact_events!D:D,prod[#All],3,0)</f>
        <v>Home Care</v>
      </c>
      <c r="H715">
        <v>300</v>
      </c>
      <c r="I715" t="s">
        <v>5</v>
      </c>
      <c r="J715">
        <v>0.5</v>
      </c>
      <c r="K715" t="s">
        <v>5</v>
      </c>
      <c r="L715">
        <v>31</v>
      </c>
      <c r="M715">
        <v>123</v>
      </c>
      <c r="N715">
        <f>Table10[[#This Row],[quantity_sold_before_promo]]*Table10[[#This Row],[base_price]]</f>
        <v>9300</v>
      </c>
      <c r="O715">
        <f t="shared" si="11"/>
        <v>36900</v>
      </c>
      <c r="P715">
        <f>Table10[[#This Row],[Reveneu_after_promo]]-Table10[[#This Row],[Reveneu_before_promo]]</f>
        <v>27600</v>
      </c>
      <c r="Q715" s="8">
        <f>Table10[[#This Row],[quantity_sold_after_promo]]-Table10[[#This Row],[quantity_sold_before_promo]]</f>
        <v>92</v>
      </c>
    </row>
    <row r="716" spans="1:17" x14ac:dyDescent="0.3">
      <c r="A716" s="3" t="s">
        <v>811</v>
      </c>
      <c r="B716" t="str">
        <f>VLOOKUP(fact_events!B:B,stores[#All],2,0)</f>
        <v>Chennai</v>
      </c>
      <c r="C716" t="str">
        <f>VLOOKUP(fact_events!C:C,camp[#All],2,0)</f>
        <v>Sankranti</v>
      </c>
      <c r="D716" s="2">
        <f>VLOOKUP(fact_events!C:C,camp[#All],3,0)</f>
        <v>45301</v>
      </c>
      <c r="E716" s="2">
        <f>VLOOKUP(fact_events!C:C,camp[#All],4,0)</f>
        <v>45307</v>
      </c>
      <c r="F716" t="str">
        <f>VLOOKUP(fact_events!D:D,prod[#All],2,0)</f>
        <v>Atliq_Suflower_Oil (1L)</v>
      </c>
      <c r="G716" t="str">
        <f>VLOOKUP(fact_events!D:D,prod[#All],3,0)</f>
        <v>Grocery &amp; Staples</v>
      </c>
      <c r="H716">
        <v>200</v>
      </c>
      <c r="I716" t="s">
        <v>5</v>
      </c>
      <c r="J716">
        <v>0.5</v>
      </c>
      <c r="K716" t="s">
        <v>5</v>
      </c>
      <c r="L716">
        <v>387</v>
      </c>
      <c r="M716">
        <v>1695</v>
      </c>
      <c r="N716">
        <f>Table10[[#This Row],[quantity_sold_before_promo]]*Table10[[#This Row],[base_price]]</f>
        <v>77400</v>
      </c>
      <c r="O716">
        <f t="shared" si="11"/>
        <v>339000</v>
      </c>
      <c r="P716">
        <f>Table10[[#This Row],[Reveneu_after_promo]]-Table10[[#This Row],[Reveneu_before_promo]]</f>
        <v>261600</v>
      </c>
      <c r="Q716" s="8">
        <f>Table10[[#This Row],[quantity_sold_after_promo]]-Table10[[#This Row],[quantity_sold_before_promo]]</f>
        <v>1308</v>
      </c>
    </row>
    <row r="717" spans="1:17" x14ac:dyDescent="0.3">
      <c r="A717" s="4" t="s">
        <v>810</v>
      </c>
      <c r="B717" t="str">
        <f>VLOOKUP(fact_events!B:B,stores[#All],2,0)</f>
        <v>Bengaluru</v>
      </c>
      <c r="C717" t="str">
        <f>VLOOKUP(fact_events!C:C,camp[#All],2,0)</f>
        <v>Diwali</v>
      </c>
      <c r="D717" s="2">
        <f>VLOOKUP(fact_events!C:C,camp[#All],3,0)</f>
        <v>45242</v>
      </c>
      <c r="E717" s="2">
        <f>VLOOKUP(fact_events!C:C,camp[#All],4,0)</f>
        <v>45248</v>
      </c>
      <c r="F717" t="str">
        <f>VLOOKUP(fact_events!D:D,prod[#All],2,0)</f>
        <v>Atliq_waterproof_Immersion_Rod</v>
      </c>
      <c r="G717" t="str">
        <f>VLOOKUP(fact_events!D:D,prod[#All],3,0)</f>
        <v>Home Appliances</v>
      </c>
      <c r="H717">
        <v>1020</v>
      </c>
      <c r="I717" t="s">
        <v>5</v>
      </c>
      <c r="J717">
        <v>0.5</v>
      </c>
      <c r="K717" t="s">
        <v>5</v>
      </c>
      <c r="L717">
        <v>43</v>
      </c>
      <c r="M717">
        <v>144</v>
      </c>
      <c r="N717">
        <f>Table10[[#This Row],[quantity_sold_before_promo]]*Table10[[#This Row],[base_price]]</f>
        <v>43860</v>
      </c>
      <c r="O717">
        <f t="shared" si="11"/>
        <v>146880</v>
      </c>
      <c r="P717">
        <f>Table10[[#This Row],[Reveneu_after_promo]]-Table10[[#This Row],[Reveneu_before_promo]]</f>
        <v>103020</v>
      </c>
      <c r="Q717" s="8">
        <f>Table10[[#This Row],[quantity_sold_after_promo]]-Table10[[#This Row],[quantity_sold_before_promo]]</f>
        <v>101</v>
      </c>
    </row>
    <row r="718" spans="1:17" hidden="1" x14ac:dyDescent="0.3">
      <c r="A718" s="3" t="s">
        <v>809</v>
      </c>
      <c r="B718" t="str">
        <f>VLOOKUP(fact_events!B:B,stores[#All],2,0)</f>
        <v>Chennai</v>
      </c>
      <c r="C718" t="str">
        <f>VLOOKUP(fact_events!C:C,camp[#All],2,0)</f>
        <v>Diwali</v>
      </c>
      <c r="D718" s="2">
        <f>VLOOKUP(fact_events!C:C,camp[#All],3,0)</f>
        <v>45242</v>
      </c>
      <c r="E718" s="2">
        <f>VLOOKUP(fact_events!C:C,camp[#All],4,0)</f>
        <v>45248</v>
      </c>
      <c r="F718" t="str">
        <f>VLOOKUP(fact_events!D:D,prod[#All],2,0)</f>
        <v>Atliq_Body_Milk_Nourishing_Lotion (120ML)</v>
      </c>
      <c r="G718" t="str">
        <f>VLOOKUP(fact_events!D:D,prod[#All],3,0)</f>
        <v>Personal Care</v>
      </c>
      <c r="H718">
        <v>110</v>
      </c>
      <c r="I718" t="s">
        <v>0</v>
      </c>
      <c r="J718">
        <v>0.5</v>
      </c>
      <c r="K718" t="s">
        <v>1526</v>
      </c>
      <c r="L718">
        <v>87</v>
      </c>
      <c r="M718">
        <v>115</v>
      </c>
      <c r="N718">
        <f>Table10[[#This Row],[quantity_sold_before_promo]]*Table10[[#This Row],[base_price]]</f>
        <v>9570</v>
      </c>
      <c r="O718">
        <f t="shared" si="11"/>
        <v>6325</v>
      </c>
      <c r="P718">
        <f>Table10[[#This Row],[Reveneu_after_promo]]-Table10[[#This Row],[Reveneu_before_promo]]</f>
        <v>-3245</v>
      </c>
      <c r="Q718" s="8">
        <f>Table10[[#This Row],[quantity_sold_after_promo]]-Table10[[#This Row],[quantity_sold_before_promo]]</f>
        <v>28</v>
      </c>
    </row>
    <row r="719" spans="1:17" x14ac:dyDescent="0.3">
      <c r="A719" s="4" t="s">
        <v>808</v>
      </c>
      <c r="B719" t="str">
        <f>VLOOKUP(fact_events!B:B,stores[#All],2,0)</f>
        <v>Hyderabad</v>
      </c>
      <c r="C719" t="str">
        <f>VLOOKUP(fact_events!C:C,camp[#All],2,0)</f>
        <v>Diwali</v>
      </c>
      <c r="D719" s="2">
        <f>VLOOKUP(fact_events!C:C,camp[#All],3,0)</f>
        <v>45242</v>
      </c>
      <c r="E719" s="2">
        <f>VLOOKUP(fact_events!C:C,camp[#All],4,0)</f>
        <v>45248</v>
      </c>
      <c r="F719" t="str">
        <f>VLOOKUP(fact_events!D:D,prod[#All],2,0)</f>
        <v>Atliq_waterproof_Immersion_Rod</v>
      </c>
      <c r="G719" t="str">
        <f>VLOOKUP(fact_events!D:D,prod[#All],3,0)</f>
        <v>Home Appliances</v>
      </c>
      <c r="H719">
        <v>1020</v>
      </c>
      <c r="I719" t="s">
        <v>5</v>
      </c>
      <c r="J719">
        <v>0.5</v>
      </c>
      <c r="K719" t="s">
        <v>5</v>
      </c>
      <c r="L719">
        <v>52</v>
      </c>
      <c r="M719">
        <v>176</v>
      </c>
      <c r="N719">
        <f>Table10[[#This Row],[quantity_sold_before_promo]]*Table10[[#This Row],[base_price]]</f>
        <v>53040</v>
      </c>
      <c r="O719">
        <f t="shared" si="11"/>
        <v>179520</v>
      </c>
      <c r="P719">
        <f>Table10[[#This Row],[Reveneu_after_promo]]-Table10[[#This Row],[Reveneu_before_promo]]</f>
        <v>126480</v>
      </c>
      <c r="Q719" s="8">
        <f>Table10[[#This Row],[quantity_sold_after_promo]]-Table10[[#This Row],[quantity_sold_before_promo]]</f>
        <v>124</v>
      </c>
    </row>
    <row r="720" spans="1:17" x14ac:dyDescent="0.3">
      <c r="A720" s="6">
        <v>6.1999999999999998E+94</v>
      </c>
      <c r="B720" t="str">
        <f>VLOOKUP(fact_events!B:B,stores[#All],2,0)</f>
        <v>Mysuru</v>
      </c>
      <c r="C720" t="str">
        <f>VLOOKUP(fact_events!C:C,camp[#All],2,0)</f>
        <v>Sankranti</v>
      </c>
      <c r="D720" s="2">
        <f>VLOOKUP(fact_events!C:C,camp[#All],3,0)</f>
        <v>45301</v>
      </c>
      <c r="E720" s="2">
        <f>VLOOKUP(fact_events!C:C,camp[#All],4,0)</f>
        <v>45307</v>
      </c>
      <c r="F720" t="str">
        <f>VLOOKUP(fact_events!D:D,prod[#All],2,0)</f>
        <v>Atliq_Double_Bedsheet_set</v>
      </c>
      <c r="G720" t="str">
        <f>VLOOKUP(fact_events!D:D,prod[#All],3,0)</f>
        <v>Home Care</v>
      </c>
      <c r="H720">
        <v>1190</v>
      </c>
      <c r="I720" t="s">
        <v>5</v>
      </c>
      <c r="J720">
        <v>0.5</v>
      </c>
      <c r="K720" t="s">
        <v>5</v>
      </c>
      <c r="L720">
        <v>48</v>
      </c>
      <c r="M720">
        <v>129</v>
      </c>
      <c r="N720">
        <f>Table10[[#This Row],[quantity_sold_before_promo]]*Table10[[#This Row],[base_price]]</f>
        <v>57120</v>
      </c>
      <c r="O720">
        <f t="shared" si="11"/>
        <v>153510</v>
      </c>
      <c r="P720">
        <f>Table10[[#This Row],[Reveneu_after_promo]]-Table10[[#This Row],[Reveneu_before_promo]]</f>
        <v>96390</v>
      </c>
      <c r="Q720" s="8">
        <f>Table10[[#This Row],[quantity_sold_after_promo]]-Table10[[#This Row],[quantity_sold_before_promo]]</f>
        <v>81</v>
      </c>
    </row>
    <row r="721" spans="1:17" x14ac:dyDescent="0.3">
      <c r="A721" s="4">
        <v>315542</v>
      </c>
      <c r="B721" t="str">
        <f>VLOOKUP(fact_events!B:B,stores[#All],2,0)</f>
        <v>Vijayawada</v>
      </c>
      <c r="C721" t="str">
        <f>VLOOKUP(fact_events!C:C,camp[#All],2,0)</f>
        <v>Sankranti</v>
      </c>
      <c r="D721" s="2">
        <f>VLOOKUP(fact_events!C:C,camp[#All],3,0)</f>
        <v>45301</v>
      </c>
      <c r="E721" s="2">
        <f>VLOOKUP(fact_events!C:C,camp[#All],4,0)</f>
        <v>45307</v>
      </c>
      <c r="F721" t="str">
        <f>VLOOKUP(fact_events!D:D,prod[#All],2,0)</f>
        <v>Atliq_Suflower_Oil (1L)</v>
      </c>
      <c r="G721" t="str">
        <f>VLOOKUP(fact_events!D:D,prod[#All],3,0)</f>
        <v>Grocery &amp; Staples</v>
      </c>
      <c r="H721">
        <v>200</v>
      </c>
      <c r="I721" t="s">
        <v>5</v>
      </c>
      <c r="J721">
        <v>0.5</v>
      </c>
      <c r="K721" t="s">
        <v>5</v>
      </c>
      <c r="L721">
        <v>183</v>
      </c>
      <c r="M721">
        <v>710</v>
      </c>
      <c r="N721">
        <f>Table10[[#This Row],[quantity_sold_before_promo]]*Table10[[#This Row],[base_price]]</f>
        <v>36600</v>
      </c>
      <c r="O721">
        <f t="shared" si="11"/>
        <v>142000</v>
      </c>
      <c r="P721">
        <f>Table10[[#This Row],[Reveneu_after_promo]]-Table10[[#This Row],[Reveneu_before_promo]]</f>
        <v>105400</v>
      </c>
      <c r="Q721" s="8">
        <f>Table10[[#This Row],[quantity_sold_after_promo]]-Table10[[#This Row],[quantity_sold_before_promo]]</f>
        <v>527</v>
      </c>
    </row>
    <row r="722" spans="1:17" hidden="1" x14ac:dyDescent="0.3">
      <c r="A722" s="3" t="s">
        <v>807</v>
      </c>
      <c r="B722" t="str">
        <f>VLOOKUP(fact_events!B:B,stores[#All],2,0)</f>
        <v>Coimbatore</v>
      </c>
      <c r="C722" t="str">
        <f>VLOOKUP(fact_events!C:C,camp[#All],2,0)</f>
        <v>Sankranti</v>
      </c>
      <c r="D722" s="2">
        <f>VLOOKUP(fact_events!C:C,camp[#All],3,0)</f>
        <v>45301</v>
      </c>
      <c r="E722" s="2">
        <f>VLOOKUP(fact_events!C:C,camp[#All],4,0)</f>
        <v>45307</v>
      </c>
      <c r="F722" t="str">
        <f>VLOOKUP(fact_events!D:D,prod[#All],2,0)</f>
        <v>Atliq_Lime_Cool_Bathing_Bar (125GM)</v>
      </c>
      <c r="G722" t="str">
        <f>VLOOKUP(fact_events!D:D,prod[#All],3,0)</f>
        <v>Personal Care</v>
      </c>
      <c r="H722">
        <v>62</v>
      </c>
      <c r="I722" t="s">
        <v>0</v>
      </c>
      <c r="J722">
        <v>0.5</v>
      </c>
      <c r="K722" t="s">
        <v>1526</v>
      </c>
      <c r="L722">
        <v>42</v>
      </c>
      <c r="M722">
        <v>48</v>
      </c>
      <c r="N722">
        <f>Table10[[#This Row],[quantity_sold_before_promo]]*Table10[[#This Row],[base_price]]</f>
        <v>2604</v>
      </c>
      <c r="O722">
        <f t="shared" si="11"/>
        <v>1488</v>
      </c>
      <c r="P722">
        <f>Table10[[#This Row],[Reveneu_after_promo]]-Table10[[#This Row],[Reveneu_before_promo]]</f>
        <v>-1116</v>
      </c>
      <c r="Q722" s="8">
        <f>Table10[[#This Row],[quantity_sold_after_promo]]-Table10[[#This Row],[quantity_sold_before_promo]]</f>
        <v>6</v>
      </c>
    </row>
    <row r="723" spans="1:17" x14ac:dyDescent="0.3">
      <c r="A723" s="4" t="s">
        <v>806</v>
      </c>
      <c r="B723" t="str">
        <f>VLOOKUP(fact_events!B:B,stores[#All],2,0)</f>
        <v>Bengaluru</v>
      </c>
      <c r="C723" t="str">
        <f>VLOOKUP(fact_events!C:C,camp[#All],2,0)</f>
        <v>Diwali</v>
      </c>
      <c r="D723" s="2">
        <f>VLOOKUP(fact_events!C:C,camp[#All],3,0)</f>
        <v>45242</v>
      </c>
      <c r="E723" s="2">
        <f>VLOOKUP(fact_events!C:C,camp[#All],4,0)</f>
        <v>45248</v>
      </c>
      <c r="F723" t="str">
        <f>VLOOKUP(fact_events!D:D,prod[#All],2,0)</f>
        <v>Atliq_Curtains</v>
      </c>
      <c r="G723" t="str">
        <f>VLOOKUP(fact_events!D:D,prod[#All],3,0)</f>
        <v>Home Care</v>
      </c>
      <c r="H723">
        <v>300</v>
      </c>
      <c r="I723" t="s">
        <v>5</v>
      </c>
      <c r="J723">
        <v>0.5</v>
      </c>
      <c r="K723" t="s">
        <v>5</v>
      </c>
      <c r="L723">
        <v>64</v>
      </c>
      <c r="M723">
        <v>254</v>
      </c>
      <c r="N723">
        <f>Table10[[#This Row],[quantity_sold_before_promo]]*Table10[[#This Row],[base_price]]</f>
        <v>19200</v>
      </c>
      <c r="O723">
        <f t="shared" si="11"/>
        <v>76200</v>
      </c>
      <c r="P723">
        <f>Table10[[#This Row],[Reveneu_after_promo]]-Table10[[#This Row],[Reveneu_before_promo]]</f>
        <v>57000</v>
      </c>
      <c r="Q723" s="8">
        <f>Table10[[#This Row],[quantity_sold_after_promo]]-Table10[[#This Row],[quantity_sold_before_promo]]</f>
        <v>190</v>
      </c>
    </row>
    <row r="724" spans="1:17" hidden="1" x14ac:dyDescent="0.3">
      <c r="A724" s="3" t="s">
        <v>805</v>
      </c>
      <c r="B724" t="str">
        <f>VLOOKUP(fact_events!B:B,stores[#All],2,0)</f>
        <v>Hyderabad</v>
      </c>
      <c r="C724" t="str">
        <f>VLOOKUP(fact_events!C:C,camp[#All],2,0)</f>
        <v>Diwali</v>
      </c>
      <c r="D724" s="2">
        <f>VLOOKUP(fact_events!C:C,camp[#All],3,0)</f>
        <v>45242</v>
      </c>
      <c r="E724" s="2">
        <f>VLOOKUP(fact_events!C:C,camp[#All],4,0)</f>
        <v>45248</v>
      </c>
      <c r="F724" t="str">
        <f>VLOOKUP(fact_events!D:D,prod[#All],2,0)</f>
        <v>Atliq_Masoor_Dal (1KG)</v>
      </c>
      <c r="G724" t="str">
        <f>VLOOKUP(fact_events!D:D,prod[#All],3,0)</f>
        <v>Grocery &amp; Staples</v>
      </c>
      <c r="H724">
        <v>172</v>
      </c>
      <c r="I724" t="s">
        <v>45</v>
      </c>
      <c r="J724">
        <v>0.33</v>
      </c>
      <c r="K724" t="s">
        <v>1526</v>
      </c>
      <c r="L724">
        <v>337</v>
      </c>
      <c r="M724">
        <v>485</v>
      </c>
      <c r="N724">
        <f>Table10[[#This Row],[quantity_sold_before_promo]]*Table10[[#This Row],[base_price]]</f>
        <v>57964</v>
      </c>
      <c r="O724">
        <f t="shared" si="11"/>
        <v>55891.399999999994</v>
      </c>
      <c r="P724">
        <f>Table10[[#This Row],[Reveneu_after_promo]]-Table10[[#This Row],[Reveneu_before_promo]]</f>
        <v>-2072.6000000000058</v>
      </c>
      <c r="Q724" s="8">
        <f>Table10[[#This Row],[quantity_sold_after_promo]]-Table10[[#This Row],[quantity_sold_before_promo]]</f>
        <v>148</v>
      </c>
    </row>
    <row r="725" spans="1:17" x14ac:dyDescent="0.3">
      <c r="A725" s="4" t="s">
        <v>804</v>
      </c>
      <c r="B725" t="str">
        <f>VLOOKUP(fact_events!B:B,stores[#All],2,0)</f>
        <v>Visakhapatnam</v>
      </c>
      <c r="C725" t="str">
        <f>VLOOKUP(fact_events!C:C,camp[#All],2,0)</f>
        <v>Diwali</v>
      </c>
      <c r="D725" s="2">
        <f>VLOOKUP(fact_events!C:C,camp[#All],3,0)</f>
        <v>45242</v>
      </c>
      <c r="E725" s="2">
        <f>VLOOKUP(fact_events!C:C,camp[#All],4,0)</f>
        <v>45248</v>
      </c>
      <c r="F725" t="str">
        <f>VLOOKUP(fact_events!D:D,prod[#All],2,0)</f>
        <v>Atliq_waterproof_Immersion_Rod</v>
      </c>
      <c r="G725" t="str">
        <f>VLOOKUP(fact_events!D:D,prod[#All],3,0)</f>
        <v>Home Appliances</v>
      </c>
      <c r="H725">
        <v>1020</v>
      </c>
      <c r="I725" t="s">
        <v>5</v>
      </c>
      <c r="J725">
        <v>0.5</v>
      </c>
      <c r="K725" t="s">
        <v>5</v>
      </c>
      <c r="L725">
        <v>38</v>
      </c>
      <c r="M725">
        <v>114</v>
      </c>
      <c r="N725">
        <f>Table10[[#This Row],[quantity_sold_before_promo]]*Table10[[#This Row],[base_price]]</f>
        <v>38760</v>
      </c>
      <c r="O725">
        <f t="shared" si="11"/>
        <v>116280</v>
      </c>
      <c r="P725">
        <f>Table10[[#This Row],[Reveneu_after_promo]]-Table10[[#This Row],[Reveneu_before_promo]]</f>
        <v>77520</v>
      </c>
      <c r="Q725" s="8">
        <f>Table10[[#This Row],[quantity_sold_after_promo]]-Table10[[#This Row],[quantity_sold_before_promo]]</f>
        <v>76</v>
      </c>
    </row>
    <row r="726" spans="1:17" hidden="1" x14ac:dyDescent="0.3">
      <c r="A726" s="3" t="s">
        <v>803</v>
      </c>
      <c r="B726" t="str">
        <f>VLOOKUP(fact_events!B:B,stores[#All],2,0)</f>
        <v>Mysuru</v>
      </c>
      <c r="C726" t="str">
        <f>VLOOKUP(fact_events!C:C,camp[#All],2,0)</f>
        <v>Sankranti</v>
      </c>
      <c r="D726" s="2">
        <f>VLOOKUP(fact_events!C:C,camp[#All],3,0)</f>
        <v>45301</v>
      </c>
      <c r="E726" s="2">
        <f>VLOOKUP(fact_events!C:C,camp[#All],4,0)</f>
        <v>45307</v>
      </c>
      <c r="F726" t="str">
        <f>VLOOKUP(fact_events!D:D,prod[#All],2,0)</f>
        <v>Atliq_Body_Milk_Nourishing_Lotion (120ML)</v>
      </c>
      <c r="G726" t="str">
        <f>VLOOKUP(fact_events!D:D,prod[#All],3,0)</f>
        <v>Personal Care</v>
      </c>
      <c r="H726">
        <v>90</v>
      </c>
      <c r="I726" t="s">
        <v>12</v>
      </c>
      <c r="J726">
        <v>0.25</v>
      </c>
      <c r="K726" t="s">
        <v>1526</v>
      </c>
      <c r="L726">
        <v>61</v>
      </c>
      <c r="M726">
        <v>50</v>
      </c>
      <c r="N726">
        <f>Table10[[#This Row],[quantity_sold_before_promo]]*Table10[[#This Row],[base_price]]</f>
        <v>5490</v>
      </c>
      <c r="O726">
        <f t="shared" si="11"/>
        <v>3375</v>
      </c>
      <c r="P726">
        <f>Table10[[#This Row],[Reveneu_after_promo]]-Table10[[#This Row],[Reveneu_before_promo]]</f>
        <v>-2115</v>
      </c>
      <c r="Q726" s="8">
        <f>Table10[[#This Row],[quantity_sold_after_promo]]-Table10[[#This Row],[quantity_sold_before_promo]]</f>
        <v>-11</v>
      </c>
    </row>
    <row r="727" spans="1:17" x14ac:dyDescent="0.3">
      <c r="A727" s="4" t="s">
        <v>802</v>
      </c>
      <c r="B727" t="str">
        <f>VLOOKUP(fact_events!B:B,stores[#All],2,0)</f>
        <v>Bengaluru</v>
      </c>
      <c r="C727" t="str">
        <f>VLOOKUP(fact_events!C:C,camp[#All],2,0)</f>
        <v>Diwali</v>
      </c>
      <c r="D727" s="2">
        <f>VLOOKUP(fact_events!C:C,camp[#All],3,0)</f>
        <v>45242</v>
      </c>
      <c r="E727" s="2">
        <f>VLOOKUP(fact_events!C:C,camp[#All],4,0)</f>
        <v>45248</v>
      </c>
      <c r="F727" t="str">
        <f>VLOOKUP(fact_events!D:D,prod[#All],2,0)</f>
        <v>Atliq_Double_Bedsheet_set</v>
      </c>
      <c r="G727" t="str">
        <f>VLOOKUP(fact_events!D:D,prod[#All],3,0)</f>
        <v>Home Care</v>
      </c>
      <c r="H727">
        <v>1190</v>
      </c>
      <c r="I727" t="s">
        <v>5</v>
      </c>
      <c r="J727">
        <v>0.5</v>
      </c>
      <c r="K727" t="s">
        <v>5</v>
      </c>
      <c r="L727">
        <v>64</v>
      </c>
      <c r="M727">
        <v>218</v>
      </c>
      <c r="N727">
        <f>Table10[[#This Row],[quantity_sold_before_promo]]*Table10[[#This Row],[base_price]]</f>
        <v>76160</v>
      </c>
      <c r="O727">
        <f t="shared" si="11"/>
        <v>259420</v>
      </c>
      <c r="P727">
        <f>Table10[[#This Row],[Reveneu_after_promo]]-Table10[[#This Row],[Reveneu_before_promo]]</f>
        <v>183260</v>
      </c>
      <c r="Q727" s="8">
        <f>Table10[[#This Row],[quantity_sold_after_promo]]-Table10[[#This Row],[quantity_sold_before_promo]]</f>
        <v>154</v>
      </c>
    </row>
    <row r="728" spans="1:17" hidden="1" x14ac:dyDescent="0.3">
      <c r="A728" s="3" t="s">
        <v>801</v>
      </c>
      <c r="B728" t="str">
        <f>VLOOKUP(fact_events!B:B,stores[#All],2,0)</f>
        <v>Bengaluru</v>
      </c>
      <c r="C728" t="str">
        <f>VLOOKUP(fact_events!C:C,camp[#All],2,0)</f>
        <v>Diwali</v>
      </c>
      <c r="D728" s="2">
        <f>VLOOKUP(fact_events!C:C,camp[#All],3,0)</f>
        <v>45242</v>
      </c>
      <c r="E728" s="2">
        <f>VLOOKUP(fact_events!C:C,camp[#All],4,0)</f>
        <v>45248</v>
      </c>
      <c r="F728" t="str">
        <f>VLOOKUP(fact_events!D:D,prod[#All],2,0)</f>
        <v>Atliq_Body_Milk_Nourishing_Lotion (120ML)</v>
      </c>
      <c r="G728" t="str">
        <f>VLOOKUP(fact_events!D:D,prod[#All],3,0)</f>
        <v>Personal Care</v>
      </c>
      <c r="H728">
        <v>110</v>
      </c>
      <c r="I728" t="s">
        <v>0</v>
      </c>
      <c r="J728">
        <v>0.5</v>
      </c>
      <c r="K728" t="s">
        <v>1526</v>
      </c>
      <c r="L728">
        <v>73</v>
      </c>
      <c r="M728">
        <v>95</v>
      </c>
      <c r="N728">
        <f>Table10[[#This Row],[quantity_sold_before_promo]]*Table10[[#This Row],[base_price]]</f>
        <v>8030</v>
      </c>
      <c r="O728">
        <f t="shared" si="11"/>
        <v>5225</v>
      </c>
      <c r="P728">
        <f>Table10[[#This Row],[Reveneu_after_promo]]-Table10[[#This Row],[Reveneu_before_promo]]</f>
        <v>-2805</v>
      </c>
      <c r="Q728" s="8">
        <f>Table10[[#This Row],[quantity_sold_after_promo]]-Table10[[#This Row],[quantity_sold_before_promo]]</f>
        <v>22</v>
      </c>
    </row>
    <row r="729" spans="1:17" hidden="1" x14ac:dyDescent="0.3">
      <c r="A729" s="4" t="s">
        <v>800</v>
      </c>
      <c r="B729" t="str">
        <f>VLOOKUP(fact_events!B:B,stores[#All],2,0)</f>
        <v>Hyderabad</v>
      </c>
      <c r="C729" t="str">
        <f>VLOOKUP(fact_events!C:C,camp[#All],2,0)</f>
        <v>Diwali</v>
      </c>
      <c r="D729" s="2">
        <f>VLOOKUP(fact_events!C:C,camp[#All],3,0)</f>
        <v>45242</v>
      </c>
      <c r="E729" s="2">
        <f>VLOOKUP(fact_events!C:C,camp[#All],4,0)</f>
        <v>45248</v>
      </c>
      <c r="F729" t="str">
        <f>VLOOKUP(fact_events!D:D,prod[#All],2,0)</f>
        <v>Atliq_Home_Essential_8_Product_Combo</v>
      </c>
      <c r="G729" t="str">
        <f>VLOOKUP(fact_events!D:D,prod[#All],3,0)</f>
        <v>Combo1</v>
      </c>
      <c r="H729">
        <v>3000</v>
      </c>
      <c r="I729" t="s">
        <v>26</v>
      </c>
      <c r="J729">
        <v>500</v>
      </c>
      <c r="K729" t="s">
        <v>1527</v>
      </c>
      <c r="L729">
        <v>418</v>
      </c>
      <c r="M729">
        <v>1082</v>
      </c>
      <c r="N729">
        <f>Table10[[#This Row],[quantity_sold_before_promo]]*Table10[[#This Row],[base_price]]</f>
        <v>1254000</v>
      </c>
      <c r="O729">
        <f t="shared" si="11"/>
        <v>2705000</v>
      </c>
      <c r="P729">
        <f>Table10[[#This Row],[Reveneu_after_promo]]-Table10[[#This Row],[Reveneu_before_promo]]</f>
        <v>1451000</v>
      </c>
      <c r="Q729" s="8">
        <f>Table10[[#This Row],[quantity_sold_after_promo]]-Table10[[#This Row],[quantity_sold_before_promo]]</f>
        <v>664</v>
      </c>
    </row>
    <row r="730" spans="1:17" hidden="1" x14ac:dyDescent="0.3">
      <c r="A730" s="3" t="s">
        <v>799</v>
      </c>
      <c r="B730" t="str">
        <f>VLOOKUP(fact_events!B:B,stores[#All],2,0)</f>
        <v>Bengaluru</v>
      </c>
      <c r="C730" t="str">
        <f>VLOOKUP(fact_events!C:C,camp[#All],2,0)</f>
        <v>Sankranti</v>
      </c>
      <c r="D730" s="2">
        <f>VLOOKUP(fact_events!C:C,camp[#All],3,0)</f>
        <v>45301</v>
      </c>
      <c r="E730" s="2">
        <f>VLOOKUP(fact_events!C:C,camp[#All],4,0)</f>
        <v>45307</v>
      </c>
      <c r="F730" t="str">
        <f>VLOOKUP(fact_events!D:D,prod[#All],2,0)</f>
        <v>Atliq_Home_Essential_8_Product_Combo</v>
      </c>
      <c r="G730" t="str">
        <f>VLOOKUP(fact_events!D:D,prod[#All],3,0)</f>
        <v>Combo1</v>
      </c>
      <c r="H730">
        <v>3000</v>
      </c>
      <c r="I730" t="s">
        <v>26</v>
      </c>
      <c r="J730">
        <v>500</v>
      </c>
      <c r="K730" t="s">
        <v>1527</v>
      </c>
      <c r="L730">
        <v>144</v>
      </c>
      <c r="M730">
        <v>374</v>
      </c>
      <c r="N730">
        <f>Table10[[#This Row],[quantity_sold_before_promo]]*Table10[[#This Row],[base_price]]</f>
        <v>432000</v>
      </c>
      <c r="O730">
        <f t="shared" si="11"/>
        <v>935000</v>
      </c>
      <c r="P730">
        <f>Table10[[#This Row],[Reveneu_after_promo]]-Table10[[#This Row],[Reveneu_before_promo]]</f>
        <v>503000</v>
      </c>
      <c r="Q730" s="8">
        <f>Table10[[#This Row],[quantity_sold_after_promo]]-Table10[[#This Row],[quantity_sold_before_promo]]</f>
        <v>230</v>
      </c>
    </row>
    <row r="731" spans="1:17" hidden="1" x14ac:dyDescent="0.3">
      <c r="A731" s="4" t="s">
        <v>798</v>
      </c>
      <c r="B731" t="str">
        <f>VLOOKUP(fact_events!B:B,stores[#All],2,0)</f>
        <v>Bengaluru</v>
      </c>
      <c r="C731" t="str">
        <f>VLOOKUP(fact_events!C:C,camp[#All],2,0)</f>
        <v>Sankranti</v>
      </c>
      <c r="D731" s="2">
        <f>VLOOKUP(fact_events!C:C,camp[#All],3,0)</f>
        <v>45301</v>
      </c>
      <c r="E731" s="2">
        <f>VLOOKUP(fact_events!C:C,camp[#All],4,0)</f>
        <v>45307</v>
      </c>
      <c r="F731" t="str">
        <f>VLOOKUP(fact_events!D:D,prod[#All],2,0)</f>
        <v>Atliq_Lime_Cool_Bathing_Bar (125GM)</v>
      </c>
      <c r="G731" t="str">
        <f>VLOOKUP(fact_events!D:D,prod[#All],3,0)</f>
        <v>Personal Care</v>
      </c>
      <c r="H731">
        <v>62</v>
      </c>
      <c r="I731" t="s">
        <v>0</v>
      </c>
      <c r="J731">
        <v>0.5</v>
      </c>
      <c r="K731" t="s">
        <v>1526</v>
      </c>
      <c r="L731">
        <v>64</v>
      </c>
      <c r="M731">
        <v>92</v>
      </c>
      <c r="N731">
        <f>Table10[[#This Row],[quantity_sold_before_promo]]*Table10[[#This Row],[base_price]]</f>
        <v>3968</v>
      </c>
      <c r="O731">
        <f t="shared" si="11"/>
        <v>2852</v>
      </c>
      <c r="P731">
        <f>Table10[[#This Row],[Reveneu_after_promo]]-Table10[[#This Row],[Reveneu_before_promo]]</f>
        <v>-1116</v>
      </c>
      <c r="Q731" s="8">
        <f>Table10[[#This Row],[quantity_sold_after_promo]]-Table10[[#This Row],[quantity_sold_before_promo]]</f>
        <v>28</v>
      </c>
    </row>
    <row r="732" spans="1:17" hidden="1" x14ac:dyDescent="0.3">
      <c r="A732" s="3">
        <v>74657</v>
      </c>
      <c r="B732" t="str">
        <f>VLOOKUP(fact_events!B:B,stores[#All],2,0)</f>
        <v>Mangalore</v>
      </c>
      <c r="C732" t="str">
        <f>VLOOKUP(fact_events!C:C,camp[#All],2,0)</f>
        <v>Diwali</v>
      </c>
      <c r="D732" s="2">
        <f>VLOOKUP(fact_events!C:C,camp[#All],3,0)</f>
        <v>45242</v>
      </c>
      <c r="E732" s="2">
        <f>VLOOKUP(fact_events!C:C,camp[#All],4,0)</f>
        <v>45248</v>
      </c>
      <c r="F732" t="str">
        <f>VLOOKUP(fact_events!D:D,prod[#All],2,0)</f>
        <v>Atliq_Sonamasuri_Rice (10KG)</v>
      </c>
      <c r="G732" t="str">
        <f>VLOOKUP(fact_events!D:D,prod[#All],3,0)</f>
        <v>Grocery &amp; Staples</v>
      </c>
      <c r="H732">
        <v>860</v>
      </c>
      <c r="I732" t="s">
        <v>45</v>
      </c>
      <c r="J732">
        <v>0.33</v>
      </c>
      <c r="K732" t="s">
        <v>1526</v>
      </c>
      <c r="L732">
        <v>194</v>
      </c>
      <c r="M732">
        <v>271</v>
      </c>
      <c r="N732">
        <f>Table10[[#This Row],[quantity_sold_before_promo]]*Table10[[#This Row],[base_price]]</f>
        <v>166840</v>
      </c>
      <c r="O732">
        <f t="shared" si="11"/>
        <v>156150.19999999998</v>
      </c>
      <c r="P732">
        <f>Table10[[#This Row],[Reveneu_after_promo]]-Table10[[#This Row],[Reveneu_before_promo]]</f>
        <v>-10689.800000000017</v>
      </c>
      <c r="Q732" s="8">
        <f>Table10[[#This Row],[quantity_sold_after_promo]]-Table10[[#This Row],[quantity_sold_before_promo]]</f>
        <v>77</v>
      </c>
    </row>
    <row r="733" spans="1:17" x14ac:dyDescent="0.3">
      <c r="A733" s="4" t="s">
        <v>797</v>
      </c>
      <c r="B733" t="str">
        <f>VLOOKUP(fact_events!B:B,stores[#All],2,0)</f>
        <v>Visakhapatnam</v>
      </c>
      <c r="C733" t="str">
        <f>VLOOKUP(fact_events!C:C,camp[#All],2,0)</f>
        <v>Diwali</v>
      </c>
      <c r="D733" s="2">
        <f>VLOOKUP(fact_events!C:C,camp[#All],3,0)</f>
        <v>45242</v>
      </c>
      <c r="E733" s="2">
        <f>VLOOKUP(fact_events!C:C,camp[#All],4,0)</f>
        <v>45248</v>
      </c>
      <c r="F733" t="str">
        <f>VLOOKUP(fact_events!D:D,prod[#All],2,0)</f>
        <v>Atliq_High_Glo_15W_LED_Bulb</v>
      </c>
      <c r="G733" t="str">
        <f>VLOOKUP(fact_events!D:D,prod[#All],3,0)</f>
        <v>Home Appliances</v>
      </c>
      <c r="H733">
        <v>350</v>
      </c>
      <c r="I733" t="s">
        <v>5</v>
      </c>
      <c r="J733">
        <v>0.5</v>
      </c>
      <c r="K733" t="s">
        <v>5</v>
      </c>
      <c r="L733">
        <v>61</v>
      </c>
      <c r="M733">
        <v>178</v>
      </c>
      <c r="N733">
        <f>Table10[[#This Row],[quantity_sold_before_promo]]*Table10[[#This Row],[base_price]]</f>
        <v>21350</v>
      </c>
      <c r="O733">
        <f t="shared" si="11"/>
        <v>62300</v>
      </c>
      <c r="P733">
        <f>Table10[[#This Row],[Reveneu_after_promo]]-Table10[[#This Row],[Reveneu_before_promo]]</f>
        <v>40950</v>
      </c>
      <c r="Q733" s="8">
        <f>Table10[[#This Row],[quantity_sold_after_promo]]-Table10[[#This Row],[quantity_sold_before_promo]]</f>
        <v>117</v>
      </c>
    </row>
    <row r="734" spans="1:17" hidden="1" x14ac:dyDescent="0.3">
      <c r="A734" s="3" t="s">
        <v>796</v>
      </c>
      <c r="B734" t="str">
        <f>VLOOKUP(fact_events!B:B,stores[#All],2,0)</f>
        <v>Bengaluru</v>
      </c>
      <c r="C734" t="str">
        <f>VLOOKUP(fact_events!C:C,camp[#All],2,0)</f>
        <v>Diwali</v>
      </c>
      <c r="D734" s="2">
        <f>VLOOKUP(fact_events!C:C,camp[#All],3,0)</f>
        <v>45242</v>
      </c>
      <c r="E734" s="2">
        <f>VLOOKUP(fact_events!C:C,camp[#All],4,0)</f>
        <v>45248</v>
      </c>
      <c r="F734" t="str">
        <f>VLOOKUP(fact_events!D:D,prod[#All],2,0)</f>
        <v>Atliq_Cream_Beauty_Bathing_Soap (125GM)</v>
      </c>
      <c r="G734" t="str">
        <f>VLOOKUP(fact_events!D:D,prod[#All],3,0)</f>
        <v>Personal Care</v>
      </c>
      <c r="H734">
        <v>65</v>
      </c>
      <c r="I734" t="s">
        <v>0</v>
      </c>
      <c r="J734">
        <v>0.5</v>
      </c>
      <c r="K734" t="s">
        <v>1526</v>
      </c>
      <c r="L734">
        <v>115</v>
      </c>
      <c r="M734">
        <v>151</v>
      </c>
      <c r="N734">
        <f>Table10[[#This Row],[quantity_sold_before_promo]]*Table10[[#This Row],[base_price]]</f>
        <v>7475</v>
      </c>
      <c r="O734">
        <f t="shared" si="11"/>
        <v>4907.5</v>
      </c>
      <c r="P734">
        <f>Table10[[#This Row],[Reveneu_after_promo]]-Table10[[#This Row],[Reveneu_before_promo]]</f>
        <v>-2567.5</v>
      </c>
      <c r="Q734" s="8">
        <f>Table10[[#This Row],[quantity_sold_after_promo]]-Table10[[#This Row],[quantity_sold_before_promo]]</f>
        <v>36</v>
      </c>
    </row>
    <row r="735" spans="1:17" x14ac:dyDescent="0.3">
      <c r="A735" s="4" t="s">
        <v>795</v>
      </c>
      <c r="B735" t="str">
        <f>VLOOKUP(fact_events!B:B,stores[#All],2,0)</f>
        <v>Hyderabad</v>
      </c>
      <c r="C735" t="str">
        <f>VLOOKUP(fact_events!C:C,camp[#All],2,0)</f>
        <v>Sankranti</v>
      </c>
      <c r="D735" s="2">
        <f>VLOOKUP(fact_events!C:C,camp[#All],3,0)</f>
        <v>45301</v>
      </c>
      <c r="E735" s="2">
        <f>VLOOKUP(fact_events!C:C,camp[#All],4,0)</f>
        <v>45307</v>
      </c>
      <c r="F735" t="str">
        <f>VLOOKUP(fact_events!D:D,prod[#All],2,0)</f>
        <v>Atliq_Farm_Chakki_Atta (1KG)</v>
      </c>
      <c r="G735" t="str">
        <f>VLOOKUP(fact_events!D:D,prod[#All],3,0)</f>
        <v>Grocery &amp; Staples</v>
      </c>
      <c r="H735">
        <v>370</v>
      </c>
      <c r="I735" t="s">
        <v>5</v>
      </c>
      <c r="J735">
        <v>0.5</v>
      </c>
      <c r="K735" t="s">
        <v>5</v>
      </c>
      <c r="L735">
        <v>444</v>
      </c>
      <c r="M735">
        <v>1123</v>
      </c>
      <c r="N735">
        <f>Table10[[#This Row],[quantity_sold_before_promo]]*Table10[[#This Row],[base_price]]</f>
        <v>164280</v>
      </c>
      <c r="O735">
        <f t="shared" si="11"/>
        <v>415510</v>
      </c>
      <c r="P735">
        <f>Table10[[#This Row],[Reveneu_after_promo]]-Table10[[#This Row],[Reveneu_before_promo]]</f>
        <v>251230</v>
      </c>
      <c r="Q735" s="8">
        <f>Table10[[#This Row],[quantity_sold_after_promo]]-Table10[[#This Row],[quantity_sold_before_promo]]</f>
        <v>679</v>
      </c>
    </row>
    <row r="736" spans="1:17" hidden="1" x14ac:dyDescent="0.3">
      <c r="A736" s="3" t="s">
        <v>794</v>
      </c>
      <c r="B736" t="str">
        <f>VLOOKUP(fact_events!B:B,stores[#All],2,0)</f>
        <v>Bengaluru</v>
      </c>
      <c r="C736" t="str">
        <f>VLOOKUP(fact_events!C:C,camp[#All],2,0)</f>
        <v>Diwali</v>
      </c>
      <c r="D736" s="2">
        <f>VLOOKUP(fact_events!C:C,camp[#All],3,0)</f>
        <v>45242</v>
      </c>
      <c r="E736" s="2">
        <f>VLOOKUP(fact_events!C:C,camp[#All],4,0)</f>
        <v>45248</v>
      </c>
      <c r="F736" t="str">
        <f>VLOOKUP(fact_events!D:D,prod[#All],2,0)</f>
        <v>Atliq_Suflower_Oil (1L)</v>
      </c>
      <c r="G736" t="str">
        <f>VLOOKUP(fact_events!D:D,prod[#All],3,0)</f>
        <v>Grocery &amp; Staples</v>
      </c>
      <c r="H736">
        <v>156</v>
      </c>
      <c r="I736" t="s">
        <v>12</v>
      </c>
      <c r="J736">
        <v>0.25</v>
      </c>
      <c r="K736" t="s">
        <v>1526</v>
      </c>
      <c r="L736">
        <v>402</v>
      </c>
      <c r="M736">
        <v>353</v>
      </c>
      <c r="N736">
        <f>Table10[[#This Row],[quantity_sold_before_promo]]*Table10[[#This Row],[base_price]]</f>
        <v>62712</v>
      </c>
      <c r="O736">
        <f t="shared" si="11"/>
        <v>41301</v>
      </c>
      <c r="P736">
        <f>Table10[[#This Row],[Reveneu_after_promo]]-Table10[[#This Row],[Reveneu_before_promo]]</f>
        <v>-21411</v>
      </c>
      <c r="Q736" s="8">
        <f>Table10[[#This Row],[quantity_sold_after_promo]]-Table10[[#This Row],[quantity_sold_before_promo]]</f>
        <v>-49</v>
      </c>
    </row>
    <row r="737" spans="1:17" hidden="1" x14ac:dyDescent="0.3">
      <c r="A737" s="4" t="s">
        <v>793</v>
      </c>
      <c r="B737" t="str">
        <f>VLOOKUP(fact_events!B:B,stores[#All],2,0)</f>
        <v>Hyderabad</v>
      </c>
      <c r="C737" t="str">
        <f>VLOOKUP(fact_events!C:C,camp[#All],2,0)</f>
        <v>Diwali</v>
      </c>
      <c r="D737" s="2">
        <f>VLOOKUP(fact_events!C:C,camp[#All],3,0)</f>
        <v>45242</v>
      </c>
      <c r="E737" s="2">
        <f>VLOOKUP(fact_events!C:C,camp[#All],4,0)</f>
        <v>45248</v>
      </c>
      <c r="F737" t="str">
        <f>VLOOKUP(fact_events!D:D,prod[#All],2,0)</f>
        <v>Atliq_Doodh_Kesar_Body_Lotion (200ML)</v>
      </c>
      <c r="G737" t="str">
        <f>VLOOKUP(fact_events!D:D,prod[#All],3,0)</f>
        <v>Personal Care</v>
      </c>
      <c r="H737">
        <v>190</v>
      </c>
      <c r="I737" t="s">
        <v>0</v>
      </c>
      <c r="J737">
        <v>0.5</v>
      </c>
      <c r="K737" t="s">
        <v>1526</v>
      </c>
      <c r="L737">
        <v>82</v>
      </c>
      <c r="M737">
        <v>107</v>
      </c>
      <c r="N737">
        <f>Table10[[#This Row],[quantity_sold_before_promo]]*Table10[[#This Row],[base_price]]</f>
        <v>15580</v>
      </c>
      <c r="O737">
        <f t="shared" si="11"/>
        <v>10165</v>
      </c>
      <c r="P737">
        <f>Table10[[#This Row],[Reveneu_after_promo]]-Table10[[#This Row],[Reveneu_before_promo]]</f>
        <v>-5415</v>
      </c>
      <c r="Q737" s="8">
        <f>Table10[[#This Row],[quantity_sold_after_promo]]-Table10[[#This Row],[quantity_sold_before_promo]]</f>
        <v>25</v>
      </c>
    </row>
    <row r="738" spans="1:17" hidden="1" x14ac:dyDescent="0.3">
      <c r="A738" s="3" t="s">
        <v>792</v>
      </c>
      <c r="B738" t="str">
        <f>VLOOKUP(fact_events!B:B,stores[#All],2,0)</f>
        <v>Coimbatore</v>
      </c>
      <c r="C738" t="str">
        <f>VLOOKUP(fact_events!C:C,camp[#All],2,0)</f>
        <v>Sankranti</v>
      </c>
      <c r="D738" s="2">
        <f>VLOOKUP(fact_events!C:C,camp[#All],3,0)</f>
        <v>45301</v>
      </c>
      <c r="E738" s="2">
        <f>VLOOKUP(fact_events!C:C,camp[#All],4,0)</f>
        <v>45307</v>
      </c>
      <c r="F738" t="str">
        <f>VLOOKUP(fact_events!D:D,prod[#All],2,0)</f>
        <v>Atliq_Doodh_Kesar_Body_Lotion (200ML)</v>
      </c>
      <c r="G738" t="str">
        <f>VLOOKUP(fact_events!D:D,prod[#All],3,0)</f>
        <v>Personal Care</v>
      </c>
      <c r="H738">
        <v>190</v>
      </c>
      <c r="I738" t="s">
        <v>0</v>
      </c>
      <c r="J738">
        <v>0.5</v>
      </c>
      <c r="K738" t="s">
        <v>1526</v>
      </c>
      <c r="L738">
        <v>28</v>
      </c>
      <c r="M738">
        <v>39</v>
      </c>
      <c r="N738">
        <f>Table10[[#This Row],[quantity_sold_before_promo]]*Table10[[#This Row],[base_price]]</f>
        <v>5320</v>
      </c>
      <c r="O738">
        <f t="shared" si="11"/>
        <v>3705</v>
      </c>
      <c r="P738">
        <f>Table10[[#This Row],[Reveneu_after_promo]]-Table10[[#This Row],[Reveneu_before_promo]]</f>
        <v>-1615</v>
      </c>
      <c r="Q738" s="8">
        <f>Table10[[#This Row],[quantity_sold_after_promo]]-Table10[[#This Row],[quantity_sold_before_promo]]</f>
        <v>11</v>
      </c>
    </row>
    <row r="739" spans="1:17" hidden="1" x14ac:dyDescent="0.3">
      <c r="A739" s="4" t="s">
        <v>791</v>
      </c>
      <c r="B739" t="str">
        <f>VLOOKUP(fact_events!B:B,stores[#All],2,0)</f>
        <v>Madurai</v>
      </c>
      <c r="C739" t="str">
        <f>VLOOKUP(fact_events!C:C,camp[#All],2,0)</f>
        <v>Sankranti</v>
      </c>
      <c r="D739" s="2">
        <f>VLOOKUP(fact_events!C:C,camp[#All],3,0)</f>
        <v>45301</v>
      </c>
      <c r="E739" s="2">
        <f>VLOOKUP(fact_events!C:C,camp[#All],4,0)</f>
        <v>45307</v>
      </c>
      <c r="F739" t="str">
        <f>VLOOKUP(fact_events!D:D,prod[#All],2,0)</f>
        <v>Atliq_Lime_Cool_Bathing_Bar (125GM)</v>
      </c>
      <c r="G739" t="str">
        <f>VLOOKUP(fact_events!D:D,prod[#All],3,0)</f>
        <v>Personal Care</v>
      </c>
      <c r="H739">
        <v>62</v>
      </c>
      <c r="I739" t="s">
        <v>0</v>
      </c>
      <c r="J739">
        <v>0.5</v>
      </c>
      <c r="K739" t="s">
        <v>1526</v>
      </c>
      <c r="L739">
        <v>36</v>
      </c>
      <c r="M739">
        <v>42</v>
      </c>
      <c r="N739">
        <f>Table10[[#This Row],[quantity_sold_before_promo]]*Table10[[#This Row],[base_price]]</f>
        <v>2232</v>
      </c>
      <c r="O739">
        <f t="shared" si="11"/>
        <v>1302</v>
      </c>
      <c r="P739">
        <f>Table10[[#This Row],[Reveneu_after_promo]]-Table10[[#This Row],[Reveneu_before_promo]]</f>
        <v>-930</v>
      </c>
      <c r="Q739" s="8">
        <f>Table10[[#This Row],[quantity_sold_after_promo]]-Table10[[#This Row],[quantity_sold_before_promo]]</f>
        <v>6</v>
      </c>
    </row>
    <row r="740" spans="1:17" hidden="1" x14ac:dyDescent="0.3">
      <c r="A740" s="3" t="s">
        <v>790</v>
      </c>
      <c r="B740" t="str">
        <f>VLOOKUP(fact_events!B:B,stores[#All],2,0)</f>
        <v>Trivandrum</v>
      </c>
      <c r="C740" t="str">
        <f>VLOOKUP(fact_events!C:C,camp[#All],2,0)</f>
        <v>Diwali</v>
      </c>
      <c r="D740" s="2">
        <f>VLOOKUP(fact_events!C:C,camp[#All],3,0)</f>
        <v>45242</v>
      </c>
      <c r="E740" s="2">
        <f>VLOOKUP(fact_events!C:C,camp[#All],4,0)</f>
        <v>45248</v>
      </c>
      <c r="F740" t="str">
        <f>VLOOKUP(fact_events!D:D,prod[#All],2,0)</f>
        <v>Atliq_Doodh_Kesar_Body_Lotion (200ML)</v>
      </c>
      <c r="G740" t="str">
        <f>VLOOKUP(fact_events!D:D,prod[#All],3,0)</f>
        <v>Personal Care</v>
      </c>
      <c r="H740">
        <v>190</v>
      </c>
      <c r="I740" t="s">
        <v>0</v>
      </c>
      <c r="J740">
        <v>0.5</v>
      </c>
      <c r="K740" t="s">
        <v>1526</v>
      </c>
      <c r="L740">
        <v>33</v>
      </c>
      <c r="M740">
        <v>42</v>
      </c>
      <c r="N740">
        <f>Table10[[#This Row],[quantity_sold_before_promo]]*Table10[[#This Row],[base_price]]</f>
        <v>6270</v>
      </c>
      <c r="O740">
        <f t="shared" si="11"/>
        <v>3990</v>
      </c>
      <c r="P740">
        <f>Table10[[#This Row],[Reveneu_after_promo]]-Table10[[#This Row],[Reveneu_before_promo]]</f>
        <v>-2280</v>
      </c>
      <c r="Q740" s="8">
        <f>Table10[[#This Row],[quantity_sold_after_promo]]-Table10[[#This Row],[quantity_sold_before_promo]]</f>
        <v>9</v>
      </c>
    </row>
    <row r="741" spans="1:17" hidden="1" x14ac:dyDescent="0.3">
      <c r="A741" s="4" t="s">
        <v>789</v>
      </c>
      <c r="B741" t="str">
        <f>VLOOKUP(fact_events!B:B,stores[#All],2,0)</f>
        <v>Bengaluru</v>
      </c>
      <c r="C741" t="str">
        <f>VLOOKUP(fact_events!C:C,camp[#All],2,0)</f>
        <v>Sankranti</v>
      </c>
      <c r="D741" s="2">
        <f>VLOOKUP(fact_events!C:C,camp[#All],3,0)</f>
        <v>45301</v>
      </c>
      <c r="E741" s="2">
        <f>VLOOKUP(fact_events!C:C,camp[#All],4,0)</f>
        <v>45307</v>
      </c>
      <c r="F741" t="str">
        <f>VLOOKUP(fact_events!D:D,prod[#All],2,0)</f>
        <v>Atliq_Sonamasuri_Rice (10KG)</v>
      </c>
      <c r="G741" t="str">
        <f>VLOOKUP(fact_events!D:D,prod[#All],3,0)</f>
        <v>Grocery &amp; Staples</v>
      </c>
      <c r="H741">
        <v>860</v>
      </c>
      <c r="I741" t="s">
        <v>45</v>
      </c>
      <c r="J741">
        <v>0.33</v>
      </c>
      <c r="K741" t="s">
        <v>1526</v>
      </c>
      <c r="L741">
        <v>501</v>
      </c>
      <c r="M741">
        <v>701</v>
      </c>
      <c r="N741">
        <f>Table10[[#This Row],[quantity_sold_before_promo]]*Table10[[#This Row],[base_price]]</f>
        <v>430860</v>
      </c>
      <c r="O741">
        <f t="shared" si="11"/>
        <v>403916.19999999995</v>
      </c>
      <c r="P741">
        <f>Table10[[#This Row],[Reveneu_after_promo]]-Table10[[#This Row],[Reveneu_before_promo]]</f>
        <v>-26943.800000000047</v>
      </c>
      <c r="Q741" s="8">
        <f>Table10[[#This Row],[quantity_sold_after_promo]]-Table10[[#This Row],[quantity_sold_before_promo]]</f>
        <v>200</v>
      </c>
    </row>
    <row r="742" spans="1:17" x14ac:dyDescent="0.3">
      <c r="A742" s="3" t="s">
        <v>788</v>
      </c>
      <c r="B742" t="str">
        <f>VLOOKUP(fact_events!B:B,stores[#All],2,0)</f>
        <v>Visakhapatnam</v>
      </c>
      <c r="C742" t="str">
        <f>VLOOKUP(fact_events!C:C,camp[#All],2,0)</f>
        <v>Sankranti</v>
      </c>
      <c r="D742" s="2">
        <f>VLOOKUP(fact_events!C:C,camp[#All],3,0)</f>
        <v>45301</v>
      </c>
      <c r="E742" s="2">
        <f>VLOOKUP(fact_events!C:C,camp[#All],4,0)</f>
        <v>45307</v>
      </c>
      <c r="F742" t="str">
        <f>VLOOKUP(fact_events!D:D,prod[#All],2,0)</f>
        <v>Atliq_Curtains</v>
      </c>
      <c r="G742" t="str">
        <f>VLOOKUP(fact_events!D:D,prod[#All],3,0)</f>
        <v>Home Care</v>
      </c>
      <c r="H742">
        <v>300</v>
      </c>
      <c r="I742" t="s">
        <v>5</v>
      </c>
      <c r="J742">
        <v>0.5</v>
      </c>
      <c r="K742" t="s">
        <v>5</v>
      </c>
      <c r="L742">
        <v>24</v>
      </c>
      <c r="M742">
        <v>93</v>
      </c>
      <c r="N742">
        <f>Table10[[#This Row],[quantity_sold_before_promo]]*Table10[[#This Row],[base_price]]</f>
        <v>7200</v>
      </c>
      <c r="O742">
        <f t="shared" si="11"/>
        <v>27900</v>
      </c>
      <c r="P742">
        <f>Table10[[#This Row],[Reveneu_after_promo]]-Table10[[#This Row],[Reveneu_before_promo]]</f>
        <v>20700</v>
      </c>
      <c r="Q742" s="8">
        <f>Table10[[#This Row],[quantity_sold_after_promo]]-Table10[[#This Row],[quantity_sold_before_promo]]</f>
        <v>69</v>
      </c>
    </row>
    <row r="743" spans="1:17" hidden="1" x14ac:dyDescent="0.3">
      <c r="A743" s="4" t="s">
        <v>787</v>
      </c>
      <c r="B743" t="str">
        <f>VLOOKUP(fact_events!B:B,stores[#All],2,0)</f>
        <v>Coimbatore</v>
      </c>
      <c r="C743" t="str">
        <f>VLOOKUP(fact_events!C:C,camp[#All],2,0)</f>
        <v>Diwali</v>
      </c>
      <c r="D743" s="2">
        <f>VLOOKUP(fact_events!C:C,camp[#All],3,0)</f>
        <v>45242</v>
      </c>
      <c r="E743" s="2">
        <f>VLOOKUP(fact_events!C:C,camp[#All],4,0)</f>
        <v>45248</v>
      </c>
      <c r="F743" t="str">
        <f>VLOOKUP(fact_events!D:D,prod[#All],2,0)</f>
        <v>Atliq_Scrub_Sponge_For_Dishwash</v>
      </c>
      <c r="G743" t="str">
        <f>VLOOKUP(fact_events!D:D,prod[#All],3,0)</f>
        <v>Home Care</v>
      </c>
      <c r="H743">
        <v>55</v>
      </c>
      <c r="I743" t="s">
        <v>12</v>
      </c>
      <c r="J743">
        <v>0.25</v>
      </c>
      <c r="K743" t="s">
        <v>1526</v>
      </c>
      <c r="L743">
        <v>101</v>
      </c>
      <c r="M743">
        <v>89</v>
      </c>
      <c r="N743">
        <f>Table10[[#This Row],[quantity_sold_before_promo]]*Table10[[#This Row],[base_price]]</f>
        <v>5555</v>
      </c>
      <c r="O743">
        <f t="shared" si="11"/>
        <v>3671.25</v>
      </c>
      <c r="P743">
        <f>Table10[[#This Row],[Reveneu_after_promo]]-Table10[[#This Row],[Reveneu_before_promo]]</f>
        <v>-1883.75</v>
      </c>
      <c r="Q743" s="8">
        <f>Table10[[#This Row],[quantity_sold_after_promo]]-Table10[[#This Row],[quantity_sold_before_promo]]</f>
        <v>-12</v>
      </c>
    </row>
    <row r="744" spans="1:17" x14ac:dyDescent="0.3">
      <c r="A744" s="3" t="s">
        <v>786</v>
      </c>
      <c r="B744" t="str">
        <f>VLOOKUP(fact_events!B:B,stores[#All],2,0)</f>
        <v>Bengaluru</v>
      </c>
      <c r="C744" t="str">
        <f>VLOOKUP(fact_events!C:C,camp[#All],2,0)</f>
        <v>Sankranti</v>
      </c>
      <c r="D744" s="2">
        <f>VLOOKUP(fact_events!C:C,camp[#All],3,0)</f>
        <v>45301</v>
      </c>
      <c r="E744" s="2">
        <f>VLOOKUP(fact_events!C:C,camp[#All],4,0)</f>
        <v>45307</v>
      </c>
      <c r="F744" t="str">
        <f>VLOOKUP(fact_events!D:D,prod[#All],2,0)</f>
        <v>Atliq_Farm_Chakki_Atta (1KG)</v>
      </c>
      <c r="G744" t="str">
        <f>VLOOKUP(fact_events!D:D,prod[#All],3,0)</f>
        <v>Grocery &amp; Staples</v>
      </c>
      <c r="H744">
        <v>370</v>
      </c>
      <c r="I744" t="s">
        <v>5</v>
      </c>
      <c r="J744">
        <v>0.5</v>
      </c>
      <c r="K744" t="s">
        <v>5</v>
      </c>
      <c r="L744">
        <v>413</v>
      </c>
      <c r="M744">
        <v>1102</v>
      </c>
      <c r="N744">
        <f>Table10[[#This Row],[quantity_sold_before_promo]]*Table10[[#This Row],[base_price]]</f>
        <v>152810</v>
      </c>
      <c r="O744">
        <f t="shared" si="11"/>
        <v>407740</v>
      </c>
      <c r="P744">
        <f>Table10[[#This Row],[Reveneu_after_promo]]-Table10[[#This Row],[Reveneu_before_promo]]</f>
        <v>254930</v>
      </c>
      <c r="Q744" s="8">
        <f>Table10[[#This Row],[quantity_sold_after_promo]]-Table10[[#This Row],[quantity_sold_before_promo]]</f>
        <v>689</v>
      </c>
    </row>
    <row r="745" spans="1:17" hidden="1" x14ac:dyDescent="0.3">
      <c r="A745" s="4" t="s">
        <v>785</v>
      </c>
      <c r="B745" t="str">
        <f>VLOOKUP(fact_events!B:B,stores[#All],2,0)</f>
        <v>Bengaluru</v>
      </c>
      <c r="C745" t="str">
        <f>VLOOKUP(fact_events!C:C,camp[#All],2,0)</f>
        <v>Sankranti</v>
      </c>
      <c r="D745" s="2">
        <f>VLOOKUP(fact_events!C:C,camp[#All],3,0)</f>
        <v>45301</v>
      </c>
      <c r="E745" s="2">
        <f>VLOOKUP(fact_events!C:C,camp[#All],4,0)</f>
        <v>45307</v>
      </c>
      <c r="F745" t="str">
        <f>VLOOKUP(fact_events!D:D,prod[#All],2,0)</f>
        <v>Atliq_Sonamasuri_Rice (10KG)</v>
      </c>
      <c r="G745" t="str">
        <f>VLOOKUP(fact_events!D:D,prod[#All],3,0)</f>
        <v>Grocery &amp; Staples</v>
      </c>
      <c r="H745">
        <v>860</v>
      </c>
      <c r="I745" t="s">
        <v>45</v>
      </c>
      <c r="J745">
        <v>0.33</v>
      </c>
      <c r="K745" t="s">
        <v>1526</v>
      </c>
      <c r="L745">
        <v>451</v>
      </c>
      <c r="M745">
        <v>613</v>
      </c>
      <c r="N745">
        <f>Table10[[#This Row],[quantity_sold_before_promo]]*Table10[[#This Row],[base_price]]</f>
        <v>387860</v>
      </c>
      <c r="O745">
        <f t="shared" si="11"/>
        <v>353210.6</v>
      </c>
      <c r="P745">
        <f>Table10[[#This Row],[Reveneu_after_promo]]-Table10[[#This Row],[Reveneu_before_promo]]</f>
        <v>-34649.400000000023</v>
      </c>
      <c r="Q745" s="8">
        <f>Table10[[#This Row],[quantity_sold_after_promo]]-Table10[[#This Row],[quantity_sold_before_promo]]</f>
        <v>162</v>
      </c>
    </row>
    <row r="746" spans="1:17" hidden="1" x14ac:dyDescent="0.3">
      <c r="A746" s="3" t="s">
        <v>784</v>
      </c>
      <c r="B746" t="str">
        <f>VLOOKUP(fact_events!B:B,stores[#All],2,0)</f>
        <v>Madurai</v>
      </c>
      <c r="C746" t="str">
        <f>VLOOKUP(fact_events!C:C,camp[#All],2,0)</f>
        <v>Diwali</v>
      </c>
      <c r="D746" s="2">
        <f>VLOOKUP(fact_events!C:C,camp[#All],3,0)</f>
        <v>45242</v>
      </c>
      <c r="E746" s="2">
        <f>VLOOKUP(fact_events!C:C,camp[#All],4,0)</f>
        <v>45248</v>
      </c>
      <c r="F746" t="str">
        <f>VLOOKUP(fact_events!D:D,prod[#All],2,0)</f>
        <v>Atliq_Scrub_Sponge_For_Dishwash</v>
      </c>
      <c r="G746" t="str">
        <f>VLOOKUP(fact_events!D:D,prod[#All],3,0)</f>
        <v>Home Care</v>
      </c>
      <c r="H746">
        <v>55</v>
      </c>
      <c r="I746" t="s">
        <v>12</v>
      </c>
      <c r="J746">
        <v>0.25</v>
      </c>
      <c r="K746" t="s">
        <v>1526</v>
      </c>
      <c r="L746">
        <v>80</v>
      </c>
      <c r="M746">
        <v>70</v>
      </c>
      <c r="N746">
        <f>Table10[[#This Row],[quantity_sold_before_promo]]*Table10[[#This Row],[base_price]]</f>
        <v>4400</v>
      </c>
      <c r="O746">
        <f t="shared" si="11"/>
        <v>2887.5</v>
      </c>
      <c r="P746">
        <f>Table10[[#This Row],[Reveneu_after_promo]]-Table10[[#This Row],[Reveneu_before_promo]]</f>
        <v>-1512.5</v>
      </c>
      <c r="Q746" s="8">
        <f>Table10[[#This Row],[quantity_sold_after_promo]]-Table10[[#This Row],[quantity_sold_before_promo]]</f>
        <v>-10</v>
      </c>
    </row>
    <row r="747" spans="1:17" x14ac:dyDescent="0.3">
      <c r="A747" s="4" t="s">
        <v>783</v>
      </c>
      <c r="B747" t="str">
        <f>VLOOKUP(fact_events!B:B,stores[#All],2,0)</f>
        <v>Bengaluru</v>
      </c>
      <c r="C747" t="str">
        <f>VLOOKUP(fact_events!C:C,camp[#All],2,0)</f>
        <v>Diwali</v>
      </c>
      <c r="D747" s="2">
        <f>VLOOKUP(fact_events!C:C,camp[#All],3,0)</f>
        <v>45242</v>
      </c>
      <c r="E747" s="2">
        <f>VLOOKUP(fact_events!C:C,camp[#All],4,0)</f>
        <v>45248</v>
      </c>
      <c r="F747" t="str">
        <f>VLOOKUP(fact_events!D:D,prod[#All],2,0)</f>
        <v>Atliq_High_Glo_15W_LED_Bulb</v>
      </c>
      <c r="G747" t="str">
        <f>VLOOKUP(fact_events!D:D,prod[#All],3,0)</f>
        <v>Home Appliances</v>
      </c>
      <c r="H747">
        <v>350</v>
      </c>
      <c r="I747" t="s">
        <v>5</v>
      </c>
      <c r="J747">
        <v>0.5</v>
      </c>
      <c r="K747" t="s">
        <v>5</v>
      </c>
      <c r="L747">
        <v>98</v>
      </c>
      <c r="M747">
        <v>372</v>
      </c>
      <c r="N747">
        <f>Table10[[#This Row],[quantity_sold_before_promo]]*Table10[[#This Row],[base_price]]</f>
        <v>34300</v>
      </c>
      <c r="O747">
        <f t="shared" si="11"/>
        <v>130200</v>
      </c>
      <c r="P747">
        <f>Table10[[#This Row],[Reveneu_after_promo]]-Table10[[#This Row],[Reveneu_before_promo]]</f>
        <v>95900</v>
      </c>
      <c r="Q747" s="8">
        <f>Table10[[#This Row],[quantity_sold_after_promo]]-Table10[[#This Row],[quantity_sold_before_promo]]</f>
        <v>274</v>
      </c>
    </row>
    <row r="748" spans="1:17" x14ac:dyDescent="0.3">
      <c r="A748" s="3" t="s">
        <v>782</v>
      </c>
      <c r="B748" t="str">
        <f>VLOOKUP(fact_events!B:B,stores[#All],2,0)</f>
        <v>Mangalore</v>
      </c>
      <c r="C748" t="str">
        <f>VLOOKUP(fact_events!C:C,camp[#All],2,0)</f>
        <v>Diwali</v>
      </c>
      <c r="D748" s="2">
        <f>VLOOKUP(fact_events!C:C,camp[#All],3,0)</f>
        <v>45242</v>
      </c>
      <c r="E748" s="2">
        <f>VLOOKUP(fact_events!C:C,camp[#All],4,0)</f>
        <v>45248</v>
      </c>
      <c r="F748" t="str">
        <f>VLOOKUP(fact_events!D:D,prod[#All],2,0)</f>
        <v>Atliq_Double_Bedsheet_set</v>
      </c>
      <c r="G748" t="str">
        <f>VLOOKUP(fact_events!D:D,prod[#All],3,0)</f>
        <v>Home Care</v>
      </c>
      <c r="H748">
        <v>1190</v>
      </c>
      <c r="I748" t="s">
        <v>5</v>
      </c>
      <c r="J748">
        <v>0.5</v>
      </c>
      <c r="K748" t="s">
        <v>5</v>
      </c>
      <c r="L748">
        <v>29</v>
      </c>
      <c r="M748">
        <v>100</v>
      </c>
      <c r="N748">
        <f>Table10[[#This Row],[quantity_sold_before_promo]]*Table10[[#This Row],[base_price]]</f>
        <v>34510</v>
      </c>
      <c r="O748">
        <f t="shared" si="11"/>
        <v>119000</v>
      </c>
      <c r="P748">
        <f>Table10[[#This Row],[Reveneu_after_promo]]-Table10[[#This Row],[Reveneu_before_promo]]</f>
        <v>84490</v>
      </c>
      <c r="Q748" s="8">
        <f>Table10[[#This Row],[quantity_sold_after_promo]]-Table10[[#This Row],[quantity_sold_before_promo]]</f>
        <v>71</v>
      </c>
    </row>
    <row r="749" spans="1:17" x14ac:dyDescent="0.3">
      <c r="A749" s="4" t="s">
        <v>781</v>
      </c>
      <c r="B749" t="str">
        <f>VLOOKUP(fact_events!B:B,stores[#All],2,0)</f>
        <v>Coimbatore</v>
      </c>
      <c r="C749" t="str">
        <f>VLOOKUP(fact_events!C:C,camp[#All],2,0)</f>
        <v>Sankranti</v>
      </c>
      <c r="D749" s="2">
        <f>VLOOKUP(fact_events!C:C,camp[#All],3,0)</f>
        <v>45301</v>
      </c>
      <c r="E749" s="2">
        <f>VLOOKUP(fact_events!C:C,camp[#All],4,0)</f>
        <v>45307</v>
      </c>
      <c r="F749" t="str">
        <f>VLOOKUP(fact_events!D:D,prod[#All],2,0)</f>
        <v>Atliq_Farm_Chakki_Atta (1KG)</v>
      </c>
      <c r="G749" t="str">
        <f>VLOOKUP(fact_events!D:D,prod[#All],3,0)</f>
        <v>Grocery &amp; Staples</v>
      </c>
      <c r="H749">
        <v>370</v>
      </c>
      <c r="I749" t="s">
        <v>5</v>
      </c>
      <c r="J749">
        <v>0.5</v>
      </c>
      <c r="K749" t="s">
        <v>5</v>
      </c>
      <c r="L749">
        <v>355</v>
      </c>
      <c r="M749">
        <v>1508</v>
      </c>
      <c r="N749">
        <f>Table10[[#This Row],[quantity_sold_before_promo]]*Table10[[#This Row],[base_price]]</f>
        <v>131350</v>
      </c>
      <c r="O749">
        <f t="shared" si="11"/>
        <v>557960</v>
      </c>
      <c r="P749">
        <f>Table10[[#This Row],[Reveneu_after_promo]]-Table10[[#This Row],[Reveneu_before_promo]]</f>
        <v>426610</v>
      </c>
      <c r="Q749" s="8">
        <f>Table10[[#This Row],[quantity_sold_after_promo]]-Table10[[#This Row],[quantity_sold_before_promo]]</f>
        <v>1153</v>
      </c>
    </row>
    <row r="750" spans="1:17" hidden="1" x14ac:dyDescent="0.3">
      <c r="A750" s="3" t="s">
        <v>780</v>
      </c>
      <c r="B750" t="str">
        <f>VLOOKUP(fact_events!B:B,stores[#All],2,0)</f>
        <v>Vijayawada</v>
      </c>
      <c r="C750" t="str">
        <f>VLOOKUP(fact_events!C:C,camp[#All],2,0)</f>
        <v>Sankranti</v>
      </c>
      <c r="D750" s="2">
        <f>VLOOKUP(fact_events!C:C,camp[#All],3,0)</f>
        <v>45301</v>
      </c>
      <c r="E750" s="2">
        <f>VLOOKUP(fact_events!C:C,camp[#All],4,0)</f>
        <v>45307</v>
      </c>
      <c r="F750" t="str">
        <f>VLOOKUP(fact_events!D:D,prod[#All],2,0)</f>
        <v>Atliq_Doodh_Kesar_Body_Lotion (200ML)</v>
      </c>
      <c r="G750" t="str">
        <f>VLOOKUP(fact_events!D:D,prod[#All],3,0)</f>
        <v>Personal Care</v>
      </c>
      <c r="H750">
        <v>190</v>
      </c>
      <c r="I750" t="s">
        <v>0</v>
      </c>
      <c r="J750">
        <v>0.5</v>
      </c>
      <c r="K750" t="s">
        <v>1526</v>
      </c>
      <c r="L750">
        <v>25</v>
      </c>
      <c r="M750">
        <v>35</v>
      </c>
      <c r="N750">
        <f>Table10[[#This Row],[quantity_sold_before_promo]]*Table10[[#This Row],[base_price]]</f>
        <v>4750</v>
      </c>
      <c r="O750">
        <f t="shared" si="11"/>
        <v>3325</v>
      </c>
      <c r="P750">
        <f>Table10[[#This Row],[Reveneu_after_promo]]-Table10[[#This Row],[Reveneu_before_promo]]</f>
        <v>-1425</v>
      </c>
      <c r="Q750" s="8">
        <f>Table10[[#This Row],[quantity_sold_after_promo]]-Table10[[#This Row],[quantity_sold_before_promo]]</f>
        <v>10</v>
      </c>
    </row>
    <row r="751" spans="1:17" hidden="1" x14ac:dyDescent="0.3">
      <c r="A751" s="5" t="s">
        <v>779</v>
      </c>
      <c r="B751" t="str">
        <f>VLOOKUP(fact_events!B:B,stores[#All],2,0)</f>
        <v>Bengaluru</v>
      </c>
      <c r="C751" t="str">
        <f>VLOOKUP(fact_events!C:C,camp[#All],2,0)</f>
        <v>Sankranti</v>
      </c>
      <c r="D751" s="2">
        <f>VLOOKUP(fact_events!C:C,camp[#All],3,0)</f>
        <v>45301</v>
      </c>
      <c r="E751" s="2">
        <f>VLOOKUP(fact_events!C:C,camp[#All],4,0)</f>
        <v>45307</v>
      </c>
      <c r="F751" t="str">
        <f>VLOOKUP(fact_events!D:D,prod[#All],2,0)</f>
        <v>Atliq_Fusion_Container_Set_of_3</v>
      </c>
      <c r="G751" t="str">
        <f>VLOOKUP(fact_events!D:D,prod[#All],3,0)</f>
        <v>Home Care</v>
      </c>
      <c r="H751">
        <v>415</v>
      </c>
      <c r="I751" t="s">
        <v>12</v>
      </c>
      <c r="J751">
        <v>0.25</v>
      </c>
      <c r="K751" t="s">
        <v>1526</v>
      </c>
      <c r="L751">
        <v>34</v>
      </c>
      <c r="M751">
        <v>28</v>
      </c>
      <c r="N751">
        <f>Table10[[#This Row],[quantity_sold_before_promo]]*Table10[[#This Row],[base_price]]</f>
        <v>14110</v>
      </c>
      <c r="O751">
        <f t="shared" si="11"/>
        <v>8715</v>
      </c>
      <c r="P751">
        <f>Table10[[#This Row],[Reveneu_after_promo]]-Table10[[#This Row],[Reveneu_before_promo]]</f>
        <v>-5395</v>
      </c>
      <c r="Q751" s="8">
        <f>Table10[[#This Row],[quantity_sold_after_promo]]-Table10[[#This Row],[quantity_sold_before_promo]]</f>
        <v>-6</v>
      </c>
    </row>
    <row r="752" spans="1:17" hidden="1" x14ac:dyDescent="0.3">
      <c r="A752" s="3" t="s">
        <v>778</v>
      </c>
      <c r="B752" t="str">
        <f>VLOOKUP(fact_events!B:B,stores[#All],2,0)</f>
        <v>Coimbatore</v>
      </c>
      <c r="C752" t="str">
        <f>VLOOKUP(fact_events!C:C,camp[#All],2,0)</f>
        <v>Sankranti</v>
      </c>
      <c r="D752" s="2">
        <f>VLOOKUP(fact_events!C:C,camp[#All],3,0)</f>
        <v>45301</v>
      </c>
      <c r="E752" s="2">
        <f>VLOOKUP(fact_events!C:C,camp[#All],4,0)</f>
        <v>45307</v>
      </c>
      <c r="F752" t="str">
        <f>VLOOKUP(fact_events!D:D,prod[#All],2,0)</f>
        <v>Atliq_Fusion_Container_Set_of_3</v>
      </c>
      <c r="G752" t="str">
        <f>VLOOKUP(fact_events!D:D,prod[#All],3,0)</f>
        <v>Home Care</v>
      </c>
      <c r="H752">
        <v>415</v>
      </c>
      <c r="I752" t="s">
        <v>12</v>
      </c>
      <c r="J752">
        <v>0.25</v>
      </c>
      <c r="K752" t="s">
        <v>1526</v>
      </c>
      <c r="L752">
        <v>18</v>
      </c>
      <c r="M752">
        <v>14</v>
      </c>
      <c r="N752">
        <f>Table10[[#This Row],[quantity_sold_before_promo]]*Table10[[#This Row],[base_price]]</f>
        <v>7470</v>
      </c>
      <c r="O752">
        <f t="shared" si="11"/>
        <v>4357.5</v>
      </c>
      <c r="P752">
        <f>Table10[[#This Row],[Reveneu_after_promo]]-Table10[[#This Row],[Reveneu_before_promo]]</f>
        <v>-3112.5</v>
      </c>
      <c r="Q752" s="8">
        <f>Table10[[#This Row],[quantity_sold_after_promo]]-Table10[[#This Row],[quantity_sold_before_promo]]</f>
        <v>-4</v>
      </c>
    </row>
    <row r="753" spans="1:17" x14ac:dyDescent="0.3">
      <c r="A753" s="4" t="s">
        <v>777</v>
      </c>
      <c r="B753" t="str">
        <f>VLOOKUP(fact_events!B:B,stores[#All],2,0)</f>
        <v>Visakhapatnam</v>
      </c>
      <c r="C753" t="str">
        <f>VLOOKUP(fact_events!C:C,camp[#All],2,0)</f>
        <v>Sankranti</v>
      </c>
      <c r="D753" s="2">
        <f>VLOOKUP(fact_events!C:C,camp[#All],3,0)</f>
        <v>45301</v>
      </c>
      <c r="E753" s="2">
        <f>VLOOKUP(fact_events!C:C,camp[#All],4,0)</f>
        <v>45307</v>
      </c>
      <c r="F753" t="str">
        <f>VLOOKUP(fact_events!D:D,prod[#All],2,0)</f>
        <v>Atliq_High_Glo_15W_LED_Bulb</v>
      </c>
      <c r="G753" t="str">
        <f>VLOOKUP(fact_events!D:D,prod[#All],3,0)</f>
        <v>Home Appliances</v>
      </c>
      <c r="H753">
        <v>350</v>
      </c>
      <c r="I753" t="s">
        <v>5</v>
      </c>
      <c r="J753">
        <v>0.5</v>
      </c>
      <c r="K753" t="s">
        <v>5</v>
      </c>
      <c r="L753">
        <v>58</v>
      </c>
      <c r="M753">
        <v>148</v>
      </c>
      <c r="N753">
        <f>Table10[[#This Row],[quantity_sold_before_promo]]*Table10[[#This Row],[base_price]]</f>
        <v>20300</v>
      </c>
      <c r="O753">
        <f t="shared" si="11"/>
        <v>51800</v>
      </c>
      <c r="P753">
        <f>Table10[[#This Row],[Reveneu_after_promo]]-Table10[[#This Row],[Reveneu_before_promo]]</f>
        <v>31500</v>
      </c>
      <c r="Q753" s="8">
        <f>Table10[[#This Row],[quantity_sold_after_promo]]-Table10[[#This Row],[quantity_sold_before_promo]]</f>
        <v>90</v>
      </c>
    </row>
    <row r="754" spans="1:17" hidden="1" x14ac:dyDescent="0.3">
      <c r="A754" s="3" t="s">
        <v>776</v>
      </c>
      <c r="B754" t="str">
        <f>VLOOKUP(fact_events!B:B,stores[#All],2,0)</f>
        <v>Madurai</v>
      </c>
      <c r="C754" t="str">
        <f>VLOOKUP(fact_events!C:C,camp[#All],2,0)</f>
        <v>Diwali</v>
      </c>
      <c r="D754" s="2">
        <f>VLOOKUP(fact_events!C:C,camp[#All],3,0)</f>
        <v>45242</v>
      </c>
      <c r="E754" s="2">
        <f>VLOOKUP(fact_events!C:C,camp[#All],4,0)</f>
        <v>45248</v>
      </c>
      <c r="F754" t="str">
        <f>VLOOKUP(fact_events!D:D,prod[#All],2,0)</f>
        <v>Atliq_Fusion_Container_Set_of_3</v>
      </c>
      <c r="G754" t="str">
        <f>VLOOKUP(fact_events!D:D,prod[#All],3,0)</f>
        <v>Home Care</v>
      </c>
      <c r="H754">
        <v>415</v>
      </c>
      <c r="I754" t="s">
        <v>12</v>
      </c>
      <c r="J754">
        <v>0.25</v>
      </c>
      <c r="K754" t="s">
        <v>1526</v>
      </c>
      <c r="L754">
        <v>70</v>
      </c>
      <c r="M754">
        <v>63</v>
      </c>
      <c r="N754">
        <f>Table10[[#This Row],[quantity_sold_before_promo]]*Table10[[#This Row],[base_price]]</f>
        <v>29050</v>
      </c>
      <c r="O754">
        <f t="shared" si="11"/>
        <v>19608.75</v>
      </c>
      <c r="P754">
        <f>Table10[[#This Row],[Reveneu_after_promo]]-Table10[[#This Row],[Reveneu_before_promo]]</f>
        <v>-9441.25</v>
      </c>
      <c r="Q754" s="8">
        <f>Table10[[#This Row],[quantity_sold_after_promo]]-Table10[[#This Row],[quantity_sold_before_promo]]</f>
        <v>-7</v>
      </c>
    </row>
    <row r="755" spans="1:17" hidden="1" x14ac:dyDescent="0.3">
      <c r="A755" s="4">
        <v>353060</v>
      </c>
      <c r="B755" t="str">
        <f>VLOOKUP(fact_events!B:B,stores[#All],2,0)</f>
        <v>Bengaluru</v>
      </c>
      <c r="C755" t="str">
        <f>VLOOKUP(fact_events!C:C,camp[#All],2,0)</f>
        <v>Sankranti</v>
      </c>
      <c r="D755" s="2">
        <f>VLOOKUP(fact_events!C:C,camp[#All],3,0)</f>
        <v>45301</v>
      </c>
      <c r="E755" s="2">
        <f>VLOOKUP(fact_events!C:C,camp[#All],4,0)</f>
        <v>45307</v>
      </c>
      <c r="F755" t="str">
        <f>VLOOKUP(fact_events!D:D,prod[#All],2,0)</f>
        <v>Atliq_Doodh_Kesar_Body_Lotion (200ML)</v>
      </c>
      <c r="G755" t="str">
        <f>VLOOKUP(fact_events!D:D,prod[#All],3,0)</f>
        <v>Personal Care</v>
      </c>
      <c r="H755">
        <v>190</v>
      </c>
      <c r="I755" t="s">
        <v>0</v>
      </c>
      <c r="J755">
        <v>0.5</v>
      </c>
      <c r="K755" t="s">
        <v>1526</v>
      </c>
      <c r="L755">
        <v>45</v>
      </c>
      <c r="M755">
        <v>73</v>
      </c>
      <c r="N755">
        <f>Table10[[#This Row],[quantity_sold_before_promo]]*Table10[[#This Row],[base_price]]</f>
        <v>8550</v>
      </c>
      <c r="O755">
        <f t="shared" si="11"/>
        <v>6935</v>
      </c>
      <c r="P755">
        <f>Table10[[#This Row],[Reveneu_after_promo]]-Table10[[#This Row],[Reveneu_before_promo]]</f>
        <v>-1615</v>
      </c>
      <c r="Q755" s="8">
        <f>Table10[[#This Row],[quantity_sold_after_promo]]-Table10[[#This Row],[quantity_sold_before_promo]]</f>
        <v>28</v>
      </c>
    </row>
    <row r="756" spans="1:17" hidden="1" x14ac:dyDescent="0.3">
      <c r="A756" s="3" t="s">
        <v>775</v>
      </c>
      <c r="B756" t="str">
        <f>VLOOKUP(fact_events!B:B,stores[#All],2,0)</f>
        <v>Trivandrum</v>
      </c>
      <c r="C756" t="str">
        <f>VLOOKUP(fact_events!C:C,camp[#All],2,0)</f>
        <v>Diwali</v>
      </c>
      <c r="D756" s="2">
        <f>VLOOKUP(fact_events!C:C,camp[#All],3,0)</f>
        <v>45242</v>
      </c>
      <c r="E756" s="2">
        <f>VLOOKUP(fact_events!C:C,camp[#All],4,0)</f>
        <v>45248</v>
      </c>
      <c r="F756" t="str">
        <f>VLOOKUP(fact_events!D:D,prod[#All],2,0)</f>
        <v>Atliq_Body_Milk_Nourishing_Lotion (120ML)</v>
      </c>
      <c r="G756" t="str">
        <f>VLOOKUP(fact_events!D:D,prod[#All],3,0)</f>
        <v>Personal Care</v>
      </c>
      <c r="H756">
        <v>110</v>
      </c>
      <c r="I756" t="s">
        <v>0</v>
      </c>
      <c r="J756">
        <v>0.5</v>
      </c>
      <c r="K756" t="s">
        <v>1526</v>
      </c>
      <c r="L756">
        <v>42</v>
      </c>
      <c r="M756">
        <v>55</v>
      </c>
      <c r="N756">
        <f>Table10[[#This Row],[quantity_sold_before_promo]]*Table10[[#This Row],[base_price]]</f>
        <v>4620</v>
      </c>
      <c r="O756">
        <f t="shared" si="11"/>
        <v>3025</v>
      </c>
      <c r="P756">
        <f>Table10[[#This Row],[Reveneu_after_promo]]-Table10[[#This Row],[Reveneu_before_promo]]</f>
        <v>-1595</v>
      </c>
      <c r="Q756" s="8">
        <f>Table10[[#This Row],[quantity_sold_after_promo]]-Table10[[#This Row],[quantity_sold_before_promo]]</f>
        <v>13</v>
      </c>
    </row>
    <row r="757" spans="1:17" x14ac:dyDescent="0.3">
      <c r="A757" s="4" t="s">
        <v>774</v>
      </c>
      <c r="B757" t="str">
        <f>VLOOKUP(fact_events!B:B,stores[#All],2,0)</f>
        <v>Chennai</v>
      </c>
      <c r="C757" t="str">
        <f>VLOOKUP(fact_events!C:C,camp[#All],2,0)</f>
        <v>Sankranti</v>
      </c>
      <c r="D757" s="2">
        <f>VLOOKUP(fact_events!C:C,camp[#All],3,0)</f>
        <v>45301</v>
      </c>
      <c r="E757" s="2">
        <f>VLOOKUP(fact_events!C:C,camp[#All],4,0)</f>
        <v>45307</v>
      </c>
      <c r="F757" t="str">
        <f>VLOOKUP(fact_events!D:D,prod[#All],2,0)</f>
        <v>Atliq_Suflower_Oil (1L)</v>
      </c>
      <c r="G757" t="str">
        <f>VLOOKUP(fact_events!D:D,prod[#All],3,0)</f>
        <v>Grocery &amp; Staples</v>
      </c>
      <c r="H757">
        <v>200</v>
      </c>
      <c r="I757" t="s">
        <v>5</v>
      </c>
      <c r="J757">
        <v>0.5</v>
      </c>
      <c r="K757" t="s">
        <v>5</v>
      </c>
      <c r="L757">
        <v>358</v>
      </c>
      <c r="M757">
        <v>1410</v>
      </c>
      <c r="N757">
        <f>Table10[[#This Row],[quantity_sold_before_promo]]*Table10[[#This Row],[base_price]]</f>
        <v>71600</v>
      </c>
      <c r="O757">
        <f t="shared" si="11"/>
        <v>282000</v>
      </c>
      <c r="P757">
        <f>Table10[[#This Row],[Reveneu_after_promo]]-Table10[[#This Row],[Reveneu_before_promo]]</f>
        <v>210400</v>
      </c>
      <c r="Q757" s="8">
        <f>Table10[[#This Row],[quantity_sold_after_promo]]-Table10[[#This Row],[quantity_sold_before_promo]]</f>
        <v>1052</v>
      </c>
    </row>
    <row r="758" spans="1:17" hidden="1" x14ac:dyDescent="0.3">
      <c r="A758" s="3">
        <v>207744</v>
      </c>
      <c r="B758" t="str">
        <f>VLOOKUP(fact_events!B:B,stores[#All],2,0)</f>
        <v>Bengaluru</v>
      </c>
      <c r="C758" t="str">
        <f>VLOOKUP(fact_events!C:C,camp[#All],2,0)</f>
        <v>Sankranti</v>
      </c>
      <c r="D758" s="2">
        <f>VLOOKUP(fact_events!C:C,camp[#All],3,0)</f>
        <v>45301</v>
      </c>
      <c r="E758" s="2">
        <f>VLOOKUP(fact_events!C:C,camp[#All],4,0)</f>
        <v>45307</v>
      </c>
      <c r="F758" t="str">
        <f>VLOOKUP(fact_events!D:D,prod[#All],2,0)</f>
        <v>Atliq_Lime_Cool_Bathing_Bar (125GM)</v>
      </c>
      <c r="G758" t="str">
        <f>VLOOKUP(fact_events!D:D,prod[#All],3,0)</f>
        <v>Personal Care</v>
      </c>
      <c r="H758">
        <v>62</v>
      </c>
      <c r="I758" t="s">
        <v>0</v>
      </c>
      <c r="J758">
        <v>0.5</v>
      </c>
      <c r="K758" t="s">
        <v>1526</v>
      </c>
      <c r="L758">
        <v>52</v>
      </c>
      <c r="M758">
        <v>75</v>
      </c>
      <c r="N758">
        <f>Table10[[#This Row],[quantity_sold_before_promo]]*Table10[[#This Row],[base_price]]</f>
        <v>3224</v>
      </c>
      <c r="O758">
        <f t="shared" si="11"/>
        <v>2325</v>
      </c>
      <c r="P758">
        <f>Table10[[#This Row],[Reveneu_after_promo]]-Table10[[#This Row],[Reveneu_before_promo]]</f>
        <v>-899</v>
      </c>
      <c r="Q758" s="8">
        <f>Table10[[#This Row],[quantity_sold_after_promo]]-Table10[[#This Row],[quantity_sold_before_promo]]</f>
        <v>23</v>
      </c>
    </row>
    <row r="759" spans="1:17" hidden="1" x14ac:dyDescent="0.3">
      <c r="A759" s="4" t="s">
        <v>773</v>
      </c>
      <c r="B759" t="str">
        <f>VLOOKUP(fact_events!B:B,stores[#All],2,0)</f>
        <v>Coimbatore</v>
      </c>
      <c r="C759" t="str">
        <f>VLOOKUP(fact_events!C:C,camp[#All],2,0)</f>
        <v>Diwali</v>
      </c>
      <c r="D759" s="2">
        <f>VLOOKUP(fact_events!C:C,camp[#All],3,0)</f>
        <v>45242</v>
      </c>
      <c r="E759" s="2">
        <f>VLOOKUP(fact_events!C:C,camp[#All],4,0)</f>
        <v>45248</v>
      </c>
      <c r="F759" t="str">
        <f>VLOOKUP(fact_events!D:D,prod[#All],2,0)</f>
        <v>Atliq_Doodh_Kesar_Body_Lotion (200ML)</v>
      </c>
      <c r="G759" t="str">
        <f>VLOOKUP(fact_events!D:D,prod[#All],3,0)</f>
        <v>Personal Care</v>
      </c>
      <c r="H759">
        <v>190</v>
      </c>
      <c r="I759" t="s">
        <v>0</v>
      </c>
      <c r="J759">
        <v>0.5</v>
      </c>
      <c r="K759" t="s">
        <v>1526</v>
      </c>
      <c r="L759">
        <v>66</v>
      </c>
      <c r="M759">
        <v>102</v>
      </c>
      <c r="N759">
        <f>Table10[[#This Row],[quantity_sold_before_promo]]*Table10[[#This Row],[base_price]]</f>
        <v>12540</v>
      </c>
      <c r="O759">
        <f t="shared" si="11"/>
        <v>9690</v>
      </c>
      <c r="P759">
        <f>Table10[[#This Row],[Reveneu_after_promo]]-Table10[[#This Row],[Reveneu_before_promo]]</f>
        <v>-2850</v>
      </c>
      <c r="Q759" s="8">
        <f>Table10[[#This Row],[quantity_sold_after_promo]]-Table10[[#This Row],[quantity_sold_before_promo]]</f>
        <v>36</v>
      </c>
    </row>
    <row r="760" spans="1:17" hidden="1" x14ac:dyDescent="0.3">
      <c r="A760" s="3" t="s">
        <v>772</v>
      </c>
      <c r="B760" t="str">
        <f>VLOOKUP(fact_events!B:B,stores[#All],2,0)</f>
        <v>Bengaluru</v>
      </c>
      <c r="C760" t="str">
        <f>VLOOKUP(fact_events!C:C,camp[#All],2,0)</f>
        <v>Sankranti</v>
      </c>
      <c r="D760" s="2">
        <f>VLOOKUP(fact_events!C:C,camp[#All],3,0)</f>
        <v>45301</v>
      </c>
      <c r="E760" s="2">
        <f>VLOOKUP(fact_events!C:C,camp[#All],4,0)</f>
        <v>45307</v>
      </c>
      <c r="F760" t="str">
        <f>VLOOKUP(fact_events!D:D,prod[#All],2,0)</f>
        <v>Atliq_Cream_Beauty_Bathing_Soap (125GM)</v>
      </c>
      <c r="G760" t="str">
        <f>VLOOKUP(fact_events!D:D,prod[#All],3,0)</f>
        <v>Personal Care</v>
      </c>
      <c r="H760">
        <v>50</v>
      </c>
      <c r="I760" t="s">
        <v>12</v>
      </c>
      <c r="J760">
        <v>0.25</v>
      </c>
      <c r="K760" t="s">
        <v>1526</v>
      </c>
      <c r="L760">
        <v>28</v>
      </c>
      <c r="M760">
        <v>21</v>
      </c>
      <c r="N760">
        <f>Table10[[#This Row],[quantity_sold_before_promo]]*Table10[[#This Row],[base_price]]</f>
        <v>1400</v>
      </c>
      <c r="O760">
        <f t="shared" si="11"/>
        <v>787.5</v>
      </c>
      <c r="P760">
        <f>Table10[[#This Row],[Reveneu_after_promo]]-Table10[[#This Row],[Reveneu_before_promo]]</f>
        <v>-612.5</v>
      </c>
      <c r="Q760" s="8">
        <f>Table10[[#This Row],[quantity_sold_after_promo]]-Table10[[#This Row],[quantity_sold_before_promo]]</f>
        <v>-7</v>
      </c>
    </row>
    <row r="761" spans="1:17" hidden="1" x14ac:dyDescent="0.3">
      <c r="A761" s="4" t="s">
        <v>771</v>
      </c>
      <c r="B761" t="str">
        <f>VLOOKUP(fact_events!B:B,stores[#All],2,0)</f>
        <v>Bengaluru</v>
      </c>
      <c r="C761" t="str">
        <f>VLOOKUP(fact_events!C:C,camp[#All],2,0)</f>
        <v>Sankranti</v>
      </c>
      <c r="D761" s="2">
        <f>VLOOKUP(fact_events!C:C,camp[#All],3,0)</f>
        <v>45301</v>
      </c>
      <c r="E761" s="2">
        <f>VLOOKUP(fact_events!C:C,camp[#All],4,0)</f>
        <v>45307</v>
      </c>
      <c r="F761" t="str">
        <f>VLOOKUP(fact_events!D:D,prod[#All],2,0)</f>
        <v>Atliq_Sonamasuri_Rice (10KG)</v>
      </c>
      <c r="G761" t="str">
        <f>VLOOKUP(fact_events!D:D,prod[#All],3,0)</f>
        <v>Grocery &amp; Staples</v>
      </c>
      <c r="H761">
        <v>860</v>
      </c>
      <c r="I761" t="s">
        <v>45</v>
      </c>
      <c r="J761">
        <v>0.33</v>
      </c>
      <c r="K761" t="s">
        <v>1526</v>
      </c>
      <c r="L761">
        <v>450</v>
      </c>
      <c r="M761">
        <v>634</v>
      </c>
      <c r="N761">
        <f>Table10[[#This Row],[quantity_sold_before_promo]]*Table10[[#This Row],[base_price]]</f>
        <v>387000</v>
      </c>
      <c r="O761">
        <f t="shared" si="11"/>
        <v>365310.79999999993</v>
      </c>
      <c r="P761">
        <f>Table10[[#This Row],[Reveneu_after_promo]]-Table10[[#This Row],[Reveneu_before_promo]]</f>
        <v>-21689.20000000007</v>
      </c>
      <c r="Q761" s="8">
        <f>Table10[[#This Row],[quantity_sold_after_promo]]-Table10[[#This Row],[quantity_sold_before_promo]]</f>
        <v>184</v>
      </c>
    </row>
    <row r="762" spans="1:17" hidden="1" x14ac:dyDescent="0.3">
      <c r="A762" s="3" t="s">
        <v>770</v>
      </c>
      <c r="B762" t="str">
        <f>VLOOKUP(fact_events!B:B,stores[#All],2,0)</f>
        <v>Coimbatore</v>
      </c>
      <c r="C762" t="str">
        <f>VLOOKUP(fact_events!C:C,camp[#All],2,0)</f>
        <v>Diwali</v>
      </c>
      <c r="D762" s="2">
        <f>VLOOKUP(fact_events!C:C,camp[#All],3,0)</f>
        <v>45242</v>
      </c>
      <c r="E762" s="2">
        <f>VLOOKUP(fact_events!C:C,camp[#All],4,0)</f>
        <v>45248</v>
      </c>
      <c r="F762" t="str">
        <f>VLOOKUP(fact_events!D:D,prod[#All],2,0)</f>
        <v>Atliq_Cream_Beauty_Bathing_Soap (125GM)</v>
      </c>
      <c r="G762" t="str">
        <f>VLOOKUP(fact_events!D:D,prod[#All],3,0)</f>
        <v>Personal Care</v>
      </c>
      <c r="H762">
        <v>65</v>
      </c>
      <c r="I762" t="s">
        <v>0</v>
      </c>
      <c r="J762">
        <v>0.5</v>
      </c>
      <c r="K762" t="s">
        <v>1526</v>
      </c>
      <c r="L762">
        <v>82</v>
      </c>
      <c r="M762">
        <v>122</v>
      </c>
      <c r="N762">
        <f>Table10[[#This Row],[quantity_sold_before_promo]]*Table10[[#This Row],[base_price]]</f>
        <v>5330</v>
      </c>
      <c r="O762">
        <f t="shared" si="11"/>
        <v>3965</v>
      </c>
      <c r="P762">
        <f>Table10[[#This Row],[Reveneu_after_promo]]-Table10[[#This Row],[Reveneu_before_promo]]</f>
        <v>-1365</v>
      </c>
      <c r="Q762" s="8">
        <f>Table10[[#This Row],[quantity_sold_after_promo]]-Table10[[#This Row],[quantity_sold_before_promo]]</f>
        <v>40</v>
      </c>
    </row>
    <row r="763" spans="1:17" hidden="1" x14ac:dyDescent="0.3">
      <c r="A763" s="4" t="s">
        <v>769</v>
      </c>
      <c r="B763" t="str">
        <f>VLOOKUP(fact_events!B:B,stores[#All],2,0)</f>
        <v>Mysuru</v>
      </c>
      <c r="C763" t="str">
        <f>VLOOKUP(fact_events!C:C,camp[#All],2,0)</f>
        <v>Diwali</v>
      </c>
      <c r="D763" s="2">
        <f>VLOOKUP(fact_events!C:C,camp[#All],3,0)</f>
        <v>45242</v>
      </c>
      <c r="E763" s="2">
        <f>VLOOKUP(fact_events!C:C,camp[#All],4,0)</f>
        <v>45248</v>
      </c>
      <c r="F763" t="str">
        <f>VLOOKUP(fact_events!D:D,prod[#All],2,0)</f>
        <v>Atliq_Sonamasuri_Rice (10KG)</v>
      </c>
      <c r="G763" t="str">
        <f>VLOOKUP(fact_events!D:D,prod[#All],3,0)</f>
        <v>Grocery &amp; Staples</v>
      </c>
      <c r="H763">
        <v>860</v>
      </c>
      <c r="I763" t="s">
        <v>45</v>
      </c>
      <c r="J763">
        <v>0.33</v>
      </c>
      <c r="K763" t="s">
        <v>1526</v>
      </c>
      <c r="L763">
        <v>395</v>
      </c>
      <c r="M763">
        <v>711</v>
      </c>
      <c r="N763">
        <f>Table10[[#This Row],[quantity_sold_before_promo]]*Table10[[#This Row],[base_price]]</f>
        <v>339700</v>
      </c>
      <c r="O763">
        <f t="shared" si="11"/>
        <v>409678.19999999995</v>
      </c>
      <c r="P763">
        <f>Table10[[#This Row],[Reveneu_after_promo]]-Table10[[#This Row],[Reveneu_before_promo]]</f>
        <v>69978.199999999953</v>
      </c>
      <c r="Q763" s="8">
        <f>Table10[[#This Row],[quantity_sold_after_promo]]-Table10[[#This Row],[quantity_sold_before_promo]]</f>
        <v>316</v>
      </c>
    </row>
    <row r="764" spans="1:17" hidden="1" x14ac:dyDescent="0.3">
      <c r="A764" s="3">
        <v>608271</v>
      </c>
      <c r="B764" t="str">
        <f>VLOOKUP(fact_events!B:B,stores[#All],2,0)</f>
        <v>Madurai</v>
      </c>
      <c r="C764" t="str">
        <f>VLOOKUP(fact_events!C:C,camp[#All],2,0)</f>
        <v>Sankranti</v>
      </c>
      <c r="D764" s="2">
        <f>VLOOKUP(fact_events!C:C,camp[#All],3,0)</f>
        <v>45301</v>
      </c>
      <c r="E764" s="2">
        <f>VLOOKUP(fact_events!C:C,camp[#All],4,0)</f>
        <v>45307</v>
      </c>
      <c r="F764" t="str">
        <f>VLOOKUP(fact_events!D:D,prod[#All],2,0)</f>
        <v>Atliq_Home_Essential_8_Product_Combo</v>
      </c>
      <c r="G764" t="str">
        <f>VLOOKUP(fact_events!D:D,prod[#All],3,0)</f>
        <v>Combo1</v>
      </c>
      <c r="H764">
        <v>3000</v>
      </c>
      <c r="I764" t="s">
        <v>26</v>
      </c>
      <c r="J764">
        <v>500</v>
      </c>
      <c r="K764" t="s">
        <v>1527</v>
      </c>
      <c r="L764">
        <v>122</v>
      </c>
      <c r="M764">
        <v>342</v>
      </c>
      <c r="N764">
        <f>Table10[[#This Row],[quantity_sold_before_promo]]*Table10[[#This Row],[base_price]]</f>
        <v>366000</v>
      </c>
      <c r="O764">
        <f t="shared" si="11"/>
        <v>855000</v>
      </c>
      <c r="P764">
        <f>Table10[[#This Row],[Reveneu_after_promo]]-Table10[[#This Row],[Reveneu_before_promo]]</f>
        <v>489000</v>
      </c>
      <c r="Q764" s="8">
        <f>Table10[[#This Row],[quantity_sold_after_promo]]-Table10[[#This Row],[quantity_sold_before_promo]]</f>
        <v>220</v>
      </c>
    </row>
    <row r="765" spans="1:17" hidden="1" x14ac:dyDescent="0.3">
      <c r="A765" s="4" t="s">
        <v>768</v>
      </c>
      <c r="B765" t="str">
        <f>VLOOKUP(fact_events!B:B,stores[#All],2,0)</f>
        <v>Chennai</v>
      </c>
      <c r="C765" t="str">
        <f>VLOOKUP(fact_events!C:C,camp[#All],2,0)</f>
        <v>Diwali</v>
      </c>
      <c r="D765" s="2">
        <f>VLOOKUP(fact_events!C:C,camp[#All],3,0)</f>
        <v>45242</v>
      </c>
      <c r="E765" s="2">
        <f>VLOOKUP(fact_events!C:C,camp[#All],4,0)</f>
        <v>45248</v>
      </c>
      <c r="F765" t="str">
        <f>VLOOKUP(fact_events!D:D,prod[#All],2,0)</f>
        <v>Atliq_Cream_Beauty_Bathing_Soap (125GM)</v>
      </c>
      <c r="G765" t="str">
        <f>VLOOKUP(fact_events!D:D,prod[#All],3,0)</f>
        <v>Personal Care</v>
      </c>
      <c r="H765">
        <v>65</v>
      </c>
      <c r="I765" t="s">
        <v>0</v>
      </c>
      <c r="J765">
        <v>0.5</v>
      </c>
      <c r="K765" t="s">
        <v>1526</v>
      </c>
      <c r="L765">
        <v>119</v>
      </c>
      <c r="M765">
        <v>154</v>
      </c>
      <c r="N765">
        <f>Table10[[#This Row],[quantity_sold_before_promo]]*Table10[[#This Row],[base_price]]</f>
        <v>7735</v>
      </c>
      <c r="O765">
        <f t="shared" si="11"/>
        <v>5005</v>
      </c>
      <c r="P765">
        <f>Table10[[#This Row],[Reveneu_after_promo]]-Table10[[#This Row],[Reveneu_before_promo]]</f>
        <v>-2730</v>
      </c>
      <c r="Q765" s="8">
        <f>Table10[[#This Row],[quantity_sold_after_promo]]-Table10[[#This Row],[quantity_sold_before_promo]]</f>
        <v>35</v>
      </c>
    </row>
    <row r="766" spans="1:17" hidden="1" x14ac:dyDescent="0.3">
      <c r="A766" s="3" t="s">
        <v>767</v>
      </c>
      <c r="B766" t="str">
        <f>VLOOKUP(fact_events!B:B,stores[#All],2,0)</f>
        <v>Chennai</v>
      </c>
      <c r="C766" t="str">
        <f>VLOOKUP(fact_events!C:C,camp[#All],2,0)</f>
        <v>Diwali</v>
      </c>
      <c r="D766" s="2">
        <f>VLOOKUP(fact_events!C:C,camp[#All],3,0)</f>
        <v>45242</v>
      </c>
      <c r="E766" s="2">
        <f>VLOOKUP(fact_events!C:C,camp[#All],4,0)</f>
        <v>45248</v>
      </c>
      <c r="F766" t="str">
        <f>VLOOKUP(fact_events!D:D,prod[#All],2,0)</f>
        <v>Atliq_Lime_Cool_Bathing_Bar (125GM)</v>
      </c>
      <c r="G766" t="str">
        <f>VLOOKUP(fact_events!D:D,prod[#All],3,0)</f>
        <v>Personal Care</v>
      </c>
      <c r="H766">
        <v>62</v>
      </c>
      <c r="I766" t="s">
        <v>0</v>
      </c>
      <c r="J766">
        <v>0.5</v>
      </c>
      <c r="K766" t="s">
        <v>1526</v>
      </c>
      <c r="L766">
        <v>119</v>
      </c>
      <c r="M766">
        <v>138</v>
      </c>
      <c r="N766">
        <f>Table10[[#This Row],[quantity_sold_before_promo]]*Table10[[#This Row],[base_price]]</f>
        <v>7378</v>
      </c>
      <c r="O766">
        <f t="shared" si="11"/>
        <v>4278</v>
      </c>
      <c r="P766">
        <f>Table10[[#This Row],[Reveneu_after_promo]]-Table10[[#This Row],[Reveneu_before_promo]]</f>
        <v>-3100</v>
      </c>
      <c r="Q766" s="8">
        <f>Table10[[#This Row],[quantity_sold_after_promo]]-Table10[[#This Row],[quantity_sold_before_promo]]</f>
        <v>19</v>
      </c>
    </row>
    <row r="767" spans="1:17" x14ac:dyDescent="0.3">
      <c r="A767" s="4" t="s">
        <v>766</v>
      </c>
      <c r="B767" t="str">
        <f>VLOOKUP(fact_events!B:B,stores[#All],2,0)</f>
        <v>Bengaluru</v>
      </c>
      <c r="C767" t="str">
        <f>VLOOKUP(fact_events!C:C,camp[#All],2,0)</f>
        <v>Sankranti</v>
      </c>
      <c r="D767" s="2">
        <f>VLOOKUP(fact_events!C:C,camp[#All],3,0)</f>
        <v>45301</v>
      </c>
      <c r="E767" s="2">
        <f>VLOOKUP(fact_events!C:C,camp[#All],4,0)</f>
        <v>45307</v>
      </c>
      <c r="F767" t="str">
        <f>VLOOKUP(fact_events!D:D,prod[#All],2,0)</f>
        <v>Atliq_High_Glo_15W_LED_Bulb</v>
      </c>
      <c r="G767" t="str">
        <f>VLOOKUP(fact_events!D:D,prod[#All],3,0)</f>
        <v>Home Appliances</v>
      </c>
      <c r="H767">
        <v>350</v>
      </c>
      <c r="I767" t="s">
        <v>5</v>
      </c>
      <c r="J767">
        <v>0.5</v>
      </c>
      <c r="K767" t="s">
        <v>5</v>
      </c>
      <c r="L767">
        <v>94</v>
      </c>
      <c r="M767">
        <v>371</v>
      </c>
      <c r="N767">
        <f>Table10[[#This Row],[quantity_sold_before_promo]]*Table10[[#This Row],[base_price]]</f>
        <v>32900</v>
      </c>
      <c r="O767">
        <f t="shared" si="11"/>
        <v>129850</v>
      </c>
      <c r="P767">
        <f>Table10[[#This Row],[Reveneu_after_promo]]-Table10[[#This Row],[Reveneu_before_promo]]</f>
        <v>96950</v>
      </c>
      <c r="Q767" s="8">
        <f>Table10[[#This Row],[quantity_sold_after_promo]]-Table10[[#This Row],[quantity_sold_before_promo]]</f>
        <v>277</v>
      </c>
    </row>
    <row r="768" spans="1:17" hidden="1" x14ac:dyDescent="0.3">
      <c r="A768" s="3" t="s">
        <v>765</v>
      </c>
      <c r="B768" t="str">
        <f>VLOOKUP(fact_events!B:B,stores[#All],2,0)</f>
        <v>Chennai</v>
      </c>
      <c r="C768" t="str">
        <f>VLOOKUP(fact_events!C:C,camp[#All],2,0)</f>
        <v>Diwali</v>
      </c>
      <c r="D768" s="2">
        <f>VLOOKUP(fact_events!C:C,camp[#All],3,0)</f>
        <v>45242</v>
      </c>
      <c r="E768" s="2">
        <f>VLOOKUP(fact_events!C:C,camp[#All],4,0)</f>
        <v>45248</v>
      </c>
      <c r="F768" t="str">
        <f>VLOOKUP(fact_events!D:D,prod[#All],2,0)</f>
        <v>Atliq_Home_Essential_8_Product_Combo</v>
      </c>
      <c r="G768" t="str">
        <f>VLOOKUP(fact_events!D:D,prod[#All],3,0)</f>
        <v>Combo1</v>
      </c>
      <c r="H768">
        <v>3000</v>
      </c>
      <c r="I768" t="s">
        <v>26</v>
      </c>
      <c r="J768">
        <v>500</v>
      </c>
      <c r="K768" t="s">
        <v>1527</v>
      </c>
      <c r="L768">
        <v>316</v>
      </c>
      <c r="M768">
        <v>859</v>
      </c>
      <c r="N768">
        <f>Table10[[#This Row],[quantity_sold_before_promo]]*Table10[[#This Row],[base_price]]</f>
        <v>948000</v>
      </c>
      <c r="O768">
        <f t="shared" si="11"/>
        <v>2147500</v>
      </c>
      <c r="P768">
        <f>Table10[[#This Row],[Reveneu_after_promo]]-Table10[[#This Row],[Reveneu_before_promo]]</f>
        <v>1199500</v>
      </c>
      <c r="Q768" s="8">
        <f>Table10[[#This Row],[quantity_sold_after_promo]]-Table10[[#This Row],[quantity_sold_before_promo]]</f>
        <v>543</v>
      </c>
    </row>
    <row r="769" spans="1:17" x14ac:dyDescent="0.3">
      <c r="A769" s="4" t="s">
        <v>764</v>
      </c>
      <c r="B769" t="str">
        <f>VLOOKUP(fact_events!B:B,stores[#All],2,0)</f>
        <v>Madurai</v>
      </c>
      <c r="C769" t="str">
        <f>VLOOKUP(fact_events!C:C,camp[#All],2,0)</f>
        <v>Diwali</v>
      </c>
      <c r="D769" s="2">
        <f>VLOOKUP(fact_events!C:C,camp[#All],3,0)</f>
        <v>45242</v>
      </c>
      <c r="E769" s="2">
        <f>VLOOKUP(fact_events!C:C,camp[#All],4,0)</f>
        <v>45248</v>
      </c>
      <c r="F769" t="str">
        <f>VLOOKUP(fact_events!D:D,prod[#All],2,0)</f>
        <v>Atliq_Curtains</v>
      </c>
      <c r="G769" t="str">
        <f>VLOOKUP(fact_events!D:D,prod[#All],3,0)</f>
        <v>Home Care</v>
      </c>
      <c r="H769">
        <v>300</v>
      </c>
      <c r="I769" t="s">
        <v>5</v>
      </c>
      <c r="J769">
        <v>0.5</v>
      </c>
      <c r="K769" t="s">
        <v>5</v>
      </c>
      <c r="L769">
        <v>47</v>
      </c>
      <c r="M769">
        <v>157</v>
      </c>
      <c r="N769">
        <f>Table10[[#This Row],[quantity_sold_before_promo]]*Table10[[#This Row],[base_price]]</f>
        <v>14100</v>
      </c>
      <c r="O769">
        <f t="shared" si="11"/>
        <v>47100</v>
      </c>
      <c r="P769">
        <f>Table10[[#This Row],[Reveneu_after_promo]]-Table10[[#This Row],[Reveneu_before_promo]]</f>
        <v>33000</v>
      </c>
      <c r="Q769" s="8">
        <f>Table10[[#This Row],[quantity_sold_after_promo]]-Table10[[#This Row],[quantity_sold_before_promo]]</f>
        <v>110</v>
      </c>
    </row>
    <row r="770" spans="1:17" hidden="1" x14ac:dyDescent="0.3">
      <c r="A770" s="3" t="s">
        <v>763</v>
      </c>
      <c r="B770" t="str">
        <f>VLOOKUP(fact_events!B:B,stores[#All],2,0)</f>
        <v>Visakhapatnam</v>
      </c>
      <c r="C770" t="str">
        <f>VLOOKUP(fact_events!C:C,camp[#All],2,0)</f>
        <v>Sankranti</v>
      </c>
      <c r="D770" s="2">
        <f>VLOOKUP(fact_events!C:C,camp[#All],3,0)</f>
        <v>45301</v>
      </c>
      <c r="E770" s="2">
        <f>VLOOKUP(fact_events!C:C,camp[#All],4,0)</f>
        <v>45307</v>
      </c>
      <c r="F770" t="str">
        <f>VLOOKUP(fact_events!D:D,prod[#All],2,0)</f>
        <v>Atliq_Fusion_Container_Set_of_3</v>
      </c>
      <c r="G770" t="str">
        <f>VLOOKUP(fact_events!D:D,prod[#All],3,0)</f>
        <v>Home Care</v>
      </c>
      <c r="H770">
        <v>415</v>
      </c>
      <c r="I770" t="s">
        <v>12</v>
      </c>
      <c r="J770">
        <v>0.25</v>
      </c>
      <c r="K770" t="s">
        <v>1526</v>
      </c>
      <c r="L770">
        <v>33</v>
      </c>
      <c r="M770">
        <v>27</v>
      </c>
      <c r="N770">
        <f>Table10[[#This Row],[quantity_sold_before_promo]]*Table10[[#This Row],[base_price]]</f>
        <v>13695</v>
      </c>
      <c r="O770">
        <f t="shared" ref="O770:O833" si="12">IF(K770="OFF",(H770*(1-J770))*M770,IF(K770="Cashback",(H770-J770)*M770,IF(K770="BOGOF",H770*M770,0)))</f>
        <v>8403.75</v>
      </c>
      <c r="P770">
        <f>Table10[[#This Row],[Reveneu_after_promo]]-Table10[[#This Row],[Reveneu_before_promo]]</f>
        <v>-5291.25</v>
      </c>
      <c r="Q770" s="8">
        <f>Table10[[#This Row],[quantity_sold_after_promo]]-Table10[[#This Row],[quantity_sold_before_promo]]</f>
        <v>-6</v>
      </c>
    </row>
    <row r="771" spans="1:17" hidden="1" x14ac:dyDescent="0.3">
      <c r="A771" s="4" t="s">
        <v>762</v>
      </c>
      <c r="B771" t="str">
        <f>VLOOKUP(fact_events!B:B,stores[#All],2,0)</f>
        <v>Chennai</v>
      </c>
      <c r="C771" t="str">
        <f>VLOOKUP(fact_events!C:C,camp[#All],2,0)</f>
        <v>Diwali</v>
      </c>
      <c r="D771" s="2">
        <f>VLOOKUP(fact_events!C:C,camp[#All],3,0)</f>
        <v>45242</v>
      </c>
      <c r="E771" s="2">
        <f>VLOOKUP(fact_events!C:C,camp[#All],4,0)</f>
        <v>45248</v>
      </c>
      <c r="F771" t="str">
        <f>VLOOKUP(fact_events!D:D,prod[#All],2,0)</f>
        <v>Atliq_Fusion_Container_Set_of_3</v>
      </c>
      <c r="G771" t="str">
        <f>VLOOKUP(fact_events!D:D,prod[#All],3,0)</f>
        <v>Home Care</v>
      </c>
      <c r="H771">
        <v>415</v>
      </c>
      <c r="I771" t="s">
        <v>12</v>
      </c>
      <c r="J771">
        <v>0.25</v>
      </c>
      <c r="K771" t="s">
        <v>1526</v>
      </c>
      <c r="L771">
        <v>99</v>
      </c>
      <c r="M771">
        <v>87</v>
      </c>
      <c r="N771">
        <f>Table10[[#This Row],[quantity_sold_before_promo]]*Table10[[#This Row],[base_price]]</f>
        <v>41085</v>
      </c>
      <c r="O771">
        <f t="shared" si="12"/>
        <v>27078.75</v>
      </c>
      <c r="P771">
        <f>Table10[[#This Row],[Reveneu_after_promo]]-Table10[[#This Row],[Reveneu_before_promo]]</f>
        <v>-14006.25</v>
      </c>
      <c r="Q771" s="8">
        <f>Table10[[#This Row],[quantity_sold_after_promo]]-Table10[[#This Row],[quantity_sold_before_promo]]</f>
        <v>-12</v>
      </c>
    </row>
    <row r="772" spans="1:17" hidden="1" x14ac:dyDescent="0.3">
      <c r="A772" s="3" t="s">
        <v>761</v>
      </c>
      <c r="B772" t="str">
        <f>VLOOKUP(fact_events!B:B,stores[#All],2,0)</f>
        <v>Visakhapatnam</v>
      </c>
      <c r="C772" t="str">
        <f>VLOOKUP(fact_events!C:C,camp[#All],2,0)</f>
        <v>Sankranti</v>
      </c>
      <c r="D772" s="2">
        <f>VLOOKUP(fact_events!C:C,camp[#All],3,0)</f>
        <v>45301</v>
      </c>
      <c r="E772" s="2">
        <f>VLOOKUP(fact_events!C:C,camp[#All],4,0)</f>
        <v>45307</v>
      </c>
      <c r="F772" t="str">
        <f>VLOOKUP(fact_events!D:D,prod[#All],2,0)</f>
        <v>Atliq_Cream_Beauty_Bathing_Soap (125GM)</v>
      </c>
      <c r="G772" t="str">
        <f>VLOOKUP(fact_events!D:D,prod[#All],3,0)</f>
        <v>Personal Care</v>
      </c>
      <c r="H772">
        <v>50</v>
      </c>
      <c r="I772" t="s">
        <v>12</v>
      </c>
      <c r="J772">
        <v>0.25</v>
      </c>
      <c r="K772" t="s">
        <v>1526</v>
      </c>
      <c r="L772">
        <v>16</v>
      </c>
      <c r="M772">
        <v>13</v>
      </c>
      <c r="N772">
        <f>Table10[[#This Row],[quantity_sold_before_promo]]*Table10[[#This Row],[base_price]]</f>
        <v>800</v>
      </c>
      <c r="O772">
        <f t="shared" si="12"/>
        <v>487.5</v>
      </c>
      <c r="P772">
        <f>Table10[[#This Row],[Reveneu_after_promo]]-Table10[[#This Row],[Reveneu_before_promo]]</f>
        <v>-312.5</v>
      </c>
      <c r="Q772" s="8">
        <f>Table10[[#This Row],[quantity_sold_after_promo]]-Table10[[#This Row],[quantity_sold_before_promo]]</f>
        <v>-3</v>
      </c>
    </row>
    <row r="773" spans="1:17" hidden="1" x14ac:dyDescent="0.3">
      <c r="A773" s="4" t="s">
        <v>760</v>
      </c>
      <c r="B773" t="str">
        <f>VLOOKUP(fact_events!B:B,stores[#All],2,0)</f>
        <v>Coimbatore</v>
      </c>
      <c r="C773" t="str">
        <f>VLOOKUP(fact_events!C:C,camp[#All],2,0)</f>
        <v>Sankranti</v>
      </c>
      <c r="D773" s="2">
        <f>VLOOKUP(fact_events!C:C,camp[#All],3,0)</f>
        <v>45301</v>
      </c>
      <c r="E773" s="2">
        <f>VLOOKUP(fact_events!C:C,camp[#All],4,0)</f>
        <v>45307</v>
      </c>
      <c r="F773" t="str">
        <f>VLOOKUP(fact_events!D:D,prod[#All],2,0)</f>
        <v>Atliq_Doodh_Kesar_Body_Lotion (200ML)</v>
      </c>
      <c r="G773" t="str">
        <f>VLOOKUP(fact_events!D:D,prod[#All],3,0)</f>
        <v>Personal Care</v>
      </c>
      <c r="H773">
        <v>190</v>
      </c>
      <c r="I773" t="s">
        <v>0</v>
      </c>
      <c r="J773">
        <v>0.5</v>
      </c>
      <c r="K773" t="s">
        <v>1526</v>
      </c>
      <c r="L773">
        <v>45</v>
      </c>
      <c r="M773">
        <v>72</v>
      </c>
      <c r="N773">
        <f>Table10[[#This Row],[quantity_sold_before_promo]]*Table10[[#This Row],[base_price]]</f>
        <v>8550</v>
      </c>
      <c r="O773">
        <f t="shared" si="12"/>
        <v>6840</v>
      </c>
      <c r="P773">
        <f>Table10[[#This Row],[Reveneu_after_promo]]-Table10[[#This Row],[Reveneu_before_promo]]</f>
        <v>-1710</v>
      </c>
      <c r="Q773" s="8">
        <f>Table10[[#This Row],[quantity_sold_after_promo]]-Table10[[#This Row],[quantity_sold_before_promo]]</f>
        <v>27</v>
      </c>
    </row>
    <row r="774" spans="1:17" x14ac:dyDescent="0.3">
      <c r="A774" s="3" t="s">
        <v>759</v>
      </c>
      <c r="B774" t="str">
        <f>VLOOKUP(fact_events!B:B,stores[#All],2,0)</f>
        <v>Chennai</v>
      </c>
      <c r="C774" t="str">
        <f>VLOOKUP(fact_events!C:C,camp[#All],2,0)</f>
        <v>Sankranti</v>
      </c>
      <c r="D774" s="2">
        <f>VLOOKUP(fact_events!C:C,camp[#All],3,0)</f>
        <v>45301</v>
      </c>
      <c r="E774" s="2">
        <f>VLOOKUP(fact_events!C:C,camp[#All],4,0)</f>
        <v>45307</v>
      </c>
      <c r="F774" t="str">
        <f>VLOOKUP(fact_events!D:D,prod[#All],2,0)</f>
        <v>Atliq_waterproof_Immersion_Rod</v>
      </c>
      <c r="G774" t="str">
        <f>VLOOKUP(fact_events!D:D,prod[#All],3,0)</f>
        <v>Home Appliances</v>
      </c>
      <c r="H774">
        <v>1020</v>
      </c>
      <c r="I774" t="s">
        <v>5</v>
      </c>
      <c r="J774">
        <v>0.5</v>
      </c>
      <c r="K774" t="s">
        <v>5</v>
      </c>
      <c r="L774">
        <v>105</v>
      </c>
      <c r="M774">
        <v>407</v>
      </c>
      <c r="N774">
        <f>Table10[[#This Row],[quantity_sold_before_promo]]*Table10[[#This Row],[base_price]]</f>
        <v>107100</v>
      </c>
      <c r="O774">
        <f t="shared" si="12"/>
        <v>415140</v>
      </c>
      <c r="P774">
        <f>Table10[[#This Row],[Reveneu_after_promo]]-Table10[[#This Row],[Reveneu_before_promo]]</f>
        <v>308040</v>
      </c>
      <c r="Q774" s="8">
        <f>Table10[[#This Row],[quantity_sold_after_promo]]-Table10[[#This Row],[quantity_sold_before_promo]]</f>
        <v>302</v>
      </c>
    </row>
    <row r="775" spans="1:17" hidden="1" x14ac:dyDescent="0.3">
      <c r="A775" s="4" t="s">
        <v>758</v>
      </c>
      <c r="B775" t="str">
        <f>VLOOKUP(fact_events!B:B,stores[#All],2,0)</f>
        <v>Visakhapatnam</v>
      </c>
      <c r="C775" t="str">
        <f>VLOOKUP(fact_events!C:C,camp[#All],2,0)</f>
        <v>Sankranti</v>
      </c>
      <c r="D775" s="2">
        <f>VLOOKUP(fact_events!C:C,camp[#All],3,0)</f>
        <v>45301</v>
      </c>
      <c r="E775" s="2">
        <f>VLOOKUP(fact_events!C:C,camp[#All],4,0)</f>
        <v>45307</v>
      </c>
      <c r="F775" t="str">
        <f>VLOOKUP(fact_events!D:D,prod[#All],2,0)</f>
        <v>Atliq_Sonamasuri_Rice (10KG)</v>
      </c>
      <c r="G775" t="str">
        <f>VLOOKUP(fact_events!D:D,prod[#All],3,0)</f>
        <v>Grocery &amp; Staples</v>
      </c>
      <c r="H775">
        <v>860</v>
      </c>
      <c r="I775" t="s">
        <v>45</v>
      </c>
      <c r="J775">
        <v>0.33</v>
      </c>
      <c r="K775" t="s">
        <v>1526</v>
      </c>
      <c r="L775">
        <v>408</v>
      </c>
      <c r="M775">
        <v>632</v>
      </c>
      <c r="N775">
        <f>Table10[[#This Row],[quantity_sold_before_promo]]*Table10[[#This Row],[base_price]]</f>
        <v>350880</v>
      </c>
      <c r="O775">
        <f t="shared" si="12"/>
        <v>364158.39999999997</v>
      </c>
      <c r="P775">
        <f>Table10[[#This Row],[Reveneu_after_promo]]-Table10[[#This Row],[Reveneu_before_promo]]</f>
        <v>13278.399999999965</v>
      </c>
      <c r="Q775" s="8">
        <f>Table10[[#This Row],[quantity_sold_after_promo]]-Table10[[#This Row],[quantity_sold_before_promo]]</f>
        <v>224</v>
      </c>
    </row>
    <row r="776" spans="1:17" x14ac:dyDescent="0.3">
      <c r="A776" s="3" t="s">
        <v>757</v>
      </c>
      <c r="B776" t="str">
        <f>VLOOKUP(fact_events!B:B,stores[#All],2,0)</f>
        <v>Visakhapatnam</v>
      </c>
      <c r="C776" t="str">
        <f>VLOOKUP(fact_events!C:C,camp[#All],2,0)</f>
        <v>Sankranti</v>
      </c>
      <c r="D776" s="2">
        <f>VLOOKUP(fact_events!C:C,camp[#All],3,0)</f>
        <v>45301</v>
      </c>
      <c r="E776" s="2">
        <f>VLOOKUP(fact_events!C:C,camp[#All],4,0)</f>
        <v>45307</v>
      </c>
      <c r="F776" t="str">
        <f>VLOOKUP(fact_events!D:D,prod[#All],2,0)</f>
        <v>Atliq_Double_Bedsheet_set</v>
      </c>
      <c r="G776" t="str">
        <f>VLOOKUP(fact_events!D:D,prod[#All],3,0)</f>
        <v>Home Care</v>
      </c>
      <c r="H776">
        <v>1190</v>
      </c>
      <c r="I776" t="s">
        <v>5</v>
      </c>
      <c r="J776">
        <v>0.5</v>
      </c>
      <c r="K776" t="s">
        <v>5</v>
      </c>
      <c r="L776">
        <v>27</v>
      </c>
      <c r="M776">
        <v>107</v>
      </c>
      <c r="N776">
        <f>Table10[[#This Row],[quantity_sold_before_promo]]*Table10[[#This Row],[base_price]]</f>
        <v>32130</v>
      </c>
      <c r="O776">
        <f t="shared" si="12"/>
        <v>127330</v>
      </c>
      <c r="P776">
        <f>Table10[[#This Row],[Reveneu_after_promo]]-Table10[[#This Row],[Reveneu_before_promo]]</f>
        <v>95200</v>
      </c>
      <c r="Q776" s="8">
        <f>Table10[[#This Row],[quantity_sold_after_promo]]-Table10[[#This Row],[quantity_sold_before_promo]]</f>
        <v>80</v>
      </c>
    </row>
    <row r="777" spans="1:17" hidden="1" x14ac:dyDescent="0.3">
      <c r="A777" s="4">
        <v>861506</v>
      </c>
      <c r="B777" t="str">
        <f>VLOOKUP(fact_events!B:B,stores[#All],2,0)</f>
        <v>Chennai</v>
      </c>
      <c r="C777" t="str">
        <f>VLOOKUP(fact_events!C:C,camp[#All],2,0)</f>
        <v>Diwali</v>
      </c>
      <c r="D777" s="2">
        <f>VLOOKUP(fact_events!C:C,camp[#All],3,0)</f>
        <v>45242</v>
      </c>
      <c r="E777" s="2">
        <f>VLOOKUP(fact_events!C:C,camp[#All],4,0)</f>
        <v>45248</v>
      </c>
      <c r="F777" t="str">
        <f>VLOOKUP(fact_events!D:D,prod[#All],2,0)</f>
        <v>Atliq_Suflower_Oil (1L)</v>
      </c>
      <c r="G777" t="str">
        <f>VLOOKUP(fact_events!D:D,prod[#All],3,0)</f>
        <v>Grocery &amp; Staples</v>
      </c>
      <c r="H777">
        <v>156</v>
      </c>
      <c r="I777" t="s">
        <v>12</v>
      </c>
      <c r="J777">
        <v>0.25</v>
      </c>
      <c r="K777" t="s">
        <v>1526</v>
      </c>
      <c r="L777">
        <v>334</v>
      </c>
      <c r="M777">
        <v>260</v>
      </c>
      <c r="N777">
        <f>Table10[[#This Row],[quantity_sold_before_promo]]*Table10[[#This Row],[base_price]]</f>
        <v>52104</v>
      </c>
      <c r="O777">
        <f t="shared" si="12"/>
        <v>30420</v>
      </c>
      <c r="P777">
        <f>Table10[[#This Row],[Reveneu_after_promo]]-Table10[[#This Row],[Reveneu_before_promo]]</f>
        <v>-21684</v>
      </c>
      <c r="Q777" s="8">
        <f>Table10[[#This Row],[quantity_sold_after_promo]]-Table10[[#This Row],[quantity_sold_before_promo]]</f>
        <v>-74</v>
      </c>
    </row>
    <row r="778" spans="1:17" x14ac:dyDescent="0.3">
      <c r="A778" s="3" t="s">
        <v>756</v>
      </c>
      <c r="B778" t="str">
        <f>VLOOKUP(fact_events!B:B,stores[#All],2,0)</f>
        <v>Coimbatore</v>
      </c>
      <c r="C778" t="str">
        <f>VLOOKUP(fact_events!C:C,camp[#All],2,0)</f>
        <v>Sankranti</v>
      </c>
      <c r="D778" s="2">
        <f>VLOOKUP(fact_events!C:C,camp[#All],3,0)</f>
        <v>45301</v>
      </c>
      <c r="E778" s="2">
        <f>VLOOKUP(fact_events!C:C,camp[#All],4,0)</f>
        <v>45307</v>
      </c>
      <c r="F778" t="str">
        <f>VLOOKUP(fact_events!D:D,prod[#All],2,0)</f>
        <v>Atliq_Farm_Chakki_Atta (1KG)</v>
      </c>
      <c r="G778" t="str">
        <f>VLOOKUP(fact_events!D:D,prod[#All],3,0)</f>
        <v>Grocery &amp; Staples</v>
      </c>
      <c r="H778">
        <v>370</v>
      </c>
      <c r="I778" t="s">
        <v>5</v>
      </c>
      <c r="J778">
        <v>0.5</v>
      </c>
      <c r="K778" t="s">
        <v>5</v>
      </c>
      <c r="L778">
        <v>367</v>
      </c>
      <c r="M778">
        <v>1423</v>
      </c>
      <c r="N778">
        <f>Table10[[#This Row],[quantity_sold_before_promo]]*Table10[[#This Row],[base_price]]</f>
        <v>135790</v>
      </c>
      <c r="O778">
        <f t="shared" si="12"/>
        <v>526510</v>
      </c>
      <c r="P778">
        <f>Table10[[#This Row],[Reveneu_after_promo]]-Table10[[#This Row],[Reveneu_before_promo]]</f>
        <v>390720</v>
      </c>
      <c r="Q778" s="8">
        <f>Table10[[#This Row],[quantity_sold_after_promo]]-Table10[[#This Row],[quantity_sold_before_promo]]</f>
        <v>1056</v>
      </c>
    </row>
    <row r="779" spans="1:17" hidden="1" x14ac:dyDescent="0.3">
      <c r="A779" s="4" t="s">
        <v>755</v>
      </c>
      <c r="B779" t="str">
        <f>VLOOKUP(fact_events!B:B,stores[#All],2,0)</f>
        <v>Visakhapatnam</v>
      </c>
      <c r="C779" t="str">
        <f>VLOOKUP(fact_events!C:C,camp[#All],2,0)</f>
        <v>Sankranti</v>
      </c>
      <c r="D779" s="2">
        <f>VLOOKUP(fact_events!C:C,camp[#All],3,0)</f>
        <v>45301</v>
      </c>
      <c r="E779" s="2">
        <f>VLOOKUP(fact_events!C:C,camp[#All],4,0)</f>
        <v>45307</v>
      </c>
      <c r="F779" t="str">
        <f>VLOOKUP(fact_events!D:D,prod[#All],2,0)</f>
        <v>Atliq_Scrub_Sponge_For_Dishwash</v>
      </c>
      <c r="G779" t="str">
        <f>VLOOKUP(fact_events!D:D,prod[#All],3,0)</f>
        <v>Home Care</v>
      </c>
      <c r="H779">
        <v>55</v>
      </c>
      <c r="I779" t="s">
        <v>12</v>
      </c>
      <c r="J779">
        <v>0.25</v>
      </c>
      <c r="K779" t="s">
        <v>1526</v>
      </c>
      <c r="L779">
        <v>19</v>
      </c>
      <c r="M779">
        <v>15</v>
      </c>
      <c r="N779">
        <f>Table10[[#This Row],[quantity_sold_before_promo]]*Table10[[#This Row],[base_price]]</f>
        <v>1045</v>
      </c>
      <c r="O779">
        <f t="shared" si="12"/>
        <v>618.75</v>
      </c>
      <c r="P779">
        <f>Table10[[#This Row],[Reveneu_after_promo]]-Table10[[#This Row],[Reveneu_before_promo]]</f>
        <v>-426.25</v>
      </c>
      <c r="Q779" s="8">
        <f>Table10[[#This Row],[quantity_sold_after_promo]]-Table10[[#This Row],[quantity_sold_before_promo]]</f>
        <v>-4</v>
      </c>
    </row>
    <row r="780" spans="1:17" hidden="1" x14ac:dyDescent="0.3">
      <c r="A780" s="3" t="s">
        <v>754</v>
      </c>
      <c r="B780" t="str">
        <f>VLOOKUP(fact_events!B:B,stores[#All],2,0)</f>
        <v>Hyderabad</v>
      </c>
      <c r="C780" t="str">
        <f>VLOOKUP(fact_events!C:C,camp[#All],2,0)</f>
        <v>Diwali</v>
      </c>
      <c r="D780" s="2">
        <f>VLOOKUP(fact_events!C:C,camp[#All],3,0)</f>
        <v>45242</v>
      </c>
      <c r="E780" s="2">
        <f>VLOOKUP(fact_events!C:C,camp[#All],4,0)</f>
        <v>45248</v>
      </c>
      <c r="F780" t="str">
        <f>VLOOKUP(fact_events!D:D,prod[#All],2,0)</f>
        <v>Atliq_Sonamasuri_Rice (10KG)</v>
      </c>
      <c r="G780" t="str">
        <f>VLOOKUP(fact_events!D:D,prod[#All],3,0)</f>
        <v>Grocery &amp; Staples</v>
      </c>
      <c r="H780">
        <v>860</v>
      </c>
      <c r="I780" t="s">
        <v>45</v>
      </c>
      <c r="J780">
        <v>0.33</v>
      </c>
      <c r="K780" t="s">
        <v>1526</v>
      </c>
      <c r="L780">
        <v>367</v>
      </c>
      <c r="M780">
        <v>601</v>
      </c>
      <c r="N780">
        <f>Table10[[#This Row],[quantity_sold_before_promo]]*Table10[[#This Row],[base_price]]</f>
        <v>315620</v>
      </c>
      <c r="O780">
        <f t="shared" si="12"/>
        <v>346296.19999999995</v>
      </c>
      <c r="P780">
        <f>Table10[[#This Row],[Reveneu_after_promo]]-Table10[[#This Row],[Reveneu_before_promo]]</f>
        <v>30676.199999999953</v>
      </c>
      <c r="Q780" s="8">
        <f>Table10[[#This Row],[quantity_sold_after_promo]]-Table10[[#This Row],[quantity_sold_before_promo]]</f>
        <v>234</v>
      </c>
    </row>
    <row r="781" spans="1:17" x14ac:dyDescent="0.3">
      <c r="A781" s="4" t="s">
        <v>753</v>
      </c>
      <c r="B781" t="str">
        <f>VLOOKUP(fact_events!B:B,stores[#All],2,0)</f>
        <v>Hyderabad</v>
      </c>
      <c r="C781" t="str">
        <f>VLOOKUP(fact_events!C:C,camp[#All],2,0)</f>
        <v>Sankranti</v>
      </c>
      <c r="D781" s="2">
        <f>VLOOKUP(fact_events!C:C,camp[#All],3,0)</f>
        <v>45301</v>
      </c>
      <c r="E781" s="2">
        <f>VLOOKUP(fact_events!C:C,camp[#All],4,0)</f>
        <v>45307</v>
      </c>
      <c r="F781" t="str">
        <f>VLOOKUP(fact_events!D:D,prod[#All],2,0)</f>
        <v>Atliq_Farm_Chakki_Atta (1KG)</v>
      </c>
      <c r="G781" t="str">
        <f>VLOOKUP(fact_events!D:D,prod[#All],3,0)</f>
        <v>Grocery &amp; Staples</v>
      </c>
      <c r="H781">
        <v>370</v>
      </c>
      <c r="I781" t="s">
        <v>5</v>
      </c>
      <c r="J781">
        <v>0.5</v>
      </c>
      <c r="K781" t="s">
        <v>5</v>
      </c>
      <c r="L781">
        <v>412</v>
      </c>
      <c r="M781">
        <v>1615</v>
      </c>
      <c r="N781">
        <f>Table10[[#This Row],[quantity_sold_before_promo]]*Table10[[#This Row],[base_price]]</f>
        <v>152440</v>
      </c>
      <c r="O781">
        <f t="shared" si="12"/>
        <v>597550</v>
      </c>
      <c r="P781">
        <f>Table10[[#This Row],[Reveneu_after_promo]]-Table10[[#This Row],[Reveneu_before_promo]]</f>
        <v>445110</v>
      </c>
      <c r="Q781" s="8">
        <f>Table10[[#This Row],[quantity_sold_after_promo]]-Table10[[#This Row],[quantity_sold_before_promo]]</f>
        <v>1203</v>
      </c>
    </row>
    <row r="782" spans="1:17" hidden="1" x14ac:dyDescent="0.3">
      <c r="A782" s="3" t="s">
        <v>752</v>
      </c>
      <c r="B782" t="str">
        <f>VLOOKUP(fact_events!B:B,stores[#All],2,0)</f>
        <v>Bengaluru</v>
      </c>
      <c r="C782" t="str">
        <f>VLOOKUP(fact_events!C:C,camp[#All],2,0)</f>
        <v>Diwali</v>
      </c>
      <c r="D782" s="2">
        <f>VLOOKUP(fact_events!C:C,camp[#All],3,0)</f>
        <v>45242</v>
      </c>
      <c r="E782" s="2">
        <f>VLOOKUP(fact_events!C:C,camp[#All],4,0)</f>
        <v>45248</v>
      </c>
      <c r="F782" t="str">
        <f>VLOOKUP(fact_events!D:D,prod[#All],2,0)</f>
        <v>Atliq_Sonamasuri_Rice (10KG)</v>
      </c>
      <c r="G782" t="str">
        <f>VLOOKUP(fact_events!D:D,prod[#All],3,0)</f>
        <v>Grocery &amp; Staples</v>
      </c>
      <c r="H782">
        <v>860</v>
      </c>
      <c r="I782" t="s">
        <v>45</v>
      </c>
      <c r="J782">
        <v>0.33</v>
      </c>
      <c r="K782" t="s">
        <v>1526</v>
      </c>
      <c r="L782">
        <v>351</v>
      </c>
      <c r="M782">
        <v>526</v>
      </c>
      <c r="N782">
        <f>Table10[[#This Row],[quantity_sold_before_promo]]*Table10[[#This Row],[base_price]]</f>
        <v>301860</v>
      </c>
      <c r="O782">
        <f t="shared" si="12"/>
        <v>303081.19999999995</v>
      </c>
      <c r="P782">
        <f>Table10[[#This Row],[Reveneu_after_promo]]-Table10[[#This Row],[Reveneu_before_promo]]</f>
        <v>1221.1999999999534</v>
      </c>
      <c r="Q782" s="8">
        <f>Table10[[#This Row],[quantity_sold_after_promo]]-Table10[[#This Row],[quantity_sold_before_promo]]</f>
        <v>175</v>
      </c>
    </row>
    <row r="783" spans="1:17" hidden="1" x14ac:dyDescent="0.3">
      <c r="A783" s="4" t="s">
        <v>751</v>
      </c>
      <c r="B783" t="str">
        <f>VLOOKUP(fact_events!B:B,stores[#All],2,0)</f>
        <v>Coimbatore</v>
      </c>
      <c r="C783" t="str">
        <f>VLOOKUP(fact_events!C:C,camp[#All],2,0)</f>
        <v>Diwali</v>
      </c>
      <c r="D783" s="2">
        <f>VLOOKUP(fact_events!C:C,camp[#All],3,0)</f>
        <v>45242</v>
      </c>
      <c r="E783" s="2">
        <f>VLOOKUP(fact_events!C:C,camp[#All],4,0)</f>
        <v>45248</v>
      </c>
      <c r="F783" t="str">
        <f>VLOOKUP(fact_events!D:D,prod[#All],2,0)</f>
        <v>Atliq_Masoor_Dal (1KG)</v>
      </c>
      <c r="G783" t="str">
        <f>VLOOKUP(fact_events!D:D,prod[#All],3,0)</f>
        <v>Grocery &amp; Staples</v>
      </c>
      <c r="H783">
        <v>172</v>
      </c>
      <c r="I783" t="s">
        <v>45</v>
      </c>
      <c r="J783">
        <v>0.33</v>
      </c>
      <c r="K783" t="s">
        <v>1526</v>
      </c>
      <c r="L783">
        <v>190</v>
      </c>
      <c r="M783">
        <v>313</v>
      </c>
      <c r="N783">
        <f>Table10[[#This Row],[quantity_sold_before_promo]]*Table10[[#This Row],[base_price]]</f>
        <v>32680</v>
      </c>
      <c r="O783">
        <f t="shared" si="12"/>
        <v>36070.119999999995</v>
      </c>
      <c r="P783">
        <f>Table10[[#This Row],[Reveneu_after_promo]]-Table10[[#This Row],[Reveneu_before_promo]]</f>
        <v>3390.1199999999953</v>
      </c>
      <c r="Q783" s="8">
        <f>Table10[[#This Row],[quantity_sold_after_promo]]-Table10[[#This Row],[quantity_sold_before_promo]]</f>
        <v>123</v>
      </c>
    </row>
    <row r="784" spans="1:17" x14ac:dyDescent="0.3">
      <c r="A784" s="6">
        <v>5.0000000000000003E+300</v>
      </c>
      <c r="B784" t="str">
        <f>VLOOKUP(fact_events!B:B,stores[#All],2,0)</f>
        <v>Vijayawada</v>
      </c>
      <c r="C784" t="str">
        <f>VLOOKUP(fact_events!C:C,camp[#All],2,0)</f>
        <v>Diwali</v>
      </c>
      <c r="D784" s="2">
        <f>VLOOKUP(fact_events!C:C,camp[#All],3,0)</f>
        <v>45242</v>
      </c>
      <c r="E784" s="2">
        <f>VLOOKUP(fact_events!C:C,camp[#All],4,0)</f>
        <v>45248</v>
      </c>
      <c r="F784" t="str">
        <f>VLOOKUP(fact_events!D:D,prod[#All],2,0)</f>
        <v>Atliq_waterproof_Immersion_Rod</v>
      </c>
      <c r="G784" t="str">
        <f>VLOOKUP(fact_events!D:D,prod[#All],3,0)</f>
        <v>Home Appliances</v>
      </c>
      <c r="H784">
        <v>1020</v>
      </c>
      <c r="I784" t="s">
        <v>5</v>
      </c>
      <c r="J784">
        <v>0.5</v>
      </c>
      <c r="K784" t="s">
        <v>5</v>
      </c>
      <c r="L784">
        <v>24</v>
      </c>
      <c r="M784">
        <v>80</v>
      </c>
      <c r="N784">
        <f>Table10[[#This Row],[quantity_sold_before_promo]]*Table10[[#This Row],[base_price]]</f>
        <v>24480</v>
      </c>
      <c r="O784">
        <f t="shared" si="12"/>
        <v>81600</v>
      </c>
      <c r="P784">
        <f>Table10[[#This Row],[Reveneu_after_promo]]-Table10[[#This Row],[Reveneu_before_promo]]</f>
        <v>57120</v>
      </c>
      <c r="Q784" s="8">
        <f>Table10[[#This Row],[quantity_sold_after_promo]]-Table10[[#This Row],[quantity_sold_before_promo]]</f>
        <v>56</v>
      </c>
    </row>
    <row r="785" spans="1:17" hidden="1" x14ac:dyDescent="0.3">
      <c r="A785" s="4" t="s">
        <v>750</v>
      </c>
      <c r="B785" t="str">
        <f>VLOOKUP(fact_events!B:B,stores[#All],2,0)</f>
        <v>Chennai</v>
      </c>
      <c r="C785" t="str">
        <f>VLOOKUP(fact_events!C:C,camp[#All],2,0)</f>
        <v>Sankranti</v>
      </c>
      <c r="D785" s="2">
        <f>VLOOKUP(fact_events!C:C,camp[#All],3,0)</f>
        <v>45301</v>
      </c>
      <c r="E785" s="2">
        <f>VLOOKUP(fact_events!C:C,camp[#All],4,0)</f>
        <v>45307</v>
      </c>
      <c r="F785" t="str">
        <f>VLOOKUP(fact_events!D:D,prod[#All],2,0)</f>
        <v>Atliq_Cream_Beauty_Bathing_Soap (125GM)</v>
      </c>
      <c r="G785" t="str">
        <f>VLOOKUP(fact_events!D:D,prod[#All],3,0)</f>
        <v>Personal Care</v>
      </c>
      <c r="H785">
        <v>50</v>
      </c>
      <c r="I785" t="s">
        <v>12</v>
      </c>
      <c r="J785">
        <v>0.25</v>
      </c>
      <c r="K785" t="s">
        <v>1526</v>
      </c>
      <c r="L785">
        <v>40</v>
      </c>
      <c r="M785">
        <v>33</v>
      </c>
      <c r="N785">
        <f>Table10[[#This Row],[quantity_sold_before_promo]]*Table10[[#This Row],[base_price]]</f>
        <v>2000</v>
      </c>
      <c r="O785">
        <f t="shared" si="12"/>
        <v>1237.5</v>
      </c>
      <c r="P785">
        <f>Table10[[#This Row],[Reveneu_after_promo]]-Table10[[#This Row],[Reveneu_before_promo]]</f>
        <v>-762.5</v>
      </c>
      <c r="Q785" s="8">
        <f>Table10[[#This Row],[quantity_sold_after_promo]]-Table10[[#This Row],[quantity_sold_before_promo]]</f>
        <v>-7</v>
      </c>
    </row>
    <row r="786" spans="1:17" hidden="1" x14ac:dyDescent="0.3">
      <c r="A786" s="3" t="s">
        <v>749</v>
      </c>
      <c r="B786" t="str">
        <f>VLOOKUP(fact_events!B:B,stores[#All],2,0)</f>
        <v>Hyderabad</v>
      </c>
      <c r="C786" t="str">
        <f>VLOOKUP(fact_events!C:C,camp[#All],2,0)</f>
        <v>Diwali</v>
      </c>
      <c r="D786" s="2">
        <f>VLOOKUP(fact_events!C:C,camp[#All],3,0)</f>
        <v>45242</v>
      </c>
      <c r="E786" s="2">
        <f>VLOOKUP(fact_events!C:C,camp[#All],4,0)</f>
        <v>45248</v>
      </c>
      <c r="F786" t="str">
        <f>VLOOKUP(fact_events!D:D,prod[#All],2,0)</f>
        <v>Atliq_Suflower_Oil (1L)</v>
      </c>
      <c r="G786" t="str">
        <f>VLOOKUP(fact_events!D:D,prod[#All],3,0)</f>
        <v>Grocery &amp; Staples</v>
      </c>
      <c r="H786">
        <v>156</v>
      </c>
      <c r="I786" t="s">
        <v>12</v>
      </c>
      <c r="J786">
        <v>0.25</v>
      </c>
      <c r="K786" t="s">
        <v>1526</v>
      </c>
      <c r="L786">
        <v>341</v>
      </c>
      <c r="M786">
        <v>327</v>
      </c>
      <c r="N786">
        <f>Table10[[#This Row],[quantity_sold_before_promo]]*Table10[[#This Row],[base_price]]</f>
        <v>53196</v>
      </c>
      <c r="O786">
        <f t="shared" si="12"/>
        <v>38259</v>
      </c>
      <c r="P786">
        <f>Table10[[#This Row],[Reveneu_after_promo]]-Table10[[#This Row],[Reveneu_before_promo]]</f>
        <v>-14937</v>
      </c>
      <c r="Q786" s="8">
        <f>Table10[[#This Row],[quantity_sold_after_promo]]-Table10[[#This Row],[quantity_sold_before_promo]]</f>
        <v>-14</v>
      </c>
    </row>
    <row r="787" spans="1:17" hidden="1" x14ac:dyDescent="0.3">
      <c r="A787" s="4" t="s">
        <v>748</v>
      </c>
      <c r="B787" t="str">
        <f>VLOOKUP(fact_events!B:B,stores[#All],2,0)</f>
        <v>Hyderabad</v>
      </c>
      <c r="C787" t="str">
        <f>VLOOKUP(fact_events!C:C,camp[#All],2,0)</f>
        <v>Diwali</v>
      </c>
      <c r="D787" s="2">
        <f>VLOOKUP(fact_events!C:C,camp[#All],3,0)</f>
        <v>45242</v>
      </c>
      <c r="E787" s="2">
        <f>VLOOKUP(fact_events!C:C,camp[#All],4,0)</f>
        <v>45248</v>
      </c>
      <c r="F787" t="str">
        <f>VLOOKUP(fact_events!D:D,prod[#All],2,0)</f>
        <v>Atliq_Scrub_Sponge_For_Dishwash</v>
      </c>
      <c r="G787" t="str">
        <f>VLOOKUP(fact_events!D:D,prod[#All],3,0)</f>
        <v>Home Care</v>
      </c>
      <c r="H787">
        <v>55</v>
      </c>
      <c r="I787" t="s">
        <v>12</v>
      </c>
      <c r="J787">
        <v>0.25</v>
      </c>
      <c r="K787" t="s">
        <v>1526</v>
      </c>
      <c r="L787">
        <v>106</v>
      </c>
      <c r="M787">
        <v>101</v>
      </c>
      <c r="N787">
        <f>Table10[[#This Row],[quantity_sold_before_promo]]*Table10[[#This Row],[base_price]]</f>
        <v>5830</v>
      </c>
      <c r="O787">
        <f t="shared" si="12"/>
        <v>4166.25</v>
      </c>
      <c r="P787">
        <f>Table10[[#This Row],[Reveneu_after_promo]]-Table10[[#This Row],[Reveneu_before_promo]]</f>
        <v>-1663.75</v>
      </c>
      <c r="Q787" s="8">
        <f>Table10[[#This Row],[quantity_sold_after_promo]]-Table10[[#This Row],[quantity_sold_before_promo]]</f>
        <v>-5</v>
      </c>
    </row>
    <row r="788" spans="1:17" hidden="1" x14ac:dyDescent="0.3">
      <c r="A788" s="3" t="s">
        <v>747</v>
      </c>
      <c r="B788" t="str">
        <f>VLOOKUP(fact_events!B:B,stores[#All],2,0)</f>
        <v>Chennai</v>
      </c>
      <c r="C788" t="str">
        <f>VLOOKUP(fact_events!C:C,camp[#All],2,0)</f>
        <v>Sankranti</v>
      </c>
      <c r="D788" s="2">
        <f>VLOOKUP(fact_events!C:C,camp[#All],3,0)</f>
        <v>45301</v>
      </c>
      <c r="E788" s="2">
        <f>VLOOKUP(fact_events!C:C,camp[#All],4,0)</f>
        <v>45307</v>
      </c>
      <c r="F788" t="str">
        <f>VLOOKUP(fact_events!D:D,prod[#All],2,0)</f>
        <v>Atliq_Masoor_Dal (1KG)</v>
      </c>
      <c r="G788" t="str">
        <f>VLOOKUP(fact_events!D:D,prod[#All],3,0)</f>
        <v>Grocery &amp; Staples</v>
      </c>
      <c r="H788">
        <v>172</v>
      </c>
      <c r="I788" t="s">
        <v>45</v>
      </c>
      <c r="J788">
        <v>0.33</v>
      </c>
      <c r="K788" t="s">
        <v>1526</v>
      </c>
      <c r="L788">
        <v>256</v>
      </c>
      <c r="M788">
        <v>358</v>
      </c>
      <c r="N788">
        <f>Table10[[#This Row],[quantity_sold_before_promo]]*Table10[[#This Row],[base_price]]</f>
        <v>44032</v>
      </c>
      <c r="O788">
        <f t="shared" si="12"/>
        <v>41255.919999999991</v>
      </c>
      <c r="P788">
        <f>Table10[[#This Row],[Reveneu_after_promo]]-Table10[[#This Row],[Reveneu_before_promo]]</f>
        <v>-2776.080000000009</v>
      </c>
      <c r="Q788" s="8">
        <f>Table10[[#This Row],[quantity_sold_after_promo]]-Table10[[#This Row],[quantity_sold_before_promo]]</f>
        <v>102</v>
      </c>
    </row>
    <row r="789" spans="1:17" hidden="1" x14ac:dyDescent="0.3">
      <c r="A789" s="4" t="s">
        <v>746</v>
      </c>
      <c r="B789" t="str">
        <f>VLOOKUP(fact_events!B:B,stores[#All],2,0)</f>
        <v>Bengaluru</v>
      </c>
      <c r="C789" t="str">
        <f>VLOOKUP(fact_events!C:C,camp[#All],2,0)</f>
        <v>Sankranti</v>
      </c>
      <c r="D789" s="2">
        <f>VLOOKUP(fact_events!C:C,camp[#All],3,0)</f>
        <v>45301</v>
      </c>
      <c r="E789" s="2">
        <f>VLOOKUP(fact_events!C:C,camp[#All],4,0)</f>
        <v>45307</v>
      </c>
      <c r="F789" t="str">
        <f>VLOOKUP(fact_events!D:D,prod[#All],2,0)</f>
        <v>Atliq_Masoor_Dal (1KG)</v>
      </c>
      <c r="G789" t="str">
        <f>VLOOKUP(fact_events!D:D,prod[#All],3,0)</f>
        <v>Grocery &amp; Staples</v>
      </c>
      <c r="H789">
        <v>172</v>
      </c>
      <c r="I789" t="s">
        <v>45</v>
      </c>
      <c r="J789">
        <v>0.33</v>
      </c>
      <c r="K789" t="s">
        <v>1526</v>
      </c>
      <c r="L789">
        <v>277</v>
      </c>
      <c r="M789">
        <v>387</v>
      </c>
      <c r="N789">
        <f>Table10[[#This Row],[quantity_sold_before_promo]]*Table10[[#This Row],[base_price]]</f>
        <v>47644</v>
      </c>
      <c r="O789">
        <f t="shared" si="12"/>
        <v>44597.87999999999</v>
      </c>
      <c r="P789">
        <f>Table10[[#This Row],[Reveneu_after_promo]]-Table10[[#This Row],[Reveneu_before_promo]]</f>
        <v>-3046.1200000000099</v>
      </c>
      <c r="Q789" s="8">
        <f>Table10[[#This Row],[quantity_sold_after_promo]]-Table10[[#This Row],[quantity_sold_before_promo]]</f>
        <v>110</v>
      </c>
    </row>
    <row r="790" spans="1:17" hidden="1" x14ac:dyDescent="0.3">
      <c r="A790" s="3" t="s">
        <v>745</v>
      </c>
      <c r="B790" t="str">
        <f>VLOOKUP(fact_events!B:B,stores[#All],2,0)</f>
        <v>Coimbatore</v>
      </c>
      <c r="C790" t="str">
        <f>VLOOKUP(fact_events!C:C,camp[#All],2,0)</f>
        <v>Sankranti</v>
      </c>
      <c r="D790" s="2">
        <f>VLOOKUP(fact_events!C:C,camp[#All],3,0)</f>
        <v>45301</v>
      </c>
      <c r="E790" s="2">
        <f>VLOOKUP(fact_events!C:C,camp[#All],4,0)</f>
        <v>45307</v>
      </c>
      <c r="F790" t="str">
        <f>VLOOKUP(fact_events!D:D,prod[#All],2,0)</f>
        <v>Atliq_Doodh_Kesar_Body_Lotion (200ML)</v>
      </c>
      <c r="G790" t="str">
        <f>VLOOKUP(fact_events!D:D,prod[#All],3,0)</f>
        <v>Personal Care</v>
      </c>
      <c r="H790">
        <v>190</v>
      </c>
      <c r="I790" t="s">
        <v>0</v>
      </c>
      <c r="J790">
        <v>0.5</v>
      </c>
      <c r="K790" t="s">
        <v>1526</v>
      </c>
      <c r="L790">
        <v>28</v>
      </c>
      <c r="M790">
        <v>31</v>
      </c>
      <c r="N790">
        <f>Table10[[#This Row],[quantity_sold_before_promo]]*Table10[[#This Row],[base_price]]</f>
        <v>5320</v>
      </c>
      <c r="O790">
        <f t="shared" si="12"/>
        <v>2945</v>
      </c>
      <c r="P790">
        <f>Table10[[#This Row],[Reveneu_after_promo]]-Table10[[#This Row],[Reveneu_before_promo]]</f>
        <v>-2375</v>
      </c>
      <c r="Q790" s="8">
        <f>Table10[[#This Row],[quantity_sold_after_promo]]-Table10[[#This Row],[quantity_sold_before_promo]]</f>
        <v>3</v>
      </c>
    </row>
    <row r="791" spans="1:17" hidden="1" x14ac:dyDescent="0.3">
      <c r="A791" s="4" t="s">
        <v>744</v>
      </c>
      <c r="B791" t="str">
        <f>VLOOKUP(fact_events!B:B,stores[#All],2,0)</f>
        <v>Bengaluru</v>
      </c>
      <c r="C791" t="str">
        <f>VLOOKUP(fact_events!C:C,camp[#All],2,0)</f>
        <v>Diwali</v>
      </c>
      <c r="D791" s="2">
        <f>VLOOKUP(fact_events!C:C,camp[#All],3,0)</f>
        <v>45242</v>
      </c>
      <c r="E791" s="2">
        <f>VLOOKUP(fact_events!C:C,camp[#All],4,0)</f>
        <v>45248</v>
      </c>
      <c r="F791" t="str">
        <f>VLOOKUP(fact_events!D:D,prod[#All],2,0)</f>
        <v>Atliq_Sonamasuri_Rice (10KG)</v>
      </c>
      <c r="G791" t="str">
        <f>VLOOKUP(fact_events!D:D,prod[#All],3,0)</f>
        <v>Grocery &amp; Staples</v>
      </c>
      <c r="H791">
        <v>860</v>
      </c>
      <c r="I791" t="s">
        <v>45</v>
      </c>
      <c r="J791">
        <v>0.33</v>
      </c>
      <c r="K791" t="s">
        <v>1526</v>
      </c>
      <c r="L791">
        <v>336</v>
      </c>
      <c r="M791">
        <v>577</v>
      </c>
      <c r="N791">
        <f>Table10[[#This Row],[quantity_sold_before_promo]]*Table10[[#This Row],[base_price]]</f>
        <v>288960</v>
      </c>
      <c r="O791">
        <f t="shared" si="12"/>
        <v>332467.39999999997</v>
      </c>
      <c r="P791">
        <f>Table10[[#This Row],[Reveneu_after_promo]]-Table10[[#This Row],[Reveneu_before_promo]]</f>
        <v>43507.399999999965</v>
      </c>
      <c r="Q791" s="8">
        <f>Table10[[#This Row],[quantity_sold_after_promo]]-Table10[[#This Row],[quantity_sold_before_promo]]</f>
        <v>241</v>
      </c>
    </row>
    <row r="792" spans="1:17" x14ac:dyDescent="0.3">
      <c r="A792" s="3" t="s">
        <v>743</v>
      </c>
      <c r="B792" t="str">
        <f>VLOOKUP(fact_events!B:B,stores[#All],2,0)</f>
        <v>Mysuru</v>
      </c>
      <c r="C792" t="str">
        <f>VLOOKUP(fact_events!C:C,camp[#All],2,0)</f>
        <v>Diwali</v>
      </c>
      <c r="D792" s="2">
        <f>VLOOKUP(fact_events!C:C,camp[#All],3,0)</f>
        <v>45242</v>
      </c>
      <c r="E792" s="2">
        <f>VLOOKUP(fact_events!C:C,camp[#All],4,0)</f>
        <v>45248</v>
      </c>
      <c r="F792" t="str">
        <f>VLOOKUP(fact_events!D:D,prod[#All],2,0)</f>
        <v>Atliq_Double_Bedsheet_set</v>
      </c>
      <c r="G792" t="str">
        <f>VLOOKUP(fact_events!D:D,prod[#All],3,0)</f>
        <v>Home Care</v>
      </c>
      <c r="H792">
        <v>1190</v>
      </c>
      <c r="I792" t="s">
        <v>5</v>
      </c>
      <c r="J792">
        <v>0.5</v>
      </c>
      <c r="K792" t="s">
        <v>5</v>
      </c>
      <c r="L792">
        <v>47</v>
      </c>
      <c r="M792">
        <v>184</v>
      </c>
      <c r="N792">
        <f>Table10[[#This Row],[quantity_sold_before_promo]]*Table10[[#This Row],[base_price]]</f>
        <v>55930</v>
      </c>
      <c r="O792">
        <f t="shared" si="12"/>
        <v>218960</v>
      </c>
      <c r="P792">
        <f>Table10[[#This Row],[Reveneu_after_promo]]-Table10[[#This Row],[Reveneu_before_promo]]</f>
        <v>163030</v>
      </c>
      <c r="Q792" s="8">
        <f>Table10[[#This Row],[quantity_sold_after_promo]]-Table10[[#This Row],[quantity_sold_before_promo]]</f>
        <v>137</v>
      </c>
    </row>
    <row r="793" spans="1:17" hidden="1" x14ac:dyDescent="0.3">
      <c r="A793" s="4" t="s">
        <v>742</v>
      </c>
      <c r="B793" t="str">
        <f>VLOOKUP(fact_events!B:B,stores[#All],2,0)</f>
        <v>Hyderabad</v>
      </c>
      <c r="C793" t="str">
        <f>VLOOKUP(fact_events!C:C,camp[#All],2,0)</f>
        <v>Sankranti</v>
      </c>
      <c r="D793" s="2">
        <f>VLOOKUP(fact_events!C:C,camp[#All],3,0)</f>
        <v>45301</v>
      </c>
      <c r="E793" s="2">
        <f>VLOOKUP(fact_events!C:C,camp[#All],4,0)</f>
        <v>45307</v>
      </c>
      <c r="F793" t="str">
        <f>VLOOKUP(fact_events!D:D,prod[#All],2,0)</f>
        <v>Atliq_Sonamasuri_Rice (10KG)</v>
      </c>
      <c r="G793" t="str">
        <f>VLOOKUP(fact_events!D:D,prod[#All],3,0)</f>
        <v>Grocery &amp; Staples</v>
      </c>
      <c r="H793">
        <v>860</v>
      </c>
      <c r="I793" t="s">
        <v>45</v>
      </c>
      <c r="J793">
        <v>0.33</v>
      </c>
      <c r="K793" t="s">
        <v>1526</v>
      </c>
      <c r="L793">
        <v>594</v>
      </c>
      <c r="M793">
        <v>819</v>
      </c>
      <c r="N793">
        <f>Table10[[#This Row],[quantity_sold_before_promo]]*Table10[[#This Row],[base_price]]</f>
        <v>510840</v>
      </c>
      <c r="O793">
        <f t="shared" si="12"/>
        <v>471907.79999999993</v>
      </c>
      <c r="P793">
        <f>Table10[[#This Row],[Reveneu_after_promo]]-Table10[[#This Row],[Reveneu_before_promo]]</f>
        <v>-38932.20000000007</v>
      </c>
      <c r="Q793" s="8">
        <f>Table10[[#This Row],[quantity_sold_after_promo]]-Table10[[#This Row],[quantity_sold_before_promo]]</f>
        <v>225</v>
      </c>
    </row>
    <row r="794" spans="1:17" hidden="1" x14ac:dyDescent="0.3">
      <c r="A794" s="3" t="s">
        <v>741</v>
      </c>
      <c r="B794" t="str">
        <f>VLOOKUP(fact_events!B:B,stores[#All],2,0)</f>
        <v>Coimbatore</v>
      </c>
      <c r="C794" t="str">
        <f>VLOOKUP(fact_events!C:C,camp[#All],2,0)</f>
        <v>Diwali</v>
      </c>
      <c r="D794" s="2">
        <f>VLOOKUP(fact_events!C:C,camp[#All],3,0)</f>
        <v>45242</v>
      </c>
      <c r="E794" s="2">
        <f>VLOOKUP(fact_events!C:C,camp[#All],4,0)</f>
        <v>45248</v>
      </c>
      <c r="F794" t="str">
        <f>VLOOKUP(fact_events!D:D,prod[#All],2,0)</f>
        <v>Atliq_Body_Milk_Nourishing_Lotion (120ML)</v>
      </c>
      <c r="G794" t="str">
        <f>VLOOKUP(fact_events!D:D,prod[#All],3,0)</f>
        <v>Personal Care</v>
      </c>
      <c r="H794">
        <v>110</v>
      </c>
      <c r="I794" t="s">
        <v>0</v>
      </c>
      <c r="J794">
        <v>0.5</v>
      </c>
      <c r="K794" t="s">
        <v>1526</v>
      </c>
      <c r="L794">
        <v>59</v>
      </c>
      <c r="M794">
        <v>69</v>
      </c>
      <c r="N794">
        <f>Table10[[#This Row],[quantity_sold_before_promo]]*Table10[[#This Row],[base_price]]</f>
        <v>6490</v>
      </c>
      <c r="O794">
        <f t="shared" si="12"/>
        <v>3795</v>
      </c>
      <c r="P794">
        <f>Table10[[#This Row],[Reveneu_after_promo]]-Table10[[#This Row],[Reveneu_before_promo]]</f>
        <v>-2695</v>
      </c>
      <c r="Q794" s="8">
        <f>Table10[[#This Row],[quantity_sold_after_promo]]-Table10[[#This Row],[quantity_sold_before_promo]]</f>
        <v>10</v>
      </c>
    </row>
    <row r="795" spans="1:17" hidden="1" x14ac:dyDescent="0.3">
      <c r="A795" s="4" t="s">
        <v>740</v>
      </c>
      <c r="B795" t="str">
        <f>VLOOKUP(fact_events!B:B,stores[#All],2,0)</f>
        <v>Bengaluru</v>
      </c>
      <c r="C795" t="str">
        <f>VLOOKUP(fact_events!C:C,camp[#All],2,0)</f>
        <v>Sankranti</v>
      </c>
      <c r="D795" s="2">
        <f>VLOOKUP(fact_events!C:C,camp[#All],3,0)</f>
        <v>45301</v>
      </c>
      <c r="E795" s="2">
        <f>VLOOKUP(fact_events!C:C,camp[#All],4,0)</f>
        <v>45307</v>
      </c>
      <c r="F795" t="str">
        <f>VLOOKUP(fact_events!D:D,prod[#All],2,0)</f>
        <v>Atliq_Cream_Beauty_Bathing_Soap (125GM)</v>
      </c>
      <c r="G795" t="str">
        <f>VLOOKUP(fact_events!D:D,prod[#All],3,0)</f>
        <v>Personal Care</v>
      </c>
      <c r="H795">
        <v>50</v>
      </c>
      <c r="I795" t="s">
        <v>12</v>
      </c>
      <c r="J795">
        <v>0.25</v>
      </c>
      <c r="K795" t="s">
        <v>1526</v>
      </c>
      <c r="L795">
        <v>40</v>
      </c>
      <c r="M795">
        <v>33</v>
      </c>
      <c r="N795">
        <f>Table10[[#This Row],[quantity_sold_before_promo]]*Table10[[#This Row],[base_price]]</f>
        <v>2000</v>
      </c>
      <c r="O795">
        <f t="shared" si="12"/>
        <v>1237.5</v>
      </c>
      <c r="P795">
        <f>Table10[[#This Row],[Reveneu_after_promo]]-Table10[[#This Row],[Reveneu_before_promo]]</f>
        <v>-762.5</v>
      </c>
      <c r="Q795" s="8">
        <f>Table10[[#This Row],[quantity_sold_after_promo]]-Table10[[#This Row],[quantity_sold_before_promo]]</f>
        <v>-7</v>
      </c>
    </row>
    <row r="796" spans="1:17" hidden="1" x14ac:dyDescent="0.3">
      <c r="A796" s="3" t="s">
        <v>739</v>
      </c>
      <c r="B796" t="str">
        <f>VLOOKUP(fact_events!B:B,stores[#All],2,0)</f>
        <v>Madurai</v>
      </c>
      <c r="C796" t="str">
        <f>VLOOKUP(fact_events!C:C,camp[#All],2,0)</f>
        <v>Diwali</v>
      </c>
      <c r="D796" s="2">
        <f>VLOOKUP(fact_events!C:C,camp[#All],3,0)</f>
        <v>45242</v>
      </c>
      <c r="E796" s="2">
        <f>VLOOKUP(fact_events!C:C,camp[#All],4,0)</f>
        <v>45248</v>
      </c>
      <c r="F796" t="str">
        <f>VLOOKUP(fact_events!D:D,prod[#All],2,0)</f>
        <v>Atliq_Home_Essential_8_Product_Combo</v>
      </c>
      <c r="G796" t="str">
        <f>VLOOKUP(fact_events!D:D,prod[#All],3,0)</f>
        <v>Combo1</v>
      </c>
      <c r="H796">
        <v>3000</v>
      </c>
      <c r="I796" t="s">
        <v>26</v>
      </c>
      <c r="J796">
        <v>500</v>
      </c>
      <c r="K796" t="s">
        <v>1527</v>
      </c>
      <c r="L796">
        <v>315</v>
      </c>
      <c r="M796">
        <v>976</v>
      </c>
      <c r="N796">
        <f>Table10[[#This Row],[quantity_sold_before_promo]]*Table10[[#This Row],[base_price]]</f>
        <v>945000</v>
      </c>
      <c r="O796">
        <f t="shared" si="12"/>
        <v>2440000</v>
      </c>
      <c r="P796">
        <f>Table10[[#This Row],[Reveneu_after_promo]]-Table10[[#This Row],[Reveneu_before_promo]]</f>
        <v>1495000</v>
      </c>
      <c r="Q796" s="8">
        <f>Table10[[#This Row],[quantity_sold_after_promo]]-Table10[[#This Row],[quantity_sold_before_promo]]</f>
        <v>661</v>
      </c>
    </row>
    <row r="797" spans="1:17" hidden="1" x14ac:dyDescent="0.3">
      <c r="A797" s="4" t="s">
        <v>738</v>
      </c>
      <c r="B797" t="str">
        <f>VLOOKUP(fact_events!B:B,stores[#All],2,0)</f>
        <v>Bengaluru</v>
      </c>
      <c r="C797" t="str">
        <f>VLOOKUP(fact_events!C:C,camp[#All],2,0)</f>
        <v>Sankranti</v>
      </c>
      <c r="D797" s="2">
        <f>VLOOKUP(fact_events!C:C,camp[#All],3,0)</f>
        <v>45301</v>
      </c>
      <c r="E797" s="2">
        <f>VLOOKUP(fact_events!C:C,camp[#All],4,0)</f>
        <v>45307</v>
      </c>
      <c r="F797" t="str">
        <f>VLOOKUP(fact_events!D:D,prod[#All],2,0)</f>
        <v>Atliq_Doodh_Kesar_Body_Lotion (200ML)</v>
      </c>
      <c r="G797" t="str">
        <f>VLOOKUP(fact_events!D:D,prod[#All],3,0)</f>
        <v>Personal Care</v>
      </c>
      <c r="H797">
        <v>190</v>
      </c>
      <c r="I797" t="s">
        <v>0</v>
      </c>
      <c r="J797">
        <v>0.5</v>
      </c>
      <c r="K797" t="s">
        <v>1526</v>
      </c>
      <c r="L797">
        <v>49</v>
      </c>
      <c r="M797">
        <v>68</v>
      </c>
      <c r="N797">
        <f>Table10[[#This Row],[quantity_sold_before_promo]]*Table10[[#This Row],[base_price]]</f>
        <v>9310</v>
      </c>
      <c r="O797">
        <f t="shared" si="12"/>
        <v>6460</v>
      </c>
      <c r="P797">
        <f>Table10[[#This Row],[Reveneu_after_promo]]-Table10[[#This Row],[Reveneu_before_promo]]</f>
        <v>-2850</v>
      </c>
      <c r="Q797" s="8">
        <f>Table10[[#This Row],[quantity_sold_after_promo]]-Table10[[#This Row],[quantity_sold_before_promo]]</f>
        <v>19</v>
      </c>
    </row>
    <row r="798" spans="1:17" x14ac:dyDescent="0.3">
      <c r="A798" s="3" t="s">
        <v>737</v>
      </c>
      <c r="B798" t="str">
        <f>VLOOKUP(fact_events!B:B,stores[#All],2,0)</f>
        <v>Hyderabad</v>
      </c>
      <c r="C798" t="str">
        <f>VLOOKUP(fact_events!C:C,camp[#All],2,0)</f>
        <v>Sankranti</v>
      </c>
      <c r="D798" s="2">
        <f>VLOOKUP(fact_events!C:C,camp[#All],3,0)</f>
        <v>45301</v>
      </c>
      <c r="E798" s="2">
        <f>VLOOKUP(fact_events!C:C,camp[#All],4,0)</f>
        <v>45307</v>
      </c>
      <c r="F798" t="str">
        <f>VLOOKUP(fact_events!D:D,prod[#All],2,0)</f>
        <v>Atliq_Farm_Chakki_Atta (1KG)</v>
      </c>
      <c r="G798" t="str">
        <f>VLOOKUP(fact_events!D:D,prod[#All],3,0)</f>
        <v>Grocery &amp; Staples</v>
      </c>
      <c r="H798">
        <v>370</v>
      </c>
      <c r="I798" t="s">
        <v>5</v>
      </c>
      <c r="J798">
        <v>0.5</v>
      </c>
      <c r="K798" t="s">
        <v>5</v>
      </c>
      <c r="L798">
        <v>412</v>
      </c>
      <c r="M798">
        <v>1615</v>
      </c>
      <c r="N798">
        <f>Table10[[#This Row],[quantity_sold_before_promo]]*Table10[[#This Row],[base_price]]</f>
        <v>152440</v>
      </c>
      <c r="O798">
        <f t="shared" si="12"/>
        <v>597550</v>
      </c>
      <c r="P798">
        <f>Table10[[#This Row],[Reveneu_after_promo]]-Table10[[#This Row],[Reveneu_before_promo]]</f>
        <v>445110</v>
      </c>
      <c r="Q798" s="8">
        <f>Table10[[#This Row],[quantity_sold_after_promo]]-Table10[[#This Row],[quantity_sold_before_promo]]</f>
        <v>1203</v>
      </c>
    </row>
    <row r="799" spans="1:17" hidden="1" x14ac:dyDescent="0.3">
      <c r="A799" s="4" t="s">
        <v>736</v>
      </c>
      <c r="B799" t="str">
        <f>VLOOKUP(fact_events!B:B,stores[#All],2,0)</f>
        <v>Hyderabad</v>
      </c>
      <c r="C799" t="str">
        <f>VLOOKUP(fact_events!C:C,camp[#All],2,0)</f>
        <v>Diwali</v>
      </c>
      <c r="D799" s="2">
        <f>VLOOKUP(fact_events!C:C,camp[#All],3,0)</f>
        <v>45242</v>
      </c>
      <c r="E799" s="2">
        <f>VLOOKUP(fact_events!C:C,camp[#All],4,0)</f>
        <v>45248</v>
      </c>
      <c r="F799" t="str">
        <f>VLOOKUP(fact_events!D:D,prod[#All],2,0)</f>
        <v>Atliq_Farm_Chakki_Atta (1KG)</v>
      </c>
      <c r="G799" t="str">
        <f>VLOOKUP(fact_events!D:D,prod[#All],3,0)</f>
        <v>Grocery &amp; Staples</v>
      </c>
      <c r="H799">
        <v>290</v>
      </c>
      <c r="I799" t="s">
        <v>12</v>
      </c>
      <c r="J799">
        <v>0.25</v>
      </c>
      <c r="K799" t="s">
        <v>1526</v>
      </c>
      <c r="L799">
        <v>376</v>
      </c>
      <c r="M799">
        <v>360</v>
      </c>
      <c r="N799">
        <f>Table10[[#This Row],[quantity_sold_before_promo]]*Table10[[#This Row],[base_price]]</f>
        <v>109040</v>
      </c>
      <c r="O799">
        <f t="shared" si="12"/>
        <v>78300</v>
      </c>
      <c r="P799">
        <f>Table10[[#This Row],[Reveneu_after_promo]]-Table10[[#This Row],[Reveneu_before_promo]]</f>
        <v>-30740</v>
      </c>
      <c r="Q799" s="8">
        <f>Table10[[#This Row],[quantity_sold_after_promo]]-Table10[[#This Row],[quantity_sold_before_promo]]</f>
        <v>-16</v>
      </c>
    </row>
    <row r="800" spans="1:17" hidden="1" x14ac:dyDescent="0.3">
      <c r="A800" s="3" t="s">
        <v>735</v>
      </c>
      <c r="B800" t="str">
        <f>VLOOKUP(fact_events!B:B,stores[#All],2,0)</f>
        <v>Madurai</v>
      </c>
      <c r="C800" t="str">
        <f>VLOOKUP(fact_events!C:C,camp[#All],2,0)</f>
        <v>Sankranti</v>
      </c>
      <c r="D800" s="2">
        <f>VLOOKUP(fact_events!C:C,camp[#All],3,0)</f>
        <v>45301</v>
      </c>
      <c r="E800" s="2">
        <f>VLOOKUP(fact_events!C:C,camp[#All],4,0)</f>
        <v>45307</v>
      </c>
      <c r="F800" t="str">
        <f>VLOOKUP(fact_events!D:D,prod[#All],2,0)</f>
        <v>Atliq_Lime_Cool_Bathing_Bar (125GM)</v>
      </c>
      <c r="G800" t="str">
        <f>VLOOKUP(fact_events!D:D,prod[#All],3,0)</f>
        <v>Personal Care</v>
      </c>
      <c r="H800">
        <v>62</v>
      </c>
      <c r="I800" t="s">
        <v>0</v>
      </c>
      <c r="J800">
        <v>0.5</v>
      </c>
      <c r="K800" t="s">
        <v>1526</v>
      </c>
      <c r="L800">
        <v>45</v>
      </c>
      <c r="M800">
        <v>53</v>
      </c>
      <c r="N800">
        <f>Table10[[#This Row],[quantity_sold_before_promo]]*Table10[[#This Row],[base_price]]</f>
        <v>2790</v>
      </c>
      <c r="O800">
        <f t="shared" si="12"/>
        <v>1643</v>
      </c>
      <c r="P800">
        <f>Table10[[#This Row],[Reveneu_after_promo]]-Table10[[#This Row],[Reveneu_before_promo]]</f>
        <v>-1147</v>
      </c>
      <c r="Q800" s="8">
        <f>Table10[[#This Row],[quantity_sold_after_promo]]-Table10[[#This Row],[quantity_sold_before_promo]]</f>
        <v>8</v>
      </c>
    </row>
    <row r="801" spans="1:17" x14ac:dyDescent="0.3">
      <c r="A801" s="4" t="s">
        <v>734</v>
      </c>
      <c r="B801" t="str">
        <f>VLOOKUP(fact_events!B:B,stores[#All],2,0)</f>
        <v>Mysuru</v>
      </c>
      <c r="C801" t="str">
        <f>VLOOKUP(fact_events!C:C,camp[#All],2,0)</f>
        <v>Diwali</v>
      </c>
      <c r="D801" s="2">
        <f>VLOOKUP(fact_events!C:C,camp[#All],3,0)</f>
        <v>45242</v>
      </c>
      <c r="E801" s="2">
        <f>VLOOKUP(fact_events!C:C,camp[#All],4,0)</f>
        <v>45248</v>
      </c>
      <c r="F801" t="str">
        <f>VLOOKUP(fact_events!D:D,prod[#All],2,0)</f>
        <v>Atliq_High_Glo_15W_LED_Bulb</v>
      </c>
      <c r="G801" t="str">
        <f>VLOOKUP(fact_events!D:D,prod[#All],3,0)</f>
        <v>Home Appliances</v>
      </c>
      <c r="H801">
        <v>350</v>
      </c>
      <c r="I801" t="s">
        <v>5</v>
      </c>
      <c r="J801">
        <v>0.5</v>
      </c>
      <c r="K801" t="s">
        <v>5</v>
      </c>
      <c r="L801">
        <v>73</v>
      </c>
      <c r="M801">
        <v>282</v>
      </c>
      <c r="N801">
        <f>Table10[[#This Row],[quantity_sold_before_promo]]*Table10[[#This Row],[base_price]]</f>
        <v>25550</v>
      </c>
      <c r="O801">
        <f t="shared" si="12"/>
        <v>98700</v>
      </c>
      <c r="P801">
        <f>Table10[[#This Row],[Reveneu_after_promo]]-Table10[[#This Row],[Reveneu_before_promo]]</f>
        <v>73150</v>
      </c>
      <c r="Q801" s="8">
        <f>Table10[[#This Row],[quantity_sold_after_promo]]-Table10[[#This Row],[quantity_sold_before_promo]]</f>
        <v>209</v>
      </c>
    </row>
    <row r="802" spans="1:17" hidden="1" x14ac:dyDescent="0.3">
      <c r="A802" s="3" t="s">
        <v>733</v>
      </c>
      <c r="B802" t="str">
        <f>VLOOKUP(fact_events!B:B,stores[#All],2,0)</f>
        <v>Vijayawada</v>
      </c>
      <c r="C802" t="str">
        <f>VLOOKUP(fact_events!C:C,camp[#All],2,0)</f>
        <v>Diwali</v>
      </c>
      <c r="D802" s="2">
        <f>VLOOKUP(fact_events!C:C,camp[#All],3,0)</f>
        <v>45242</v>
      </c>
      <c r="E802" s="2">
        <f>VLOOKUP(fact_events!C:C,camp[#All],4,0)</f>
        <v>45248</v>
      </c>
      <c r="F802" t="str">
        <f>VLOOKUP(fact_events!D:D,prod[#All],2,0)</f>
        <v>Atliq_Scrub_Sponge_For_Dishwash</v>
      </c>
      <c r="G802" t="str">
        <f>VLOOKUP(fact_events!D:D,prod[#All],3,0)</f>
        <v>Home Care</v>
      </c>
      <c r="H802">
        <v>55</v>
      </c>
      <c r="I802" t="s">
        <v>12</v>
      </c>
      <c r="J802">
        <v>0.25</v>
      </c>
      <c r="K802" t="s">
        <v>1526</v>
      </c>
      <c r="L802">
        <v>56</v>
      </c>
      <c r="M802">
        <v>54</v>
      </c>
      <c r="N802">
        <f>Table10[[#This Row],[quantity_sold_before_promo]]*Table10[[#This Row],[base_price]]</f>
        <v>3080</v>
      </c>
      <c r="O802">
        <f t="shared" si="12"/>
        <v>2227.5</v>
      </c>
      <c r="P802">
        <f>Table10[[#This Row],[Reveneu_after_promo]]-Table10[[#This Row],[Reveneu_before_promo]]</f>
        <v>-852.5</v>
      </c>
      <c r="Q802" s="8">
        <f>Table10[[#This Row],[quantity_sold_after_promo]]-Table10[[#This Row],[quantity_sold_before_promo]]</f>
        <v>-2</v>
      </c>
    </row>
    <row r="803" spans="1:17" hidden="1" x14ac:dyDescent="0.3">
      <c r="A803" s="4" t="s">
        <v>732</v>
      </c>
      <c r="B803" t="str">
        <f>VLOOKUP(fact_events!B:B,stores[#All],2,0)</f>
        <v>Trivandrum</v>
      </c>
      <c r="C803" t="str">
        <f>VLOOKUP(fact_events!C:C,camp[#All],2,0)</f>
        <v>Diwali</v>
      </c>
      <c r="D803" s="2">
        <f>VLOOKUP(fact_events!C:C,camp[#All],3,0)</f>
        <v>45242</v>
      </c>
      <c r="E803" s="2">
        <f>VLOOKUP(fact_events!C:C,camp[#All],4,0)</f>
        <v>45248</v>
      </c>
      <c r="F803" t="str">
        <f>VLOOKUP(fact_events!D:D,prod[#All],2,0)</f>
        <v>Atliq_Masoor_Dal (1KG)</v>
      </c>
      <c r="G803" t="str">
        <f>VLOOKUP(fact_events!D:D,prod[#All],3,0)</f>
        <v>Grocery &amp; Staples</v>
      </c>
      <c r="H803">
        <v>172</v>
      </c>
      <c r="I803" t="s">
        <v>45</v>
      </c>
      <c r="J803">
        <v>0.33</v>
      </c>
      <c r="K803" t="s">
        <v>1526</v>
      </c>
      <c r="L803">
        <v>147</v>
      </c>
      <c r="M803">
        <v>214</v>
      </c>
      <c r="N803">
        <f>Table10[[#This Row],[quantity_sold_before_promo]]*Table10[[#This Row],[base_price]]</f>
        <v>25284</v>
      </c>
      <c r="O803">
        <f t="shared" si="12"/>
        <v>24661.359999999997</v>
      </c>
      <c r="P803">
        <f>Table10[[#This Row],[Reveneu_after_promo]]-Table10[[#This Row],[Reveneu_before_promo]]</f>
        <v>-622.64000000000306</v>
      </c>
      <c r="Q803" s="8">
        <f>Table10[[#This Row],[quantity_sold_after_promo]]-Table10[[#This Row],[quantity_sold_before_promo]]</f>
        <v>67</v>
      </c>
    </row>
    <row r="804" spans="1:17" hidden="1" x14ac:dyDescent="0.3">
      <c r="A804" s="3">
        <v>191614</v>
      </c>
      <c r="B804" t="str">
        <f>VLOOKUP(fact_events!B:B,stores[#All],2,0)</f>
        <v>Mysuru</v>
      </c>
      <c r="C804" t="str">
        <f>VLOOKUP(fact_events!C:C,camp[#All],2,0)</f>
        <v>Diwali</v>
      </c>
      <c r="D804" s="2">
        <f>VLOOKUP(fact_events!C:C,camp[#All],3,0)</f>
        <v>45242</v>
      </c>
      <c r="E804" s="2">
        <f>VLOOKUP(fact_events!C:C,camp[#All],4,0)</f>
        <v>45248</v>
      </c>
      <c r="F804" t="str">
        <f>VLOOKUP(fact_events!D:D,prod[#All],2,0)</f>
        <v>Atliq_Cream_Beauty_Bathing_Soap (125GM)</v>
      </c>
      <c r="G804" t="str">
        <f>VLOOKUP(fact_events!D:D,prod[#All],3,0)</f>
        <v>Personal Care</v>
      </c>
      <c r="H804">
        <v>65</v>
      </c>
      <c r="I804" t="s">
        <v>0</v>
      </c>
      <c r="J804">
        <v>0.5</v>
      </c>
      <c r="K804" t="s">
        <v>1526</v>
      </c>
      <c r="L804">
        <v>103</v>
      </c>
      <c r="M804">
        <v>109</v>
      </c>
      <c r="N804">
        <f>Table10[[#This Row],[quantity_sold_before_promo]]*Table10[[#This Row],[base_price]]</f>
        <v>6695</v>
      </c>
      <c r="O804">
        <f t="shared" si="12"/>
        <v>3542.5</v>
      </c>
      <c r="P804">
        <f>Table10[[#This Row],[Reveneu_after_promo]]-Table10[[#This Row],[Reveneu_before_promo]]</f>
        <v>-3152.5</v>
      </c>
      <c r="Q804" s="8">
        <f>Table10[[#This Row],[quantity_sold_after_promo]]-Table10[[#This Row],[quantity_sold_before_promo]]</f>
        <v>6</v>
      </c>
    </row>
    <row r="805" spans="1:17" hidden="1" x14ac:dyDescent="0.3">
      <c r="A805" s="4" t="s">
        <v>731</v>
      </c>
      <c r="B805" t="str">
        <f>VLOOKUP(fact_events!B:B,stores[#All],2,0)</f>
        <v>Chennai</v>
      </c>
      <c r="C805" t="str">
        <f>VLOOKUP(fact_events!C:C,camp[#All],2,0)</f>
        <v>Sankranti</v>
      </c>
      <c r="D805" s="2">
        <f>VLOOKUP(fact_events!C:C,camp[#All],3,0)</f>
        <v>45301</v>
      </c>
      <c r="E805" s="2">
        <f>VLOOKUP(fact_events!C:C,camp[#All],4,0)</f>
        <v>45307</v>
      </c>
      <c r="F805" t="str">
        <f>VLOOKUP(fact_events!D:D,prod[#All],2,0)</f>
        <v>Atliq_Lime_Cool_Bathing_Bar (125GM)</v>
      </c>
      <c r="G805" t="str">
        <f>VLOOKUP(fact_events!D:D,prod[#All],3,0)</f>
        <v>Personal Care</v>
      </c>
      <c r="H805">
        <v>62</v>
      </c>
      <c r="I805" t="s">
        <v>0</v>
      </c>
      <c r="J805">
        <v>0.5</v>
      </c>
      <c r="K805" t="s">
        <v>1526</v>
      </c>
      <c r="L805">
        <v>58</v>
      </c>
      <c r="M805">
        <v>65</v>
      </c>
      <c r="N805">
        <f>Table10[[#This Row],[quantity_sold_before_promo]]*Table10[[#This Row],[base_price]]</f>
        <v>3596</v>
      </c>
      <c r="O805">
        <f t="shared" si="12"/>
        <v>2015</v>
      </c>
      <c r="P805">
        <f>Table10[[#This Row],[Reveneu_after_promo]]-Table10[[#This Row],[Reveneu_before_promo]]</f>
        <v>-1581</v>
      </c>
      <c r="Q805" s="8">
        <f>Table10[[#This Row],[quantity_sold_after_promo]]-Table10[[#This Row],[quantity_sold_before_promo]]</f>
        <v>7</v>
      </c>
    </row>
    <row r="806" spans="1:17" hidden="1" x14ac:dyDescent="0.3">
      <c r="A806" s="3">
        <v>166989</v>
      </c>
      <c r="B806" t="str">
        <f>VLOOKUP(fact_events!B:B,stores[#All],2,0)</f>
        <v>Coimbatore</v>
      </c>
      <c r="C806" t="str">
        <f>VLOOKUP(fact_events!C:C,camp[#All],2,0)</f>
        <v>Sankranti</v>
      </c>
      <c r="D806" s="2">
        <f>VLOOKUP(fact_events!C:C,camp[#All],3,0)</f>
        <v>45301</v>
      </c>
      <c r="E806" s="2">
        <f>VLOOKUP(fact_events!C:C,camp[#All],4,0)</f>
        <v>45307</v>
      </c>
      <c r="F806" t="str">
        <f>VLOOKUP(fact_events!D:D,prod[#All],2,0)</f>
        <v>Atliq_Masoor_Dal (1KG)</v>
      </c>
      <c r="G806" t="str">
        <f>VLOOKUP(fact_events!D:D,prod[#All],3,0)</f>
        <v>Grocery &amp; Staples</v>
      </c>
      <c r="H806">
        <v>172</v>
      </c>
      <c r="I806" t="s">
        <v>45</v>
      </c>
      <c r="J806">
        <v>0.33</v>
      </c>
      <c r="K806" t="s">
        <v>1526</v>
      </c>
      <c r="L806">
        <v>169</v>
      </c>
      <c r="M806">
        <v>206</v>
      </c>
      <c r="N806">
        <f>Table10[[#This Row],[quantity_sold_before_promo]]*Table10[[#This Row],[base_price]]</f>
        <v>29068</v>
      </c>
      <c r="O806">
        <f t="shared" si="12"/>
        <v>23739.439999999995</v>
      </c>
      <c r="P806">
        <f>Table10[[#This Row],[Reveneu_after_promo]]-Table10[[#This Row],[Reveneu_before_promo]]</f>
        <v>-5328.5600000000049</v>
      </c>
      <c r="Q806" s="8">
        <f>Table10[[#This Row],[quantity_sold_after_promo]]-Table10[[#This Row],[quantity_sold_before_promo]]</f>
        <v>37</v>
      </c>
    </row>
    <row r="807" spans="1:17" hidden="1" x14ac:dyDescent="0.3">
      <c r="A807" s="4" t="s">
        <v>730</v>
      </c>
      <c r="B807" t="str">
        <f>VLOOKUP(fact_events!B:B,stores[#All],2,0)</f>
        <v>Mangalore</v>
      </c>
      <c r="C807" t="str">
        <f>VLOOKUP(fact_events!C:C,camp[#All],2,0)</f>
        <v>Diwali</v>
      </c>
      <c r="D807" s="2">
        <f>VLOOKUP(fact_events!C:C,camp[#All],3,0)</f>
        <v>45242</v>
      </c>
      <c r="E807" s="2">
        <f>VLOOKUP(fact_events!C:C,camp[#All],4,0)</f>
        <v>45248</v>
      </c>
      <c r="F807" t="str">
        <f>VLOOKUP(fact_events!D:D,prod[#All],2,0)</f>
        <v>Atliq_Cream_Beauty_Bathing_Soap (125GM)</v>
      </c>
      <c r="G807" t="str">
        <f>VLOOKUP(fact_events!D:D,prod[#All],3,0)</f>
        <v>Personal Care</v>
      </c>
      <c r="H807">
        <v>65</v>
      </c>
      <c r="I807" t="s">
        <v>0</v>
      </c>
      <c r="J807">
        <v>0.5</v>
      </c>
      <c r="K807" t="s">
        <v>1526</v>
      </c>
      <c r="L807">
        <v>61</v>
      </c>
      <c r="M807">
        <v>68</v>
      </c>
      <c r="N807">
        <f>Table10[[#This Row],[quantity_sold_before_promo]]*Table10[[#This Row],[base_price]]</f>
        <v>3965</v>
      </c>
      <c r="O807">
        <f t="shared" si="12"/>
        <v>2210</v>
      </c>
      <c r="P807">
        <f>Table10[[#This Row],[Reveneu_after_promo]]-Table10[[#This Row],[Reveneu_before_promo]]</f>
        <v>-1755</v>
      </c>
      <c r="Q807" s="8">
        <f>Table10[[#This Row],[quantity_sold_after_promo]]-Table10[[#This Row],[quantity_sold_before_promo]]</f>
        <v>7</v>
      </c>
    </row>
    <row r="808" spans="1:17" hidden="1" x14ac:dyDescent="0.3">
      <c r="A808" s="3" t="s">
        <v>729</v>
      </c>
      <c r="B808" t="str">
        <f>VLOOKUP(fact_events!B:B,stores[#All],2,0)</f>
        <v>Madurai</v>
      </c>
      <c r="C808" t="str">
        <f>VLOOKUP(fact_events!C:C,camp[#All],2,0)</f>
        <v>Sankranti</v>
      </c>
      <c r="D808" s="2">
        <f>VLOOKUP(fact_events!C:C,camp[#All],3,0)</f>
        <v>45301</v>
      </c>
      <c r="E808" s="2">
        <f>VLOOKUP(fact_events!C:C,camp[#All],4,0)</f>
        <v>45307</v>
      </c>
      <c r="F808" t="str">
        <f>VLOOKUP(fact_events!D:D,prod[#All],2,0)</f>
        <v>Atliq_Sonamasuri_Rice (10KG)</v>
      </c>
      <c r="G808" t="str">
        <f>VLOOKUP(fact_events!D:D,prod[#All],3,0)</f>
        <v>Grocery &amp; Staples</v>
      </c>
      <c r="H808">
        <v>860</v>
      </c>
      <c r="I808" t="s">
        <v>45</v>
      </c>
      <c r="J808">
        <v>0.33</v>
      </c>
      <c r="K808" t="s">
        <v>1526</v>
      </c>
      <c r="L808">
        <v>457</v>
      </c>
      <c r="M808">
        <v>548</v>
      </c>
      <c r="N808">
        <f>Table10[[#This Row],[quantity_sold_before_promo]]*Table10[[#This Row],[base_price]]</f>
        <v>393020</v>
      </c>
      <c r="O808">
        <f t="shared" si="12"/>
        <v>315757.59999999998</v>
      </c>
      <c r="P808">
        <f>Table10[[#This Row],[Reveneu_after_promo]]-Table10[[#This Row],[Reveneu_before_promo]]</f>
        <v>-77262.400000000023</v>
      </c>
      <c r="Q808" s="8">
        <f>Table10[[#This Row],[quantity_sold_after_promo]]-Table10[[#This Row],[quantity_sold_before_promo]]</f>
        <v>91</v>
      </c>
    </row>
    <row r="809" spans="1:17" hidden="1" x14ac:dyDescent="0.3">
      <c r="A809" s="4" t="s">
        <v>728</v>
      </c>
      <c r="B809" t="str">
        <f>VLOOKUP(fact_events!B:B,stores[#All],2,0)</f>
        <v>Visakhapatnam</v>
      </c>
      <c r="C809" t="str">
        <f>VLOOKUP(fact_events!C:C,camp[#All],2,0)</f>
        <v>Diwali</v>
      </c>
      <c r="D809" s="2">
        <f>VLOOKUP(fact_events!C:C,camp[#All],3,0)</f>
        <v>45242</v>
      </c>
      <c r="E809" s="2">
        <f>VLOOKUP(fact_events!C:C,camp[#All],4,0)</f>
        <v>45248</v>
      </c>
      <c r="F809" t="str">
        <f>VLOOKUP(fact_events!D:D,prod[#All],2,0)</f>
        <v>Atliq_Farm_Chakki_Atta (1KG)</v>
      </c>
      <c r="G809" t="str">
        <f>VLOOKUP(fact_events!D:D,prod[#All],3,0)</f>
        <v>Grocery &amp; Staples</v>
      </c>
      <c r="H809">
        <v>290</v>
      </c>
      <c r="I809" t="s">
        <v>12</v>
      </c>
      <c r="J809">
        <v>0.25</v>
      </c>
      <c r="K809" t="s">
        <v>1526</v>
      </c>
      <c r="L809">
        <v>255</v>
      </c>
      <c r="M809">
        <v>196</v>
      </c>
      <c r="N809">
        <f>Table10[[#This Row],[quantity_sold_before_promo]]*Table10[[#This Row],[base_price]]</f>
        <v>73950</v>
      </c>
      <c r="O809">
        <f t="shared" si="12"/>
        <v>42630</v>
      </c>
      <c r="P809">
        <f>Table10[[#This Row],[Reveneu_after_promo]]-Table10[[#This Row],[Reveneu_before_promo]]</f>
        <v>-31320</v>
      </c>
      <c r="Q809" s="8">
        <f>Table10[[#This Row],[quantity_sold_after_promo]]-Table10[[#This Row],[quantity_sold_before_promo]]</f>
        <v>-59</v>
      </c>
    </row>
    <row r="810" spans="1:17" hidden="1" x14ac:dyDescent="0.3">
      <c r="A810" s="3" t="s">
        <v>727</v>
      </c>
      <c r="B810" t="str">
        <f>VLOOKUP(fact_events!B:B,stores[#All],2,0)</f>
        <v>Coimbatore</v>
      </c>
      <c r="C810" t="str">
        <f>VLOOKUP(fact_events!C:C,camp[#All],2,0)</f>
        <v>Diwali</v>
      </c>
      <c r="D810" s="2">
        <f>VLOOKUP(fact_events!C:C,camp[#All],3,0)</f>
        <v>45242</v>
      </c>
      <c r="E810" s="2">
        <f>VLOOKUP(fact_events!C:C,camp[#All],4,0)</f>
        <v>45248</v>
      </c>
      <c r="F810" t="str">
        <f>VLOOKUP(fact_events!D:D,prod[#All],2,0)</f>
        <v>Atliq_Fusion_Container_Set_of_3</v>
      </c>
      <c r="G810" t="str">
        <f>VLOOKUP(fact_events!D:D,prod[#All],3,0)</f>
        <v>Home Care</v>
      </c>
      <c r="H810">
        <v>415</v>
      </c>
      <c r="I810" t="s">
        <v>12</v>
      </c>
      <c r="J810">
        <v>0.25</v>
      </c>
      <c r="K810" t="s">
        <v>1526</v>
      </c>
      <c r="L810">
        <v>57</v>
      </c>
      <c r="M810">
        <v>44</v>
      </c>
      <c r="N810">
        <f>Table10[[#This Row],[quantity_sold_before_promo]]*Table10[[#This Row],[base_price]]</f>
        <v>23655</v>
      </c>
      <c r="O810">
        <f t="shared" si="12"/>
        <v>13695</v>
      </c>
      <c r="P810">
        <f>Table10[[#This Row],[Reveneu_after_promo]]-Table10[[#This Row],[Reveneu_before_promo]]</f>
        <v>-9960</v>
      </c>
      <c r="Q810" s="8">
        <f>Table10[[#This Row],[quantity_sold_after_promo]]-Table10[[#This Row],[quantity_sold_before_promo]]</f>
        <v>-13</v>
      </c>
    </row>
    <row r="811" spans="1:17" x14ac:dyDescent="0.3">
      <c r="A811" s="4" t="s">
        <v>726</v>
      </c>
      <c r="B811" t="str">
        <f>VLOOKUP(fact_events!B:B,stores[#All],2,0)</f>
        <v>Chennai</v>
      </c>
      <c r="C811" t="str">
        <f>VLOOKUP(fact_events!C:C,camp[#All],2,0)</f>
        <v>Diwali</v>
      </c>
      <c r="D811" s="2">
        <f>VLOOKUP(fact_events!C:C,camp[#All],3,0)</f>
        <v>45242</v>
      </c>
      <c r="E811" s="2">
        <f>VLOOKUP(fact_events!C:C,camp[#All],4,0)</f>
        <v>45248</v>
      </c>
      <c r="F811" t="str">
        <f>VLOOKUP(fact_events!D:D,prod[#All],2,0)</f>
        <v>Atliq_Double_Bedsheet_set</v>
      </c>
      <c r="G811" t="str">
        <f>VLOOKUP(fact_events!D:D,prod[#All],3,0)</f>
        <v>Home Care</v>
      </c>
      <c r="H811">
        <v>1190</v>
      </c>
      <c r="I811" t="s">
        <v>5</v>
      </c>
      <c r="J811">
        <v>0.5</v>
      </c>
      <c r="K811" t="s">
        <v>5</v>
      </c>
      <c r="L811">
        <v>45</v>
      </c>
      <c r="M811">
        <v>152</v>
      </c>
      <c r="N811">
        <f>Table10[[#This Row],[quantity_sold_before_promo]]*Table10[[#This Row],[base_price]]</f>
        <v>53550</v>
      </c>
      <c r="O811">
        <f t="shared" si="12"/>
        <v>180880</v>
      </c>
      <c r="P811">
        <f>Table10[[#This Row],[Reveneu_after_promo]]-Table10[[#This Row],[Reveneu_before_promo]]</f>
        <v>127330</v>
      </c>
      <c r="Q811" s="8">
        <f>Table10[[#This Row],[quantity_sold_after_promo]]-Table10[[#This Row],[quantity_sold_before_promo]]</f>
        <v>107</v>
      </c>
    </row>
    <row r="812" spans="1:17" x14ac:dyDescent="0.3">
      <c r="A812" s="3" t="s">
        <v>725</v>
      </c>
      <c r="B812" t="str">
        <f>VLOOKUP(fact_events!B:B,stores[#All],2,0)</f>
        <v>Visakhapatnam</v>
      </c>
      <c r="C812" t="str">
        <f>VLOOKUP(fact_events!C:C,camp[#All],2,0)</f>
        <v>Diwali</v>
      </c>
      <c r="D812" s="2">
        <f>VLOOKUP(fact_events!C:C,camp[#All],3,0)</f>
        <v>45242</v>
      </c>
      <c r="E812" s="2">
        <f>VLOOKUP(fact_events!C:C,camp[#All],4,0)</f>
        <v>45248</v>
      </c>
      <c r="F812" t="str">
        <f>VLOOKUP(fact_events!D:D,prod[#All],2,0)</f>
        <v>Atliq_High_Glo_15W_LED_Bulb</v>
      </c>
      <c r="G812" t="str">
        <f>VLOOKUP(fact_events!D:D,prod[#All],3,0)</f>
        <v>Home Appliances</v>
      </c>
      <c r="H812">
        <v>350</v>
      </c>
      <c r="I812" t="s">
        <v>5</v>
      </c>
      <c r="J812">
        <v>0.5</v>
      </c>
      <c r="K812" t="s">
        <v>5</v>
      </c>
      <c r="L812">
        <v>47</v>
      </c>
      <c r="M812">
        <v>161</v>
      </c>
      <c r="N812">
        <f>Table10[[#This Row],[quantity_sold_before_promo]]*Table10[[#This Row],[base_price]]</f>
        <v>16450</v>
      </c>
      <c r="O812">
        <f t="shared" si="12"/>
        <v>56350</v>
      </c>
      <c r="P812">
        <f>Table10[[#This Row],[Reveneu_after_promo]]-Table10[[#This Row],[Reveneu_before_promo]]</f>
        <v>39900</v>
      </c>
      <c r="Q812" s="8">
        <f>Table10[[#This Row],[quantity_sold_after_promo]]-Table10[[#This Row],[quantity_sold_before_promo]]</f>
        <v>114</v>
      </c>
    </row>
    <row r="813" spans="1:17" hidden="1" x14ac:dyDescent="0.3">
      <c r="A813" s="4" t="s">
        <v>724</v>
      </c>
      <c r="B813" t="str">
        <f>VLOOKUP(fact_events!B:B,stores[#All],2,0)</f>
        <v>Visakhapatnam</v>
      </c>
      <c r="C813" t="str">
        <f>VLOOKUP(fact_events!C:C,camp[#All],2,0)</f>
        <v>Sankranti</v>
      </c>
      <c r="D813" s="2">
        <f>VLOOKUP(fact_events!C:C,camp[#All],3,0)</f>
        <v>45301</v>
      </c>
      <c r="E813" s="2">
        <f>VLOOKUP(fact_events!C:C,camp[#All],4,0)</f>
        <v>45307</v>
      </c>
      <c r="F813" t="str">
        <f>VLOOKUP(fact_events!D:D,prod[#All],2,0)</f>
        <v>Atliq_Sonamasuri_Rice (10KG)</v>
      </c>
      <c r="G813" t="str">
        <f>VLOOKUP(fact_events!D:D,prod[#All],3,0)</f>
        <v>Grocery &amp; Staples</v>
      </c>
      <c r="H813">
        <v>860</v>
      </c>
      <c r="I813" t="s">
        <v>45</v>
      </c>
      <c r="J813">
        <v>0.33</v>
      </c>
      <c r="K813" t="s">
        <v>1526</v>
      </c>
      <c r="L813">
        <v>387</v>
      </c>
      <c r="M813">
        <v>530</v>
      </c>
      <c r="N813">
        <f>Table10[[#This Row],[quantity_sold_before_promo]]*Table10[[#This Row],[base_price]]</f>
        <v>332820</v>
      </c>
      <c r="O813">
        <f t="shared" si="12"/>
        <v>305385.99999999994</v>
      </c>
      <c r="P813">
        <f>Table10[[#This Row],[Reveneu_after_promo]]-Table10[[#This Row],[Reveneu_before_promo]]</f>
        <v>-27434.000000000058</v>
      </c>
      <c r="Q813" s="8">
        <f>Table10[[#This Row],[quantity_sold_after_promo]]-Table10[[#This Row],[quantity_sold_before_promo]]</f>
        <v>143</v>
      </c>
    </row>
    <row r="814" spans="1:17" hidden="1" x14ac:dyDescent="0.3">
      <c r="A814" s="3" t="s">
        <v>723</v>
      </c>
      <c r="B814" t="str">
        <f>VLOOKUP(fact_events!B:B,stores[#All],2,0)</f>
        <v>Chennai</v>
      </c>
      <c r="C814" t="str">
        <f>VLOOKUP(fact_events!C:C,camp[#All],2,0)</f>
        <v>Diwali</v>
      </c>
      <c r="D814" s="2">
        <f>VLOOKUP(fact_events!C:C,camp[#All],3,0)</f>
        <v>45242</v>
      </c>
      <c r="E814" s="2">
        <f>VLOOKUP(fact_events!C:C,camp[#All],4,0)</f>
        <v>45248</v>
      </c>
      <c r="F814" t="str">
        <f>VLOOKUP(fact_events!D:D,prod[#All],2,0)</f>
        <v>Atliq_Cream_Beauty_Bathing_Soap (125GM)</v>
      </c>
      <c r="G814" t="str">
        <f>VLOOKUP(fact_events!D:D,prod[#All],3,0)</f>
        <v>Personal Care</v>
      </c>
      <c r="H814">
        <v>65</v>
      </c>
      <c r="I814" t="s">
        <v>0</v>
      </c>
      <c r="J814">
        <v>0.5</v>
      </c>
      <c r="K814" t="s">
        <v>1526</v>
      </c>
      <c r="L814">
        <v>141</v>
      </c>
      <c r="M814">
        <v>157</v>
      </c>
      <c r="N814">
        <f>Table10[[#This Row],[quantity_sold_before_promo]]*Table10[[#This Row],[base_price]]</f>
        <v>9165</v>
      </c>
      <c r="O814">
        <f t="shared" si="12"/>
        <v>5102.5</v>
      </c>
      <c r="P814">
        <f>Table10[[#This Row],[Reveneu_after_promo]]-Table10[[#This Row],[Reveneu_before_promo]]</f>
        <v>-4062.5</v>
      </c>
      <c r="Q814" s="8">
        <f>Table10[[#This Row],[quantity_sold_after_promo]]-Table10[[#This Row],[quantity_sold_before_promo]]</f>
        <v>16</v>
      </c>
    </row>
    <row r="815" spans="1:17" x14ac:dyDescent="0.3">
      <c r="A815" s="4" t="s">
        <v>722</v>
      </c>
      <c r="B815" t="str">
        <f>VLOOKUP(fact_events!B:B,stores[#All],2,0)</f>
        <v>Mysuru</v>
      </c>
      <c r="C815" t="str">
        <f>VLOOKUP(fact_events!C:C,camp[#All],2,0)</f>
        <v>Diwali</v>
      </c>
      <c r="D815" s="2">
        <f>VLOOKUP(fact_events!C:C,camp[#All],3,0)</f>
        <v>45242</v>
      </c>
      <c r="E815" s="2">
        <f>VLOOKUP(fact_events!C:C,camp[#All],4,0)</f>
        <v>45248</v>
      </c>
      <c r="F815" t="str">
        <f>VLOOKUP(fact_events!D:D,prod[#All],2,0)</f>
        <v>Atliq_Curtains</v>
      </c>
      <c r="G815" t="str">
        <f>VLOOKUP(fact_events!D:D,prod[#All],3,0)</f>
        <v>Home Care</v>
      </c>
      <c r="H815">
        <v>300</v>
      </c>
      <c r="I815" t="s">
        <v>5</v>
      </c>
      <c r="J815">
        <v>0.5</v>
      </c>
      <c r="K815" t="s">
        <v>5</v>
      </c>
      <c r="L815">
        <v>59</v>
      </c>
      <c r="M815">
        <v>233</v>
      </c>
      <c r="N815">
        <f>Table10[[#This Row],[quantity_sold_before_promo]]*Table10[[#This Row],[base_price]]</f>
        <v>17700</v>
      </c>
      <c r="O815">
        <f t="shared" si="12"/>
        <v>69900</v>
      </c>
      <c r="P815">
        <f>Table10[[#This Row],[Reveneu_after_promo]]-Table10[[#This Row],[Reveneu_before_promo]]</f>
        <v>52200</v>
      </c>
      <c r="Q815" s="8">
        <f>Table10[[#This Row],[quantity_sold_after_promo]]-Table10[[#This Row],[quantity_sold_before_promo]]</f>
        <v>174</v>
      </c>
    </row>
    <row r="816" spans="1:17" hidden="1" x14ac:dyDescent="0.3">
      <c r="A816" s="3" t="s">
        <v>721</v>
      </c>
      <c r="B816" t="str">
        <f>VLOOKUP(fact_events!B:B,stores[#All],2,0)</f>
        <v>Madurai</v>
      </c>
      <c r="C816" t="str">
        <f>VLOOKUP(fact_events!C:C,camp[#All],2,0)</f>
        <v>Diwali</v>
      </c>
      <c r="D816" s="2">
        <f>VLOOKUP(fact_events!C:C,camp[#All],3,0)</f>
        <v>45242</v>
      </c>
      <c r="E816" s="2">
        <f>VLOOKUP(fact_events!C:C,camp[#All],4,0)</f>
        <v>45248</v>
      </c>
      <c r="F816" t="str">
        <f>VLOOKUP(fact_events!D:D,prod[#All],2,0)</f>
        <v>Atliq_Scrub_Sponge_For_Dishwash</v>
      </c>
      <c r="G816" t="str">
        <f>VLOOKUP(fact_events!D:D,prod[#All],3,0)</f>
        <v>Home Care</v>
      </c>
      <c r="H816">
        <v>55</v>
      </c>
      <c r="I816" t="s">
        <v>12</v>
      </c>
      <c r="J816">
        <v>0.25</v>
      </c>
      <c r="K816" t="s">
        <v>1526</v>
      </c>
      <c r="L816">
        <v>64</v>
      </c>
      <c r="M816">
        <v>58</v>
      </c>
      <c r="N816">
        <f>Table10[[#This Row],[quantity_sold_before_promo]]*Table10[[#This Row],[base_price]]</f>
        <v>3520</v>
      </c>
      <c r="O816">
        <f t="shared" si="12"/>
        <v>2392.5</v>
      </c>
      <c r="P816">
        <f>Table10[[#This Row],[Reveneu_after_promo]]-Table10[[#This Row],[Reveneu_before_promo]]</f>
        <v>-1127.5</v>
      </c>
      <c r="Q816" s="8">
        <f>Table10[[#This Row],[quantity_sold_after_promo]]-Table10[[#This Row],[quantity_sold_before_promo]]</f>
        <v>-6</v>
      </c>
    </row>
    <row r="817" spans="1:17" hidden="1" x14ac:dyDescent="0.3">
      <c r="A817" s="4" t="s">
        <v>720</v>
      </c>
      <c r="B817" t="str">
        <f>VLOOKUP(fact_events!B:B,stores[#All],2,0)</f>
        <v>Bengaluru</v>
      </c>
      <c r="C817" t="str">
        <f>VLOOKUP(fact_events!C:C,camp[#All],2,0)</f>
        <v>Sankranti</v>
      </c>
      <c r="D817" s="2">
        <f>VLOOKUP(fact_events!C:C,camp[#All],3,0)</f>
        <v>45301</v>
      </c>
      <c r="E817" s="2">
        <f>VLOOKUP(fact_events!C:C,camp[#All],4,0)</f>
        <v>45307</v>
      </c>
      <c r="F817" t="str">
        <f>VLOOKUP(fact_events!D:D,prod[#All],2,0)</f>
        <v>Atliq_Doodh_Kesar_Body_Lotion (200ML)</v>
      </c>
      <c r="G817" t="str">
        <f>VLOOKUP(fact_events!D:D,prod[#All],3,0)</f>
        <v>Personal Care</v>
      </c>
      <c r="H817">
        <v>190</v>
      </c>
      <c r="I817" t="s">
        <v>0</v>
      </c>
      <c r="J817">
        <v>0.5</v>
      </c>
      <c r="K817" t="s">
        <v>1526</v>
      </c>
      <c r="L817">
        <v>39</v>
      </c>
      <c r="M817">
        <v>55</v>
      </c>
      <c r="N817">
        <f>Table10[[#This Row],[quantity_sold_before_promo]]*Table10[[#This Row],[base_price]]</f>
        <v>7410</v>
      </c>
      <c r="O817">
        <f t="shared" si="12"/>
        <v>5225</v>
      </c>
      <c r="P817">
        <f>Table10[[#This Row],[Reveneu_after_promo]]-Table10[[#This Row],[Reveneu_before_promo]]</f>
        <v>-2185</v>
      </c>
      <c r="Q817" s="8">
        <f>Table10[[#This Row],[quantity_sold_after_promo]]-Table10[[#This Row],[quantity_sold_before_promo]]</f>
        <v>16</v>
      </c>
    </row>
    <row r="818" spans="1:17" hidden="1" x14ac:dyDescent="0.3">
      <c r="A818" s="3" t="s">
        <v>719</v>
      </c>
      <c r="B818" t="str">
        <f>VLOOKUP(fact_events!B:B,stores[#All],2,0)</f>
        <v>Mysuru</v>
      </c>
      <c r="C818" t="str">
        <f>VLOOKUP(fact_events!C:C,camp[#All],2,0)</f>
        <v>Diwali</v>
      </c>
      <c r="D818" s="2">
        <f>VLOOKUP(fact_events!C:C,camp[#All],3,0)</f>
        <v>45242</v>
      </c>
      <c r="E818" s="2">
        <f>VLOOKUP(fact_events!C:C,camp[#All],4,0)</f>
        <v>45248</v>
      </c>
      <c r="F818" t="str">
        <f>VLOOKUP(fact_events!D:D,prod[#All],2,0)</f>
        <v>Atliq_Body_Milk_Nourishing_Lotion (120ML)</v>
      </c>
      <c r="G818" t="str">
        <f>VLOOKUP(fact_events!D:D,prod[#All],3,0)</f>
        <v>Personal Care</v>
      </c>
      <c r="H818">
        <v>110</v>
      </c>
      <c r="I818" t="s">
        <v>0</v>
      </c>
      <c r="J818">
        <v>0.5</v>
      </c>
      <c r="K818" t="s">
        <v>1526</v>
      </c>
      <c r="L818">
        <v>70</v>
      </c>
      <c r="M818">
        <v>87</v>
      </c>
      <c r="N818">
        <f>Table10[[#This Row],[quantity_sold_before_promo]]*Table10[[#This Row],[base_price]]</f>
        <v>7700</v>
      </c>
      <c r="O818">
        <f t="shared" si="12"/>
        <v>4785</v>
      </c>
      <c r="P818">
        <f>Table10[[#This Row],[Reveneu_after_promo]]-Table10[[#This Row],[Reveneu_before_promo]]</f>
        <v>-2915</v>
      </c>
      <c r="Q818" s="8">
        <f>Table10[[#This Row],[quantity_sold_after_promo]]-Table10[[#This Row],[quantity_sold_before_promo]]</f>
        <v>17</v>
      </c>
    </row>
    <row r="819" spans="1:17" hidden="1" x14ac:dyDescent="0.3">
      <c r="A819" s="4" t="s">
        <v>718</v>
      </c>
      <c r="B819" t="str">
        <f>VLOOKUP(fact_events!B:B,stores[#All],2,0)</f>
        <v>Visakhapatnam</v>
      </c>
      <c r="C819" t="str">
        <f>VLOOKUP(fact_events!C:C,camp[#All],2,0)</f>
        <v>Diwali</v>
      </c>
      <c r="D819" s="2">
        <f>VLOOKUP(fact_events!C:C,camp[#All],3,0)</f>
        <v>45242</v>
      </c>
      <c r="E819" s="2">
        <f>VLOOKUP(fact_events!C:C,camp[#All],4,0)</f>
        <v>45248</v>
      </c>
      <c r="F819" t="str">
        <f>VLOOKUP(fact_events!D:D,prod[#All],2,0)</f>
        <v>Atliq_Farm_Chakki_Atta (1KG)</v>
      </c>
      <c r="G819" t="str">
        <f>VLOOKUP(fact_events!D:D,prod[#All],3,0)</f>
        <v>Grocery &amp; Staples</v>
      </c>
      <c r="H819">
        <v>290</v>
      </c>
      <c r="I819" t="s">
        <v>12</v>
      </c>
      <c r="J819">
        <v>0.25</v>
      </c>
      <c r="K819" t="s">
        <v>1526</v>
      </c>
      <c r="L819">
        <v>252</v>
      </c>
      <c r="M819">
        <v>196</v>
      </c>
      <c r="N819">
        <f>Table10[[#This Row],[quantity_sold_before_promo]]*Table10[[#This Row],[base_price]]</f>
        <v>73080</v>
      </c>
      <c r="O819">
        <f t="shared" si="12"/>
        <v>42630</v>
      </c>
      <c r="P819">
        <f>Table10[[#This Row],[Reveneu_after_promo]]-Table10[[#This Row],[Reveneu_before_promo]]</f>
        <v>-30450</v>
      </c>
      <c r="Q819" s="8">
        <f>Table10[[#This Row],[quantity_sold_after_promo]]-Table10[[#This Row],[quantity_sold_before_promo]]</f>
        <v>-56</v>
      </c>
    </row>
    <row r="820" spans="1:17" x14ac:dyDescent="0.3">
      <c r="A820" s="3" t="s">
        <v>717</v>
      </c>
      <c r="B820" t="str">
        <f>VLOOKUP(fact_events!B:B,stores[#All],2,0)</f>
        <v>Coimbatore</v>
      </c>
      <c r="C820" t="str">
        <f>VLOOKUP(fact_events!C:C,camp[#All],2,0)</f>
        <v>Diwali</v>
      </c>
      <c r="D820" s="2">
        <f>VLOOKUP(fact_events!C:C,camp[#All],3,0)</f>
        <v>45242</v>
      </c>
      <c r="E820" s="2">
        <f>VLOOKUP(fact_events!C:C,camp[#All],4,0)</f>
        <v>45248</v>
      </c>
      <c r="F820" t="str">
        <f>VLOOKUP(fact_events!D:D,prod[#All],2,0)</f>
        <v>Atliq_High_Glo_15W_LED_Bulb</v>
      </c>
      <c r="G820" t="str">
        <f>VLOOKUP(fact_events!D:D,prod[#All],3,0)</f>
        <v>Home Appliances</v>
      </c>
      <c r="H820">
        <v>350</v>
      </c>
      <c r="I820" t="s">
        <v>5</v>
      </c>
      <c r="J820">
        <v>0.5</v>
      </c>
      <c r="K820" t="s">
        <v>5</v>
      </c>
      <c r="L820">
        <v>42</v>
      </c>
      <c r="M820">
        <v>128</v>
      </c>
      <c r="N820">
        <f>Table10[[#This Row],[quantity_sold_before_promo]]*Table10[[#This Row],[base_price]]</f>
        <v>14700</v>
      </c>
      <c r="O820">
        <f t="shared" si="12"/>
        <v>44800</v>
      </c>
      <c r="P820">
        <f>Table10[[#This Row],[Reveneu_after_promo]]-Table10[[#This Row],[Reveneu_before_promo]]</f>
        <v>30100</v>
      </c>
      <c r="Q820" s="8">
        <f>Table10[[#This Row],[quantity_sold_after_promo]]-Table10[[#This Row],[quantity_sold_before_promo]]</f>
        <v>86</v>
      </c>
    </row>
    <row r="821" spans="1:17" hidden="1" x14ac:dyDescent="0.3">
      <c r="A821" s="4" t="s">
        <v>716</v>
      </c>
      <c r="B821" t="str">
        <f>VLOOKUP(fact_events!B:B,stores[#All],2,0)</f>
        <v>Bengaluru</v>
      </c>
      <c r="C821" t="str">
        <f>VLOOKUP(fact_events!C:C,camp[#All],2,0)</f>
        <v>Diwali</v>
      </c>
      <c r="D821" s="2">
        <f>VLOOKUP(fact_events!C:C,camp[#All],3,0)</f>
        <v>45242</v>
      </c>
      <c r="E821" s="2">
        <f>VLOOKUP(fact_events!C:C,camp[#All],4,0)</f>
        <v>45248</v>
      </c>
      <c r="F821" t="str">
        <f>VLOOKUP(fact_events!D:D,prod[#All],2,0)</f>
        <v>Atliq_Doodh_Kesar_Body_Lotion (200ML)</v>
      </c>
      <c r="G821" t="str">
        <f>VLOOKUP(fact_events!D:D,prod[#All],3,0)</f>
        <v>Personal Care</v>
      </c>
      <c r="H821">
        <v>190</v>
      </c>
      <c r="I821" t="s">
        <v>0</v>
      </c>
      <c r="J821">
        <v>0.5</v>
      </c>
      <c r="K821" t="s">
        <v>1526</v>
      </c>
      <c r="L821">
        <v>63</v>
      </c>
      <c r="M821">
        <v>81</v>
      </c>
      <c r="N821">
        <f>Table10[[#This Row],[quantity_sold_before_promo]]*Table10[[#This Row],[base_price]]</f>
        <v>11970</v>
      </c>
      <c r="O821">
        <f t="shared" si="12"/>
        <v>7695</v>
      </c>
      <c r="P821">
        <f>Table10[[#This Row],[Reveneu_after_promo]]-Table10[[#This Row],[Reveneu_before_promo]]</f>
        <v>-4275</v>
      </c>
      <c r="Q821" s="8">
        <f>Table10[[#This Row],[quantity_sold_after_promo]]-Table10[[#This Row],[quantity_sold_before_promo]]</f>
        <v>18</v>
      </c>
    </row>
    <row r="822" spans="1:17" hidden="1" x14ac:dyDescent="0.3">
      <c r="A822" s="3" t="s">
        <v>715</v>
      </c>
      <c r="B822" t="str">
        <f>VLOOKUP(fact_events!B:B,stores[#All],2,0)</f>
        <v>Madurai</v>
      </c>
      <c r="C822" t="str">
        <f>VLOOKUP(fact_events!C:C,camp[#All],2,0)</f>
        <v>Diwali</v>
      </c>
      <c r="D822" s="2">
        <f>VLOOKUP(fact_events!C:C,camp[#All],3,0)</f>
        <v>45242</v>
      </c>
      <c r="E822" s="2">
        <f>VLOOKUP(fact_events!C:C,camp[#All],4,0)</f>
        <v>45248</v>
      </c>
      <c r="F822" t="str">
        <f>VLOOKUP(fact_events!D:D,prod[#All],2,0)</f>
        <v>Atliq_Masoor_Dal (1KG)</v>
      </c>
      <c r="G822" t="str">
        <f>VLOOKUP(fact_events!D:D,prod[#All],3,0)</f>
        <v>Grocery &amp; Staples</v>
      </c>
      <c r="H822">
        <v>172</v>
      </c>
      <c r="I822" t="s">
        <v>45</v>
      </c>
      <c r="J822">
        <v>0.33</v>
      </c>
      <c r="K822" t="s">
        <v>1526</v>
      </c>
      <c r="L822">
        <v>201</v>
      </c>
      <c r="M822">
        <v>305</v>
      </c>
      <c r="N822">
        <f>Table10[[#This Row],[quantity_sold_before_promo]]*Table10[[#This Row],[base_price]]</f>
        <v>34572</v>
      </c>
      <c r="O822">
        <f t="shared" si="12"/>
        <v>35148.199999999997</v>
      </c>
      <c r="P822">
        <f>Table10[[#This Row],[Reveneu_after_promo]]-Table10[[#This Row],[Reveneu_before_promo]]</f>
        <v>576.19999999999709</v>
      </c>
      <c r="Q822" s="8">
        <f>Table10[[#This Row],[quantity_sold_after_promo]]-Table10[[#This Row],[quantity_sold_before_promo]]</f>
        <v>104</v>
      </c>
    </row>
    <row r="823" spans="1:17" hidden="1" x14ac:dyDescent="0.3">
      <c r="A823" s="4" t="s">
        <v>714</v>
      </c>
      <c r="B823" t="str">
        <f>VLOOKUP(fact_events!B:B,stores[#All],2,0)</f>
        <v>Chennai</v>
      </c>
      <c r="C823" t="str">
        <f>VLOOKUP(fact_events!C:C,camp[#All],2,0)</f>
        <v>Sankranti</v>
      </c>
      <c r="D823" s="2">
        <f>VLOOKUP(fact_events!C:C,camp[#All],3,0)</f>
        <v>45301</v>
      </c>
      <c r="E823" s="2">
        <f>VLOOKUP(fact_events!C:C,camp[#All],4,0)</f>
        <v>45307</v>
      </c>
      <c r="F823" t="str">
        <f>VLOOKUP(fact_events!D:D,prod[#All],2,0)</f>
        <v>Atliq_Doodh_Kesar_Body_Lotion (200ML)</v>
      </c>
      <c r="G823" t="str">
        <f>VLOOKUP(fact_events!D:D,prod[#All],3,0)</f>
        <v>Personal Care</v>
      </c>
      <c r="H823">
        <v>190</v>
      </c>
      <c r="I823" t="s">
        <v>0</v>
      </c>
      <c r="J823">
        <v>0.5</v>
      </c>
      <c r="K823" t="s">
        <v>1526</v>
      </c>
      <c r="L823">
        <v>34</v>
      </c>
      <c r="M823">
        <v>39</v>
      </c>
      <c r="N823">
        <f>Table10[[#This Row],[quantity_sold_before_promo]]*Table10[[#This Row],[base_price]]</f>
        <v>6460</v>
      </c>
      <c r="O823">
        <f t="shared" si="12"/>
        <v>3705</v>
      </c>
      <c r="P823">
        <f>Table10[[#This Row],[Reveneu_after_promo]]-Table10[[#This Row],[Reveneu_before_promo]]</f>
        <v>-2755</v>
      </c>
      <c r="Q823" s="8">
        <f>Table10[[#This Row],[quantity_sold_after_promo]]-Table10[[#This Row],[quantity_sold_before_promo]]</f>
        <v>5</v>
      </c>
    </row>
    <row r="824" spans="1:17" x14ac:dyDescent="0.3">
      <c r="A824" s="3" t="s">
        <v>713</v>
      </c>
      <c r="B824" t="str">
        <f>VLOOKUP(fact_events!B:B,stores[#All],2,0)</f>
        <v>Madurai</v>
      </c>
      <c r="C824" t="str">
        <f>VLOOKUP(fact_events!C:C,camp[#All],2,0)</f>
        <v>Sankranti</v>
      </c>
      <c r="D824" s="2">
        <f>VLOOKUP(fact_events!C:C,camp[#All],3,0)</f>
        <v>45301</v>
      </c>
      <c r="E824" s="2">
        <f>VLOOKUP(fact_events!C:C,camp[#All],4,0)</f>
        <v>45307</v>
      </c>
      <c r="F824" t="str">
        <f>VLOOKUP(fact_events!D:D,prod[#All],2,0)</f>
        <v>Atliq_Suflower_Oil (1L)</v>
      </c>
      <c r="G824" t="str">
        <f>VLOOKUP(fact_events!D:D,prod[#All],3,0)</f>
        <v>Grocery &amp; Staples</v>
      </c>
      <c r="H824">
        <v>200</v>
      </c>
      <c r="I824" t="s">
        <v>5</v>
      </c>
      <c r="J824">
        <v>0.5</v>
      </c>
      <c r="K824" t="s">
        <v>5</v>
      </c>
      <c r="L824">
        <v>255</v>
      </c>
      <c r="M824">
        <v>1009</v>
      </c>
      <c r="N824">
        <f>Table10[[#This Row],[quantity_sold_before_promo]]*Table10[[#This Row],[base_price]]</f>
        <v>51000</v>
      </c>
      <c r="O824">
        <f t="shared" si="12"/>
        <v>201800</v>
      </c>
      <c r="P824">
        <f>Table10[[#This Row],[Reveneu_after_promo]]-Table10[[#This Row],[Reveneu_before_promo]]</f>
        <v>150800</v>
      </c>
      <c r="Q824" s="8">
        <f>Table10[[#This Row],[quantity_sold_after_promo]]-Table10[[#This Row],[quantity_sold_before_promo]]</f>
        <v>754</v>
      </c>
    </row>
    <row r="825" spans="1:17" hidden="1" x14ac:dyDescent="0.3">
      <c r="A825" s="4" t="s">
        <v>712</v>
      </c>
      <c r="B825" t="str">
        <f>VLOOKUP(fact_events!B:B,stores[#All],2,0)</f>
        <v>Bengaluru</v>
      </c>
      <c r="C825" t="str">
        <f>VLOOKUP(fact_events!C:C,camp[#All],2,0)</f>
        <v>Diwali</v>
      </c>
      <c r="D825" s="2">
        <f>VLOOKUP(fact_events!C:C,camp[#All],3,0)</f>
        <v>45242</v>
      </c>
      <c r="E825" s="2">
        <f>VLOOKUP(fact_events!C:C,camp[#All],4,0)</f>
        <v>45248</v>
      </c>
      <c r="F825" t="str">
        <f>VLOOKUP(fact_events!D:D,prod[#All],2,0)</f>
        <v>Atliq_Suflower_Oil (1L)</v>
      </c>
      <c r="G825" t="str">
        <f>VLOOKUP(fact_events!D:D,prod[#All],3,0)</f>
        <v>Grocery &amp; Staples</v>
      </c>
      <c r="H825">
        <v>156</v>
      </c>
      <c r="I825" t="s">
        <v>12</v>
      </c>
      <c r="J825">
        <v>0.25</v>
      </c>
      <c r="K825" t="s">
        <v>1526</v>
      </c>
      <c r="L825">
        <v>390</v>
      </c>
      <c r="M825">
        <v>308</v>
      </c>
      <c r="N825">
        <f>Table10[[#This Row],[quantity_sold_before_promo]]*Table10[[#This Row],[base_price]]</f>
        <v>60840</v>
      </c>
      <c r="O825">
        <f t="shared" si="12"/>
        <v>36036</v>
      </c>
      <c r="P825">
        <f>Table10[[#This Row],[Reveneu_after_promo]]-Table10[[#This Row],[Reveneu_before_promo]]</f>
        <v>-24804</v>
      </c>
      <c r="Q825" s="8">
        <f>Table10[[#This Row],[quantity_sold_after_promo]]-Table10[[#This Row],[quantity_sold_before_promo]]</f>
        <v>-82</v>
      </c>
    </row>
    <row r="826" spans="1:17" hidden="1" x14ac:dyDescent="0.3">
      <c r="A826" s="3" t="s">
        <v>711</v>
      </c>
      <c r="B826" t="str">
        <f>VLOOKUP(fact_events!B:B,stores[#All],2,0)</f>
        <v>Chennai</v>
      </c>
      <c r="C826" t="str">
        <f>VLOOKUP(fact_events!C:C,camp[#All],2,0)</f>
        <v>Diwali</v>
      </c>
      <c r="D826" s="2">
        <f>VLOOKUP(fact_events!C:C,camp[#All],3,0)</f>
        <v>45242</v>
      </c>
      <c r="E826" s="2">
        <f>VLOOKUP(fact_events!C:C,camp[#All],4,0)</f>
        <v>45248</v>
      </c>
      <c r="F826" t="str">
        <f>VLOOKUP(fact_events!D:D,prod[#All],2,0)</f>
        <v>Atliq_Scrub_Sponge_For_Dishwash</v>
      </c>
      <c r="G826" t="str">
        <f>VLOOKUP(fact_events!D:D,prod[#All],3,0)</f>
        <v>Home Care</v>
      </c>
      <c r="H826">
        <v>55</v>
      </c>
      <c r="I826" t="s">
        <v>12</v>
      </c>
      <c r="J826">
        <v>0.25</v>
      </c>
      <c r="K826" t="s">
        <v>1526</v>
      </c>
      <c r="L826">
        <v>127</v>
      </c>
      <c r="M826">
        <v>109</v>
      </c>
      <c r="N826">
        <f>Table10[[#This Row],[quantity_sold_before_promo]]*Table10[[#This Row],[base_price]]</f>
        <v>6985</v>
      </c>
      <c r="O826">
        <f t="shared" si="12"/>
        <v>4496.25</v>
      </c>
      <c r="P826">
        <f>Table10[[#This Row],[Reveneu_after_promo]]-Table10[[#This Row],[Reveneu_before_promo]]</f>
        <v>-2488.75</v>
      </c>
      <c r="Q826" s="8">
        <f>Table10[[#This Row],[quantity_sold_after_promo]]-Table10[[#This Row],[quantity_sold_before_promo]]</f>
        <v>-18</v>
      </c>
    </row>
    <row r="827" spans="1:17" hidden="1" x14ac:dyDescent="0.3">
      <c r="A827" s="4" t="s">
        <v>710</v>
      </c>
      <c r="B827" t="str">
        <f>VLOOKUP(fact_events!B:B,stores[#All],2,0)</f>
        <v>Bengaluru</v>
      </c>
      <c r="C827" t="str">
        <f>VLOOKUP(fact_events!C:C,camp[#All],2,0)</f>
        <v>Sankranti</v>
      </c>
      <c r="D827" s="2">
        <f>VLOOKUP(fact_events!C:C,camp[#All],3,0)</f>
        <v>45301</v>
      </c>
      <c r="E827" s="2">
        <f>VLOOKUP(fact_events!C:C,camp[#All],4,0)</f>
        <v>45307</v>
      </c>
      <c r="F827" t="str">
        <f>VLOOKUP(fact_events!D:D,prod[#All],2,0)</f>
        <v>Atliq_Scrub_Sponge_For_Dishwash</v>
      </c>
      <c r="G827" t="str">
        <f>VLOOKUP(fact_events!D:D,prod[#All],3,0)</f>
        <v>Home Care</v>
      </c>
      <c r="H827">
        <v>55</v>
      </c>
      <c r="I827" t="s">
        <v>12</v>
      </c>
      <c r="J827">
        <v>0.25</v>
      </c>
      <c r="K827" t="s">
        <v>1526</v>
      </c>
      <c r="L827">
        <v>24</v>
      </c>
      <c r="M827">
        <v>19</v>
      </c>
      <c r="N827">
        <f>Table10[[#This Row],[quantity_sold_before_promo]]*Table10[[#This Row],[base_price]]</f>
        <v>1320</v>
      </c>
      <c r="O827">
        <f t="shared" si="12"/>
        <v>783.75</v>
      </c>
      <c r="P827">
        <f>Table10[[#This Row],[Reveneu_after_promo]]-Table10[[#This Row],[Reveneu_before_promo]]</f>
        <v>-536.25</v>
      </c>
      <c r="Q827" s="8">
        <f>Table10[[#This Row],[quantity_sold_after_promo]]-Table10[[#This Row],[quantity_sold_before_promo]]</f>
        <v>-5</v>
      </c>
    </row>
    <row r="828" spans="1:17" hidden="1" x14ac:dyDescent="0.3">
      <c r="A828" s="3" t="s">
        <v>709</v>
      </c>
      <c r="B828" t="str">
        <f>VLOOKUP(fact_events!B:B,stores[#All],2,0)</f>
        <v>Hyderabad</v>
      </c>
      <c r="C828" t="str">
        <f>VLOOKUP(fact_events!C:C,camp[#All],2,0)</f>
        <v>Diwali</v>
      </c>
      <c r="D828" s="2">
        <f>VLOOKUP(fact_events!C:C,camp[#All],3,0)</f>
        <v>45242</v>
      </c>
      <c r="E828" s="2">
        <f>VLOOKUP(fact_events!C:C,camp[#All],4,0)</f>
        <v>45248</v>
      </c>
      <c r="F828" t="str">
        <f>VLOOKUP(fact_events!D:D,prod[#All],2,0)</f>
        <v>Atliq_Scrub_Sponge_For_Dishwash</v>
      </c>
      <c r="G828" t="str">
        <f>VLOOKUP(fact_events!D:D,prod[#All],3,0)</f>
        <v>Home Care</v>
      </c>
      <c r="H828">
        <v>55</v>
      </c>
      <c r="I828" t="s">
        <v>12</v>
      </c>
      <c r="J828">
        <v>0.25</v>
      </c>
      <c r="K828" t="s">
        <v>1526</v>
      </c>
      <c r="L828">
        <v>110</v>
      </c>
      <c r="M828">
        <v>86</v>
      </c>
      <c r="N828">
        <f>Table10[[#This Row],[quantity_sold_before_promo]]*Table10[[#This Row],[base_price]]</f>
        <v>6050</v>
      </c>
      <c r="O828">
        <f t="shared" si="12"/>
        <v>3547.5</v>
      </c>
      <c r="P828">
        <f>Table10[[#This Row],[Reveneu_after_promo]]-Table10[[#This Row],[Reveneu_before_promo]]</f>
        <v>-2502.5</v>
      </c>
      <c r="Q828" s="8">
        <f>Table10[[#This Row],[quantity_sold_after_promo]]-Table10[[#This Row],[quantity_sold_before_promo]]</f>
        <v>-24</v>
      </c>
    </row>
    <row r="829" spans="1:17" x14ac:dyDescent="0.3">
      <c r="A829" s="4" t="s">
        <v>708</v>
      </c>
      <c r="B829" t="str">
        <f>VLOOKUP(fact_events!B:B,stores[#All],2,0)</f>
        <v>Hyderabad</v>
      </c>
      <c r="C829" t="str">
        <f>VLOOKUP(fact_events!C:C,camp[#All],2,0)</f>
        <v>Diwali</v>
      </c>
      <c r="D829" s="2">
        <f>VLOOKUP(fact_events!C:C,camp[#All],3,0)</f>
        <v>45242</v>
      </c>
      <c r="E829" s="2">
        <f>VLOOKUP(fact_events!C:C,camp[#All],4,0)</f>
        <v>45248</v>
      </c>
      <c r="F829" t="str">
        <f>VLOOKUP(fact_events!D:D,prod[#All],2,0)</f>
        <v>Atliq_Double_Bedsheet_set</v>
      </c>
      <c r="G829" t="str">
        <f>VLOOKUP(fact_events!D:D,prod[#All],3,0)</f>
        <v>Home Care</v>
      </c>
      <c r="H829">
        <v>1190</v>
      </c>
      <c r="I829" t="s">
        <v>5</v>
      </c>
      <c r="J829">
        <v>0.5</v>
      </c>
      <c r="K829" t="s">
        <v>5</v>
      </c>
      <c r="L829">
        <v>63</v>
      </c>
      <c r="M829">
        <v>208</v>
      </c>
      <c r="N829">
        <f>Table10[[#This Row],[quantity_sold_before_promo]]*Table10[[#This Row],[base_price]]</f>
        <v>74970</v>
      </c>
      <c r="O829">
        <f t="shared" si="12"/>
        <v>247520</v>
      </c>
      <c r="P829">
        <f>Table10[[#This Row],[Reveneu_after_promo]]-Table10[[#This Row],[Reveneu_before_promo]]</f>
        <v>172550</v>
      </c>
      <c r="Q829" s="8">
        <f>Table10[[#This Row],[quantity_sold_after_promo]]-Table10[[#This Row],[quantity_sold_before_promo]]</f>
        <v>145</v>
      </c>
    </row>
    <row r="830" spans="1:17" hidden="1" x14ac:dyDescent="0.3">
      <c r="A830" s="3" t="s">
        <v>707</v>
      </c>
      <c r="B830" t="str">
        <f>VLOOKUP(fact_events!B:B,stores[#All],2,0)</f>
        <v>Hyderabad</v>
      </c>
      <c r="C830" t="str">
        <f>VLOOKUP(fact_events!C:C,camp[#All],2,0)</f>
        <v>Sankranti</v>
      </c>
      <c r="D830" s="2">
        <f>VLOOKUP(fact_events!C:C,camp[#All],3,0)</f>
        <v>45301</v>
      </c>
      <c r="E830" s="2">
        <f>VLOOKUP(fact_events!C:C,camp[#All],4,0)</f>
        <v>45307</v>
      </c>
      <c r="F830" t="str">
        <f>VLOOKUP(fact_events!D:D,prod[#All],2,0)</f>
        <v>Atliq_Fusion_Container_Set_of_3</v>
      </c>
      <c r="G830" t="str">
        <f>VLOOKUP(fact_events!D:D,prod[#All],3,0)</f>
        <v>Home Care</v>
      </c>
      <c r="H830">
        <v>415</v>
      </c>
      <c r="I830" t="s">
        <v>12</v>
      </c>
      <c r="J830">
        <v>0.25</v>
      </c>
      <c r="K830" t="s">
        <v>1526</v>
      </c>
      <c r="L830">
        <v>27</v>
      </c>
      <c r="M830">
        <v>22</v>
      </c>
      <c r="N830">
        <f>Table10[[#This Row],[quantity_sold_before_promo]]*Table10[[#This Row],[base_price]]</f>
        <v>11205</v>
      </c>
      <c r="O830">
        <f t="shared" si="12"/>
        <v>6847.5</v>
      </c>
      <c r="P830">
        <f>Table10[[#This Row],[Reveneu_after_promo]]-Table10[[#This Row],[Reveneu_before_promo]]</f>
        <v>-4357.5</v>
      </c>
      <c r="Q830" s="8">
        <f>Table10[[#This Row],[quantity_sold_after_promo]]-Table10[[#This Row],[quantity_sold_before_promo]]</f>
        <v>-5</v>
      </c>
    </row>
    <row r="831" spans="1:17" hidden="1" x14ac:dyDescent="0.3">
      <c r="A831" s="4" t="s">
        <v>706</v>
      </c>
      <c r="B831" t="str">
        <f>VLOOKUP(fact_events!B:B,stores[#All],2,0)</f>
        <v>Madurai</v>
      </c>
      <c r="C831" t="str">
        <f>VLOOKUP(fact_events!C:C,camp[#All],2,0)</f>
        <v>Sankranti</v>
      </c>
      <c r="D831" s="2">
        <f>VLOOKUP(fact_events!C:C,camp[#All],3,0)</f>
        <v>45301</v>
      </c>
      <c r="E831" s="2">
        <f>VLOOKUP(fact_events!C:C,camp[#All],4,0)</f>
        <v>45307</v>
      </c>
      <c r="F831" t="str">
        <f>VLOOKUP(fact_events!D:D,prod[#All],2,0)</f>
        <v>Atliq_Masoor_Dal (1KG)</v>
      </c>
      <c r="G831" t="str">
        <f>VLOOKUP(fact_events!D:D,prod[#All],3,0)</f>
        <v>Grocery &amp; Staples</v>
      </c>
      <c r="H831">
        <v>172</v>
      </c>
      <c r="I831" t="s">
        <v>45</v>
      </c>
      <c r="J831">
        <v>0.33</v>
      </c>
      <c r="K831" t="s">
        <v>1526</v>
      </c>
      <c r="L831">
        <v>214</v>
      </c>
      <c r="M831">
        <v>267</v>
      </c>
      <c r="N831">
        <f>Table10[[#This Row],[quantity_sold_before_promo]]*Table10[[#This Row],[base_price]]</f>
        <v>36808</v>
      </c>
      <c r="O831">
        <f t="shared" si="12"/>
        <v>30769.079999999994</v>
      </c>
      <c r="P831">
        <f>Table10[[#This Row],[Reveneu_after_promo]]-Table10[[#This Row],[Reveneu_before_promo]]</f>
        <v>-6038.9200000000055</v>
      </c>
      <c r="Q831" s="8">
        <f>Table10[[#This Row],[quantity_sold_after_promo]]-Table10[[#This Row],[quantity_sold_before_promo]]</f>
        <v>53</v>
      </c>
    </row>
    <row r="832" spans="1:17" hidden="1" x14ac:dyDescent="0.3">
      <c r="A832" s="3" t="s">
        <v>705</v>
      </c>
      <c r="B832" t="str">
        <f>VLOOKUP(fact_events!B:B,stores[#All],2,0)</f>
        <v>Bengaluru</v>
      </c>
      <c r="C832" t="str">
        <f>VLOOKUP(fact_events!C:C,camp[#All],2,0)</f>
        <v>Diwali</v>
      </c>
      <c r="D832" s="2">
        <f>VLOOKUP(fact_events!C:C,camp[#All],3,0)</f>
        <v>45242</v>
      </c>
      <c r="E832" s="2">
        <f>VLOOKUP(fact_events!C:C,camp[#All],4,0)</f>
        <v>45248</v>
      </c>
      <c r="F832" t="str">
        <f>VLOOKUP(fact_events!D:D,prod[#All],2,0)</f>
        <v>Atliq_Sonamasuri_Rice (10KG)</v>
      </c>
      <c r="G832" t="str">
        <f>VLOOKUP(fact_events!D:D,prod[#All],3,0)</f>
        <v>Grocery &amp; Staples</v>
      </c>
      <c r="H832">
        <v>860</v>
      </c>
      <c r="I832" t="s">
        <v>45</v>
      </c>
      <c r="J832">
        <v>0.33</v>
      </c>
      <c r="K832" t="s">
        <v>1526</v>
      </c>
      <c r="L832">
        <v>358</v>
      </c>
      <c r="M832">
        <v>537</v>
      </c>
      <c r="N832">
        <f>Table10[[#This Row],[quantity_sold_before_promo]]*Table10[[#This Row],[base_price]]</f>
        <v>307880</v>
      </c>
      <c r="O832">
        <f t="shared" si="12"/>
        <v>309419.39999999997</v>
      </c>
      <c r="P832">
        <f>Table10[[#This Row],[Reveneu_after_promo]]-Table10[[#This Row],[Reveneu_before_promo]]</f>
        <v>1539.3999999999651</v>
      </c>
      <c r="Q832" s="8">
        <f>Table10[[#This Row],[quantity_sold_after_promo]]-Table10[[#This Row],[quantity_sold_before_promo]]</f>
        <v>179</v>
      </c>
    </row>
    <row r="833" spans="1:17" hidden="1" x14ac:dyDescent="0.3">
      <c r="A833" s="4" t="s">
        <v>704</v>
      </c>
      <c r="B833" t="str">
        <f>VLOOKUP(fact_events!B:B,stores[#All],2,0)</f>
        <v>Visakhapatnam</v>
      </c>
      <c r="C833" t="str">
        <f>VLOOKUP(fact_events!C:C,camp[#All],2,0)</f>
        <v>Diwali</v>
      </c>
      <c r="D833" s="2">
        <f>VLOOKUP(fact_events!C:C,camp[#All],3,0)</f>
        <v>45242</v>
      </c>
      <c r="E833" s="2">
        <f>VLOOKUP(fact_events!C:C,camp[#All],4,0)</f>
        <v>45248</v>
      </c>
      <c r="F833" t="str">
        <f>VLOOKUP(fact_events!D:D,prod[#All],2,0)</f>
        <v>Atliq_Farm_Chakki_Atta (1KG)</v>
      </c>
      <c r="G833" t="str">
        <f>VLOOKUP(fact_events!D:D,prod[#All],3,0)</f>
        <v>Grocery &amp; Staples</v>
      </c>
      <c r="H833">
        <v>290</v>
      </c>
      <c r="I833" t="s">
        <v>12</v>
      </c>
      <c r="J833">
        <v>0.25</v>
      </c>
      <c r="K833" t="s">
        <v>1526</v>
      </c>
      <c r="L833">
        <v>201</v>
      </c>
      <c r="M833">
        <v>174</v>
      </c>
      <c r="N833">
        <f>Table10[[#This Row],[quantity_sold_before_promo]]*Table10[[#This Row],[base_price]]</f>
        <v>58290</v>
      </c>
      <c r="O833">
        <f t="shared" si="12"/>
        <v>37845</v>
      </c>
      <c r="P833">
        <f>Table10[[#This Row],[Reveneu_after_promo]]-Table10[[#This Row],[Reveneu_before_promo]]</f>
        <v>-20445</v>
      </c>
      <c r="Q833" s="8">
        <f>Table10[[#This Row],[quantity_sold_after_promo]]-Table10[[#This Row],[quantity_sold_before_promo]]</f>
        <v>-27</v>
      </c>
    </row>
    <row r="834" spans="1:17" hidden="1" x14ac:dyDescent="0.3">
      <c r="A834" s="3" t="s">
        <v>703</v>
      </c>
      <c r="B834" t="str">
        <f>VLOOKUP(fact_events!B:B,stores[#All],2,0)</f>
        <v>Mysuru</v>
      </c>
      <c r="C834" t="str">
        <f>VLOOKUP(fact_events!C:C,camp[#All],2,0)</f>
        <v>Diwali</v>
      </c>
      <c r="D834" s="2">
        <f>VLOOKUP(fact_events!C:C,camp[#All],3,0)</f>
        <v>45242</v>
      </c>
      <c r="E834" s="2">
        <f>VLOOKUP(fact_events!C:C,camp[#All],4,0)</f>
        <v>45248</v>
      </c>
      <c r="F834" t="str">
        <f>VLOOKUP(fact_events!D:D,prod[#All],2,0)</f>
        <v>Atliq_Suflower_Oil (1L)</v>
      </c>
      <c r="G834" t="str">
        <f>VLOOKUP(fact_events!D:D,prod[#All],3,0)</f>
        <v>Grocery &amp; Staples</v>
      </c>
      <c r="H834">
        <v>156</v>
      </c>
      <c r="I834" t="s">
        <v>12</v>
      </c>
      <c r="J834">
        <v>0.25</v>
      </c>
      <c r="K834" t="s">
        <v>1526</v>
      </c>
      <c r="L834">
        <v>301</v>
      </c>
      <c r="M834">
        <v>264</v>
      </c>
      <c r="N834">
        <f>Table10[[#This Row],[quantity_sold_before_promo]]*Table10[[#This Row],[base_price]]</f>
        <v>46956</v>
      </c>
      <c r="O834">
        <f t="shared" ref="O834:O897" si="13">IF(K834="OFF",(H834*(1-J834))*M834,IF(K834="Cashback",(H834-J834)*M834,IF(K834="BOGOF",H834*M834,0)))</f>
        <v>30888</v>
      </c>
      <c r="P834">
        <f>Table10[[#This Row],[Reveneu_after_promo]]-Table10[[#This Row],[Reveneu_before_promo]]</f>
        <v>-16068</v>
      </c>
      <c r="Q834" s="8">
        <f>Table10[[#This Row],[quantity_sold_after_promo]]-Table10[[#This Row],[quantity_sold_before_promo]]</f>
        <v>-37</v>
      </c>
    </row>
    <row r="835" spans="1:17" hidden="1" x14ac:dyDescent="0.3">
      <c r="A835" s="4" t="s">
        <v>702</v>
      </c>
      <c r="B835" t="str">
        <f>VLOOKUP(fact_events!B:B,stores[#All],2,0)</f>
        <v>Mysuru</v>
      </c>
      <c r="C835" t="str">
        <f>VLOOKUP(fact_events!C:C,camp[#All],2,0)</f>
        <v>Sankranti</v>
      </c>
      <c r="D835" s="2">
        <f>VLOOKUP(fact_events!C:C,camp[#All],3,0)</f>
        <v>45301</v>
      </c>
      <c r="E835" s="2">
        <f>VLOOKUP(fact_events!C:C,camp[#All],4,0)</f>
        <v>45307</v>
      </c>
      <c r="F835" t="str">
        <f>VLOOKUP(fact_events!D:D,prod[#All],2,0)</f>
        <v>Atliq_Lime_Cool_Bathing_Bar (125GM)</v>
      </c>
      <c r="G835" t="str">
        <f>VLOOKUP(fact_events!D:D,prod[#All],3,0)</f>
        <v>Personal Care</v>
      </c>
      <c r="H835">
        <v>62</v>
      </c>
      <c r="I835" t="s">
        <v>0</v>
      </c>
      <c r="J835">
        <v>0.5</v>
      </c>
      <c r="K835" t="s">
        <v>1526</v>
      </c>
      <c r="L835">
        <v>66</v>
      </c>
      <c r="M835">
        <v>92</v>
      </c>
      <c r="N835">
        <f>Table10[[#This Row],[quantity_sold_before_promo]]*Table10[[#This Row],[base_price]]</f>
        <v>4092</v>
      </c>
      <c r="O835">
        <f t="shared" si="13"/>
        <v>2852</v>
      </c>
      <c r="P835">
        <f>Table10[[#This Row],[Reveneu_after_promo]]-Table10[[#This Row],[Reveneu_before_promo]]</f>
        <v>-1240</v>
      </c>
      <c r="Q835" s="8">
        <f>Table10[[#This Row],[quantity_sold_after_promo]]-Table10[[#This Row],[quantity_sold_before_promo]]</f>
        <v>26</v>
      </c>
    </row>
    <row r="836" spans="1:17" x14ac:dyDescent="0.3">
      <c r="A836" s="3" t="s">
        <v>701</v>
      </c>
      <c r="B836" t="str">
        <f>VLOOKUP(fact_events!B:B,stores[#All],2,0)</f>
        <v>Bengaluru</v>
      </c>
      <c r="C836" t="str">
        <f>VLOOKUP(fact_events!C:C,camp[#All],2,0)</f>
        <v>Sankranti</v>
      </c>
      <c r="D836" s="2">
        <f>VLOOKUP(fact_events!C:C,camp[#All],3,0)</f>
        <v>45301</v>
      </c>
      <c r="E836" s="2">
        <f>VLOOKUP(fact_events!C:C,camp[#All],4,0)</f>
        <v>45307</v>
      </c>
      <c r="F836" t="str">
        <f>VLOOKUP(fact_events!D:D,prod[#All],2,0)</f>
        <v>Atliq_High_Glo_15W_LED_Bulb</v>
      </c>
      <c r="G836" t="str">
        <f>VLOOKUP(fact_events!D:D,prod[#All],3,0)</f>
        <v>Home Appliances</v>
      </c>
      <c r="H836">
        <v>350</v>
      </c>
      <c r="I836" t="s">
        <v>5</v>
      </c>
      <c r="J836">
        <v>0.5</v>
      </c>
      <c r="K836" t="s">
        <v>5</v>
      </c>
      <c r="L836">
        <v>118</v>
      </c>
      <c r="M836">
        <v>455</v>
      </c>
      <c r="N836">
        <f>Table10[[#This Row],[quantity_sold_before_promo]]*Table10[[#This Row],[base_price]]</f>
        <v>41300</v>
      </c>
      <c r="O836">
        <f t="shared" si="13"/>
        <v>159250</v>
      </c>
      <c r="P836">
        <f>Table10[[#This Row],[Reveneu_after_promo]]-Table10[[#This Row],[Reveneu_before_promo]]</f>
        <v>117950</v>
      </c>
      <c r="Q836" s="8">
        <f>Table10[[#This Row],[quantity_sold_after_promo]]-Table10[[#This Row],[quantity_sold_before_promo]]</f>
        <v>337</v>
      </c>
    </row>
    <row r="837" spans="1:17" hidden="1" x14ac:dyDescent="0.3">
      <c r="A837" s="4" t="s">
        <v>700</v>
      </c>
      <c r="B837" t="str">
        <f>VLOOKUP(fact_events!B:B,stores[#All],2,0)</f>
        <v>Hyderabad</v>
      </c>
      <c r="C837" t="str">
        <f>VLOOKUP(fact_events!C:C,camp[#All],2,0)</f>
        <v>Sankranti</v>
      </c>
      <c r="D837" s="2">
        <f>VLOOKUP(fact_events!C:C,camp[#All],3,0)</f>
        <v>45301</v>
      </c>
      <c r="E837" s="2">
        <f>VLOOKUP(fact_events!C:C,camp[#All],4,0)</f>
        <v>45307</v>
      </c>
      <c r="F837" t="str">
        <f>VLOOKUP(fact_events!D:D,prod[#All],2,0)</f>
        <v>Atliq_Lime_Cool_Bathing_Bar (125GM)</v>
      </c>
      <c r="G837" t="str">
        <f>VLOOKUP(fact_events!D:D,prod[#All],3,0)</f>
        <v>Personal Care</v>
      </c>
      <c r="H837">
        <v>62</v>
      </c>
      <c r="I837" t="s">
        <v>0</v>
      </c>
      <c r="J837">
        <v>0.5</v>
      </c>
      <c r="K837" t="s">
        <v>1526</v>
      </c>
      <c r="L837">
        <v>57</v>
      </c>
      <c r="M837">
        <v>90</v>
      </c>
      <c r="N837">
        <f>Table10[[#This Row],[quantity_sold_before_promo]]*Table10[[#This Row],[base_price]]</f>
        <v>3534</v>
      </c>
      <c r="O837">
        <f t="shared" si="13"/>
        <v>2790</v>
      </c>
      <c r="P837">
        <f>Table10[[#This Row],[Reveneu_after_promo]]-Table10[[#This Row],[Reveneu_before_promo]]</f>
        <v>-744</v>
      </c>
      <c r="Q837" s="8">
        <f>Table10[[#This Row],[quantity_sold_after_promo]]-Table10[[#This Row],[quantity_sold_before_promo]]</f>
        <v>33</v>
      </c>
    </row>
    <row r="838" spans="1:17" hidden="1" x14ac:dyDescent="0.3">
      <c r="A838" s="3" t="s">
        <v>699</v>
      </c>
      <c r="B838" t="str">
        <f>VLOOKUP(fact_events!B:B,stores[#All],2,0)</f>
        <v>Hyderabad</v>
      </c>
      <c r="C838" t="str">
        <f>VLOOKUP(fact_events!C:C,camp[#All],2,0)</f>
        <v>Diwali</v>
      </c>
      <c r="D838" s="2">
        <f>VLOOKUP(fact_events!C:C,camp[#All],3,0)</f>
        <v>45242</v>
      </c>
      <c r="E838" s="2">
        <f>VLOOKUP(fact_events!C:C,camp[#All],4,0)</f>
        <v>45248</v>
      </c>
      <c r="F838" t="str">
        <f>VLOOKUP(fact_events!D:D,prod[#All],2,0)</f>
        <v>Atliq_Home_Essential_8_Product_Combo</v>
      </c>
      <c r="G838" t="str">
        <f>VLOOKUP(fact_events!D:D,prod[#All],3,0)</f>
        <v>Combo1</v>
      </c>
      <c r="H838">
        <v>3000</v>
      </c>
      <c r="I838" t="s">
        <v>26</v>
      </c>
      <c r="J838">
        <v>500</v>
      </c>
      <c r="K838" t="s">
        <v>1527</v>
      </c>
      <c r="L838">
        <v>357</v>
      </c>
      <c r="M838">
        <v>1046</v>
      </c>
      <c r="N838">
        <f>Table10[[#This Row],[quantity_sold_before_promo]]*Table10[[#This Row],[base_price]]</f>
        <v>1071000</v>
      </c>
      <c r="O838">
        <f t="shared" si="13"/>
        <v>2615000</v>
      </c>
      <c r="P838">
        <f>Table10[[#This Row],[Reveneu_after_promo]]-Table10[[#This Row],[Reveneu_before_promo]]</f>
        <v>1544000</v>
      </c>
      <c r="Q838" s="8">
        <f>Table10[[#This Row],[quantity_sold_after_promo]]-Table10[[#This Row],[quantity_sold_before_promo]]</f>
        <v>689</v>
      </c>
    </row>
    <row r="839" spans="1:17" hidden="1" x14ac:dyDescent="0.3">
      <c r="A839" s="4" t="s">
        <v>698</v>
      </c>
      <c r="B839" t="str">
        <f>VLOOKUP(fact_events!B:B,stores[#All],2,0)</f>
        <v>Bengaluru</v>
      </c>
      <c r="C839" t="str">
        <f>VLOOKUP(fact_events!C:C,camp[#All],2,0)</f>
        <v>Diwali</v>
      </c>
      <c r="D839" s="2">
        <f>VLOOKUP(fact_events!C:C,camp[#All],3,0)</f>
        <v>45242</v>
      </c>
      <c r="E839" s="2">
        <f>VLOOKUP(fact_events!C:C,camp[#All],4,0)</f>
        <v>45248</v>
      </c>
      <c r="F839" t="str">
        <f>VLOOKUP(fact_events!D:D,prod[#All],2,0)</f>
        <v>Atliq_Fusion_Container_Set_of_3</v>
      </c>
      <c r="G839" t="str">
        <f>VLOOKUP(fact_events!D:D,prod[#All],3,0)</f>
        <v>Home Care</v>
      </c>
      <c r="H839">
        <v>415</v>
      </c>
      <c r="I839" t="s">
        <v>12</v>
      </c>
      <c r="J839">
        <v>0.25</v>
      </c>
      <c r="K839" t="s">
        <v>1526</v>
      </c>
      <c r="L839">
        <v>92</v>
      </c>
      <c r="M839">
        <v>81</v>
      </c>
      <c r="N839">
        <f>Table10[[#This Row],[quantity_sold_before_promo]]*Table10[[#This Row],[base_price]]</f>
        <v>38180</v>
      </c>
      <c r="O839">
        <f t="shared" si="13"/>
        <v>25211.25</v>
      </c>
      <c r="P839">
        <f>Table10[[#This Row],[Reveneu_after_promo]]-Table10[[#This Row],[Reveneu_before_promo]]</f>
        <v>-12968.75</v>
      </c>
      <c r="Q839" s="8">
        <f>Table10[[#This Row],[quantity_sold_after_promo]]-Table10[[#This Row],[quantity_sold_before_promo]]</f>
        <v>-11</v>
      </c>
    </row>
    <row r="840" spans="1:17" hidden="1" x14ac:dyDescent="0.3">
      <c r="A840" s="3" t="s">
        <v>697</v>
      </c>
      <c r="B840" t="str">
        <f>VLOOKUP(fact_events!B:B,stores[#All],2,0)</f>
        <v>Trivandrum</v>
      </c>
      <c r="C840" t="str">
        <f>VLOOKUP(fact_events!C:C,camp[#All],2,0)</f>
        <v>Diwali</v>
      </c>
      <c r="D840" s="2">
        <f>VLOOKUP(fact_events!C:C,camp[#All],3,0)</f>
        <v>45242</v>
      </c>
      <c r="E840" s="2">
        <f>VLOOKUP(fact_events!C:C,camp[#All],4,0)</f>
        <v>45248</v>
      </c>
      <c r="F840" t="str">
        <f>VLOOKUP(fact_events!D:D,prod[#All],2,0)</f>
        <v>Atliq_Body_Milk_Nourishing_Lotion (120ML)</v>
      </c>
      <c r="G840" t="str">
        <f>VLOOKUP(fact_events!D:D,prod[#All],3,0)</f>
        <v>Personal Care</v>
      </c>
      <c r="H840">
        <v>110</v>
      </c>
      <c r="I840" t="s">
        <v>0</v>
      </c>
      <c r="J840">
        <v>0.5</v>
      </c>
      <c r="K840" t="s">
        <v>1526</v>
      </c>
      <c r="L840">
        <v>33</v>
      </c>
      <c r="M840">
        <v>43</v>
      </c>
      <c r="N840">
        <f>Table10[[#This Row],[quantity_sold_before_promo]]*Table10[[#This Row],[base_price]]</f>
        <v>3630</v>
      </c>
      <c r="O840">
        <f t="shared" si="13"/>
        <v>2365</v>
      </c>
      <c r="P840">
        <f>Table10[[#This Row],[Reveneu_after_promo]]-Table10[[#This Row],[Reveneu_before_promo]]</f>
        <v>-1265</v>
      </c>
      <c r="Q840" s="8">
        <f>Table10[[#This Row],[quantity_sold_after_promo]]-Table10[[#This Row],[quantity_sold_before_promo]]</f>
        <v>10</v>
      </c>
    </row>
    <row r="841" spans="1:17" x14ac:dyDescent="0.3">
      <c r="A841" s="4" t="s">
        <v>696</v>
      </c>
      <c r="B841" t="str">
        <f>VLOOKUP(fact_events!B:B,stores[#All],2,0)</f>
        <v>Bengaluru</v>
      </c>
      <c r="C841" t="str">
        <f>VLOOKUP(fact_events!C:C,camp[#All],2,0)</f>
        <v>Diwali</v>
      </c>
      <c r="D841" s="2">
        <f>VLOOKUP(fact_events!C:C,camp[#All],3,0)</f>
        <v>45242</v>
      </c>
      <c r="E841" s="2">
        <f>VLOOKUP(fact_events!C:C,camp[#All],4,0)</f>
        <v>45248</v>
      </c>
      <c r="F841" t="str">
        <f>VLOOKUP(fact_events!D:D,prod[#All],2,0)</f>
        <v>Atliq_Double_Bedsheet_set</v>
      </c>
      <c r="G841" t="str">
        <f>VLOOKUP(fact_events!D:D,prod[#All],3,0)</f>
        <v>Home Care</v>
      </c>
      <c r="H841">
        <v>1190</v>
      </c>
      <c r="I841" t="s">
        <v>5</v>
      </c>
      <c r="J841">
        <v>0.5</v>
      </c>
      <c r="K841" t="s">
        <v>5</v>
      </c>
      <c r="L841">
        <v>49</v>
      </c>
      <c r="M841">
        <v>186</v>
      </c>
      <c r="N841">
        <f>Table10[[#This Row],[quantity_sold_before_promo]]*Table10[[#This Row],[base_price]]</f>
        <v>58310</v>
      </c>
      <c r="O841">
        <f t="shared" si="13"/>
        <v>221340</v>
      </c>
      <c r="P841">
        <f>Table10[[#This Row],[Reveneu_after_promo]]-Table10[[#This Row],[Reveneu_before_promo]]</f>
        <v>163030</v>
      </c>
      <c r="Q841" s="8">
        <f>Table10[[#This Row],[quantity_sold_after_promo]]-Table10[[#This Row],[quantity_sold_before_promo]]</f>
        <v>137</v>
      </c>
    </row>
    <row r="842" spans="1:17" hidden="1" x14ac:dyDescent="0.3">
      <c r="A842" s="3" t="s">
        <v>695</v>
      </c>
      <c r="B842" t="str">
        <f>VLOOKUP(fact_events!B:B,stores[#All],2,0)</f>
        <v>Hyderabad</v>
      </c>
      <c r="C842" t="str">
        <f>VLOOKUP(fact_events!C:C,camp[#All],2,0)</f>
        <v>Diwali</v>
      </c>
      <c r="D842" s="2">
        <f>VLOOKUP(fact_events!C:C,camp[#All],3,0)</f>
        <v>45242</v>
      </c>
      <c r="E842" s="2">
        <f>VLOOKUP(fact_events!C:C,camp[#All],4,0)</f>
        <v>45248</v>
      </c>
      <c r="F842" t="str">
        <f>VLOOKUP(fact_events!D:D,prod[#All],2,0)</f>
        <v>Atliq_Doodh_Kesar_Body_Lotion (200ML)</v>
      </c>
      <c r="G842" t="str">
        <f>VLOOKUP(fact_events!D:D,prod[#All],3,0)</f>
        <v>Personal Care</v>
      </c>
      <c r="H842">
        <v>190</v>
      </c>
      <c r="I842" t="s">
        <v>0</v>
      </c>
      <c r="J842">
        <v>0.5</v>
      </c>
      <c r="K842" t="s">
        <v>1526</v>
      </c>
      <c r="L842">
        <v>80</v>
      </c>
      <c r="M842">
        <v>124</v>
      </c>
      <c r="N842">
        <f>Table10[[#This Row],[quantity_sold_before_promo]]*Table10[[#This Row],[base_price]]</f>
        <v>15200</v>
      </c>
      <c r="O842">
        <f t="shared" si="13"/>
        <v>11780</v>
      </c>
      <c r="P842">
        <f>Table10[[#This Row],[Reveneu_after_promo]]-Table10[[#This Row],[Reveneu_before_promo]]</f>
        <v>-3420</v>
      </c>
      <c r="Q842" s="8">
        <f>Table10[[#This Row],[quantity_sold_after_promo]]-Table10[[#This Row],[quantity_sold_before_promo]]</f>
        <v>44</v>
      </c>
    </row>
    <row r="843" spans="1:17" x14ac:dyDescent="0.3">
      <c r="A843" s="4" t="s">
        <v>694</v>
      </c>
      <c r="B843" t="str">
        <f>VLOOKUP(fact_events!B:B,stores[#All],2,0)</f>
        <v>Bengaluru</v>
      </c>
      <c r="C843" t="str">
        <f>VLOOKUP(fact_events!C:C,camp[#All],2,0)</f>
        <v>Diwali</v>
      </c>
      <c r="D843" s="2">
        <f>VLOOKUP(fact_events!C:C,camp[#All],3,0)</f>
        <v>45242</v>
      </c>
      <c r="E843" s="2">
        <f>VLOOKUP(fact_events!C:C,camp[#All],4,0)</f>
        <v>45248</v>
      </c>
      <c r="F843" t="str">
        <f>VLOOKUP(fact_events!D:D,prod[#All],2,0)</f>
        <v>Atliq_Curtains</v>
      </c>
      <c r="G843" t="str">
        <f>VLOOKUP(fact_events!D:D,prod[#All],3,0)</f>
        <v>Home Care</v>
      </c>
      <c r="H843">
        <v>300</v>
      </c>
      <c r="I843" t="s">
        <v>5</v>
      </c>
      <c r="J843">
        <v>0.5</v>
      </c>
      <c r="K843" t="s">
        <v>5</v>
      </c>
      <c r="L843">
        <v>56</v>
      </c>
      <c r="M843">
        <v>196</v>
      </c>
      <c r="N843">
        <f>Table10[[#This Row],[quantity_sold_before_promo]]*Table10[[#This Row],[base_price]]</f>
        <v>16800</v>
      </c>
      <c r="O843">
        <f t="shared" si="13"/>
        <v>58800</v>
      </c>
      <c r="P843">
        <f>Table10[[#This Row],[Reveneu_after_promo]]-Table10[[#This Row],[Reveneu_before_promo]]</f>
        <v>42000</v>
      </c>
      <c r="Q843" s="8">
        <f>Table10[[#This Row],[quantity_sold_after_promo]]-Table10[[#This Row],[quantity_sold_before_promo]]</f>
        <v>140</v>
      </c>
    </row>
    <row r="844" spans="1:17" hidden="1" x14ac:dyDescent="0.3">
      <c r="A844" s="3" t="s">
        <v>693</v>
      </c>
      <c r="B844" t="str">
        <f>VLOOKUP(fact_events!B:B,stores[#All],2,0)</f>
        <v>Bengaluru</v>
      </c>
      <c r="C844" t="str">
        <f>VLOOKUP(fact_events!C:C,camp[#All],2,0)</f>
        <v>Sankranti</v>
      </c>
      <c r="D844" s="2">
        <f>VLOOKUP(fact_events!C:C,camp[#All],3,0)</f>
        <v>45301</v>
      </c>
      <c r="E844" s="2">
        <f>VLOOKUP(fact_events!C:C,camp[#All],4,0)</f>
        <v>45307</v>
      </c>
      <c r="F844" t="str">
        <f>VLOOKUP(fact_events!D:D,prod[#All],2,0)</f>
        <v>Atliq_Doodh_Kesar_Body_Lotion (200ML)</v>
      </c>
      <c r="G844" t="str">
        <f>VLOOKUP(fact_events!D:D,prod[#All],3,0)</f>
        <v>Personal Care</v>
      </c>
      <c r="H844">
        <v>190</v>
      </c>
      <c r="I844" t="s">
        <v>0</v>
      </c>
      <c r="J844">
        <v>0.5</v>
      </c>
      <c r="K844" t="s">
        <v>1526</v>
      </c>
      <c r="L844">
        <v>52</v>
      </c>
      <c r="M844">
        <v>73</v>
      </c>
      <c r="N844">
        <f>Table10[[#This Row],[quantity_sold_before_promo]]*Table10[[#This Row],[base_price]]</f>
        <v>9880</v>
      </c>
      <c r="O844">
        <f t="shared" si="13"/>
        <v>6935</v>
      </c>
      <c r="P844">
        <f>Table10[[#This Row],[Reveneu_after_promo]]-Table10[[#This Row],[Reveneu_before_promo]]</f>
        <v>-2945</v>
      </c>
      <c r="Q844" s="8">
        <f>Table10[[#This Row],[quantity_sold_after_promo]]-Table10[[#This Row],[quantity_sold_before_promo]]</f>
        <v>21</v>
      </c>
    </row>
    <row r="845" spans="1:17" x14ac:dyDescent="0.3">
      <c r="A845" s="4" t="s">
        <v>692</v>
      </c>
      <c r="B845" t="str">
        <f>VLOOKUP(fact_events!B:B,stores[#All],2,0)</f>
        <v>Bengaluru</v>
      </c>
      <c r="C845" t="str">
        <f>VLOOKUP(fact_events!C:C,camp[#All],2,0)</f>
        <v>Sankranti</v>
      </c>
      <c r="D845" s="2">
        <f>VLOOKUP(fact_events!C:C,camp[#All],3,0)</f>
        <v>45301</v>
      </c>
      <c r="E845" s="2">
        <f>VLOOKUP(fact_events!C:C,camp[#All],4,0)</f>
        <v>45307</v>
      </c>
      <c r="F845" t="str">
        <f>VLOOKUP(fact_events!D:D,prod[#All],2,0)</f>
        <v>Atliq_waterproof_Immersion_Rod</v>
      </c>
      <c r="G845" t="str">
        <f>VLOOKUP(fact_events!D:D,prod[#All],3,0)</f>
        <v>Home Appliances</v>
      </c>
      <c r="H845">
        <v>1020</v>
      </c>
      <c r="I845" t="s">
        <v>5</v>
      </c>
      <c r="J845">
        <v>0.5</v>
      </c>
      <c r="K845" t="s">
        <v>5</v>
      </c>
      <c r="L845">
        <v>85</v>
      </c>
      <c r="M845">
        <v>350</v>
      </c>
      <c r="N845">
        <f>Table10[[#This Row],[quantity_sold_before_promo]]*Table10[[#This Row],[base_price]]</f>
        <v>86700</v>
      </c>
      <c r="O845">
        <f t="shared" si="13"/>
        <v>357000</v>
      </c>
      <c r="P845">
        <f>Table10[[#This Row],[Reveneu_after_promo]]-Table10[[#This Row],[Reveneu_before_promo]]</f>
        <v>270300</v>
      </c>
      <c r="Q845" s="8">
        <f>Table10[[#This Row],[quantity_sold_after_promo]]-Table10[[#This Row],[quantity_sold_before_promo]]</f>
        <v>265</v>
      </c>
    </row>
    <row r="846" spans="1:17" hidden="1" x14ac:dyDescent="0.3">
      <c r="A846" s="3" t="s">
        <v>691</v>
      </c>
      <c r="B846" t="str">
        <f>VLOOKUP(fact_events!B:B,stores[#All],2,0)</f>
        <v>Chennai</v>
      </c>
      <c r="C846" t="str">
        <f>VLOOKUP(fact_events!C:C,camp[#All],2,0)</f>
        <v>Diwali</v>
      </c>
      <c r="D846" s="2">
        <f>VLOOKUP(fact_events!C:C,camp[#All],3,0)</f>
        <v>45242</v>
      </c>
      <c r="E846" s="2">
        <f>VLOOKUP(fact_events!C:C,camp[#All],4,0)</f>
        <v>45248</v>
      </c>
      <c r="F846" t="str">
        <f>VLOOKUP(fact_events!D:D,prod[#All],2,0)</f>
        <v>Atliq_Body_Milk_Nourishing_Lotion (120ML)</v>
      </c>
      <c r="G846" t="str">
        <f>VLOOKUP(fact_events!D:D,prod[#All],3,0)</f>
        <v>Personal Care</v>
      </c>
      <c r="H846">
        <v>110</v>
      </c>
      <c r="I846" t="s">
        <v>0</v>
      </c>
      <c r="J846">
        <v>0.5</v>
      </c>
      <c r="K846" t="s">
        <v>1526</v>
      </c>
      <c r="L846">
        <v>66</v>
      </c>
      <c r="M846">
        <v>82</v>
      </c>
      <c r="N846">
        <f>Table10[[#This Row],[quantity_sold_before_promo]]*Table10[[#This Row],[base_price]]</f>
        <v>7260</v>
      </c>
      <c r="O846">
        <f t="shared" si="13"/>
        <v>4510</v>
      </c>
      <c r="P846">
        <f>Table10[[#This Row],[Reveneu_after_promo]]-Table10[[#This Row],[Reveneu_before_promo]]</f>
        <v>-2750</v>
      </c>
      <c r="Q846" s="8">
        <f>Table10[[#This Row],[quantity_sold_after_promo]]-Table10[[#This Row],[quantity_sold_before_promo]]</f>
        <v>16</v>
      </c>
    </row>
    <row r="847" spans="1:17" x14ac:dyDescent="0.3">
      <c r="A847" s="4" t="s">
        <v>690</v>
      </c>
      <c r="B847" t="str">
        <f>VLOOKUP(fact_events!B:B,stores[#All],2,0)</f>
        <v>Chennai</v>
      </c>
      <c r="C847" t="str">
        <f>VLOOKUP(fact_events!C:C,camp[#All],2,0)</f>
        <v>Sankranti</v>
      </c>
      <c r="D847" s="2">
        <f>VLOOKUP(fact_events!C:C,camp[#All],3,0)</f>
        <v>45301</v>
      </c>
      <c r="E847" s="2">
        <f>VLOOKUP(fact_events!C:C,camp[#All],4,0)</f>
        <v>45307</v>
      </c>
      <c r="F847" t="str">
        <f>VLOOKUP(fact_events!D:D,prod[#All],2,0)</f>
        <v>Atliq_Double_Bedsheet_set</v>
      </c>
      <c r="G847" t="str">
        <f>VLOOKUP(fact_events!D:D,prod[#All],3,0)</f>
        <v>Home Care</v>
      </c>
      <c r="H847">
        <v>1190</v>
      </c>
      <c r="I847" t="s">
        <v>5</v>
      </c>
      <c r="J847">
        <v>0.5</v>
      </c>
      <c r="K847" t="s">
        <v>5</v>
      </c>
      <c r="L847">
        <v>42</v>
      </c>
      <c r="M847">
        <v>186</v>
      </c>
      <c r="N847">
        <f>Table10[[#This Row],[quantity_sold_before_promo]]*Table10[[#This Row],[base_price]]</f>
        <v>49980</v>
      </c>
      <c r="O847">
        <f t="shared" si="13"/>
        <v>221340</v>
      </c>
      <c r="P847">
        <f>Table10[[#This Row],[Reveneu_after_promo]]-Table10[[#This Row],[Reveneu_before_promo]]</f>
        <v>171360</v>
      </c>
      <c r="Q847" s="8">
        <f>Table10[[#This Row],[quantity_sold_after_promo]]-Table10[[#This Row],[quantity_sold_before_promo]]</f>
        <v>144</v>
      </c>
    </row>
    <row r="848" spans="1:17" x14ac:dyDescent="0.3">
      <c r="A848" s="3" t="s">
        <v>689</v>
      </c>
      <c r="B848" t="str">
        <f>VLOOKUP(fact_events!B:B,stores[#All],2,0)</f>
        <v>Madurai</v>
      </c>
      <c r="C848" t="str">
        <f>VLOOKUP(fact_events!C:C,camp[#All],2,0)</f>
        <v>Sankranti</v>
      </c>
      <c r="D848" s="2">
        <f>VLOOKUP(fact_events!C:C,camp[#All],3,0)</f>
        <v>45301</v>
      </c>
      <c r="E848" s="2">
        <f>VLOOKUP(fact_events!C:C,camp[#All],4,0)</f>
        <v>45307</v>
      </c>
      <c r="F848" t="str">
        <f>VLOOKUP(fact_events!D:D,prod[#All],2,0)</f>
        <v>Atliq_High_Glo_15W_LED_Bulb</v>
      </c>
      <c r="G848" t="str">
        <f>VLOOKUP(fact_events!D:D,prod[#All],3,0)</f>
        <v>Home Appliances</v>
      </c>
      <c r="H848">
        <v>350</v>
      </c>
      <c r="I848" t="s">
        <v>5</v>
      </c>
      <c r="J848">
        <v>0.5</v>
      </c>
      <c r="K848" t="s">
        <v>5</v>
      </c>
      <c r="L848">
        <v>90</v>
      </c>
      <c r="M848">
        <v>371</v>
      </c>
      <c r="N848">
        <f>Table10[[#This Row],[quantity_sold_before_promo]]*Table10[[#This Row],[base_price]]</f>
        <v>31500</v>
      </c>
      <c r="O848">
        <f t="shared" si="13"/>
        <v>129850</v>
      </c>
      <c r="P848">
        <f>Table10[[#This Row],[Reveneu_after_promo]]-Table10[[#This Row],[Reveneu_before_promo]]</f>
        <v>98350</v>
      </c>
      <c r="Q848" s="8">
        <f>Table10[[#This Row],[quantity_sold_after_promo]]-Table10[[#This Row],[quantity_sold_before_promo]]</f>
        <v>281</v>
      </c>
    </row>
    <row r="849" spans="1:17" hidden="1" x14ac:dyDescent="0.3">
      <c r="A849" s="4" t="s">
        <v>688</v>
      </c>
      <c r="B849" t="str">
        <f>VLOOKUP(fact_events!B:B,stores[#All],2,0)</f>
        <v>Madurai</v>
      </c>
      <c r="C849" t="str">
        <f>VLOOKUP(fact_events!C:C,camp[#All],2,0)</f>
        <v>Sankranti</v>
      </c>
      <c r="D849" s="2">
        <f>VLOOKUP(fact_events!C:C,camp[#All],3,0)</f>
        <v>45301</v>
      </c>
      <c r="E849" s="2">
        <f>VLOOKUP(fact_events!C:C,camp[#All],4,0)</f>
        <v>45307</v>
      </c>
      <c r="F849" t="str">
        <f>VLOOKUP(fact_events!D:D,prod[#All],2,0)</f>
        <v>Atliq_Sonamasuri_Rice (10KG)</v>
      </c>
      <c r="G849" t="str">
        <f>VLOOKUP(fact_events!D:D,prod[#All],3,0)</f>
        <v>Grocery &amp; Staples</v>
      </c>
      <c r="H849">
        <v>860</v>
      </c>
      <c r="I849" t="s">
        <v>45</v>
      </c>
      <c r="J849">
        <v>0.33</v>
      </c>
      <c r="K849" t="s">
        <v>1526</v>
      </c>
      <c r="L849">
        <v>289</v>
      </c>
      <c r="M849">
        <v>404</v>
      </c>
      <c r="N849">
        <f>Table10[[#This Row],[quantity_sold_before_promo]]*Table10[[#This Row],[base_price]]</f>
        <v>248540</v>
      </c>
      <c r="O849">
        <f t="shared" si="13"/>
        <v>232784.79999999996</v>
      </c>
      <c r="P849">
        <f>Table10[[#This Row],[Reveneu_after_promo]]-Table10[[#This Row],[Reveneu_before_promo]]</f>
        <v>-15755.200000000041</v>
      </c>
      <c r="Q849" s="8">
        <f>Table10[[#This Row],[quantity_sold_after_promo]]-Table10[[#This Row],[quantity_sold_before_promo]]</f>
        <v>115</v>
      </c>
    </row>
    <row r="850" spans="1:17" hidden="1" x14ac:dyDescent="0.3">
      <c r="A850" s="3" t="s">
        <v>687</v>
      </c>
      <c r="B850" t="str">
        <f>VLOOKUP(fact_events!B:B,stores[#All],2,0)</f>
        <v>Coimbatore</v>
      </c>
      <c r="C850" t="str">
        <f>VLOOKUP(fact_events!C:C,camp[#All],2,0)</f>
        <v>Sankranti</v>
      </c>
      <c r="D850" s="2">
        <f>VLOOKUP(fact_events!C:C,camp[#All],3,0)</f>
        <v>45301</v>
      </c>
      <c r="E850" s="2">
        <f>VLOOKUP(fact_events!C:C,camp[#All],4,0)</f>
        <v>45307</v>
      </c>
      <c r="F850" t="str">
        <f>VLOOKUP(fact_events!D:D,prod[#All],2,0)</f>
        <v>Atliq_Lime_Cool_Bathing_Bar (125GM)</v>
      </c>
      <c r="G850" t="str">
        <f>VLOOKUP(fact_events!D:D,prod[#All],3,0)</f>
        <v>Personal Care</v>
      </c>
      <c r="H850">
        <v>62</v>
      </c>
      <c r="I850" t="s">
        <v>0</v>
      </c>
      <c r="J850">
        <v>0.5</v>
      </c>
      <c r="K850" t="s">
        <v>1526</v>
      </c>
      <c r="L850">
        <v>37</v>
      </c>
      <c r="M850">
        <v>53</v>
      </c>
      <c r="N850">
        <f>Table10[[#This Row],[quantity_sold_before_promo]]*Table10[[#This Row],[base_price]]</f>
        <v>2294</v>
      </c>
      <c r="O850">
        <f t="shared" si="13"/>
        <v>1643</v>
      </c>
      <c r="P850">
        <f>Table10[[#This Row],[Reveneu_after_promo]]-Table10[[#This Row],[Reveneu_before_promo]]</f>
        <v>-651</v>
      </c>
      <c r="Q850" s="8">
        <f>Table10[[#This Row],[quantity_sold_after_promo]]-Table10[[#This Row],[quantity_sold_before_promo]]</f>
        <v>16</v>
      </c>
    </row>
    <row r="851" spans="1:17" hidden="1" x14ac:dyDescent="0.3">
      <c r="A851" s="4" t="s">
        <v>686</v>
      </c>
      <c r="B851" t="str">
        <f>VLOOKUP(fact_events!B:B,stores[#All],2,0)</f>
        <v>Chennai</v>
      </c>
      <c r="C851" t="str">
        <f>VLOOKUP(fact_events!C:C,camp[#All],2,0)</f>
        <v>Sankranti</v>
      </c>
      <c r="D851" s="2">
        <f>VLOOKUP(fact_events!C:C,camp[#All],3,0)</f>
        <v>45301</v>
      </c>
      <c r="E851" s="2">
        <f>VLOOKUP(fact_events!C:C,camp[#All],4,0)</f>
        <v>45307</v>
      </c>
      <c r="F851" t="str">
        <f>VLOOKUP(fact_events!D:D,prod[#All],2,0)</f>
        <v>Atliq_Sonamasuri_Rice (10KG)</v>
      </c>
      <c r="G851" t="str">
        <f>VLOOKUP(fact_events!D:D,prod[#All],3,0)</f>
        <v>Grocery &amp; Staples</v>
      </c>
      <c r="H851">
        <v>860</v>
      </c>
      <c r="I851" t="s">
        <v>45</v>
      </c>
      <c r="J851">
        <v>0.33</v>
      </c>
      <c r="K851" t="s">
        <v>1526</v>
      </c>
      <c r="L851">
        <v>642</v>
      </c>
      <c r="M851">
        <v>918</v>
      </c>
      <c r="N851">
        <f>Table10[[#This Row],[quantity_sold_before_promo]]*Table10[[#This Row],[base_price]]</f>
        <v>552120</v>
      </c>
      <c r="O851">
        <f t="shared" si="13"/>
        <v>528951.6</v>
      </c>
      <c r="P851">
        <f>Table10[[#This Row],[Reveneu_after_promo]]-Table10[[#This Row],[Reveneu_before_promo]]</f>
        <v>-23168.400000000023</v>
      </c>
      <c r="Q851" s="8">
        <f>Table10[[#This Row],[quantity_sold_after_promo]]-Table10[[#This Row],[quantity_sold_before_promo]]</f>
        <v>276</v>
      </c>
    </row>
    <row r="852" spans="1:17" hidden="1" x14ac:dyDescent="0.3">
      <c r="A852" s="3" t="s">
        <v>685</v>
      </c>
      <c r="B852" t="str">
        <f>VLOOKUP(fact_events!B:B,stores[#All],2,0)</f>
        <v>Mangalore</v>
      </c>
      <c r="C852" t="str">
        <f>VLOOKUP(fact_events!C:C,camp[#All],2,0)</f>
        <v>Diwali</v>
      </c>
      <c r="D852" s="2">
        <f>VLOOKUP(fact_events!C:C,camp[#All],3,0)</f>
        <v>45242</v>
      </c>
      <c r="E852" s="2">
        <f>VLOOKUP(fact_events!C:C,camp[#All],4,0)</f>
        <v>45248</v>
      </c>
      <c r="F852" t="str">
        <f>VLOOKUP(fact_events!D:D,prod[#All],2,0)</f>
        <v>Atliq_Home_Essential_8_Product_Combo</v>
      </c>
      <c r="G852" t="str">
        <f>VLOOKUP(fact_events!D:D,prod[#All],3,0)</f>
        <v>Combo1</v>
      </c>
      <c r="H852">
        <v>3000</v>
      </c>
      <c r="I852" t="s">
        <v>26</v>
      </c>
      <c r="J852">
        <v>500</v>
      </c>
      <c r="K852" t="s">
        <v>1527</v>
      </c>
      <c r="L852">
        <v>211</v>
      </c>
      <c r="M852">
        <v>614</v>
      </c>
      <c r="N852">
        <f>Table10[[#This Row],[quantity_sold_before_promo]]*Table10[[#This Row],[base_price]]</f>
        <v>633000</v>
      </c>
      <c r="O852">
        <f t="shared" si="13"/>
        <v>1535000</v>
      </c>
      <c r="P852">
        <f>Table10[[#This Row],[Reveneu_after_promo]]-Table10[[#This Row],[Reveneu_before_promo]]</f>
        <v>902000</v>
      </c>
      <c r="Q852" s="8">
        <f>Table10[[#This Row],[quantity_sold_after_promo]]-Table10[[#This Row],[quantity_sold_before_promo]]</f>
        <v>403</v>
      </c>
    </row>
    <row r="853" spans="1:17" hidden="1" x14ac:dyDescent="0.3">
      <c r="A853" s="4" t="s">
        <v>684</v>
      </c>
      <c r="B853" t="str">
        <f>VLOOKUP(fact_events!B:B,stores[#All],2,0)</f>
        <v>Bengaluru</v>
      </c>
      <c r="C853" t="str">
        <f>VLOOKUP(fact_events!C:C,camp[#All],2,0)</f>
        <v>Diwali</v>
      </c>
      <c r="D853" s="2">
        <f>VLOOKUP(fact_events!C:C,camp[#All],3,0)</f>
        <v>45242</v>
      </c>
      <c r="E853" s="2">
        <f>VLOOKUP(fact_events!C:C,camp[#All],4,0)</f>
        <v>45248</v>
      </c>
      <c r="F853" t="str">
        <f>VLOOKUP(fact_events!D:D,prod[#All],2,0)</f>
        <v>Atliq_Cream_Beauty_Bathing_Soap (125GM)</v>
      </c>
      <c r="G853" t="str">
        <f>VLOOKUP(fact_events!D:D,prod[#All],3,0)</f>
        <v>Personal Care</v>
      </c>
      <c r="H853">
        <v>65</v>
      </c>
      <c r="I853" t="s">
        <v>0</v>
      </c>
      <c r="J853">
        <v>0.5</v>
      </c>
      <c r="K853" t="s">
        <v>1526</v>
      </c>
      <c r="L853">
        <v>103</v>
      </c>
      <c r="M853">
        <v>160</v>
      </c>
      <c r="N853">
        <f>Table10[[#This Row],[quantity_sold_before_promo]]*Table10[[#This Row],[base_price]]</f>
        <v>6695</v>
      </c>
      <c r="O853">
        <f t="shared" si="13"/>
        <v>5200</v>
      </c>
      <c r="P853">
        <f>Table10[[#This Row],[Reveneu_after_promo]]-Table10[[#This Row],[Reveneu_before_promo]]</f>
        <v>-1495</v>
      </c>
      <c r="Q853" s="8">
        <f>Table10[[#This Row],[quantity_sold_after_promo]]-Table10[[#This Row],[quantity_sold_before_promo]]</f>
        <v>57</v>
      </c>
    </row>
    <row r="854" spans="1:17" hidden="1" x14ac:dyDescent="0.3">
      <c r="A854" s="3" t="s">
        <v>683</v>
      </c>
      <c r="B854" t="str">
        <f>VLOOKUP(fact_events!B:B,stores[#All],2,0)</f>
        <v>Bengaluru</v>
      </c>
      <c r="C854" t="str">
        <f>VLOOKUP(fact_events!C:C,camp[#All],2,0)</f>
        <v>Diwali</v>
      </c>
      <c r="D854" s="2">
        <f>VLOOKUP(fact_events!C:C,camp[#All],3,0)</f>
        <v>45242</v>
      </c>
      <c r="E854" s="2">
        <f>VLOOKUP(fact_events!C:C,camp[#All],4,0)</f>
        <v>45248</v>
      </c>
      <c r="F854" t="str">
        <f>VLOOKUP(fact_events!D:D,prod[#All],2,0)</f>
        <v>Atliq_Body_Milk_Nourishing_Lotion (120ML)</v>
      </c>
      <c r="G854" t="str">
        <f>VLOOKUP(fact_events!D:D,prod[#All],3,0)</f>
        <v>Personal Care</v>
      </c>
      <c r="H854">
        <v>110</v>
      </c>
      <c r="I854" t="s">
        <v>0</v>
      </c>
      <c r="J854">
        <v>0.5</v>
      </c>
      <c r="K854" t="s">
        <v>1526</v>
      </c>
      <c r="L854">
        <v>78</v>
      </c>
      <c r="M854">
        <v>104</v>
      </c>
      <c r="N854">
        <f>Table10[[#This Row],[quantity_sold_before_promo]]*Table10[[#This Row],[base_price]]</f>
        <v>8580</v>
      </c>
      <c r="O854">
        <f t="shared" si="13"/>
        <v>5720</v>
      </c>
      <c r="P854">
        <f>Table10[[#This Row],[Reveneu_after_promo]]-Table10[[#This Row],[Reveneu_before_promo]]</f>
        <v>-2860</v>
      </c>
      <c r="Q854" s="8">
        <f>Table10[[#This Row],[quantity_sold_after_promo]]-Table10[[#This Row],[quantity_sold_before_promo]]</f>
        <v>26</v>
      </c>
    </row>
    <row r="855" spans="1:17" x14ac:dyDescent="0.3">
      <c r="A855" s="4" t="s">
        <v>682</v>
      </c>
      <c r="B855" t="str">
        <f>VLOOKUP(fact_events!B:B,stores[#All],2,0)</f>
        <v>Visakhapatnam</v>
      </c>
      <c r="C855" t="str">
        <f>VLOOKUP(fact_events!C:C,camp[#All],2,0)</f>
        <v>Sankranti</v>
      </c>
      <c r="D855" s="2">
        <f>VLOOKUP(fact_events!C:C,camp[#All],3,0)</f>
        <v>45301</v>
      </c>
      <c r="E855" s="2">
        <f>VLOOKUP(fact_events!C:C,camp[#All],4,0)</f>
        <v>45307</v>
      </c>
      <c r="F855" t="str">
        <f>VLOOKUP(fact_events!D:D,prod[#All],2,0)</f>
        <v>Atliq_High_Glo_15W_LED_Bulb</v>
      </c>
      <c r="G855" t="str">
        <f>VLOOKUP(fact_events!D:D,prod[#All],3,0)</f>
        <v>Home Appliances</v>
      </c>
      <c r="H855">
        <v>350</v>
      </c>
      <c r="I855" t="s">
        <v>5</v>
      </c>
      <c r="J855">
        <v>0.5</v>
      </c>
      <c r="K855" t="s">
        <v>5</v>
      </c>
      <c r="L855">
        <v>85</v>
      </c>
      <c r="M855">
        <v>215</v>
      </c>
      <c r="N855">
        <f>Table10[[#This Row],[quantity_sold_before_promo]]*Table10[[#This Row],[base_price]]</f>
        <v>29750</v>
      </c>
      <c r="O855">
        <f t="shared" si="13"/>
        <v>75250</v>
      </c>
      <c r="P855">
        <f>Table10[[#This Row],[Reveneu_after_promo]]-Table10[[#This Row],[Reveneu_before_promo]]</f>
        <v>45500</v>
      </c>
      <c r="Q855" s="8">
        <f>Table10[[#This Row],[quantity_sold_after_promo]]-Table10[[#This Row],[quantity_sold_before_promo]]</f>
        <v>130</v>
      </c>
    </row>
    <row r="856" spans="1:17" hidden="1" x14ac:dyDescent="0.3">
      <c r="A856" s="6">
        <v>3.1399999999999999E+36</v>
      </c>
      <c r="B856" t="str">
        <f>VLOOKUP(fact_events!B:B,stores[#All],2,0)</f>
        <v>Coimbatore</v>
      </c>
      <c r="C856" t="str">
        <f>VLOOKUP(fact_events!C:C,camp[#All],2,0)</f>
        <v>Diwali</v>
      </c>
      <c r="D856" s="2">
        <f>VLOOKUP(fact_events!C:C,camp[#All],3,0)</f>
        <v>45242</v>
      </c>
      <c r="E856" s="2">
        <f>VLOOKUP(fact_events!C:C,camp[#All],4,0)</f>
        <v>45248</v>
      </c>
      <c r="F856" t="str">
        <f>VLOOKUP(fact_events!D:D,prod[#All],2,0)</f>
        <v>Atliq_Farm_Chakki_Atta (1KG)</v>
      </c>
      <c r="G856" t="str">
        <f>VLOOKUP(fact_events!D:D,prod[#All],3,0)</f>
        <v>Grocery &amp; Staples</v>
      </c>
      <c r="H856">
        <v>290</v>
      </c>
      <c r="I856" t="s">
        <v>12</v>
      </c>
      <c r="J856">
        <v>0.25</v>
      </c>
      <c r="K856" t="s">
        <v>1526</v>
      </c>
      <c r="L856">
        <v>252</v>
      </c>
      <c r="M856">
        <v>226</v>
      </c>
      <c r="N856">
        <f>Table10[[#This Row],[quantity_sold_before_promo]]*Table10[[#This Row],[base_price]]</f>
        <v>73080</v>
      </c>
      <c r="O856">
        <f t="shared" si="13"/>
        <v>49155</v>
      </c>
      <c r="P856">
        <f>Table10[[#This Row],[Reveneu_after_promo]]-Table10[[#This Row],[Reveneu_before_promo]]</f>
        <v>-23925</v>
      </c>
      <c r="Q856" s="8">
        <f>Table10[[#This Row],[quantity_sold_after_promo]]-Table10[[#This Row],[quantity_sold_before_promo]]</f>
        <v>-26</v>
      </c>
    </row>
    <row r="857" spans="1:17" x14ac:dyDescent="0.3">
      <c r="A857" s="4" t="s">
        <v>681</v>
      </c>
      <c r="B857" t="str">
        <f>VLOOKUP(fact_events!B:B,stores[#All],2,0)</f>
        <v>Mangalore</v>
      </c>
      <c r="C857" t="str">
        <f>VLOOKUP(fact_events!C:C,camp[#All],2,0)</f>
        <v>Sankranti</v>
      </c>
      <c r="D857" s="2">
        <f>VLOOKUP(fact_events!C:C,camp[#All],3,0)</f>
        <v>45301</v>
      </c>
      <c r="E857" s="2">
        <f>VLOOKUP(fact_events!C:C,camp[#All],4,0)</f>
        <v>45307</v>
      </c>
      <c r="F857" t="str">
        <f>VLOOKUP(fact_events!D:D,prod[#All],2,0)</f>
        <v>Atliq_High_Glo_15W_LED_Bulb</v>
      </c>
      <c r="G857" t="str">
        <f>VLOOKUP(fact_events!D:D,prod[#All],3,0)</f>
        <v>Home Appliances</v>
      </c>
      <c r="H857">
        <v>350</v>
      </c>
      <c r="I857" t="s">
        <v>5</v>
      </c>
      <c r="J857">
        <v>0.5</v>
      </c>
      <c r="K857" t="s">
        <v>5</v>
      </c>
      <c r="L857">
        <v>70</v>
      </c>
      <c r="M857">
        <v>281</v>
      </c>
      <c r="N857">
        <f>Table10[[#This Row],[quantity_sold_before_promo]]*Table10[[#This Row],[base_price]]</f>
        <v>24500</v>
      </c>
      <c r="O857">
        <f t="shared" si="13"/>
        <v>98350</v>
      </c>
      <c r="P857">
        <f>Table10[[#This Row],[Reveneu_after_promo]]-Table10[[#This Row],[Reveneu_before_promo]]</f>
        <v>73850</v>
      </c>
      <c r="Q857" s="8">
        <f>Table10[[#This Row],[quantity_sold_after_promo]]-Table10[[#This Row],[quantity_sold_before_promo]]</f>
        <v>211</v>
      </c>
    </row>
    <row r="858" spans="1:17" hidden="1" x14ac:dyDescent="0.3">
      <c r="A858" s="3" t="s">
        <v>680</v>
      </c>
      <c r="B858" t="str">
        <f>VLOOKUP(fact_events!B:B,stores[#All],2,0)</f>
        <v>Coimbatore</v>
      </c>
      <c r="C858" t="str">
        <f>VLOOKUP(fact_events!C:C,camp[#All],2,0)</f>
        <v>Diwali</v>
      </c>
      <c r="D858" s="2">
        <f>VLOOKUP(fact_events!C:C,camp[#All],3,0)</f>
        <v>45242</v>
      </c>
      <c r="E858" s="2">
        <f>VLOOKUP(fact_events!C:C,camp[#All],4,0)</f>
        <v>45248</v>
      </c>
      <c r="F858" t="str">
        <f>VLOOKUP(fact_events!D:D,prod[#All],2,0)</f>
        <v>Atliq_Masoor_Dal (1KG)</v>
      </c>
      <c r="G858" t="str">
        <f>VLOOKUP(fact_events!D:D,prod[#All],3,0)</f>
        <v>Grocery &amp; Staples</v>
      </c>
      <c r="H858">
        <v>172</v>
      </c>
      <c r="I858" t="s">
        <v>45</v>
      </c>
      <c r="J858">
        <v>0.33</v>
      </c>
      <c r="K858" t="s">
        <v>1526</v>
      </c>
      <c r="L858">
        <v>241</v>
      </c>
      <c r="M858">
        <v>404</v>
      </c>
      <c r="N858">
        <f>Table10[[#This Row],[quantity_sold_before_promo]]*Table10[[#This Row],[base_price]]</f>
        <v>41452</v>
      </c>
      <c r="O858">
        <f t="shared" si="13"/>
        <v>46556.959999999992</v>
      </c>
      <c r="P858">
        <f>Table10[[#This Row],[Reveneu_after_promo]]-Table10[[#This Row],[Reveneu_before_promo]]</f>
        <v>5104.9599999999919</v>
      </c>
      <c r="Q858" s="8">
        <f>Table10[[#This Row],[quantity_sold_after_promo]]-Table10[[#This Row],[quantity_sold_before_promo]]</f>
        <v>163</v>
      </c>
    </row>
    <row r="859" spans="1:17" hidden="1" x14ac:dyDescent="0.3">
      <c r="A859" s="4" t="s">
        <v>679</v>
      </c>
      <c r="B859" t="str">
        <f>VLOOKUP(fact_events!B:B,stores[#All],2,0)</f>
        <v>Bengaluru</v>
      </c>
      <c r="C859" t="str">
        <f>VLOOKUP(fact_events!C:C,camp[#All],2,0)</f>
        <v>Diwali</v>
      </c>
      <c r="D859" s="2">
        <f>VLOOKUP(fact_events!C:C,camp[#All],3,0)</f>
        <v>45242</v>
      </c>
      <c r="E859" s="2">
        <f>VLOOKUP(fact_events!C:C,camp[#All],4,0)</f>
        <v>45248</v>
      </c>
      <c r="F859" t="str">
        <f>VLOOKUP(fact_events!D:D,prod[#All],2,0)</f>
        <v>Atliq_Doodh_Kesar_Body_Lotion (200ML)</v>
      </c>
      <c r="G859" t="str">
        <f>VLOOKUP(fact_events!D:D,prod[#All],3,0)</f>
        <v>Personal Care</v>
      </c>
      <c r="H859">
        <v>190</v>
      </c>
      <c r="I859" t="s">
        <v>0</v>
      </c>
      <c r="J859">
        <v>0.5</v>
      </c>
      <c r="K859" t="s">
        <v>1526</v>
      </c>
      <c r="L859">
        <v>75</v>
      </c>
      <c r="M859">
        <v>98</v>
      </c>
      <c r="N859">
        <f>Table10[[#This Row],[quantity_sold_before_promo]]*Table10[[#This Row],[base_price]]</f>
        <v>14250</v>
      </c>
      <c r="O859">
        <f t="shared" si="13"/>
        <v>9310</v>
      </c>
      <c r="P859">
        <f>Table10[[#This Row],[Reveneu_after_promo]]-Table10[[#This Row],[Reveneu_before_promo]]</f>
        <v>-4940</v>
      </c>
      <c r="Q859" s="8">
        <f>Table10[[#This Row],[quantity_sold_after_promo]]-Table10[[#This Row],[quantity_sold_before_promo]]</f>
        <v>23</v>
      </c>
    </row>
    <row r="860" spans="1:17" hidden="1" x14ac:dyDescent="0.3">
      <c r="A860" s="3" t="s">
        <v>678</v>
      </c>
      <c r="B860" t="str">
        <f>VLOOKUP(fact_events!B:B,stores[#All],2,0)</f>
        <v>Bengaluru</v>
      </c>
      <c r="C860" t="str">
        <f>VLOOKUP(fact_events!C:C,camp[#All],2,0)</f>
        <v>Diwali</v>
      </c>
      <c r="D860" s="2">
        <f>VLOOKUP(fact_events!C:C,camp[#All],3,0)</f>
        <v>45242</v>
      </c>
      <c r="E860" s="2">
        <f>VLOOKUP(fact_events!C:C,camp[#All],4,0)</f>
        <v>45248</v>
      </c>
      <c r="F860" t="str">
        <f>VLOOKUP(fact_events!D:D,prod[#All],2,0)</f>
        <v>Atliq_Farm_Chakki_Atta (1KG)</v>
      </c>
      <c r="G860" t="str">
        <f>VLOOKUP(fact_events!D:D,prod[#All],3,0)</f>
        <v>Grocery &amp; Staples</v>
      </c>
      <c r="H860">
        <v>290</v>
      </c>
      <c r="I860" t="s">
        <v>12</v>
      </c>
      <c r="J860">
        <v>0.25</v>
      </c>
      <c r="K860" t="s">
        <v>1526</v>
      </c>
      <c r="L860">
        <v>311</v>
      </c>
      <c r="M860">
        <v>304</v>
      </c>
      <c r="N860">
        <f>Table10[[#This Row],[quantity_sold_before_promo]]*Table10[[#This Row],[base_price]]</f>
        <v>90190</v>
      </c>
      <c r="O860">
        <f t="shared" si="13"/>
        <v>66120</v>
      </c>
      <c r="P860">
        <f>Table10[[#This Row],[Reveneu_after_promo]]-Table10[[#This Row],[Reveneu_before_promo]]</f>
        <v>-24070</v>
      </c>
      <c r="Q860" s="8">
        <f>Table10[[#This Row],[quantity_sold_after_promo]]-Table10[[#This Row],[quantity_sold_before_promo]]</f>
        <v>-7</v>
      </c>
    </row>
    <row r="861" spans="1:17" hidden="1" x14ac:dyDescent="0.3">
      <c r="A861" s="4" t="s">
        <v>677</v>
      </c>
      <c r="B861" t="str">
        <f>VLOOKUP(fact_events!B:B,stores[#All],2,0)</f>
        <v>Mangalore</v>
      </c>
      <c r="C861" t="str">
        <f>VLOOKUP(fact_events!C:C,camp[#All],2,0)</f>
        <v>Diwali</v>
      </c>
      <c r="D861" s="2">
        <f>VLOOKUP(fact_events!C:C,camp[#All],3,0)</f>
        <v>45242</v>
      </c>
      <c r="E861" s="2">
        <f>VLOOKUP(fact_events!C:C,camp[#All],4,0)</f>
        <v>45248</v>
      </c>
      <c r="F861" t="str">
        <f>VLOOKUP(fact_events!D:D,prod[#All],2,0)</f>
        <v>Atliq_Farm_Chakki_Atta (1KG)</v>
      </c>
      <c r="G861" t="str">
        <f>VLOOKUP(fact_events!D:D,prod[#All],3,0)</f>
        <v>Grocery &amp; Staples</v>
      </c>
      <c r="H861">
        <v>290</v>
      </c>
      <c r="I861" t="s">
        <v>12</v>
      </c>
      <c r="J861">
        <v>0.25</v>
      </c>
      <c r="K861" t="s">
        <v>1526</v>
      </c>
      <c r="L861">
        <v>175</v>
      </c>
      <c r="M861">
        <v>150</v>
      </c>
      <c r="N861">
        <f>Table10[[#This Row],[quantity_sold_before_promo]]*Table10[[#This Row],[base_price]]</f>
        <v>50750</v>
      </c>
      <c r="O861">
        <f t="shared" si="13"/>
        <v>32625</v>
      </c>
      <c r="P861">
        <f>Table10[[#This Row],[Reveneu_after_promo]]-Table10[[#This Row],[Reveneu_before_promo]]</f>
        <v>-18125</v>
      </c>
      <c r="Q861" s="8">
        <f>Table10[[#This Row],[quantity_sold_after_promo]]-Table10[[#This Row],[quantity_sold_before_promo]]</f>
        <v>-25</v>
      </c>
    </row>
    <row r="862" spans="1:17" hidden="1" x14ac:dyDescent="0.3">
      <c r="A862" s="3" t="s">
        <v>676</v>
      </c>
      <c r="B862" t="str">
        <f>VLOOKUP(fact_events!B:B,stores[#All],2,0)</f>
        <v>Trivandrum</v>
      </c>
      <c r="C862" t="str">
        <f>VLOOKUP(fact_events!C:C,camp[#All],2,0)</f>
        <v>Sankranti</v>
      </c>
      <c r="D862" s="2">
        <f>VLOOKUP(fact_events!C:C,camp[#All],3,0)</f>
        <v>45301</v>
      </c>
      <c r="E862" s="2">
        <f>VLOOKUP(fact_events!C:C,camp[#All],4,0)</f>
        <v>45307</v>
      </c>
      <c r="F862" t="str">
        <f>VLOOKUP(fact_events!D:D,prod[#All],2,0)</f>
        <v>Atliq_Scrub_Sponge_For_Dishwash</v>
      </c>
      <c r="G862" t="str">
        <f>VLOOKUP(fact_events!D:D,prod[#All],3,0)</f>
        <v>Home Care</v>
      </c>
      <c r="H862">
        <v>55</v>
      </c>
      <c r="I862" t="s">
        <v>12</v>
      </c>
      <c r="J862">
        <v>0.25</v>
      </c>
      <c r="K862" t="s">
        <v>1526</v>
      </c>
      <c r="L862">
        <v>12</v>
      </c>
      <c r="M862">
        <v>11</v>
      </c>
      <c r="N862">
        <f>Table10[[#This Row],[quantity_sold_before_promo]]*Table10[[#This Row],[base_price]]</f>
        <v>660</v>
      </c>
      <c r="O862">
        <f t="shared" si="13"/>
        <v>453.75</v>
      </c>
      <c r="P862">
        <f>Table10[[#This Row],[Reveneu_after_promo]]-Table10[[#This Row],[Reveneu_before_promo]]</f>
        <v>-206.25</v>
      </c>
      <c r="Q862" s="8">
        <f>Table10[[#This Row],[quantity_sold_after_promo]]-Table10[[#This Row],[quantity_sold_before_promo]]</f>
        <v>-1</v>
      </c>
    </row>
    <row r="863" spans="1:17" x14ac:dyDescent="0.3">
      <c r="A863" s="4" t="s">
        <v>675</v>
      </c>
      <c r="B863" t="str">
        <f>VLOOKUP(fact_events!B:B,stores[#All],2,0)</f>
        <v>Visakhapatnam</v>
      </c>
      <c r="C863" t="str">
        <f>VLOOKUP(fact_events!C:C,camp[#All],2,0)</f>
        <v>Sankranti</v>
      </c>
      <c r="D863" s="2">
        <f>VLOOKUP(fact_events!C:C,camp[#All],3,0)</f>
        <v>45301</v>
      </c>
      <c r="E863" s="2">
        <f>VLOOKUP(fact_events!C:C,camp[#All],4,0)</f>
        <v>45307</v>
      </c>
      <c r="F863" t="str">
        <f>VLOOKUP(fact_events!D:D,prod[#All],2,0)</f>
        <v>Atliq_Curtains</v>
      </c>
      <c r="G863" t="str">
        <f>VLOOKUP(fact_events!D:D,prod[#All],3,0)</f>
        <v>Home Care</v>
      </c>
      <c r="H863">
        <v>300</v>
      </c>
      <c r="I863" t="s">
        <v>5</v>
      </c>
      <c r="J863">
        <v>0.5</v>
      </c>
      <c r="K863" t="s">
        <v>5</v>
      </c>
      <c r="L863">
        <v>24</v>
      </c>
      <c r="M863">
        <v>92</v>
      </c>
      <c r="N863">
        <f>Table10[[#This Row],[quantity_sold_before_promo]]*Table10[[#This Row],[base_price]]</f>
        <v>7200</v>
      </c>
      <c r="O863">
        <f t="shared" si="13"/>
        <v>27600</v>
      </c>
      <c r="P863">
        <f>Table10[[#This Row],[Reveneu_after_promo]]-Table10[[#This Row],[Reveneu_before_promo]]</f>
        <v>20400</v>
      </c>
      <c r="Q863" s="8">
        <f>Table10[[#This Row],[quantity_sold_after_promo]]-Table10[[#This Row],[quantity_sold_before_promo]]</f>
        <v>68</v>
      </c>
    </row>
    <row r="864" spans="1:17" x14ac:dyDescent="0.3">
      <c r="A864" s="3" t="s">
        <v>674</v>
      </c>
      <c r="B864" t="str">
        <f>VLOOKUP(fact_events!B:B,stores[#All],2,0)</f>
        <v>Bengaluru</v>
      </c>
      <c r="C864" t="str">
        <f>VLOOKUP(fact_events!C:C,camp[#All],2,0)</f>
        <v>Diwali</v>
      </c>
      <c r="D864" s="2">
        <f>VLOOKUP(fact_events!C:C,camp[#All],3,0)</f>
        <v>45242</v>
      </c>
      <c r="E864" s="2">
        <f>VLOOKUP(fact_events!C:C,camp[#All],4,0)</f>
        <v>45248</v>
      </c>
      <c r="F864" t="str">
        <f>VLOOKUP(fact_events!D:D,prod[#All],2,0)</f>
        <v>Atliq_Curtains</v>
      </c>
      <c r="G864" t="str">
        <f>VLOOKUP(fact_events!D:D,prod[#All],3,0)</f>
        <v>Home Care</v>
      </c>
      <c r="H864">
        <v>300</v>
      </c>
      <c r="I864" t="s">
        <v>5</v>
      </c>
      <c r="J864">
        <v>0.5</v>
      </c>
      <c r="K864" t="s">
        <v>5</v>
      </c>
      <c r="L864">
        <v>70</v>
      </c>
      <c r="M864">
        <v>243</v>
      </c>
      <c r="N864">
        <f>Table10[[#This Row],[quantity_sold_before_promo]]*Table10[[#This Row],[base_price]]</f>
        <v>21000</v>
      </c>
      <c r="O864">
        <f t="shared" si="13"/>
        <v>72900</v>
      </c>
      <c r="P864">
        <f>Table10[[#This Row],[Reveneu_after_promo]]-Table10[[#This Row],[Reveneu_before_promo]]</f>
        <v>51900</v>
      </c>
      <c r="Q864" s="8">
        <f>Table10[[#This Row],[quantity_sold_after_promo]]-Table10[[#This Row],[quantity_sold_before_promo]]</f>
        <v>173</v>
      </c>
    </row>
    <row r="865" spans="1:17" x14ac:dyDescent="0.3">
      <c r="A865" s="4" t="s">
        <v>673</v>
      </c>
      <c r="B865" t="str">
        <f>VLOOKUP(fact_events!B:B,stores[#All],2,0)</f>
        <v>Bengaluru</v>
      </c>
      <c r="C865" t="str">
        <f>VLOOKUP(fact_events!C:C,camp[#All],2,0)</f>
        <v>Sankranti</v>
      </c>
      <c r="D865" s="2">
        <f>VLOOKUP(fact_events!C:C,camp[#All],3,0)</f>
        <v>45301</v>
      </c>
      <c r="E865" s="2">
        <f>VLOOKUP(fact_events!C:C,camp[#All],4,0)</f>
        <v>45307</v>
      </c>
      <c r="F865" t="str">
        <f>VLOOKUP(fact_events!D:D,prod[#All],2,0)</f>
        <v>Atliq_High_Glo_15W_LED_Bulb</v>
      </c>
      <c r="G865" t="str">
        <f>VLOOKUP(fact_events!D:D,prod[#All],3,0)</f>
        <v>Home Appliances</v>
      </c>
      <c r="H865">
        <v>350</v>
      </c>
      <c r="I865" t="s">
        <v>5</v>
      </c>
      <c r="J865">
        <v>0.5</v>
      </c>
      <c r="K865" t="s">
        <v>5</v>
      </c>
      <c r="L865">
        <v>111</v>
      </c>
      <c r="M865">
        <v>290</v>
      </c>
      <c r="N865">
        <f>Table10[[#This Row],[quantity_sold_before_promo]]*Table10[[#This Row],[base_price]]</f>
        <v>38850</v>
      </c>
      <c r="O865">
        <f t="shared" si="13"/>
        <v>101500</v>
      </c>
      <c r="P865">
        <f>Table10[[#This Row],[Reveneu_after_promo]]-Table10[[#This Row],[Reveneu_before_promo]]</f>
        <v>62650</v>
      </c>
      <c r="Q865" s="8">
        <f>Table10[[#This Row],[quantity_sold_after_promo]]-Table10[[#This Row],[quantity_sold_before_promo]]</f>
        <v>179</v>
      </c>
    </row>
    <row r="866" spans="1:17" x14ac:dyDescent="0.3">
      <c r="A866" s="6">
        <v>831000000</v>
      </c>
      <c r="B866" t="str">
        <f>VLOOKUP(fact_events!B:B,stores[#All],2,0)</f>
        <v>Coimbatore</v>
      </c>
      <c r="C866" t="str">
        <f>VLOOKUP(fact_events!C:C,camp[#All],2,0)</f>
        <v>Diwali</v>
      </c>
      <c r="D866" s="2">
        <f>VLOOKUP(fact_events!C:C,camp[#All],3,0)</f>
        <v>45242</v>
      </c>
      <c r="E866" s="2">
        <f>VLOOKUP(fact_events!C:C,camp[#All],4,0)</f>
        <v>45248</v>
      </c>
      <c r="F866" t="str">
        <f>VLOOKUP(fact_events!D:D,prod[#All],2,0)</f>
        <v>Atliq_Double_Bedsheet_set</v>
      </c>
      <c r="G866" t="str">
        <f>VLOOKUP(fact_events!D:D,prod[#All],3,0)</f>
        <v>Home Care</v>
      </c>
      <c r="H866">
        <v>1190</v>
      </c>
      <c r="I866" t="s">
        <v>5</v>
      </c>
      <c r="J866">
        <v>0.5</v>
      </c>
      <c r="K866" t="s">
        <v>5</v>
      </c>
      <c r="L866">
        <v>33</v>
      </c>
      <c r="M866">
        <v>129</v>
      </c>
      <c r="N866">
        <f>Table10[[#This Row],[quantity_sold_before_promo]]*Table10[[#This Row],[base_price]]</f>
        <v>39270</v>
      </c>
      <c r="O866">
        <f t="shared" si="13"/>
        <v>153510</v>
      </c>
      <c r="P866">
        <f>Table10[[#This Row],[Reveneu_after_promo]]-Table10[[#This Row],[Reveneu_before_promo]]</f>
        <v>114240</v>
      </c>
      <c r="Q866" s="8">
        <f>Table10[[#This Row],[quantity_sold_after_promo]]-Table10[[#This Row],[quantity_sold_before_promo]]</f>
        <v>96</v>
      </c>
    </row>
    <row r="867" spans="1:17" hidden="1" x14ac:dyDescent="0.3">
      <c r="A867" s="4" t="s">
        <v>672</v>
      </c>
      <c r="B867" t="str">
        <f>VLOOKUP(fact_events!B:B,stores[#All],2,0)</f>
        <v>Chennai</v>
      </c>
      <c r="C867" t="str">
        <f>VLOOKUP(fact_events!C:C,camp[#All],2,0)</f>
        <v>Sankranti</v>
      </c>
      <c r="D867" s="2">
        <f>VLOOKUP(fact_events!C:C,camp[#All],3,0)</f>
        <v>45301</v>
      </c>
      <c r="E867" s="2">
        <f>VLOOKUP(fact_events!C:C,camp[#All],4,0)</f>
        <v>45307</v>
      </c>
      <c r="F867" t="str">
        <f>VLOOKUP(fact_events!D:D,prod[#All],2,0)</f>
        <v>Atliq_Fusion_Container_Set_of_3</v>
      </c>
      <c r="G867" t="str">
        <f>VLOOKUP(fact_events!D:D,prod[#All],3,0)</f>
        <v>Home Care</v>
      </c>
      <c r="H867">
        <v>415</v>
      </c>
      <c r="I867" t="s">
        <v>12</v>
      </c>
      <c r="J867">
        <v>0.25</v>
      </c>
      <c r="K867" t="s">
        <v>1526</v>
      </c>
      <c r="L867">
        <v>25</v>
      </c>
      <c r="M867">
        <v>22</v>
      </c>
      <c r="N867">
        <f>Table10[[#This Row],[quantity_sold_before_promo]]*Table10[[#This Row],[base_price]]</f>
        <v>10375</v>
      </c>
      <c r="O867">
        <f t="shared" si="13"/>
        <v>6847.5</v>
      </c>
      <c r="P867">
        <f>Table10[[#This Row],[Reveneu_after_promo]]-Table10[[#This Row],[Reveneu_before_promo]]</f>
        <v>-3527.5</v>
      </c>
      <c r="Q867" s="8">
        <f>Table10[[#This Row],[quantity_sold_after_promo]]-Table10[[#This Row],[quantity_sold_before_promo]]</f>
        <v>-3</v>
      </c>
    </row>
    <row r="868" spans="1:17" hidden="1" x14ac:dyDescent="0.3">
      <c r="A868" s="3" t="s">
        <v>671</v>
      </c>
      <c r="B868" t="str">
        <f>VLOOKUP(fact_events!B:B,stores[#All],2,0)</f>
        <v>Coimbatore</v>
      </c>
      <c r="C868" t="str">
        <f>VLOOKUP(fact_events!C:C,camp[#All],2,0)</f>
        <v>Sankranti</v>
      </c>
      <c r="D868" s="2">
        <f>VLOOKUP(fact_events!C:C,camp[#All],3,0)</f>
        <v>45301</v>
      </c>
      <c r="E868" s="2">
        <f>VLOOKUP(fact_events!C:C,camp[#All],4,0)</f>
        <v>45307</v>
      </c>
      <c r="F868" t="str">
        <f>VLOOKUP(fact_events!D:D,prod[#All],2,0)</f>
        <v>Atliq_Cream_Beauty_Bathing_Soap (125GM)</v>
      </c>
      <c r="G868" t="str">
        <f>VLOOKUP(fact_events!D:D,prod[#All],3,0)</f>
        <v>Personal Care</v>
      </c>
      <c r="H868">
        <v>50</v>
      </c>
      <c r="I868" t="s">
        <v>12</v>
      </c>
      <c r="J868">
        <v>0.25</v>
      </c>
      <c r="K868" t="s">
        <v>1526</v>
      </c>
      <c r="L868">
        <v>22</v>
      </c>
      <c r="M868">
        <v>18</v>
      </c>
      <c r="N868">
        <f>Table10[[#This Row],[quantity_sold_before_promo]]*Table10[[#This Row],[base_price]]</f>
        <v>1100</v>
      </c>
      <c r="O868">
        <f t="shared" si="13"/>
        <v>675</v>
      </c>
      <c r="P868">
        <f>Table10[[#This Row],[Reveneu_after_promo]]-Table10[[#This Row],[Reveneu_before_promo]]</f>
        <v>-425</v>
      </c>
      <c r="Q868" s="8">
        <f>Table10[[#This Row],[quantity_sold_after_promo]]-Table10[[#This Row],[quantity_sold_before_promo]]</f>
        <v>-4</v>
      </c>
    </row>
    <row r="869" spans="1:17" hidden="1" x14ac:dyDescent="0.3">
      <c r="A869" s="4" t="s">
        <v>670</v>
      </c>
      <c r="B869" t="str">
        <f>VLOOKUP(fact_events!B:B,stores[#All],2,0)</f>
        <v>Vijayawada</v>
      </c>
      <c r="C869" t="str">
        <f>VLOOKUP(fact_events!C:C,camp[#All],2,0)</f>
        <v>Sankranti</v>
      </c>
      <c r="D869" s="2">
        <f>VLOOKUP(fact_events!C:C,camp[#All],3,0)</f>
        <v>45301</v>
      </c>
      <c r="E869" s="2">
        <f>VLOOKUP(fact_events!C:C,camp[#All],4,0)</f>
        <v>45307</v>
      </c>
      <c r="F869" t="str">
        <f>VLOOKUP(fact_events!D:D,prod[#All],2,0)</f>
        <v>Atliq_Scrub_Sponge_For_Dishwash</v>
      </c>
      <c r="G869" t="str">
        <f>VLOOKUP(fact_events!D:D,prod[#All],3,0)</f>
        <v>Home Care</v>
      </c>
      <c r="H869">
        <v>55</v>
      </c>
      <c r="I869" t="s">
        <v>12</v>
      </c>
      <c r="J869">
        <v>0.25</v>
      </c>
      <c r="K869" t="s">
        <v>1526</v>
      </c>
      <c r="L869">
        <v>13</v>
      </c>
      <c r="M869">
        <v>9</v>
      </c>
      <c r="N869">
        <f>Table10[[#This Row],[quantity_sold_before_promo]]*Table10[[#This Row],[base_price]]</f>
        <v>715</v>
      </c>
      <c r="O869">
        <f t="shared" si="13"/>
        <v>371.25</v>
      </c>
      <c r="P869">
        <f>Table10[[#This Row],[Reveneu_after_promo]]-Table10[[#This Row],[Reveneu_before_promo]]</f>
        <v>-343.75</v>
      </c>
      <c r="Q869" s="8">
        <f>Table10[[#This Row],[quantity_sold_after_promo]]-Table10[[#This Row],[quantity_sold_before_promo]]</f>
        <v>-4</v>
      </c>
    </row>
    <row r="870" spans="1:17" x14ac:dyDescent="0.3">
      <c r="A870" s="3" t="s">
        <v>669</v>
      </c>
      <c r="B870" t="str">
        <f>VLOOKUP(fact_events!B:B,stores[#All],2,0)</f>
        <v>Mysuru</v>
      </c>
      <c r="C870" t="str">
        <f>VLOOKUP(fact_events!C:C,camp[#All],2,0)</f>
        <v>Sankranti</v>
      </c>
      <c r="D870" s="2">
        <f>VLOOKUP(fact_events!C:C,camp[#All],3,0)</f>
        <v>45301</v>
      </c>
      <c r="E870" s="2">
        <f>VLOOKUP(fact_events!C:C,camp[#All],4,0)</f>
        <v>45307</v>
      </c>
      <c r="F870" t="str">
        <f>VLOOKUP(fact_events!D:D,prod[#All],2,0)</f>
        <v>Atliq_High_Glo_15W_LED_Bulb</v>
      </c>
      <c r="G870" t="str">
        <f>VLOOKUP(fact_events!D:D,prod[#All],3,0)</f>
        <v>Home Appliances</v>
      </c>
      <c r="H870">
        <v>350</v>
      </c>
      <c r="I870" t="s">
        <v>5</v>
      </c>
      <c r="J870">
        <v>0.5</v>
      </c>
      <c r="K870" t="s">
        <v>5</v>
      </c>
      <c r="L870">
        <v>129</v>
      </c>
      <c r="M870">
        <v>540</v>
      </c>
      <c r="N870">
        <f>Table10[[#This Row],[quantity_sold_before_promo]]*Table10[[#This Row],[base_price]]</f>
        <v>45150</v>
      </c>
      <c r="O870">
        <f t="shared" si="13"/>
        <v>189000</v>
      </c>
      <c r="P870">
        <f>Table10[[#This Row],[Reveneu_after_promo]]-Table10[[#This Row],[Reveneu_before_promo]]</f>
        <v>143850</v>
      </c>
      <c r="Q870" s="8">
        <f>Table10[[#This Row],[quantity_sold_after_promo]]-Table10[[#This Row],[quantity_sold_before_promo]]</f>
        <v>411</v>
      </c>
    </row>
    <row r="871" spans="1:17" x14ac:dyDescent="0.3">
      <c r="A871" s="4" t="s">
        <v>668</v>
      </c>
      <c r="B871" t="str">
        <f>VLOOKUP(fact_events!B:B,stores[#All],2,0)</f>
        <v>Chennai</v>
      </c>
      <c r="C871" t="str">
        <f>VLOOKUP(fact_events!C:C,camp[#All],2,0)</f>
        <v>Sankranti</v>
      </c>
      <c r="D871" s="2">
        <f>VLOOKUP(fact_events!C:C,camp[#All],3,0)</f>
        <v>45301</v>
      </c>
      <c r="E871" s="2">
        <f>VLOOKUP(fact_events!C:C,camp[#All],4,0)</f>
        <v>45307</v>
      </c>
      <c r="F871" t="str">
        <f>VLOOKUP(fact_events!D:D,prod[#All],2,0)</f>
        <v>Atliq_Double_Bedsheet_set</v>
      </c>
      <c r="G871" t="str">
        <f>VLOOKUP(fact_events!D:D,prod[#All],3,0)</f>
        <v>Home Care</v>
      </c>
      <c r="H871">
        <v>1190</v>
      </c>
      <c r="I871" t="s">
        <v>5</v>
      </c>
      <c r="J871">
        <v>0.5</v>
      </c>
      <c r="K871" t="s">
        <v>5</v>
      </c>
      <c r="L871">
        <v>46</v>
      </c>
      <c r="M871">
        <v>203</v>
      </c>
      <c r="N871">
        <f>Table10[[#This Row],[quantity_sold_before_promo]]*Table10[[#This Row],[base_price]]</f>
        <v>54740</v>
      </c>
      <c r="O871">
        <f t="shared" si="13"/>
        <v>241570</v>
      </c>
      <c r="P871">
        <f>Table10[[#This Row],[Reveneu_after_promo]]-Table10[[#This Row],[Reveneu_before_promo]]</f>
        <v>186830</v>
      </c>
      <c r="Q871" s="8">
        <f>Table10[[#This Row],[quantity_sold_after_promo]]-Table10[[#This Row],[quantity_sold_before_promo]]</f>
        <v>157</v>
      </c>
    </row>
    <row r="872" spans="1:17" hidden="1" x14ac:dyDescent="0.3">
      <c r="A872" s="3" t="s">
        <v>667</v>
      </c>
      <c r="B872" t="str">
        <f>VLOOKUP(fact_events!B:B,stores[#All],2,0)</f>
        <v>Visakhapatnam</v>
      </c>
      <c r="C872" t="str">
        <f>VLOOKUP(fact_events!C:C,camp[#All],2,0)</f>
        <v>Diwali</v>
      </c>
      <c r="D872" s="2">
        <f>VLOOKUP(fact_events!C:C,camp[#All],3,0)</f>
        <v>45242</v>
      </c>
      <c r="E872" s="2">
        <f>VLOOKUP(fact_events!C:C,camp[#All],4,0)</f>
        <v>45248</v>
      </c>
      <c r="F872" t="str">
        <f>VLOOKUP(fact_events!D:D,prod[#All],2,0)</f>
        <v>Atliq_Doodh_Kesar_Body_Lotion (200ML)</v>
      </c>
      <c r="G872" t="str">
        <f>VLOOKUP(fact_events!D:D,prod[#All],3,0)</f>
        <v>Personal Care</v>
      </c>
      <c r="H872">
        <v>190</v>
      </c>
      <c r="I872" t="s">
        <v>0</v>
      </c>
      <c r="J872">
        <v>0.5</v>
      </c>
      <c r="K872" t="s">
        <v>1526</v>
      </c>
      <c r="L872">
        <v>49</v>
      </c>
      <c r="M872">
        <v>76</v>
      </c>
      <c r="N872">
        <f>Table10[[#This Row],[quantity_sold_before_promo]]*Table10[[#This Row],[base_price]]</f>
        <v>9310</v>
      </c>
      <c r="O872">
        <f t="shared" si="13"/>
        <v>7220</v>
      </c>
      <c r="P872">
        <f>Table10[[#This Row],[Reveneu_after_promo]]-Table10[[#This Row],[Reveneu_before_promo]]</f>
        <v>-2090</v>
      </c>
      <c r="Q872" s="8">
        <f>Table10[[#This Row],[quantity_sold_after_promo]]-Table10[[#This Row],[quantity_sold_before_promo]]</f>
        <v>27</v>
      </c>
    </row>
    <row r="873" spans="1:17" hidden="1" x14ac:dyDescent="0.3">
      <c r="A873" s="4" t="s">
        <v>666</v>
      </c>
      <c r="B873" t="str">
        <f>VLOOKUP(fact_events!B:B,stores[#All],2,0)</f>
        <v>Hyderabad</v>
      </c>
      <c r="C873" t="str">
        <f>VLOOKUP(fact_events!C:C,camp[#All],2,0)</f>
        <v>Sankranti</v>
      </c>
      <c r="D873" s="2">
        <f>VLOOKUP(fact_events!C:C,camp[#All],3,0)</f>
        <v>45301</v>
      </c>
      <c r="E873" s="2">
        <f>VLOOKUP(fact_events!C:C,camp[#All],4,0)</f>
        <v>45307</v>
      </c>
      <c r="F873" t="str">
        <f>VLOOKUP(fact_events!D:D,prod[#All],2,0)</f>
        <v>Atliq_Body_Milk_Nourishing_Lotion (120ML)</v>
      </c>
      <c r="G873" t="str">
        <f>VLOOKUP(fact_events!D:D,prod[#All],3,0)</f>
        <v>Personal Care</v>
      </c>
      <c r="H873">
        <v>90</v>
      </c>
      <c r="I873" t="s">
        <v>12</v>
      </c>
      <c r="J873">
        <v>0.25</v>
      </c>
      <c r="K873" t="s">
        <v>1526</v>
      </c>
      <c r="L873">
        <v>66</v>
      </c>
      <c r="M873">
        <v>62</v>
      </c>
      <c r="N873">
        <f>Table10[[#This Row],[quantity_sold_before_promo]]*Table10[[#This Row],[base_price]]</f>
        <v>5940</v>
      </c>
      <c r="O873">
        <f t="shared" si="13"/>
        <v>4185</v>
      </c>
      <c r="P873">
        <f>Table10[[#This Row],[Reveneu_after_promo]]-Table10[[#This Row],[Reveneu_before_promo]]</f>
        <v>-1755</v>
      </c>
      <c r="Q873" s="8">
        <f>Table10[[#This Row],[quantity_sold_after_promo]]-Table10[[#This Row],[quantity_sold_before_promo]]</f>
        <v>-4</v>
      </c>
    </row>
    <row r="874" spans="1:17" x14ac:dyDescent="0.3">
      <c r="A874" s="3" t="s">
        <v>665</v>
      </c>
      <c r="B874" t="str">
        <f>VLOOKUP(fact_events!B:B,stores[#All],2,0)</f>
        <v>Bengaluru</v>
      </c>
      <c r="C874" t="str">
        <f>VLOOKUP(fact_events!C:C,camp[#All],2,0)</f>
        <v>Diwali</v>
      </c>
      <c r="D874" s="2">
        <f>VLOOKUP(fact_events!C:C,camp[#All],3,0)</f>
        <v>45242</v>
      </c>
      <c r="E874" s="2">
        <f>VLOOKUP(fact_events!C:C,camp[#All],4,0)</f>
        <v>45248</v>
      </c>
      <c r="F874" t="str">
        <f>VLOOKUP(fact_events!D:D,prod[#All],2,0)</f>
        <v>Atliq_High_Glo_15W_LED_Bulb</v>
      </c>
      <c r="G874" t="str">
        <f>VLOOKUP(fact_events!D:D,prod[#All],3,0)</f>
        <v>Home Appliances</v>
      </c>
      <c r="H874">
        <v>350</v>
      </c>
      <c r="I874" t="s">
        <v>5</v>
      </c>
      <c r="J874">
        <v>0.5</v>
      </c>
      <c r="K874" t="s">
        <v>5</v>
      </c>
      <c r="L874">
        <v>84</v>
      </c>
      <c r="M874">
        <v>285</v>
      </c>
      <c r="N874">
        <f>Table10[[#This Row],[quantity_sold_before_promo]]*Table10[[#This Row],[base_price]]</f>
        <v>29400</v>
      </c>
      <c r="O874">
        <f t="shared" si="13"/>
        <v>99750</v>
      </c>
      <c r="P874">
        <f>Table10[[#This Row],[Reveneu_after_promo]]-Table10[[#This Row],[Reveneu_before_promo]]</f>
        <v>70350</v>
      </c>
      <c r="Q874" s="8">
        <f>Table10[[#This Row],[quantity_sold_after_promo]]-Table10[[#This Row],[quantity_sold_before_promo]]</f>
        <v>201</v>
      </c>
    </row>
    <row r="875" spans="1:17" hidden="1" x14ac:dyDescent="0.3">
      <c r="A875" s="5">
        <v>15300000</v>
      </c>
      <c r="B875" t="str">
        <f>VLOOKUP(fact_events!B:B,stores[#All],2,0)</f>
        <v>Chennai</v>
      </c>
      <c r="C875" t="str">
        <f>VLOOKUP(fact_events!C:C,camp[#All],2,0)</f>
        <v>Sankranti</v>
      </c>
      <c r="D875" s="2">
        <f>VLOOKUP(fact_events!C:C,camp[#All],3,0)</f>
        <v>45301</v>
      </c>
      <c r="E875" s="2">
        <f>VLOOKUP(fact_events!C:C,camp[#All],4,0)</f>
        <v>45307</v>
      </c>
      <c r="F875" t="str">
        <f>VLOOKUP(fact_events!D:D,prod[#All],2,0)</f>
        <v>Atliq_Lime_Cool_Bathing_Bar (125GM)</v>
      </c>
      <c r="G875" t="str">
        <f>VLOOKUP(fact_events!D:D,prod[#All],3,0)</f>
        <v>Personal Care</v>
      </c>
      <c r="H875">
        <v>62</v>
      </c>
      <c r="I875" t="s">
        <v>0</v>
      </c>
      <c r="J875">
        <v>0.5</v>
      </c>
      <c r="K875" t="s">
        <v>1526</v>
      </c>
      <c r="L875">
        <v>67</v>
      </c>
      <c r="M875">
        <v>95</v>
      </c>
      <c r="N875">
        <f>Table10[[#This Row],[quantity_sold_before_promo]]*Table10[[#This Row],[base_price]]</f>
        <v>4154</v>
      </c>
      <c r="O875">
        <f t="shared" si="13"/>
        <v>2945</v>
      </c>
      <c r="P875">
        <f>Table10[[#This Row],[Reveneu_after_promo]]-Table10[[#This Row],[Reveneu_before_promo]]</f>
        <v>-1209</v>
      </c>
      <c r="Q875" s="8">
        <f>Table10[[#This Row],[quantity_sold_after_promo]]-Table10[[#This Row],[quantity_sold_before_promo]]</f>
        <v>28</v>
      </c>
    </row>
    <row r="876" spans="1:17" x14ac:dyDescent="0.3">
      <c r="A876" s="3" t="s">
        <v>664</v>
      </c>
      <c r="B876" t="str">
        <f>VLOOKUP(fact_events!B:B,stores[#All],2,0)</f>
        <v>Bengaluru</v>
      </c>
      <c r="C876" t="str">
        <f>VLOOKUP(fact_events!C:C,camp[#All],2,0)</f>
        <v>Sankranti</v>
      </c>
      <c r="D876" s="2">
        <f>VLOOKUP(fact_events!C:C,camp[#All],3,0)</f>
        <v>45301</v>
      </c>
      <c r="E876" s="2">
        <f>VLOOKUP(fact_events!C:C,camp[#All],4,0)</f>
        <v>45307</v>
      </c>
      <c r="F876" t="str">
        <f>VLOOKUP(fact_events!D:D,prod[#All],2,0)</f>
        <v>Atliq_Farm_Chakki_Atta (1KG)</v>
      </c>
      <c r="G876" t="str">
        <f>VLOOKUP(fact_events!D:D,prod[#All],3,0)</f>
        <v>Grocery &amp; Staples</v>
      </c>
      <c r="H876">
        <v>370</v>
      </c>
      <c r="I876" t="s">
        <v>5</v>
      </c>
      <c r="J876">
        <v>0.5</v>
      </c>
      <c r="K876" t="s">
        <v>5</v>
      </c>
      <c r="L876">
        <v>481</v>
      </c>
      <c r="M876">
        <v>1890</v>
      </c>
      <c r="N876">
        <f>Table10[[#This Row],[quantity_sold_before_promo]]*Table10[[#This Row],[base_price]]</f>
        <v>177970</v>
      </c>
      <c r="O876">
        <f t="shared" si="13"/>
        <v>699300</v>
      </c>
      <c r="P876">
        <f>Table10[[#This Row],[Reveneu_after_promo]]-Table10[[#This Row],[Reveneu_before_promo]]</f>
        <v>521330</v>
      </c>
      <c r="Q876" s="8">
        <f>Table10[[#This Row],[quantity_sold_after_promo]]-Table10[[#This Row],[quantity_sold_before_promo]]</f>
        <v>1409</v>
      </c>
    </row>
    <row r="877" spans="1:17" x14ac:dyDescent="0.3">
      <c r="A877" s="4" t="s">
        <v>663</v>
      </c>
      <c r="B877" t="str">
        <f>VLOOKUP(fact_events!B:B,stores[#All],2,0)</f>
        <v>Chennai</v>
      </c>
      <c r="C877" t="str">
        <f>VLOOKUP(fact_events!C:C,camp[#All],2,0)</f>
        <v>Sankranti</v>
      </c>
      <c r="D877" s="2">
        <f>VLOOKUP(fact_events!C:C,camp[#All],3,0)</f>
        <v>45301</v>
      </c>
      <c r="E877" s="2">
        <f>VLOOKUP(fact_events!C:C,camp[#All],4,0)</f>
        <v>45307</v>
      </c>
      <c r="F877" t="str">
        <f>VLOOKUP(fact_events!D:D,prod[#All],2,0)</f>
        <v>Atliq_Farm_Chakki_Atta (1KG)</v>
      </c>
      <c r="G877" t="str">
        <f>VLOOKUP(fact_events!D:D,prod[#All],3,0)</f>
        <v>Grocery &amp; Staples</v>
      </c>
      <c r="H877">
        <v>370</v>
      </c>
      <c r="I877" t="s">
        <v>5</v>
      </c>
      <c r="J877">
        <v>0.5</v>
      </c>
      <c r="K877" t="s">
        <v>5</v>
      </c>
      <c r="L877">
        <v>469</v>
      </c>
      <c r="M877">
        <v>1861</v>
      </c>
      <c r="N877">
        <f>Table10[[#This Row],[quantity_sold_before_promo]]*Table10[[#This Row],[base_price]]</f>
        <v>173530</v>
      </c>
      <c r="O877">
        <f t="shared" si="13"/>
        <v>688570</v>
      </c>
      <c r="P877">
        <f>Table10[[#This Row],[Reveneu_after_promo]]-Table10[[#This Row],[Reveneu_before_promo]]</f>
        <v>515040</v>
      </c>
      <c r="Q877" s="8">
        <f>Table10[[#This Row],[quantity_sold_after_promo]]-Table10[[#This Row],[quantity_sold_before_promo]]</f>
        <v>1392</v>
      </c>
    </row>
    <row r="878" spans="1:17" x14ac:dyDescent="0.3">
      <c r="A878" s="3" t="s">
        <v>662</v>
      </c>
      <c r="B878" t="str">
        <f>VLOOKUP(fact_events!B:B,stores[#All],2,0)</f>
        <v>Bengaluru</v>
      </c>
      <c r="C878" t="str">
        <f>VLOOKUP(fact_events!C:C,camp[#All],2,0)</f>
        <v>Sankranti</v>
      </c>
      <c r="D878" s="2">
        <f>VLOOKUP(fact_events!C:C,camp[#All],3,0)</f>
        <v>45301</v>
      </c>
      <c r="E878" s="2">
        <f>VLOOKUP(fact_events!C:C,camp[#All],4,0)</f>
        <v>45307</v>
      </c>
      <c r="F878" t="str">
        <f>VLOOKUP(fact_events!D:D,prod[#All],2,0)</f>
        <v>Atliq_Farm_Chakki_Atta (1KG)</v>
      </c>
      <c r="G878" t="str">
        <f>VLOOKUP(fact_events!D:D,prod[#All],3,0)</f>
        <v>Grocery &amp; Staples</v>
      </c>
      <c r="H878">
        <v>370</v>
      </c>
      <c r="I878" t="s">
        <v>5</v>
      </c>
      <c r="J878">
        <v>0.5</v>
      </c>
      <c r="K878" t="s">
        <v>5</v>
      </c>
      <c r="L878">
        <v>465</v>
      </c>
      <c r="M878">
        <v>2064</v>
      </c>
      <c r="N878">
        <f>Table10[[#This Row],[quantity_sold_before_promo]]*Table10[[#This Row],[base_price]]</f>
        <v>172050</v>
      </c>
      <c r="O878">
        <f t="shared" si="13"/>
        <v>763680</v>
      </c>
      <c r="P878">
        <f>Table10[[#This Row],[Reveneu_after_promo]]-Table10[[#This Row],[Reveneu_before_promo]]</f>
        <v>591630</v>
      </c>
      <c r="Q878" s="8">
        <f>Table10[[#This Row],[quantity_sold_after_promo]]-Table10[[#This Row],[quantity_sold_before_promo]]</f>
        <v>1599</v>
      </c>
    </row>
    <row r="879" spans="1:17" hidden="1" x14ac:dyDescent="0.3">
      <c r="A879" s="4" t="s">
        <v>661</v>
      </c>
      <c r="B879" t="str">
        <f>VLOOKUP(fact_events!B:B,stores[#All],2,0)</f>
        <v>Chennai</v>
      </c>
      <c r="C879" t="str">
        <f>VLOOKUP(fact_events!C:C,camp[#All],2,0)</f>
        <v>Sankranti</v>
      </c>
      <c r="D879" s="2">
        <f>VLOOKUP(fact_events!C:C,camp[#All],3,0)</f>
        <v>45301</v>
      </c>
      <c r="E879" s="2">
        <f>VLOOKUP(fact_events!C:C,camp[#All],4,0)</f>
        <v>45307</v>
      </c>
      <c r="F879" t="str">
        <f>VLOOKUP(fact_events!D:D,prod[#All],2,0)</f>
        <v>Atliq_Fusion_Container_Set_of_3</v>
      </c>
      <c r="G879" t="str">
        <f>VLOOKUP(fact_events!D:D,prod[#All],3,0)</f>
        <v>Home Care</v>
      </c>
      <c r="H879">
        <v>415</v>
      </c>
      <c r="I879" t="s">
        <v>12</v>
      </c>
      <c r="J879">
        <v>0.25</v>
      </c>
      <c r="K879" t="s">
        <v>1526</v>
      </c>
      <c r="L879">
        <v>36</v>
      </c>
      <c r="M879">
        <v>29</v>
      </c>
      <c r="N879">
        <f>Table10[[#This Row],[quantity_sold_before_promo]]*Table10[[#This Row],[base_price]]</f>
        <v>14940</v>
      </c>
      <c r="O879">
        <f t="shared" si="13"/>
        <v>9026.25</v>
      </c>
      <c r="P879">
        <f>Table10[[#This Row],[Reveneu_after_promo]]-Table10[[#This Row],[Reveneu_before_promo]]</f>
        <v>-5913.75</v>
      </c>
      <c r="Q879" s="8">
        <f>Table10[[#This Row],[quantity_sold_after_promo]]-Table10[[#This Row],[quantity_sold_before_promo]]</f>
        <v>-7</v>
      </c>
    </row>
    <row r="880" spans="1:17" hidden="1" x14ac:dyDescent="0.3">
      <c r="A880" s="3" t="s">
        <v>660</v>
      </c>
      <c r="B880" t="str">
        <f>VLOOKUP(fact_events!B:B,stores[#All],2,0)</f>
        <v>Bengaluru</v>
      </c>
      <c r="C880" t="str">
        <f>VLOOKUP(fact_events!C:C,camp[#All],2,0)</f>
        <v>Sankranti</v>
      </c>
      <c r="D880" s="2">
        <f>VLOOKUP(fact_events!C:C,camp[#All],3,0)</f>
        <v>45301</v>
      </c>
      <c r="E880" s="2">
        <f>VLOOKUP(fact_events!C:C,camp[#All],4,0)</f>
        <v>45307</v>
      </c>
      <c r="F880" t="str">
        <f>VLOOKUP(fact_events!D:D,prod[#All],2,0)</f>
        <v>Atliq_Lime_Cool_Bathing_Bar (125GM)</v>
      </c>
      <c r="G880" t="str">
        <f>VLOOKUP(fact_events!D:D,prod[#All],3,0)</f>
        <v>Personal Care</v>
      </c>
      <c r="H880">
        <v>62</v>
      </c>
      <c r="I880" t="s">
        <v>0</v>
      </c>
      <c r="J880">
        <v>0.5</v>
      </c>
      <c r="K880" t="s">
        <v>1526</v>
      </c>
      <c r="L880">
        <v>54</v>
      </c>
      <c r="M880">
        <v>83</v>
      </c>
      <c r="N880">
        <f>Table10[[#This Row],[quantity_sold_before_promo]]*Table10[[#This Row],[base_price]]</f>
        <v>3348</v>
      </c>
      <c r="O880">
        <f t="shared" si="13"/>
        <v>2573</v>
      </c>
      <c r="P880">
        <f>Table10[[#This Row],[Reveneu_after_promo]]-Table10[[#This Row],[Reveneu_before_promo]]</f>
        <v>-775</v>
      </c>
      <c r="Q880" s="8">
        <f>Table10[[#This Row],[quantity_sold_after_promo]]-Table10[[#This Row],[quantity_sold_before_promo]]</f>
        <v>29</v>
      </c>
    </row>
    <row r="881" spans="1:17" x14ac:dyDescent="0.3">
      <c r="A881" s="4" t="s">
        <v>659</v>
      </c>
      <c r="B881" t="str">
        <f>VLOOKUP(fact_events!B:B,stores[#All],2,0)</f>
        <v>Vijayawada</v>
      </c>
      <c r="C881" t="str">
        <f>VLOOKUP(fact_events!C:C,camp[#All],2,0)</f>
        <v>Diwali</v>
      </c>
      <c r="D881" s="2">
        <f>VLOOKUP(fact_events!C:C,camp[#All],3,0)</f>
        <v>45242</v>
      </c>
      <c r="E881" s="2">
        <f>VLOOKUP(fact_events!C:C,camp[#All],4,0)</f>
        <v>45248</v>
      </c>
      <c r="F881" t="str">
        <f>VLOOKUP(fact_events!D:D,prod[#All],2,0)</f>
        <v>Atliq_Double_Bedsheet_set</v>
      </c>
      <c r="G881" t="str">
        <f>VLOOKUP(fact_events!D:D,prod[#All],3,0)</f>
        <v>Home Care</v>
      </c>
      <c r="H881">
        <v>1190</v>
      </c>
      <c r="I881" t="s">
        <v>5</v>
      </c>
      <c r="J881">
        <v>0.5</v>
      </c>
      <c r="K881" t="s">
        <v>5</v>
      </c>
      <c r="L881">
        <v>26</v>
      </c>
      <c r="M881">
        <v>86</v>
      </c>
      <c r="N881">
        <f>Table10[[#This Row],[quantity_sold_before_promo]]*Table10[[#This Row],[base_price]]</f>
        <v>30940</v>
      </c>
      <c r="O881">
        <f t="shared" si="13"/>
        <v>102340</v>
      </c>
      <c r="P881">
        <f>Table10[[#This Row],[Reveneu_after_promo]]-Table10[[#This Row],[Reveneu_before_promo]]</f>
        <v>71400</v>
      </c>
      <c r="Q881" s="8">
        <f>Table10[[#This Row],[quantity_sold_after_promo]]-Table10[[#This Row],[quantity_sold_before_promo]]</f>
        <v>60</v>
      </c>
    </row>
    <row r="882" spans="1:17" x14ac:dyDescent="0.3">
      <c r="A882" s="3" t="s">
        <v>658</v>
      </c>
      <c r="B882" t="str">
        <f>VLOOKUP(fact_events!B:B,stores[#All],2,0)</f>
        <v>Chennai</v>
      </c>
      <c r="C882" t="str">
        <f>VLOOKUP(fact_events!C:C,camp[#All],2,0)</f>
        <v>Diwali</v>
      </c>
      <c r="D882" s="2">
        <f>VLOOKUP(fact_events!C:C,camp[#All],3,0)</f>
        <v>45242</v>
      </c>
      <c r="E882" s="2">
        <f>VLOOKUP(fact_events!C:C,camp[#All],4,0)</f>
        <v>45248</v>
      </c>
      <c r="F882" t="str">
        <f>VLOOKUP(fact_events!D:D,prod[#All],2,0)</f>
        <v>Atliq_Double_Bedsheet_set</v>
      </c>
      <c r="G882" t="str">
        <f>VLOOKUP(fact_events!D:D,prod[#All],3,0)</f>
        <v>Home Care</v>
      </c>
      <c r="H882">
        <v>1190</v>
      </c>
      <c r="I882" t="s">
        <v>5</v>
      </c>
      <c r="J882">
        <v>0.5</v>
      </c>
      <c r="K882" t="s">
        <v>5</v>
      </c>
      <c r="L882">
        <v>54</v>
      </c>
      <c r="M882">
        <v>213</v>
      </c>
      <c r="N882">
        <f>Table10[[#This Row],[quantity_sold_before_promo]]*Table10[[#This Row],[base_price]]</f>
        <v>64260</v>
      </c>
      <c r="O882">
        <f t="shared" si="13"/>
        <v>253470</v>
      </c>
      <c r="P882">
        <f>Table10[[#This Row],[Reveneu_after_promo]]-Table10[[#This Row],[Reveneu_before_promo]]</f>
        <v>189210</v>
      </c>
      <c r="Q882" s="8">
        <f>Table10[[#This Row],[quantity_sold_after_promo]]-Table10[[#This Row],[quantity_sold_before_promo]]</f>
        <v>159</v>
      </c>
    </row>
    <row r="883" spans="1:17" hidden="1" x14ac:dyDescent="0.3">
      <c r="A883" s="4" t="s">
        <v>657</v>
      </c>
      <c r="B883" t="str">
        <f>VLOOKUP(fact_events!B:B,stores[#All],2,0)</f>
        <v>Mangalore</v>
      </c>
      <c r="C883" t="str">
        <f>VLOOKUP(fact_events!C:C,camp[#All],2,0)</f>
        <v>Sankranti</v>
      </c>
      <c r="D883" s="2">
        <f>VLOOKUP(fact_events!C:C,camp[#All],3,0)</f>
        <v>45301</v>
      </c>
      <c r="E883" s="2">
        <f>VLOOKUP(fact_events!C:C,camp[#All],4,0)</f>
        <v>45307</v>
      </c>
      <c r="F883" t="str">
        <f>VLOOKUP(fact_events!D:D,prod[#All],2,0)</f>
        <v>Atliq_Doodh_Kesar_Body_Lotion (200ML)</v>
      </c>
      <c r="G883" t="str">
        <f>VLOOKUP(fact_events!D:D,prod[#All],3,0)</f>
        <v>Personal Care</v>
      </c>
      <c r="H883">
        <v>190</v>
      </c>
      <c r="I883" t="s">
        <v>0</v>
      </c>
      <c r="J883">
        <v>0.5</v>
      </c>
      <c r="K883" t="s">
        <v>1526</v>
      </c>
      <c r="L883">
        <v>21</v>
      </c>
      <c r="M883">
        <v>30</v>
      </c>
      <c r="N883">
        <f>Table10[[#This Row],[quantity_sold_before_promo]]*Table10[[#This Row],[base_price]]</f>
        <v>3990</v>
      </c>
      <c r="O883">
        <f t="shared" si="13"/>
        <v>2850</v>
      </c>
      <c r="P883">
        <f>Table10[[#This Row],[Reveneu_after_promo]]-Table10[[#This Row],[Reveneu_before_promo]]</f>
        <v>-1140</v>
      </c>
      <c r="Q883" s="8">
        <f>Table10[[#This Row],[quantity_sold_after_promo]]-Table10[[#This Row],[quantity_sold_before_promo]]</f>
        <v>9</v>
      </c>
    </row>
    <row r="884" spans="1:17" x14ac:dyDescent="0.3">
      <c r="A884" s="3" t="s">
        <v>656</v>
      </c>
      <c r="B884" t="str">
        <f>VLOOKUP(fact_events!B:B,stores[#All],2,0)</f>
        <v>Mangalore</v>
      </c>
      <c r="C884" t="str">
        <f>VLOOKUP(fact_events!C:C,camp[#All],2,0)</f>
        <v>Diwali</v>
      </c>
      <c r="D884" s="2">
        <f>VLOOKUP(fact_events!C:C,camp[#All],3,0)</f>
        <v>45242</v>
      </c>
      <c r="E884" s="2">
        <f>VLOOKUP(fact_events!C:C,camp[#All],4,0)</f>
        <v>45248</v>
      </c>
      <c r="F884" t="str">
        <f>VLOOKUP(fact_events!D:D,prod[#All],2,0)</f>
        <v>Atliq_High_Glo_15W_LED_Bulb</v>
      </c>
      <c r="G884" t="str">
        <f>VLOOKUP(fact_events!D:D,prod[#All],3,0)</f>
        <v>Home Appliances</v>
      </c>
      <c r="H884">
        <v>350</v>
      </c>
      <c r="I884" t="s">
        <v>5</v>
      </c>
      <c r="J884">
        <v>0.5</v>
      </c>
      <c r="K884" t="s">
        <v>5</v>
      </c>
      <c r="L884">
        <v>42</v>
      </c>
      <c r="M884">
        <v>145</v>
      </c>
      <c r="N884">
        <f>Table10[[#This Row],[quantity_sold_before_promo]]*Table10[[#This Row],[base_price]]</f>
        <v>14700</v>
      </c>
      <c r="O884">
        <f t="shared" si="13"/>
        <v>50750</v>
      </c>
      <c r="P884">
        <f>Table10[[#This Row],[Reveneu_after_promo]]-Table10[[#This Row],[Reveneu_before_promo]]</f>
        <v>36050</v>
      </c>
      <c r="Q884" s="8">
        <f>Table10[[#This Row],[quantity_sold_after_promo]]-Table10[[#This Row],[quantity_sold_before_promo]]</f>
        <v>103</v>
      </c>
    </row>
    <row r="885" spans="1:17" x14ac:dyDescent="0.3">
      <c r="A885" s="4">
        <v>8869</v>
      </c>
      <c r="B885" t="str">
        <f>VLOOKUP(fact_events!B:B,stores[#All],2,0)</f>
        <v>Coimbatore</v>
      </c>
      <c r="C885" t="str">
        <f>VLOOKUP(fact_events!C:C,camp[#All],2,0)</f>
        <v>Sankranti</v>
      </c>
      <c r="D885" s="2">
        <f>VLOOKUP(fact_events!C:C,camp[#All],3,0)</f>
        <v>45301</v>
      </c>
      <c r="E885" s="2">
        <f>VLOOKUP(fact_events!C:C,camp[#All],4,0)</f>
        <v>45307</v>
      </c>
      <c r="F885" t="str">
        <f>VLOOKUP(fact_events!D:D,prod[#All],2,0)</f>
        <v>Atliq_High_Glo_15W_LED_Bulb</v>
      </c>
      <c r="G885" t="str">
        <f>VLOOKUP(fact_events!D:D,prod[#All],3,0)</f>
        <v>Home Appliances</v>
      </c>
      <c r="H885">
        <v>350</v>
      </c>
      <c r="I885" t="s">
        <v>5</v>
      </c>
      <c r="J885">
        <v>0.5</v>
      </c>
      <c r="K885" t="s">
        <v>5</v>
      </c>
      <c r="L885">
        <v>75</v>
      </c>
      <c r="M885">
        <v>200</v>
      </c>
      <c r="N885">
        <f>Table10[[#This Row],[quantity_sold_before_promo]]*Table10[[#This Row],[base_price]]</f>
        <v>26250</v>
      </c>
      <c r="O885">
        <f t="shared" si="13"/>
        <v>70000</v>
      </c>
      <c r="P885">
        <f>Table10[[#This Row],[Reveneu_after_promo]]-Table10[[#This Row],[Reveneu_before_promo]]</f>
        <v>43750</v>
      </c>
      <c r="Q885" s="8">
        <f>Table10[[#This Row],[quantity_sold_after_promo]]-Table10[[#This Row],[quantity_sold_before_promo]]</f>
        <v>125</v>
      </c>
    </row>
    <row r="886" spans="1:17" hidden="1" x14ac:dyDescent="0.3">
      <c r="A886" s="3" t="s">
        <v>655</v>
      </c>
      <c r="B886" t="str">
        <f>VLOOKUP(fact_events!B:B,stores[#All],2,0)</f>
        <v>Chennai</v>
      </c>
      <c r="C886" t="str">
        <f>VLOOKUP(fact_events!C:C,camp[#All],2,0)</f>
        <v>Diwali</v>
      </c>
      <c r="D886" s="2">
        <f>VLOOKUP(fact_events!C:C,camp[#All],3,0)</f>
        <v>45242</v>
      </c>
      <c r="E886" s="2">
        <f>VLOOKUP(fact_events!C:C,camp[#All],4,0)</f>
        <v>45248</v>
      </c>
      <c r="F886" t="str">
        <f>VLOOKUP(fact_events!D:D,prod[#All],2,0)</f>
        <v>Atliq_Farm_Chakki_Atta (1KG)</v>
      </c>
      <c r="G886" t="str">
        <f>VLOOKUP(fact_events!D:D,prod[#All],3,0)</f>
        <v>Grocery &amp; Staples</v>
      </c>
      <c r="H886">
        <v>290</v>
      </c>
      <c r="I886" t="s">
        <v>12</v>
      </c>
      <c r="J886">
        <v>0.25</v>
      </c>
      <c r="K886" t="s">
        <v>1526</v>
      </c>
      <c r="L886">
        <v>348</v>
      </c>
      <c r="M886">
        <v>334</v>
      </c>
      <c r="N886">
        <f>Table10[[#This Row],[quantity_sold_before_promo]]*Table10[[#This Row],[base_price]]</f>
        <v>100920</v>
      </c>
      <c r="O886">
        <f t="shared" si="13"/>
        <v>72645</v>
      </c>
      <c r="P886">
        <f>Table10[[#This Row],[Reveneu_after_promo]]-Table10[[#This Row],[Reveneu_before_promo]]</f>
        <v>-28275</v>
      </c>
      <c r="Q886" s="8">
        <f>Table10[[#This Row],[quantity_sold_after_promo]]-Table10[[#This Row],[quantity_sold_before_promo]]</f>
        <v>-14</v>
      </c>
    </row>
    <row r="887" spans="1:17" hidden="1" x14ac:dyDescent="0.3">
      <c r="A887" s="4" t="s">
        <v>654</v>
      </c>
      <c r="B887" t="str">
        <f>VLOOKUP(fact_events!B:B,stores[#All],2,0)</f>
        <v>Hyderabad</v>
      </c>
      <c r="C887" t="str">
        <f>VLOOKUP(fact_events!C:C,camp[#All],2,0)</f>
        <v>Diwali</v>
      </c>
      <c r="D887" s="2">
        <f>VLOOKUP(fact_events!C:C,camp[#All],3,0)</f>
        <v>45242</v>
      </c>
      <c r="E887" s="2">
        <f>VLOOKUP(fact_events!C:C,camp[#All],4,0)</f>
        <v>45248</v>
      </c>
      <c r="F887" t="str">
        <f>VLOOKUP(fact_events!D:D,prod[#All],2,0)</f>
        <v>Atliq_Doodh_Kesar_Body_Lotion (200ML)</v>
      </c>
      <c r="G887" t="str">
        <f>VLOOKUP(fact_events!D:D,prod[#All],3,0)</f>
        <v>Personal Care</v>
      </c>
      <c r="H887">
        <v>190</v>
      </c>
      <c r="I887" t="s">
        <v>0</v>
      </c>
      <c r="J887">
        <v>0.5</v>
      </c>
      <c r="K887" t="s">
        <v>1526</v>
      </c>
      <c r="L887">
        <v>57</v>
      </c>
      <c r="M887">
        <v>71</v>
      </c>
      <c r="N887">
        <f>Table10[[#This Row],[quantity_sold_before_promo]]*Table10[[#This Row],[base_price]]</f>
        <v>10830</v>
      </c>
      <c r="O887">
        <f t="shared" si="13"/>
        <v>6745</v>
      </c>
      <c r="P887">
        <f>Table10[[#This Row],[Reveneu_after_promo]]-Table10[[#This Row],[Reveneu_before_promo]]</f>
        <v>-4085</v>
      </c>
      <c r="Q887" s="8">
        <f>Table10[[#This Row],[quantity_sold_after_promo]]-Table10[[#This Row],[quantity_sold_before_promo]]</f>
        <v>14</v>
      </c>
    </row>
    <row r="888" spans="1:17" hidden="1" x14ac:dyDescent="0.3">
      <c r="A888" s="3" t="s">
        <v>653</v>
      </c>
      <c r="B888" t="str">
        <f>VLOOKUP(fact_events!B:B,stores[#All],2,0)</f>
        <v>Mysuru</v>
      </c>
      <c r="C888" t="str">
        <f>VLOOKUP(fact_events!C:C,camp[#All],2,0)</f>
        <v>Diwali</v>
      </c>
      <c r="D888" s="2">
        <f>VLOOKUP(fact_events!C:C,camp[#All],3,0)</f>
        <v>45242</v>
      </c>
      <c r="E888" s="2">
        <f>VLOOKUP(fact_events!C:C,camp[#All],4,0)</f>
        <v>45248</v>
      </c>
      <c r="F888" t="str">
        <f>VLOOKUP(fact_events!D:D,prod[#All],2,0)</f>
        <v>Atliq_Masoor_Dal (1KG)</v>
      </c>
      <c r="G888" t="str">
        <f>VLOOKUP(fact_events!D:D,prod[#All],3,0)</f>
        <v>Grocery &amp; Staples</v>
      </c>
      <c r="H888">
        <v>172</v>
      </c>
      <c r="I888" t="s">
        <v>45</v>
      </c>
      <c r="J888">
        <v>0.33</v>
      </c>
      <c r="K888" t="s">
        <v>1526</v>
      </c>
      <c r="L888">
        <v>334</v>
      </c>
      <c r="M888">
        <v>591</v>
      </c>
      <c r="N888">
        <f>Table10[[#This Row],[quantity_sold_before_promo]]*Table10[[#This Row],[base_price]]</f>
        <v>57448</v>
      </c>
      <c r="O888">
        <f t="shared" si="13"/>
        <v>68106.839999999982</v>
      </c>
      <c r="P888">
        <f>Table10[[#This Row],[Reveneu_after_promo]]-Table10[[#This Row],[Reveneu_before_promo]]</f>
        <v>10658.839999999982</v>
      </c>
      <c r="Q888" s="8">
        <f>Table10[[#This Row],[quantity_sold_after_promo]]-Table10[[#This Row],[quantity_sold_before_promo]]</f>
        <v>257</v>
      </c>
    </row>
    <row r="889" spans="1:17" hidden="1" x14ac:dyDescent="0.3">
      <c r="A889" s="4" t="s">
        <v>652</v>
      </c>
      <c r="B889" t="str">
        <f>VLOOKUP(fact_events!B:B,stores[#All],2,0)</f>
        <v>Trivandrum</v>
      </c>
      <c r="C889" t="str">
        <f>VLOOKUP(fact_events!C:C,camp[#All],2,0)</f>
        <v>Sankranti</v>
      </c>
      <c r="D889" s="2">
        <f>VLOOKUP(fact_events!C:C,camp[#All],3,0)</f>
        <v>45301</v>
      </c>
      <c r="E889" s="2">
        <f>VLOOKUP(fact_events!C:C,camp[#All],4,0)</f>
        <v>45307</v>
      </c>
      <c r="F889" t="str">
        <f>VLOOKUP(fact_events!D:D,prod[#All],2,0)</f>
        <v>Atliq_Home_Essential_8_Product_Combo</v>
      </c>
      <c r="G889" t="str">
        <f>VLOOKUP(fact_events!D:D,prod[#All],3,0)</f>
        <v>Combo1</v>
      </c>
      <c r="H889">
        <v>3000</v>
      </c>
      <c r="I889" t="s">
        <v>26</v>
      </c>
      <c r="J889">
        <v>500</v>
      </c>
      <c r="K889" t="s">
        <v>1527</v>
      </c>
      <c r="L889">
        <v>54</v>
      </c>
      <c r="M889">
        <v>125</v>
      </c>
      <c r="N889">
        <f>Table10[[#This Row],[quantity_sold_before_promo]]*Table10[[#This Row],[base_price]]</f>
        <v>162000</v>
      </c>
      <c r="O889">
        <f t="shared" si="13"/>
        <v>312500</v>
      </c>
      <c r="P889">
        <f>Table10[[#This Row],[Reveneu_after_promo]]-Table10[[#This Row],[Reveneu_before_promo]]</f>
        <v>150500</v>
      </c>
      <c r="Q889" s="8">
        <f>Table10[[#This Row],[quantity_sold_after_promo]]-Table10[[#This Row],[quantity_sold_before_promo]]</f>
        <v>71</v>
      </c>
    </row>
    <row r="890" spans="1:17" hidden="1" x14ac:dyDescent="0.3">
      <c r="A890" s="3" t="s">
        <v>651</v>
      </c>
      <c r="B890" t="str">
        <f>VLOOKUP(fact_events!B:B,stores[#All],2,0)</f>
        <v>Visakhapatnam</v>
      </c>
      <c r="C890" t="str">
        <f>VLOOKUP(fact_events!C:C,camp[#All],2,0)</f>
        <v>Diwali</v>
      </c>
      <c r="D890" s="2">
        <f>VLOOKUP(fact_events!C:C,camp[#All],3,0)</f>
        <v>45242</v>
      </c>
      <c r="E890" s="2">
        <f>VLOOKUP(fact_events!C:C,camp[#All],4,0)</f>
        <v>45248</v>
      </c>
      <c r="F890" t="str">
        <f>VLOOKUP(fact_events!D:D,prod[#All],2,0)</f>
        <v>Atliq_Body_Milk_Nourishing_Lotion (120ML)</v>
      </c>
      <c r="G890" t="str">
        <f>VLOOKUP(fact_events!D:D,prod[#All],3,0)</f>
        <v>Personal Care</v>
      </c>
      <c r="H890">
        <v>110</v>
      </c>
      <c r="I890" t="s">
        <v>0</v>
      </c>
      <c r="J890">
        <v>0.5</v>
      </c>
      <c r="K890" t="s">
        <v>1526</v>
      </c>
      <c r="L890">
        <v>50</v>
      </c>
      <c r="M890">
        <v>76</v>
      </c>
      <c r="N890">
        <f>Table10[[#This Row],[quantity_sold_before_promo]]*Table10[[#This Row],[base_price]]</f>
        <v>5500</v>
      </c>
      <c r="O890">
        <f t="shared" si="13"/>
        <v>4180</v>
      </c>
      <c r="P890">
        <f>Table10[[#This Row],[Reveneu_after_promo]]-Table10[[#This Row],[Reveneu_before_promo]]</f>
        <v>-1320</v>
      </c>
      <c r="Q890" s="8">
        <f>Table10[[#This Row],[quantity_sold_after_promo]]-Table10[[#This Row],[quantity_sold_before_promo]]</f>
        <v>26</v>
      </c>
    </row>
    <row r="891" spans="1:17" hidden="1" x14ac:dyDescent="0.3">
      <c r="A891" s="4" t="s">
        <v>650</v>
      </c>
      <c r="B891" t="str">
        <f>VLOOKUP(fact_events!B:B,stores[#All],2,0)</f>
        <v>Trivandrum</v>
      </c>
      <c r="C891" t="str">
        <f>VLOOKUP(fact_events!C:C,camp[#All],2,0)</f>
        <v>Sankranti</v>
      </c>
      <c r="D891" s="2">
        <f>VLOOKUP(fact_events!C:C,camp[#All],3,0)</f>
        <v>45301</v>
      </c>
      <c r="E891" s="2">
        <f>VLOOKUP(fact_events!C:C,camp[#All],4,0)</f>
        <v>45307</v>
      </c>
      <c r="F891" t="str">
        <f>VLOOKUP(fact_events!D:D,prod[#All],2,0)</f>
        <v>Atliq_Home_Essential_8_Product_Combo</v>
      </c>
      <c r="G891" t="str">
        <f>VLOOKUP(fact_events!D:D,prod[#All],3,0)</f>
        <v>Combo1</v>
      </c>
      <c r="H891">
        <v>3000</v>
      </c>
      <c r="I891" t="s">
        <v>26</v>
      </c>
      <c r="J891">
        <v>500</v>
      </c>
      <c r="K891" t="s">
        <v>1527</v>
      </c>
      <c r="L891">
        <v>79</v>
      </c>
      <c r="M891">
        <v>171</v>
      </c>
      <c r="N891">
        <f>Table10[[#This Row],[quantity_sold_before_promo]]*Table10[[#This Row],[base_price]]</f>
        <v>237000</v>
      </c>
      <c r="O891">
        <f t="shared" si="13"/>
        <v>427500</v>
      </c>
      <c r="P891">
        <f>Table10[[#This Row],[Reveneu_after_promo]]-Table10[[#This Row],[Reveneu_before_promo]]</f>
        <v>190500</v>
      </c>
      <c r="Q891" s="8">
        <f>Table10[[#This Row],[quantity_sold_after_promo]]-Table10[[#This Row],[quantity_sold_before_promo]]</f>
        <v>92</v>
      </c>
    </row>
    <row r="892" spans="1:17" x14ac:dyDescent="0.3">
      <c r="A892" s="3" t="s">
        <v>649</v>
      </c>
      <c r="B892" t="str">
        <f>VLOOKUP(fact_events!B:B,stores[#All],2,0)</f>
        <v>Madurai</v>
      </c>
      <c r="C892" t="str">
        <f>VLOOKUP(fact_events!C:C,camp[#All],2,0)</f>
        <v>Sankranti</v>
      </c>
      <c r="D892" s="2">
        <f>VLOOKUP(fact_events!C:C,camp[#All],3,0)</f>
        <v>45301</v>
      </c>
      <c r="E892" s="2">
        <f>VLOOKUP(fact_events!C:C,camp[#All],4,0)</f>
        <v>45307</v>
      </c>
      <c r="F892" t="str">
        <f>VLOOKUP(fact_events!D:D,prod[#All],2,0)</f>
        <v>Atliq_Farm_Chakki_Atta (1KG)</v>
      </c>
      <c r="G892" t="str">
        <f>VLOOKUP(fact_events!D:D,prod[#All],3,0)</f>
        <v>Grocery &amp; Staples</v>
      </c>
      <c r="H892">
        <v>370</v>
      </c>
      <c r="I892" t="s">
        <v>5</v>
      </c>
      <c r="J892">
        <v>0.5</v>
      </c>
      <c r="K892" t="s">
        <v>5</v>
      </c>
      <c r="L892">
        <v>273</v>
      </c>
      <c r="M892">
        <v>1201</v>
      </c>
      <c r="N892">
        <f>Table10[[#This Row],[quantity_sold_before_promo]]*Table10[[#This Row],[base_price]]</f>
        <v>101010</v>
      </c>
      <c r="O892">
        <f t="shared" si="13"/>
        <v>444370</v>
      </c>
      <c r="P892">
        <f>Table10[[#This Row],[Reveneu_after_promo]]-Table10[[#This Row],[Reveneu_before_promo]]</f>
        <v>343360</v>
      </c>
      <c r="Q892" s="8">
        <f>Table10[[#This Row],[quantity_sold_after_promo]]-Table10[[#This Row],[quantity_sold_before_promo]]</f>
        <v>928</v>
      </c>
    </row>
    <row r="893" spans="1:17" x14ac:dyDescent="0.3">
      <c r="A893" s="4" t="s">
        <v>648</v>
      </c>
      <c r="B893" t="str">
        <f>VLOOKUP(fact_events!B:B,stores[#All],2,0)</f>
        <v>Trivandrum</v>
      </c>
      <c r="C893" t="str">
        <f>VLOOKUP(fact_events!C:C,camp[#All],2,0)</f>
        <v>Diwali</v>
      </c>
      <c r="D893" s="2">
        <f>VLOOKUP(fact_events!C:C,camp[#All],3,0)</f>
        <v>45242</v>
      </c>
      <c r="E893" s="2">
        <f>VLOOKUP(fact_events!C:C,camp[#All],4,0)</f>
        <v>45248</v>
      </c>
      <c r="F893" t="str">
        <f>VLOOKUP(fact_events!D:D,prod[#All],2,0)</f>
        <v>Atliq_High_Glo_15W_LED_Bulb</v>
      </c>
      <c r="G893" t="str">
        <f>VLOOKUP(fact_events!D:D,prod[#All],3,0)</f>
        <v>Home Appliances</v>
      </c>
      <c r="H893">
        <v>350</v>
      </c>
      <c r="I893" t="s">
        <v>5</v>
      </c>
      <c r="J893">
        <v>0.5</v>
      </c>
      <c r="K893" t="s">
        <v>5</v>
      </c>
      <c r="L893">
        <v>36</v>
      </c>
      <c r="M893">
        <v>122</v>
      </c>
      <c r="N893">
        <f>Table10[[#This Row],[quantity_sold_before_promo]]*Table10[[#This Row],[base_price]]</f>
        <v>12600</v>
      </c>
      <c r="O893">
        <f t="shared" si="13"/>
        <v>42700</v>
      </c>
      <c r="P893">
        <f>Table10[[#This Row],[Reveneu_after_promo]]-Table10[[#This Row],[Reveneu_before_promo]]</f>
        <v>30100</v>
      </c>
      <c r="Q893" s="8">
        <f>Table10[[#This Row],[quantity_sold_after_promo]]-Table10[[#This Row],[quantity_sold_before_promo]]</f>
        <v>86</v>
      </c>
    </row>
    <row r="894" spans="1:17" x14ac:dyDescent="0.3">
      <c r="A894" s="3" t="s">
        <v>647</v>
      </c>
      <c r="B894" t="str">
        <f>VLOOKUP(fact_events!B:B,stores[#All],2,0)</f>
        <v>Chennai</v>
      </c>
      <c r="C894" t="str">
        <f>VLOOKUP(fact_events!C:C,camp[#All],2,0)</f>
        <v>Sankranti</v>
      </c>
      <c r="D894" s="2">
        <f>VLOOKUP(fact_events!C:C,camp[#All],3,0)</f>
        <v>45301</v>
      </c>
      <c r="E894" s="2">
        <f>VLOOKUP(fact_events!C:C,camp[#All],4,0)</f>
        <v>45307</v>
      </c>
      <c r="F894" t="str">
        <f>VLOOKUP(fact_events!D:D,prod[#All],2,0)</f>
        <v>Atliq_waterproof_Immersion_Rod</v>
      </c>
      <c r="G894" t="str">
        <f>VLOOKUP(fact_events!D:D,prod[#All],3,0)</f>
        <v>Home Appliances</v>
      </c>
      <c r="H894">
        <v>1020</v>
      </c>
      <c r="I894" t="s">
        <v>5</v>
      </c>
      <c r="J894">
        <v>0.5</v>
      </c>
      <c r="K894" t="s">
        <v>5</v>
      </c>
      <c r="L894">
        <v>106</v>
      </c>
      <c r="M894">
        <v>424</v>
      </c>
      <c r="N894">
        <f>Table10[[#This Row],[quantity_sold_before_promo]]*Table10[[#This Row],[base_price]]</f>
        <v>108120</v>
      </c>
      <c r="O894">
        <f t="shared" si="13"/>
        <v>432480</v>
      </c>
      <c r="P894">
        <f>Table10[[#This Row],[Reveneu_after_promo]]-Table10[[#This Row],[Reveneu_before_promo]]</f>
        <v>324360</v>
      </c>
      <c r="Q894" s="8">
        <f>Table10[[#This Row],[quantity_sold_after_promo]]-Table10[[#This Row],[quantity_sold_before_promo]]</f>
        <v>318</v>
      </c>
    </row>
    <row r="895" spans="1:17" hidden="1" x14ac:dyDescent="0.3">
      <c r="A895" s="4" t="s">
        <v>646</v>
      </c>
      <c r="B895" t="str">
        <f>VLOOKUP(fact_events!B:B,stores[#All],2,0)</f>
        <v>Madurai</v>
      </c>
      <c r="C895" t="str">
        <f>VLOOKUP(fact_events!C:C,camp[#All],2,0)</f>
        <v>Sankranti</v>
      </c>
      <c r="D895" s="2">
        <f>VLOOKUP(fact_events!C:C,camp[#All],3,0)</f>
        <v>45301</v>
      </c>
      <c r="E895" s="2">
        <f>VLOOKUP(fact_events!C:C,camp[#All],4,0)</f>
        <v>45307</v>
      </c>
      <c r="F895" t="str">
        <f>VLOOKUP(fact_events!D:D,prod[#All],2,0)</f>
        <v>Atliq_Scrub_Sponge_For_Dishwash</v>
      </c>
      <c r="G895" t="str">
        <f>VLOOKUP(fact_events!D:D,prod[#All],3,0)</f>
        <v>Home Care</v>
      </c>
      <c r="H895">
        <v>55</v>
      </c>
      <c r="I895" t="s">
        <v>12</v>
      </c>
      <c r="J895">
        <v>0.25</v>
      </c>
      <c r="K895" t="s">
        <v>1526</v>
      </c>
      <c r="L895">
        <v>15</v>
      </c>
      <c r="M895">
        <v>12</v>
      </c>
      <c r="N895">
        <f>Table10[[#This Row],[quantity_sold_before_promo]]*Table10[[#This Row],[base_price]]</f>
        <v>825</v>
      </c>
      <c r="O895">
        <f t="shared" si="13"/>
        <v>495</v>
      </c>
      <c r="P895">
        <f>Table10[[#This Row],[Reveneu_after_promo]]-Table10[[#This Row],[Reveneu_before_promo]]</f>
        <v>-330</v>
      </c>
      <c r="Q895" s="8">
        <f>Table10[[#This Row],[quantity_sold_after_promo]]-Table10[[#This Row],[quantity_sold_before_promo]]</f>
        <v>-3</v>
      </c>
    </row>
    <row r="896" spans="1:17" hidden="1" x14ac:dyDescent="0.3">
      <c r="A896" s="3" t="s">
        <v>645</v>
      </c>
      <c r="B896" t="str">
        <f>VLOOKUP(fact_events!B:B,stores[#All],2,0)</f>
        <v>Coimbatore</v>
      </c>
      <c r="C896" t="str">
        <f>VLOOKUP(fact_events!C:C,camp[#All],2,0)</f>
        <v>Sankranti</v>
      </c>
      <c r="D896" s="2">
        <f>VLOOKUP(fact_events!C:C,camp[#All],3,0)</f>
        <v>45301</v>
      </c>
      <c r="E896" s="2">
        <f>VLOOKUP(fact_events!C:C,camp[#All],4,0)</f>
        <v>45307</v>
      </c>
      <c r="F896" t="str">
        <f>VLOOKUP(fact_events!D:D,prod[#All],2,0)</f>
        <v>Atliq_Scrub_Sponge_For_Dishwash</v>
      </c>
      <c r="G896" t="str">
        <f>VLOOKUP(fact_events!D:D,prod[#All],3,0)</f>
        <v>Home Care</v>
      </c>
      <c r="H896">
        <v>55</v>
      </c>
      <c r="I896" t="s">
        <v>12</v>
      </c>
      <c r="J896">
        <v>0.25</v>
      </c>
      <c r="K896" t="s">
        <v>1526</v>
      </c>
      <c r="L896">
        <v>25</v>
      </c>
      <c r="M896">
        <v>18</v>
      </c>
      <c r="N896">
        <f>Table10[[#This Row],[quantity_sold_before_promo]]*Table10[[#This Row],[base_price]]</f>
        <v>1375</v>
      </c>
      <c r="O896">
        <f t="shared" si="13"/>
        <v>742.5</v>
      </c>
      <c r="P896">
        <f>Table10[[#This Row],[Reveneu_after_promo]]-Table10[[#This Row],[Reveneu_before_promo]]</f>
        <v>-632.5</v>
      </c>
      <c r="Q896" s="8">
        <f>Table10[[#This Row],[quantity_sold_after_promo]]-Table10[[#This Row],[quantity_sold_before_promo]]</f>
        <v>-7</v>
      </c>
    </row>
    <row r="897" spans="1:17" hidden="1" x14ac:dyDescent="0.3">
      <c r="A897" s="4" t="s">
        <v>644</v>
      </c>
      <c r="B897" t="str">
        <f>VLOOKUP(fact_events!B:B,stores[#All],2,0)</f>
        <v>Bengaluru</v>
      </c>
      <c r="C897" t="str">
        <f>VLOOKUP(fact_events!C:C,camp[#All],2,0)</f>
        <v>Diwali</v>
      </c>
      <c r="D897" s="2">
        <f>VLOOKUP(fact_events!C:C,camp[#All],3,0)</f>
        <v>45242</v>
      </c>
      <c r="E897" s="2">
        <f>VLOOKUP(fact_events!C:C,camp[#All],4,0)</f>
        <v>45248</v>
      </c>
      <c r="F897" t="str">
        <f>VLOOKUP(fact_events!D:D,prod[#All],2,0)</f>
        <v>Atliq_Home_Essential_8_Product_Combo</v>
      </c>
      <c r="G897" t="str">
        <f>VLOOKUP(fact_events!D:D,prod[#All],3,0)</f>
        <v>Combo1</v>
      </c>
      <c r="H897">
        <v>3000</v>
      </c>
      <c r="I897" t="s">
        <v>26</v>
      </c>
      <c r="J897">
        <v>500</v>
      </c>
      <c r="K897" t="s">
        <v>1527</v>
      </c>
      <c r="L897">
        <v>416</v>
      </c>
      <c r="M897">
        <v>1389</v>
      </c>
      <c r="N897">
        <f>Table10[[#This Row],[quantity_sold_before_promo]]*Table10[[#This Row],[base_price]]</f>
        <v>1248000</v>
      </c>
      <c r="O897">
        <f t="shared" si="13"/>
        <v>3472500</v>
      </c>
      <c r="P897">
        <f>Table10[[#This Row],[Reveneu_after_promo]]-Table10[[#This Row],[Reveneu_before_promo]]</f>
        <v>2224500</v>
      </c>
      <c r="Q897" s="8">
        <f>Table10[[#This Row],[quantity_sold_after_promo]]-Table10[[#This Row],[quantity_sold_before_promo]]</f>
        <v>973</v>
      </c>
    </row>
    <row r="898" spans="1:17" hidden="1" x14ac:dyDescent="0.3">
      <c r="A898" s="3" t="s">
        <v>643</v>
      </c>
      <c r="B898" t="str">
        <f>VLOOKUP(fact_events!B:B,stores[#All],2,0)</f>
        <v>Madurai</v>
      </c>
      <c r="C898" t="str">
        <f>VLOOKUP(fact_events!C:C,camp[#All],2,0)</f>
        <v>Sankranti</v>
      </c>
      <c r="D898" s="2">
        <f>VLOOKUP(fact_events!C:C,camp[#All],3,0)</f>
        <v>45301</v>
      </c>
      <c r="E898" s="2">
        <f>VLOOKUP(fact_events!C:C,camp[#All],4,0)</f>
        <v>45307</v>
      </c>
      <c r="F898" t="str">
        <f>VLOOKUP(fact_events!D:D,prod[#All],2,0)</f>
        <v>Atliq_Scrub_Sponge_For_Dishwash</v>
      </c>
      <c r="G898" t="str">
        <f>VLOOKUP(fact_events!D:D,prod[#All],3,0)</f>
        <v>Home Care</v>
      </c>
      <c r="H898">
        <v>55</v>
      </c>
      <c r="I898" t="s">
        <v>12</v>
      </c>
      <c r="J898">
        <v>0.25</v>
      </c>
      <c r="K898" t="s">
        <v>1526</v>
      </c>
      <c r="L898">
        <v>21</v>
      </c>
      <c r="M898">
        <v>17</v>
      </c>
      <c r="N898">
        <f>Table10[[#This Row],[quantity_sold_before_promo]]*Table10[[#This Row],[base_price]]</f>
        <v>1155</v>
      </c>
      <c r="O898">
        <f t="shared" ref="O898:O961" si="14">IF(K898="OFF",(H898*(1-J898))*M898,IF(K898="Cashback",(H898-J898)*M898,IF(K898="BOGOF",H898*M898,0)))</f>
        <v>701.25</v>
      </c>
      <c r="P898">
        <f>Table10[[#This Row],[Reveneu_after_promo]]-Table10[[#This Row],[Reveneu_before_promo]]</f>
        <v>-453.75</v>
      </c>
      <c r="Q898" s="8">
        <f>Table10[[#This Row],[quantity_sold_after_promo]]-Table10[[#This Row],[quantity_sold_before_promo]]</f>
        <v>-4</v>
      </c>
    </row>
    <row r="899" spans="1:17" hidden="1" x14ac:dyDescent="0.3">
      <c r="A899" s="4" t="s">
        <v>642</v>
      </c>
      <c r="B899" t="str">
        <f>VLOOKUP(fact_events!B:B,stores[#All],2,0)</f>
        <v>Mysuru</v>
      </c>
      <c r="C899" t="str">
        <f>VLOOKUP(fact_events!C:C,camp[#All],2,0)</f>
        <v>Sankranti</v>
      </c>
      <c r="D899" s="2">
        <f>VLOOKUP(fact_events!C:C,camp[#All],3,0)</f>
        <v>45301</v>
      </c>
      <c r="E899" s="2">
        <f>VLOOKUP(fact_events!C:C,camp[#All],4,0)</f>
        <v>45307</v>
      </c>
      <c r="F899" t="str">
        <f>VLOOKUP(fact_events!D:D,prod[#All],2,0)</f>
        <v>Atliq_Lime_Cool_Bathing_Bar (125GM)</v>
      </c>
      <c r="G899" t="str">
        <f>VLOOKUP(fact_events!D:D,prod[#All],3,0)</f>
        <v>Personal Care</v>
      </c>
      <c r="H899">
        <v>62</v>
      </c>
      <c r="I899" t="s">
        <v>0</v>
      </c>
      <c r="J899">
        <v>0.5</v>
      </c>
      <c r="K899" t="s">
        <v>1526</v>
      </c>
      <c r="L899">
        <v>60</v>
      </c>
      <c r="M899">
        <v>67</v>
      </c>
      <c r="N899">
        <f>Table10[[#This Row],[quantity_sold_before_promo]]*Table10[[#This Row],[base_price]]</f>
        <v>3720</v>
      </c>
      <c r="O899">
        <f t="shared" si="14"/>
        <v>2077</v>
      </c>
      <c r="P899">
        <f>Table10[[#This Row],[Reveneu_after_promo]]-Table10[[#This Row],[Reveneu_before_promo]]</f>
        <v>-1643</v>
      </c>
      <c r="Q899" s="8">
        <f>Table10[[#This Row],[quantity_sold_after_promo]]-Table10[[#This Row],[quantity_sold_before_promo]]</f>
        <v>7</v>
      </c>
    </row>
    <row r="900" spans="1:17" hidden="1" x14ac:dyDescent="0.3">
      <c r="A900" s="3" t="s">
        <v>641</v>
      </c>
      <c r="B900" t="str">
        <f>VLOOKUP(fact_events!B:B,stores[#All],2,0)</f>
        <v>Chennai</v>
      </c>
      <c r="C900" t="str">
        <f>VLOOKUP(fact_events!C:C,camp[#All],2,0)</f>
        <v>Diwali</v>
      </c>
      <c r="D900" s="2">
        <f>VLOOKUP(fact_events!C:C,camp[#All],3,0)</f>
        <v>45242</v>
      </c>
      <c r="E900" s="2">
        <f>VLOOKUP(fact_events!C:C,camp[#All],4,0)</f>
        <v>45248</v>
      </c>
      <c r="F900" t="str">
        <f>VLOOKUP(fact_events!D:D,prod[#All],2,0)</f>
        <v>Atliq_Body_Milk_Nourishing_Lotion (120ML)</v>
      </c>
      <c r="G900" t="str">
        <f>VLOOKUP(fact_events!D:D,prod[#All],3,0)</f>
        <v>Personal Care</v>
      </c>
      <c r="H900">
        <v>110</v>
      </c>
      <c r="I900" t="s">
        <v>0</v>
      </c>
      <c r="J900">
        <v>0.5</v>
      </c>
      <c r="K900" t="s">
        <v>1526</v>
      </c>
      <c r="L900">
        <v>94</v>
      </c>
      <c r="M900">
        <v>119</v>
      </c>
      <c r="N900">
        <f>Table10[[#This Row],[quantity_sold_before_promo]]*Table10[[#This Row],[base_price]]</f>
        <v>10340</v>
      </c>
      <c r="O900">
        <f t="shared" si="14"/>
        <v>6545</v>
      </c>
      <c r="P900">
        <f>Table10[[#This Row],[Reveneu_after_promo]]-Table10[[#This Row],[Reveneu_before_promo]]</f>
        <v>-3795</v>
      </c>
      <c r="Q900" s="8">
        <f>Table10[[#This Row],[quantity_sold_after_promo]]-Table10[[#This Row],[quantity_sold_before_promo]]</f>
        <v>25</v>
      </c>
    </row>
    <row r="901" spans="1:17" x14ac:dyDescent="0.3">
      <c r="A901" s="4" t="s">
        <v>640</v>
      </c>
      <c r="B901" t="str">
        <f>VLOOKUP(fact_events!B:B,stores[#All],2,0)</f>
        <v>Bengaluru</v>
      </c>
      <c r="C901" t="str">
        <f>VLOOKUP(fact_events!C:C,camp[#All],2,0)</f>
        <v>Sankranti</v>
      </c>
      <c r="D901" s="2">
        <f>VLOOKUP(fact_events!C:C,camp[#All],3,0)</f>
        <v>45301</v>
      </c>
      <c r="E901" s="2">
        <f>VLOOKUP(fact_events!C:C,camp[#All],4,0)</f>
        <v>45307</v>
      </c>
      <c r="F901" t="str">
        <f>VLOOKUP(fact_events!D:D,prod[#All],2,0)</f>
        <v>Atliq_waterproof_Immersion_Rod</v>
      </c>
      <c r="G901" t="str">
        <f>VLOOKUP(fact_events!D:D,prod[#All],3,0)</f>
        <v>Home Appliances</v>
      </c>
      <c r="H901">
        <v>1020</v>
      </c>
      <c r="I901" t="s">
        <v>5</v>
      </c>
      <c r="J901">
        <v>0.5</v>
      </c>
      <c r="K901" t="s">
        <v>5</v>
      </c>
      <c r="L901">
        <v>111</v>
      </c>
      <c r="M901">
        <v>429</v>
      </c>
      <c r="N901">
        <f>Table10[[#This Row],[quantity_sold_before_promo]]*Table10[[#This Row],[base_price]]</f>
        <v>113220</v>
      </c>
      <c r="O901">
        <f t="shared" si="14"/>
        <v>437580</v>
      </c>
      <c r="P901">
        <f>Table10[[#This Row],[Reveneu_after_promo]]-Table10[[#This Row],[Reveneu_before_promo]]</f>
        <v>324360</v>
      </c>
      <c r="Q901" s="8">
        <f>Table10[[#This Row],[quantity_sold_after_promo]]-Table10[[#This Row],[quantity_sold_before_promo]]</f>
        <v>318</v>
      </c>
    </row>
    <row r="902" spans="1:17" hidden="1" x14ac:dyDescent="0.3">
      <c r="A902" s="3" t="s">
        <v>639</v>
      </c>
      <c r="B902" t="str">
        <f>VLOOKUP(fact_events!B:B,stores[#All],2,0)</f>
        <v>Hyderabad</v>
      </c>
      <c r="C902" t="str">
        <f>VLOOKUP(fact_events!C:C,camp[#All],2,0)</f>
        <v>Diwali</v>
      </c>
      <c r="D902" s="2">
        <f>VLOOKUP(fact_events!C:C,camp[#All],3,0)</f>
        <v>45242</v>
      </c>
      <c r="E902" s="2">
        <f>VLOOKUP(fact_events!C:C,camp[#All],4,0)</f>
        <v>45248</v>
      </c>
      <c r="F902" t="str">
        <f>VLOOKUP(fact_events!D:D,prod[#All],2,0)</f>
        <v>Atliq_Fusion_Container_Set_of_3</v>
      </c>
      <c r="G902" t="str">
        <f>VLOOKUP(fact_events!D:D,prod[#All],3,0)</f>
        <v>Home Care</v>
      </c>
      <c r="H902">
        <v>415</v>
      </c>
      <c r="I902" t="s">
        <v>12</v>
      </c>
      <c r="J902">
        <v>0.25</v>
      </c>
      <c r="K902" t="s">
        <v>1526</v>
      </c>
      <c r="L902">
        <v>82</v>
      </c>
      <c r="M902">
        <v>80</v>
      </c>
      <c r="N902">
        <f>Table10[[#This Row],[quantity_sold_before_promo]]*Table10[[#This Row],[base_price]]</f>
        <v>34030</v>
      </c>
      <c r="O902">
        <f t="shared" si="14"/>
        <v>24900</v>
      </c>
      <c r="P902">
        <f>Table10[[#This Row],[Reveneu_after_promo]]-Table10[[#This Row],[Reveneu_before_promo]]</f>
        <v>-9130</v>
      </c>
      <c r="Q902" s="8">
        <f>Table10[[#This Row],[quantity_sold_after_promo]]-Table10[[#This Row],[quantity_sold_before_promo]]</f>
        <v>-2</v>
      </c>
    </row>
    <row r="903" spans="1:17" hidden="1" x14ac:dyDescent="0.3">
      <c r="A903" s="4" t="s">
        <v>638</v>
      </c>
      <c r="B903" t="str">
        <f>VLOOKUP(fact_events!B:B,stores[#All],2,0)</f>
        <v>Coimbatore</v>
      </c>
      <c r="C903" t="str">
        <f>VLOOKUP(fact_events!C:C,camp[#All],2,0)</f>
        <v>Diwali</v>
      </c>
      <c r="D903" s="2">
        <f>VLOOKUP(fact_events!C:C,camp[#All],3,0)</f>
        <v>45242</v>
      </c>
      <c r="E903" s="2">
        <f>VLOOKUP(fact_events!C:C,camp[#All],4,0)</f>
        <v>45248</v>
      </c>
      <c r="F903" t="str">
        <f>VLOOKUP(fact_events!D:D,prod[#All],2,0)</f>
        <v>Atliq_Doodh_Kesar_Body_Lotion (200ML)</v>
      </c>
      <c r="G903" t="str">
        <f>VLOOKUP(fact_events!D:D,prod[#All],3,0)</f>
        <v>Personal Care</v>
      </c>
      <c r="H903">
        <v>190</v>
      </c>
      <c r="I903" t="s">
        <v>0</v>
      </c>
      <c r="J903">
        <v>0.5</v>
      </c>
      <c r="K903" t="s">
        <v>1526</v>
      </c>
      <c r="L903">
        <v>59</v>
      </c>
      <c r="M903">
        <v>79</v>
      </c>
      <c r="N903">
        <f>Table10[[#This Row],[quantity_sold_before_promo]]*Table10[[#This Row],[base_price]]</f>
        <v>11210</v>
      </c>
      <c r="O903">
        <f t="shared" si="14"/>
        <v>7505</v>
      </c>
      <c r="P903">
        <f>Table10[[#This Row],[Reveneu_after_promo]]-Table10[[#This Row],[Reveneu_before_promo]]</f>
        <v>-3705</v>
      </c>
      <c r="Q903" s="8">
        <f>Table10[[#This Row],[quantity_sold_after_promo]]-Table10[[#This Row],[quantity_sold_before_promo]]</f>
        <v>20</v>
      </c>
    </row>
    <row r="904" spans="1:17" hidden="1" x14ac:dyDescent="0.3">
      <c r="A904" s="3" t="s">
        <v>637</v>
      </c>
      <c r="B904" t="str">
        <f>VLOOKUP(fact_events!B:B,stores[#All],2,0)</f>
        <v>Trivandrum</v>
      </c>
      <c r="C904" t="str">
        <f>VLOOKUP(fact_events!C:C,camp[#All],2,0)</f>
        <v>Diwali</v>
      </c>
      <c r="D904" s="2">
        <f>VLOOKUP(fact_events!C:C,camp[#All],3,0)</f>
        <v>45242</v>
      </c>
      <c r="E904" s="2">
        <f>VLOOKUP(fact_events!C:C,camp[#All],4,0)</f>
        <v>45248</v>
      </c>
      <c r="F904" t="str">
        <f>VLOOKUP(fact_events!D:D,prod[#All],2,0)</f>
        <v>Atliq_Lime_Cool_Bathing_Bar (125GM)</v>
      </c>
      <c r="G904" t="str">
        <f>VLOOKUP(fact_events!D:D,prod[#All],3,0)</f>
        <v>Personal Care</v>
      </c>
      <c r="H904">
        <v>62</v>
      </c>
      <c r="I904" t="s">
        <v>0</v>
      </c>
      <c r="J904">
        <v>0.5</v>
      </c>
      <c r="K904" t="s">
        <v>1526</v>
      </c>
      <c r="L904">
        <v>54</v>
      </c>
      <c r="M904">
        <v>68</v>
      </c>
      <c r="N904">
        <f>Table10[[#This Row],[quantity_sold_before_promo]]*Table10[[#This Row],[base_price]]</f>
        <v>3348</v>
      </c>
      <c r="O904">
        <f t="shared" si="14"/>
        <v>2108</v>
      </c>
      <c r="P904">
        <f>Table10[[#This Row],[Reveneu_after_promo]]-Table10[[#This Row],[Reveneu_before_promo]]</f>
        <v>-1240</v>
      </c>
      <c r="Q904" s="8">
        <f>Table10[[#This Row],[quantity_sold_after_promo]]-Table10[[#This Row],[quantity_sold_before_promo]]</f>
        <v>14</v>
      </c>
    </row>
    <row r="905" spans="1:17" hidden="1" x14ac:dyDescent="0.3">
      <c r="A905" s="4" t="s">
        <v>636</v>
      </c>
      <c r="B905" t="str">
        <f>VLOOKUP(fact_events!B:B,stores[#All],2,0)</f>
        <v>Hyderabad</v>
      </c>
      <c r="C905" t="str">
        <f>VLOOKUP(fact_events!C:C,camp[#All],2,0)</f>
        <v>Diwali</v>
      </c>
      <c r="D905" s="2">
        <f>VLOOKUP(fact_events!C:C,camp[#All],3,0)</f>
        <v>45242</v>
      </c>
      <c r="E905" s="2">
        <f>VLOOKUP(fact_events!C:C,camp[#All],4,0)</f>
        <v>45248</v>
      </c>
      <c r="F905" t="str">
        <f>VLOOKUP(fact_events!D:D,prod[#All],2,0)</f>
        <v>Atliq_Farm_Chakki_Atta (1KG)</v>
      </c>
      <c r="G905" t="str">
        <f>VLOOKUP(fact_events!D:D,prod[#All],3,0)</f>
        <v>Grocery &amp; Staples</v>
      </c>
      <c r="H905">
        <v>290</v>
      </c>
      <c r="I905" t="s">
        <v>12</v>
      </c>
      <c r="J905">
        <v>0.25</v>
      </c>
      <c r="K905" t="s">
        <v>1526</v>
      </c>
      <c r="L905">
        <v>318</v>
      </c>
      <c r="M905">
        <v>276</v>
      </c>
      <c r="N905">
        <f>Table10[[#This Row],[quantity_sold_before_promo]]*Table10[[#This Row],[base_price]]</f>
        <v>92220</v>
      </c>
      <c r="O905">
        <f t="shared" si="14"/>
        <v>60030</v>
      </c>
      <c r="P905">
        <f>Table10[[#This Row],[Reveneu_after_promo]]-Table10[[#This Row],[Reveneu_before_promo]]</f>
        <v>-32190</v>
      </c>
      <c r="Q905" s="8">
        <f>Table10[[#This Row],[quantity_sold_after_promo]]-Table10[[#This Row],[quantity_sold_before_promo]]</f>
        <v>-42</v>
      </c>
    </row>
    <row r="906" spans="1:17" hidden="1" x14ac:dyDescent="0.3">
      <c r="A906" s="3" t="s">
        <v>635</v>
      </c>
      <c r="B906" t="str">
        <f>VLOOKUP(fact_events!B:B,stores[#All],2,0)</f>
        <v>Visakhapatnam</v>
      </c>
      <c r="C906" t="str">
        <f>VLOOKUP(fact_events!C:C,camp[#All],2,0)</f>
        <v>Sankranti</v>
      </c>
      <c r="D906" s="2">
        <f>VLOOKUP(fact_events!C:C,camp[#All],3,0)</f>
        <v>45301</v>
      </c>
      <c r="E906" s="2">
        <f>VLOOKUP(fact_events!C:C,camp[#All],4,0)</f>
        <v>45307</v>
      </c>
      <c r="F906" t="str">
        <f>VLOOKUP(fact_events!D:D,prod[#All],2,0)</f>
        <v>Atliq_Body_Milk_Nourishing_Lotion (120ML)</v>
      </c>
      <c r="G906" t="str">
        <f>VLOOKUP(fact_events!D:D,prod[#All],3,0)</f>
        <v>Personal Care</v>
      </c>
      <c r="H906">
        <v>90</v>
      </c>
      <c r="I906" t="s">
        <v>12</v>
      </c>
      <c r="J906">
        <v>0.25</v>
      </c>
      <c r="K906" t="s">
        <v>1526</v>
      </c>
      <c r="L906">
        <v>39</v>
      </c>
      <c r="M906">
        <v>31</v>
      </c>
      <c r="N906">
        <f>Table10[[#This Row],[quantity_sold_before_promo]]*Table10[[#This Row],[base_price]]</f>
        <v>3510</v>
      </c>
      <c r="O906">
        <f t="shared" si="14"/>
        <v>2092.5</v>
      </c>
      <c r="P906">
        <f>Table10[[#This Row],[Reveneu_after_promo]]-Table10[[#This Row],[Reveneu_before_promo]]</f>
        <v>-1417.5</v>
      </c>
      <c r="Q906" s="8">
        <f>Table10[[#This Row],[quantity_sold_after_promo]]-Table10[[#This Row],[quantity_sold_before_promo]]</f>
        <v>-8</v>
      </c>
    </row>
    <row r="907" spans="1:17" hidden="1" x14ac:dyDescent="0.3">
      <c r="A907" s="4" t="s">
        <v>634</v>
      </c>
      <c r="B907" t="str">
        <f>VLOOKUP(fact_events!B:B,stores[#All],2,0)</f>
        <v>Mangalore</v>
      </c>
      <c r="C907" t="str">
        <f>VLOOKUP(fact_events!C:C,camp[#All],2,0)</f>
        <v>Diwali</v>
      </c>
      <c r="D907" s="2">
        <f>VLOOKUP(fact_events!C:C,camp[#All],3,0)</f>
        <v>45242</v>
      </c>
      <c r="E907" s="2">
        <f>VLOOKUP(fact_events!C:C,camp[#All],4,0)</f>
        <v>45248</v>
      </c>
      <c r="F907" t="str">
        <f>VLOOKUP(fact_events!D:D,prod[#All],2,0)</f>
        <v>Atliq_Lime_Cool_Bathing_Bar (125GM)</v>
      </c>
      <c r="G907" t="str">
        <f>VLOOKUP(fact_events!D:D,prod[#All],3,0)</f>
        <v>Personal Care</v>
      </c>
      <c r="H907">
        <v>62</v>
      </c>
      <c r="I907" t="s">
        <v>0</v>
      </c>
      <c r="J907">
        <v>0.5</v>
      </c>
      <c r="K907" t="s">
        <v>1526</v>
      </c>
      <c r="L907">
        <v>71</v>
      </c>
      <c r="M907">
        <v>90</v>
      </c>
      <c r="N907">
        <f>Table10[[#This Row],[quantity_sold_before_promo]]*Table10[[#This Row],[base_price]]</f>
        <v>4402</v>
      </c>
      <c r="O907">
        <f t="shared" si="14"/>
        <v>2790</v>
      </c>
      <c r="P907">
        <f>Table10[[#This Row],[Reveneu_after_promo]]-Table10[[#This Row],[Reveneu_before_promo]]</f>
        <v>-1612</v>
      </c>
      <c r="Q907" s="8">
        <f>Table10[[#This Row],[quantity_sold_after_promo]]-Table10[[#This Row],[quantity_sold_before_promo]]</f>
        <v>19</v>
      </c>
    </row>
    <row r="908" spans="1:17" x14ac:dyDescent="0.3">
      <c r="A908" s="3" t="s">
        <v>633</v>
      </c>
      <c r="B908" t="str">
        <f>VLOOKUP(fact_events!B:B,stores[#All],2,0)</f>
        <v>Bengaluru</v>
      </c>
      <c r="C908" t="str">
        <f>VLOOKUP(fact_events!C:C,camp[#All],2,0)</f>
        <v>Sankranti</v>
      </c>
      <c r="D908" s="2">
        <f>VLOOKUP(fact_events!C:C,camp[#All],3,0)</f>
        <v>45301</v>
      </c>
      <c r="E908" s="2">
        <f>VLOOKUP(fact_events!C:C,camp[#All],4,0)</f>
        <v>45307</v>
      </c>
      <c r="F908" t="str">
        <f>VLOOKUP(fact_events!D:D,prod[#All],2,0)</f>
        <v>Atliq_Curtains</v>
      </c>
      <c r="G908" t="str">
        <f>VLOOKUP(fact_events!D:D,prod[#All],3,0)</f>
        <v>Home Care</v>
      </c>
      <c r="H908">
        <v>300</v>
      </c>
      <c r="I908" t="s">
        <v>5</v>
      </c>
      <c r="J908">
        <v>0.5</v>
      </c>
      <c r="K908" t="s">
        <v>5</v>
      </c>
      <c r="L908">
        <v>54</v>
      </c>
      <c r="M908">
        <v>217</v>
      </c>
      <c r="N908">
        <f>Table10[[#This Row],[quantity_sold_before_promo]]*Table10[[#This Row],[base_price]]</f>
        <v>16200</v>
      </c>
      <c r="O908">
        <f t="shared" si="14"/>
        <v>65100</v>
      </c>
      <c r="P908">
        <f>Table10[[#This Row],[Reveneu_after_promo]]-Table10[[#This Row],[Reveneu_before_promo]]</f>
        <v>48900</v>
      </c>
      <c r="Q908" s="8">
        <f>Table10[[#This Row],[quantity_sold_after_promo]]-Table10[[#This Row],[quantity_sold_before_promo]]</f>
        <v>163</v>
      </c>
    </row>
    <row r="909" spans="1:17" x14ac:dyDescent="0.3">
      <c r="A909" s="4" t="s">
        <v>632</v>
      </c>
      <c r="B909" t="str">
        <f>VLOOKUP(fact_events!B:B,stores[#All],2,0)</f>
        <v>Mysuru</v>
      </c>
      <c r="C909" t="str">
        <f>VLOOKUP(fact_events!C:C,camp[#All],2,0)</f>
        <v>Diwali</v>
      </c>
      <c r="D909" s="2">
        <f>VLOOKUP(fact_events!C:C,camp[#All],3,0)</f>
        <v>45242</v>
      </c>
      <c r="E909" s="2">
        <f>VLOOKUP(fact_events!C:C,camp[#All],4,0)</f>
        <v>45248</v>
      </c>
      <c r="F909" t="str">
        <f>VLOOKUP(fact_events!D:D,prod[#All],2,0)</f>
        <v>Atliq_Double_Bedsheet_set</v>
      </c>
      <c r="G909" t="str">
        <f>VLOOKUP(fact_events!D:D,prod[#All],3,0)</f>
        <v>Home Care</v>
      </c>
      <c r="H909">
        <v>1190</v>
      </c>
      <c r="I909" t="s">
        <v>5</v>
      </c>
      <c r="J909">
        <v>0.5</v>
      </c>
      <c r="K909" t="s">
        <v>5</v>
      </c>
      <c r="L909">
        <v>29</v>
      </c>
      <c r="M909">
        <v>115</v>
      </c>
      <c r="N909">
        <f>Table10[[#This Row],[quantity_sold_before_promo]]*Table10[[#This Row],[base_price]]</f>
        <v>34510</v>
      </c>
      <c r="O909">
        <f t="shared" si="14"/>
        <v>136850</v>
      </c>
      <c r="P909">
        <f>Table10[[#This Row],[Reveneu_after_promo]]-Table10[[#This Row],[Reveneu_before_promo]]</f>
        <v>102340</v>
      </c>
      <c r="Q909" s="8">
        <f>Table10[[#This Row],[quantity_sold_after_promo]]-Table10[[#This Row],[quantity_sold_before_promo]]</f>
        <v>86</v>
      </c>
    </row>
    <row r="910" spans="1:17" x14ac:dyDescent="0.3">
      <c r="A910" s="3" t="s">
        <v>631</v>
      </c>
      <c r="B910" t="str">
        <f>VLOOKUP(fact_events!B:B,stores[#All],2,0)</f>
        <v>Mysuru</v>
      </c>
      <c r="C910" t="str">
        <f>VLOOKUP(fact_events!C:C,camp[#All],2,0)</f>
        <v>Sankranti</v>
      </c>
      <c r="D910" s="2">
        <f>VLOOKUP(fact_events!C:C,camp[#All],3,0)</f>
        <v>45301</v>
      </c>
      <c r="E910" s="2">
        <f>VLOOKUP(fact_events!C:C,camp[#All],4,0)</f>
        <v>45307</v>
      </c>
      <c r="F910" t="str">
        <f>VLOOKUP(fact_events!D:D,prod[#All],2,0)</f>
        <v>Atliq_waterproof_Immersion_Rod</v>
      </c>
      <c r="G910" t="str">
        <f>VLOOKUP(fact_events!D:D,prod[#All],3,0)</f>
        <v>Home Appliances</v>
      </c>
      <c r="H910">
        <v>1020</v>
      </c>
      <c r="I910" t="s">
        <v>5</v>
      </c>
      <c r="J910">
        <v>0.5</v>
      </c>
      <c r="K910" t="s">
        <v>5</v>
      </c>
      <c r="L910">
        <v>105</v>
      </c>
      <c r="M910">
        <v>276</v>
      </c>
      <c r="N910">
        <f>Table10[[#This Row],[quantity_sold_before_promo]]*Table10[[#This Row],[base_price]]</f>
        <v>107100</v>
      </c>
      <c r="O910">
        <f t="shared" si="14"/>
        <v>281520</v>
      </c>
      <c r="P910">
        <f>Table10[[#This Row],[Reveneu_after_promo]]-Table10[[#This Row],[Reveneu_before_promo]]</f>
        <v>174420</v>
      </c>
      <c r="Q910" s="8">
        <f>Table10[[#This Row],[quantity_sold_after_promo]]-Table10[[#This Row],[quantity_sold_before_promo]]</f>
        <v>171</v>
      </c>
    </row>
    <row r="911" spans="1:17" hidden="1" x14ac:dyDescent="0.3">
      <c r="A911" s="4" t="s">
        <v>630</v>
      </c>
      <c r="B911" t="str">
        <f>VLOOKUP(fact_events!B:B,stores[#All],2,0)</f>
        <v>Trivandrum</v>
      </c>
      <c r="C911" t="str">
        <f>VLOOKUP(fact_events!C:C,camp[#All],2,0)</f>
        <v>Sankranti</v>
      </c>
      <c r="D911" s="2">
        <f>VLOOKUP(fact_events!C:C,camp[#All],3,0)</f>
        <v>45301</v>
      </c>
      <c r="E911" s="2">
        <f>VLOOKUP(fact_events!C:C,camp[#All],4,0)</f>
        <v>45307</v>
      </c>
      <c r="F911" t="str">
        <f>VLOOKUP(fact_events!D:D,prod[#All],2,0)</f>
        <v>Atliq_Cream_Beauty_Bathing_Soap (125GM)</v>
      </c>
      <c r="G911" t="str">
        <f>VLOOKUP(fact_events!D:D,prod[#All],3,0)</f>
        <v>Personal Care</v>
      </c>
      <c r="H911">
        <v>50</v>
      </c>
      <c r="I911" t="s">
        <v>12</v>
      </c>
      <c r="J911">
        <v>0.25</v>
      </c>
      <c r="K911" t="s">
        <v>1526</v>
      </c>
      <c r="L911">
        <v>18</v>
      </c>
      <c r="M911">
        <v>16</v>
      </c>
      <c r="N911">
        <f>Table10[[#This Row],[quantity_sold_before_promo]]*Table10[[#This Row],[base_price]]</f>
        <v>900</v>
      </c>
      <c r="O911">
        <f t="shared" si="14"/>
        <v>600</v>
      </c>
      <c r="P911">
        <f>Table10[[#This Row],[Reveneu_after_promo]]-Table10[[#This Row],[Reveneu_before_promo]]</f>
        <v>-300</v>
      </c>
      <c r="Q911" s="8">
        <f>Table10[[#This Row],[quantity_sold_after_promo]]-Table10[[#This Row],[quantity_sold_before_promo]]</f>
        <v>-2</v>
      </c>
    </row>
    <row r="912" spans="1:17" hidden="1" x14ac:dyDescent="0.3">
      <c r="A912" s="6">
        <v>2.7000000000000002E+61</v>
      </c>
      <c r="B912" t="str">
        <f>VLOOKUP(fact_events!B:B,stores[#All],2,0)</f>
        <v>Hyderabad</v>
      </c>
      <c r="C912" t="str">
        <f>VLOOKUP(fact_events!C:C,camp[#All],2,0)</f>
        <v>Diwali</v>
      </c>
      <c r="D912" s="2">
        <f>VLOOKUP(fact_events!C:C,camp[#All],3,0)</f>
        <v>45242</v>
      </c>
      <c r="E912" s="2">
        <f>VLOOKUP(fact_events!C:C,camp[#All],4,0)</f>
        <v>45248</v>
      </c>
      <c r="F912" t="str">
        <f>VLOOKUP(fact_events!D:D,prod[#All],2,0)</f>
        <v>Atliq_Scrub_Sponge_For_Dishwash</v>
      </c>
      <c r="G912" t="str">
        <f>VLOOKUP(fact_events!D:D,prod[#All],3,0)</f>
        <v>Home Care</v>
      </c>
      <c r="H912">
        <v>55</v>
      </c>
      <c r="I912" t="s">
        <v>12</v>
      </c>
      <c r="J912">
        <v>0.25</v>
      </c>
      <c r="K912" t="s">
        <v>1526</v>
      </c>
      <c r="L912">
        <v>110</v>
      </c>
      <c r="M912">
        <v>96</v>
      </c>
      <c r="N912">
        <f>Table10[[#This Row],[quantity_sold_before_promo]]*Table10[[#This Row],[base_price]]</f>
        <v>6050</v>
      </c>
      <c r="O912">
        <f t="shared" si="14"/>
        <v>3960</v>
      </c>
      <c r="P912">
        <f>Table10[[#This Row],[Reveneu_after_promo]]-Table10[[#This Row],[Reveneu_before_promo]]</f>
        <v>-2090</v>
      </c>
      <c r="Q912" s="8">
        <f>Table10[[#This Row],[quantity_sold_after_promo]]-Table10[[#This Row],[quantity_sold_before_promo]]</f>
        <v>-14</v>
      </c>
    </row>
    <row r="913" spans="1:17" hidden="1" x14ac:dyDescent="0.3">
      <c r="A913" s="4" t="s">
        <v>629</v>
      </c>
      <c r="B913" t="str">
        <f>VLOOKUP(fact_events!B:B,stores[#All],2,0)</f>
        <v>Hyderabad</v>
      </c>
      <c r="C913" t="str">
        <f>VLOOKUP(fact_events!C:C,camp[#All],2,0)</f>
        <v>Diwali</v>
      </c>
      <c r="D913" s="2">
        <f>VLOOKUP(fact_events!C:C,camp[#All],3,0)</f>
        <v>45242</v>
      </c>
      <c r="E913" s="2">
        <f>VLOOKUP(fact_events!C:C,camp[#All],4,0)</f>
        <v>45248</v>
      </c>
      <c r="F913" t="str">
        <f>VLOOKUP(fact_events!D:D,prod[#All],2,0)</f>
        <v>Atliq_Doodh_Kesar_Body_Lotion (200ML)</v>
      </c>
      <c r="G913" t="str">
        <f>VLOOKUP(fact_events!D:D,prod[#All],3,0)</f>
        <v>Personal Care</v>
      </c>
      <c r="H913">
        <v>190</v>
      </c>
      <c r="I913" t="s">
        <v>0</v>
      </c>
      <c r="J913">
        <v>0.5</v>
      </c>
      <c r="K913" t="s">
        <v>1526</v>
      </c>
      <c r="L913">
        <v>68</v>
      </c>
      <c r="M913">
        <v>104</v>
      </c>
      <c r="N913">
        <f>Table10[[#This Row],[quantity_sold_before_promo]]*Table10[[#This Row],[base_price]]</f>
        <v>12920</v>
      </c>
      <c r="O913">
        <f t="shared" si="14"/>
        <v>9880</v>
      </c>
      <c r="P913">
        <f>Table10[[#This Row],[Reveneu_after_promo]]-Table10[[#This Row],[Reveneu_before_promo]]</f>
        <v>-3040</v>
      </c>
      <c r="Q913" s="8">
        <f>Table10[[#This Row],[quantity_sold_after_promo]]-Table10[[#This Row],[quantity_sold_before_promo]]</f>
        <v>36</v>
      </c>
    </row>
    <row r="914" spans="1:17" hidden="1" x14ac:dyDescent="0.3">
      <c r="A914" s="3" t="s">
        <v>628</v>
      </c>
      <c r="B914" t="str">
        <f>VLOOKUP(fact_events!B:B,stores[#All],2,0)</f>
        <v>Coimbatore</v>
      </c>
      <c r="C914" t="str">
        <f>VLOOKUP(fact_events!C:C,camp[#All],2,0)</f>
        <v>Sankranti</v>
      </c>
      <c r="D914" s="2">
        <f>VLOOKUP(fact_events!C:C,camp[#All],3,0)</f>
        <v>45301</v>
      </c>
      <c r="E914" s="2">
        <f>VLOOKUP(fact_events!C:C,camp[#All],4,0)</f>
        <v>45307</v>
      </c>
      <c r="F914" t="str">
        <f>VLOOKUP(fact_events!D:D,prod[#All],2,0)</f>
        <v>Atliq_Scrub_Sponge_For_Dishwash</v>
      </c>
      <c r="G914" t="str">
        <f>VLOOKUP(fact_events!D:D,prod[#All],3,0)</f>
        <v>Home Care</v>
      </c>
      <c r="H914">
        <v>55</v>
      </c>
      <c r="I914" t="s">
        <v>12</v>
      </c>
      <c r="J914">
        <v>0.25</v>
      </c>
      <c r="K914" t="s">
        <v>1526</v>
      </c>
      <c r="L914">
        <v>21</v>
      </c>
      <c r="M914">
        <v>19</v>
      </c>
      <c r="N914">
        <f>Table10[[#This Row],[quantity_sold_before_promo]]*Table10[[#This Row],[base_price]]</f>
        <v>1155</v>
      </c>
      <c r="O914">
        <f t="shared" si="14"/>
        <v>783.75</v>
      </c>
      <c r="P914">
        <f>Table10[[#This Row],[Reveneu_after_promo]]-Table10[[#This Row],[Reveneu_before_promo]]</f>
        <v>-371.25</v>
      </c>
      <c r="Q914" s="8">
        <f>Table10[[#This Row],[quantity_sold_after_promo]]-Table10[[#This Row],[quantity_sold_before_promo]]</f>
        <v>-2</v>
      </c>
    </row>
    <row r="915" spans="1:17" hidden="1" x14ac:dyDescent="0.3">
      <c r="A915" s="4" t="s">
        <v>627</v>
      </c>
      <c r="B915" t="str">
        <f>VLOOKUP(fact_events!B:B,stores[#All],2,0)</f>
        <v>Mangalore</v>
      </c>
      <c r="C915" t="str">
        <f>VLOOKUP(fact_events!C:C,camp[#All],2,0)</f>
        <v>Sankranti</v>
      </c>
      <c r="D915" s="2">
        <f>VLOOKUP(fact_events!C:C,camp[#All],3,0)</f>
        <v>45301</v>
      </c>
      <c r="E915" s="2">
        <f>VLOOKUP(fact_events!C:C,camp[#All],4,0)</f>
        <v>45307</v>
      </c>
      <c r="F915" t="str">
        <f>VLOOKUP(fact_events!D:D,prod[#All],2,0)</f>
        <v>Atliq_Home_Essential_8_Product_Combo</v>
      </c>
      <c r="G915" t="str">
        <f>VLOOKUP(fact_events!D:D,prod[#All],3,0)</f>
        <v>Combo1</v>
      </c>
      <c r="H915">
        <v>3000</v>
      </c>
      <c r="I915" t="s">
        <v>26</v>
      </c>
      <c r="J915">
        <v>500</v>
      </c>
      <c r="K915" t="s">
        <v>1527</v>
      </c>
      <c r="L915">
        <v>58</v>
      </c>
      <c r="M915">
        <v>128</v>
      </c>
      <c r="N915">
        <f>Table10[[#This Row],[quantity_sold_before_promo]]*Table10[[#This Row],[base_price]]</f>
        <v>174000</v>
      </c>
      <c r="O915">
        <f t="shared" si="14"/>
        <v>320000</v>
      </c>
      <c r="P915">
        <f>Table10[[#This Row],[Reveneu_after_promo]]-Table10[[#This Row],[Reveneu_before_promo]]</f>
        <v>146000</v>
      </c>
      <c r="Q915" s="8">
        <f>Table10[[#This Row],[quantity_sold_after_promo]]-Table10[[#This Row],[quantity_sold_before_promo]]</f>
        <v>70</v>
      </c>
    </row>
    <row r="916" spans="1:17" hidden="1" x14ac:dyDescent="0.3">
      <c r="A916" s="3" t="s">
        <v>626</v>
      </c>
      <c r="B916" t="str">
        <f>VLOOKUP(fact_events!B:B,stores[#All],2,0)</f>
        <v>Bengaluru</v>
      </c>
      <c r="C916" t="str">
        <f>VLOOKUP(fact_events!C:C,camp[#All],2,0)</f>
        <v>Diwali</v>
      </c>
      <c r="D916" s="2">
        <f>VLOOKUP(fact_events!C:C,camp[#All],3,0)</f>
        <v>45242</v>
      </c>
      <c r="E916" s="2">
        <f>VLOOKUP(fact_events!C:C,camp[#All],4,0)</f>
        <v>45248</v>
      </c>
      <c r="F916" t="str">
        <f>VLOOKUP(fact_events!D:D,prod[#All],2,0)</f>
        <v>Atliq_Body_Milk_Nourishing_Lotion (120ML)</v>
      </c>
      <c r="G916" t="str">
        <f>VLOOKUP(fact_events!D:D,prod[#All],3,0)</f>
        <v>Personal Care</v>
      </c>
      <c r="H916">
        <v>110</v>
      </c>
      <c r="I916" t="s">
        <v>0</v>
      </c>
      <c r="J916">
        <v>0.5</v>
      </c>
      <c r="K916" t="s">
        <v>1526</v>
      </c>
      <c r="L916">
        <v>66</v>
      </c>
      <c r="M916">
        <v>85</v>
      </c>
      <c r="N916">
        <f>Table10[[#This Row],[quantity_sold_before_promo]]*Table10[[#This Row],[base_price]]</f>
        <v>7260</v>
      </c>
      <c r="O916">
        <f t="shared" si="14"/>
        <v>4675</v>
      </c>
      <c r="P916">
        <f>Table10[[#This Row],[Reveneu_after_promo]]-Table10[[#This Row],[Reveneu_before_promo]]</f>
        <v>-2585</v>
      </c>
      <c r="Q916" s="8">
        <f>Table10[[#This Row],[quantity_sold_after_promo]]-Table10[[#This Row],[quantity_sold_before_promo]]</f>
        <v>19</v>
      </c>
    </row>
    <row r="917" spans="1:17" x14ac:dyDescent="0.3">
      <c r="A917" s="4" t="s">
        <v>625</v>
      </c>
      <c r="B917" t="str">
        <f>VLOOKUP(fact_events!B:B,stores[#All],2,0)</f>
        <v>Mysuru</v>
      </c>
      <c r="C917" t="str">
        <f>VLOOKUP(fact_events!C:C,camp[#All],2,0)</f>
        <v>Sankranti</v>
      </c>
      <c r="D917" s="2">
        <f>VLOOKUP(fact_events!C:C,camp[#All],3,0)</f>
        <v>45301</v>
      </c>
      <c r="E917" s="2">
        <f>VLOOKUP(fact_events!C:C,camp[#All],4,0)</f>
        <v>45307</v>
      </c>
      <c r="F917" t="str">
        <f>VLOOKUP(fact_events!D:D,prod[#All],2,0)</f>
        <v>Atliq_Farm_Chakki_Atta (1KG)</v>
      </c>
      <c r="G917" t="str">
        <f>VLOOKUP(fact_events!D:D,prod[#All],3,0)</f>
        <v>Grocery &amp; Staples</v>
      </c>
      <c r="H917">
        <v>370</v>
      </c>
      <c r="I917" t="s">
        <v>5</v>
      </c>
      <c r="J917">
        <v>0.5</v>
      </c>
      <c r="K917" t="s">
        <v>5</v>
      </c>
      <c r="L917">
        <v>240</v>
      </c>
      <c r="M917">
        <v>636</v>
      </c>
      <c r="N917">
        <f>Table10[[#This Row],[quantity_sold_before_promo]]*Table10[[#This Row],[base_price]]</f>
        <v>88800</v>
      </c>
      <c r="O917">
        <f t="shared" si="14"/>
        <v>235320</v>
      </c>
      <c r="P917">
        <f>Table10[[#This Row],[Reveneu_after_promo]]-Table10[[#This Row],[Reveneu_before_promo]]</f>
        <v>146520</v>
      </c>
      <c r="Q917" s="8">
        <f>Table10[[#This Row],[quantity_sold_after_promo]]-Table10[[#This Row],[quantity_sold_before_promo]]</f>
        <v>396</v>
      </c>
    </row>
    <row r="918" spans="1:17" hidden="1" x14ac:dyDescent="0.3">
      <c r="A918" s="3" t="s">
        <v>624</v>
      </c>
      <c r="B918" t="str">
        <f>VLOOKUP(fact_events!B:B,stores[#All],2,0)</f>
        <v>Hyderabad</v>
      </c>
      <c r="C918" t="str">
        <f>VLOOKUP(fact_events!C:C,camp[#All],2,0)</f>
        <v>Sankranti</v>
      </c>
      <c r="D918" s="2">
        <f>VLOOKUP(fact_events!C:C,camp[#All],3,0)</f>
        <v>45301</v>
      </c>
      <c r="E918" s="2">
        <f>VLOOKUP(fact_events!C:C,camp[#All],4,0)</f>
        <v>45307</v>
      </c>
      <c r="F918" t="str">
        <f>VLOOKUP(fact_events!D:D,prod[#All],2,0)</f>
        <v>Atliq_Masoor_Dal (1KG)</v>
      </c>
      <c r="G918" t="str">
        <f>VLOOKUP(fact_events!D:D,prod[#All],3,0)</f>
        <v>Grocery &amp; Staples</v>
      </c>
      <c r="H918">
        <v>172</v>
      </c>
      <c r="I918" t="s">
        <v>45</v>
      </c>
      <c r="J918">
        <v>0.33</v>
      </c>
      <c r="K918" t="s">
        <v>1526</v>
      </c>
      <c r="L918">
        <v>250</v>
      </c>
      <c r="M918">
        <v>382</v>
      </c>
      <c r="N918">
        <f>Table10[[#This Row],[quantity_sold_before_promo]]*Table10[[#This Row],[base_price]]</f>
        <v>43000</v>
      </c>
      <c r="O918">
        <f t="shared" si="14"/>
        <v>44021.679999999993</v>
      </c>
      <c r="P918">
        <f>Table10[[#This Row],[Reveneu_after_promo]]-Table10[[#This Row],[Reveneu_before_promo]]</f>
        <v>1021.679999999993</v>
      </c>
      <c r="Q918" s="8">
        <f>Table10[[#This Row],[quantity_sold_after_promo]]-Table10[[#This Row],[quantity_sold_before_promo]]</f>
        <v>132</v>
      </c>
    </row>
    <row r="919" spans="1:17" x14ac:dyDescent="0.3">
      <c r="A919" s="4" t="s">
        <v>623</v>
      </c>
      <c r="B919" t="str">
        <f>VLOOKUP(fact_events!B:B,stores[#All],2,0)</f>
        <v>Vijayawada</v>
      </c>
      <c r="C919" t="str">
        <f>VLOOKUP(fact_events!C:C,camp[#All],2,0)</f>
        <v>Sankranti</v>
      </c>
      <c r="D919" s="2">
        <f>VLOOKUP(fact_events!C:C,camp[#All],3,0)</f>
        <v>45301</v>
      </c>
      <c r="E919" s="2">
        <f>VLOOKUP(fact_events!C:C,camp[#All],4,0)</f>
        <v>45307</v>
      </c>
      <c r="F919" t="str">
        <f>VLOOKUP(fact_events!D:D,prod[#All],2,0)</f>
        <v>Atliq_High_Glo_15W_LED_Bulb</v>
      </c>
      <c r="G919" t="str">
        <f>VLOOKUP(fact_events!D:D,prod[#All],3,0)</f>
        <v>Home Appliances</v>
      </c>
      <c r="H919">
        <v>350</v>
      </c>
      <c r="I919" t="s">
        <v>5</v>
      </c>
      <c r="J919">
        <v>0.5</v>
      </c>
      <c r="K919" t="s">
        <v>5</v>
      </c>
      <c r="L919">
        <v>60</v>
      </c>
      <c r="M919">
        <v>234</v>
      </c>
      <c r="N919">
        <f>Table10[[#This Row],[quantity_sold_before_promo]]*Table10[[#This Row],[base_price]]</f>
        <v>21000</v>
      </c>
      <c r="O919">
        <f t="shared" si="14"/>
        <v>81900</v>
      </c>
      <c r="P919">
        <f>Table10[[#This Row],[Reveneu_after_promo]]-Table10[[#This Row],[Reveneu_before_promo]]</f>
        <v>60900</v>
      </c>
      <c r="Q919" s="8">
        <f>Table10[[#This Row],[quantity_sold_after_promo]]-Table10[[#This Row],[quantity_sold_before_promo]]</f>
        <v>174</v>
      </c>
    </row>
    <row r="920" spans="1:17" x14ac:dyDescent="0.3">
      <c r="A920" s="3" t="s">
        <v>622</v>
      </c>
      <c r="B920" t="str">
        <f>VLOOKUP(fact_events!B:B,stores[#All],2,0)</f>
        <v>Mysuru</v>
      </c>
      <c r="C920" t="str">
        <f>VLOOKUP(fact_events!C:C,camp[#All],2,0)</f>
        <v>Sankranti</v>
      </c>
      <c r="D920" s="2">
        <f>VLOOKUP(fact_events!C:C,camp[#All],3,0)</f>
        <v>45301</v>
      </c>
      <c r="E920" s="2">
        <f>VLOOKUP(fact_events!C:C,camp[#All],4,0)</f>
        <v>45307</v>
      </c>
      <c r="F920" t="str">
        <f>VLOOKUP(fact_events!D:D,prod[#All],2,0)</f>
        <v>Atliq_Curtains</v>
      </c>
      <c r="G920" t="str">
        <f>VLOOKUP(fact_events!D:D,prod[#All],3,0)</f>
        <v>Home Care</v>
      </c>
      <c r="H920">
        <v>300</v>
      </c>
      <c r="I920" t="s">
        <v>5</v>
      </c>
      <c r="J920">
        <v>0.5</v>
      </c>
      <c r="K920" t="s">
        <v>5</v>
      </c>
      <c r="L920">
        <v>46</v>
      </c>
      <c r="M920">
        <v>120</v>
      </c>
      <c r="N920">
        <f>Table10[[#This Row],[quantity_sold_before_promo]]*Table10[[#This Row],[base_price]]</f>
        <v>13800</v>
      </c>
      <c r="O920">
        <f t="shared" si="14"/>
        <v>36000</v>
      </c>
      <c r="P920">
        <f>Table10[[#This Row],[Reveneu_after_promo]]-Table10[[#This Row],[Reveneu_before_promo]]</f>
        <v>22200</v>
      </c>
      <c r="Q920" s="8">
        <f>Table10[[#This Row],[quantity_sold_after_promo]]-Table10[[#This Row],[quantity_sold_before_promo]]</f>
        <v>74</v>
      </c>
    </row>
    <row r="921" spans="1:17" hidden="1" x14ac:dyDescent="0.3">
      <c r="A921" s="4">
        <v>25902</v>
      </c>
      <c r="B921" t="str">
        <f>VLOOKUP(fact_events!B:B,stores[#All],2,0)</f>
        <v>Mysuru</v>
      </c>
      <c r="C921" t="str">
        <f>VLOOKUP(fact_events!C:C,camp[#All],2,0)</f>
        <v>Diwali</v>
      </c>
      <c r="D921" s="2">
        <f>VLOOKUP(fact_events!C:C,camp[#All],3,0)</f>
        <v>45242</v>
      </c>
      <c r="E921" s="2">
        <f>VLOOKUP(fact_events!C:C,camp[#All],4,0)</f>
        <v>45248</v>
      </c>
      <c r="F921" t="str">
        <f>VLOOKUP(fact_events!D:D,prod[#All],2,0)</f>
        <v>Atliq_Doodh_Kesar_Body_Lotion (200ML)</v>
      </c>
      <c r="G921" t="str">
        <f>VLOOKUP(fact_events!D:D,prod[#All],3,0)</f>
        <v>Personal Care</v>
      </c>
      <c r="H921">
        <v>190</v>
      </c>
      <c r="I921" t="s">
        <v>0</v>
      </c>
      <c r="J921">
        <v>0.5</v>
      </c>
      <c r="K921" t="s">
        <v>1526</v>
      </c>
      <c r="L921">
        <v>70</v>
      </c>
      <c r="M921">
        <v>93</v>
      </c>
      <c r="N921">
        <f>Table10[[#This Row],[quantity_sold_before_promo]]*Table10[[#This Row],[base_price]]</f>
        <v>13300</v>
      </c>
      <c r="O921">
        <f t="shared" si="14"/>
        <v>8835</v>
      </c>
      <c r="P921">
        <f>Table10[[#This Row],[Reveneu_after_promo]]-Table10[[#This Row],[Reveneu_before_promo]]</f>
        <v>-4465</v>
      </c>
      <c r="Q921" s="8">
        <f>Table10[[#This Row],[quantity_sold_after_promo]]-Table10[[#This Row],[quantity_sold_before_promo]]</f>
        <v>23</v>
      </c>
    </row>
    <row r="922" spans="1:17" x14ac:dyDescent="0.3">
      <c r="A922" s="3" t="s">
        <v>621</v>
      </c>
      <c r="B922" t="str">
        <f>VLOOKUP(fact_events!B:B,stores[#All],2,0)</f>
        <v>Mangalore</v>
      </c>
      <c r="C922" t="str">
        <f>VLOOKUP(fact_events!C:C,camp[#All],2,0)</f>
        <v>Sankranti</v>
      </c>
      <c r="D922" s="2">
        <f>VLOOKUP(fact_events!C:C,camp[#All],3,0)</f>
        <v>45301</v>
      </c>
      <c r="E922" s="2">
        <f>VLOOKUP(fact_events!C:C,camp[#All],4,0)</f>
        <v>45307</v>
      </c>
      <c r="F922" t="str">
        <f>VLOOKUP(fact_events!D:D,prod[#All],2,0)</f>
        <v>Atliq_Farm_Chakki_Atta (1KG)</v>
      </c>
      <c r="G922" t="str">
        <f>VLOOKUP(fact_events!D:D,prod[#All],3,0)</f>
        <v>Grocery &amp; Staples</v>
      </c>
      <c r="H922">
        <v>370</v>
      </c>
      <c r="I922" t="s">
        <v>5</v>
      </c>
      <c r="J922">
        <v>0.5</v>
      </c>
      <c r="K922" t="s">
        <v>5</v>
      </c>
      <c r="L922">
        <v>220</v>
      </c>
      <c r="M922">
        <v>886</v>
      </c>
      <c r="N922">
        <f>Table10[[#This Row],[quantity_sold_before_promo]]*Table10[[#This Row],[base_price]]</f>
        <v>81400</v>
      </c>
      <c r="O922">
        <f t="shared" si="14"/>
        <v>327820</v>
      </c>
      <c r="P922">
        <f>Table10[[#This Row],[Reveneu_after_promo]]-Table10[[#This Row],[Reveneu_before_promo]]</f>
        <v>246420</v>
      </c>
      <c r="Q922" s="8">
        <f>Table10[[#This Row],[quantity_sold_after_promo]]-Table10[[#This Row],[quantity_sold_before_promo]]</f>
        <v>666</v>
      </c>
    </row>
    <row r="923" spans="1:17" x14ac:dyDescent="0.3">
      <c r="A923" s="4" t="s">
        <v>620</v>
      </c>
      <c r="B923" t="str">
        <f>VLOOKUP(fact_events!B:B,stores[#All],2,0)</f>
        <v>Trivandrum</v>
      </c>
      <c r="C923" t="str">
        <f>VLOOKUP(fact_events!C:C,camp[#All],2,0)</f>
        <v>Diwali</v>
      </c>
      <c r="D923" s="2">
        <f>VLOOKUP(fact_events!C:C,camp[#All],3,0)</f>
        <v>45242</v>
      </c>
      <c r="E923" s="2">
        <f>VLOOKUP(fact_events!C:C,camp[#All],4,0)</f>
        <v>45248</v>
      </c>
      <c r="F923" t="str">
        <f>VLOOKUP(fact_events!D:D,prod[#All],2,0)</f>
        <v>Atliq_Double_Bedsheet_set</v>
      </c>
      <c r="G923" t="str">
        <f>VLOOKUP(fact_events!D:D,prod[#All],3,0)</f>
        <v>Home Care</v>
      </c>
      <c r="H923">
        <v>1190</v>
      </c>
      <c r="I923" t="s">
        <v>5</v>
      </c>
      <c r="J923">
        <v>0.5</v>
      </c>
      <c r="K923" t="s">
        <v>5</v>
      </c>
      <c r="L923">
        <v>28</v>
      </c>
      <c r="M923">
        <v>92</v>
      </c>
      <c r="N923">
        <f>Table10[[#This Row],[quantity_sold_before_promo]]*Table10[[#This Row],[base_price]]</f>
        <v>33320</v>
      </c>
      <c r="O923">
        <f t="shared" si="14"/>
        <v>109480</v>
      </c>
      <c r="P923">
        <f>Table10[[#This Row],[Reveneu_after_promo]]-Table10[[#This Row],[Reveneu_before_promo]]</f>
        <v>76160</v>
      </c>
      <c r="Q923" s="8">
        <f>Table10[[#This Row],[quantity_sold_after_promo]]-Table10[[#This Row],[quantity_sold_before_promo]]</f>
        <v>64</v>
      </c>
    </row>
    <row r="924" spans="1:17" hidden="1" x14ac:dyDescent="0.3">
      <c r="A924" s="3" t="s">
        <v>619</v>
      </c>
      <c r="B924" t="str">
        <f>VLOOKUP(fact_events!B:B,stores[#All],2,0)</f>
        <v>Bengaluru</v>
      </c>
      <c r="C924" t="str">
        <f>VLOOKUP(fact_events!C:C,camp[#All],2,0)</f>
        <v>Diwali</v>
      </c>
      <c r="D924" s="2">
        <f>VLOOKUP(fact_events!C:C,camp[#All],3,0)</f>
        <v>45242</v>
      </c>
      <c r="E924" s="2">
        <f>VLOOKUP(fact_events!C:C,camp[#All],4,0)</f>
        <v>45248</v>
      </c>
      <c r="F924" t="str">
        <f>VLOOKUP(fact_events!D:D,prod[#All],2,0)</f>
        <v>Atliq_Home_Essential_8_Product_Combo</v>
      </c>
      <c r="G924" t="str">
        <f>VLOOKUP(fact_events!D:D,prod[#All],3,0)</f>
        <v>Combo1</v>
      </c>
      <c r="H924">
        <v>3000</v>
      </c>
      <c r="I924" t="s">
        <v>26</v>
      </c>
      <c r="J924">
        <v>500</v>
      </c>
      <c r="K924" t="s">
        <v>1527</v>
      </c>
      <c r="L924">
        <v>369</v>
      </c>
      <c r="M924">
        <v>1007</v>
      </c>
      <c r="N924">
        <f>Table10[[#This Row],[quantity_sold_before_promo]]*Table10[[#This Row],[base_price]]</f>
        <v>1107000</v>
      </c>
      <c r="O924">
        <f t="shared" si="14"/>
        <v>2517500</v>
      </c>
      <c r="P924">
        <f>Table10[[#This Row],[Reveneu_after_promo]]-Table10[[#This Row],[Reveneu_before_promo]]</f>
        <v>1410500</v>
      </c>
      <c r="Q924" s="8">
        <f>Table10[[#This Row],[quantity_sold_after_promo]]-Table10[[#This Row],[quantity_sold_before_promo]]</f>
        <v>638</v>
      </c>
    </row>
    <row r="925" spans="1:17" x14ac:dyDescent="0.3">
      <c r="A925" s="4" t="s">
        <v>618</v>
      </c>
      <c r="B925" t="str">
        <f>VLOOKUP(fact_events!B:B,stores[#All],2,0)</f>
        <v>Hyderabad</v>
      </c>
      <c r="C925" t="str">
        <f>VLOOKUP(fact_events!C:C,camp[#All],2,0)</f>
        <v>Diwali</v>
      </c>
      <c r="D925" s="2">
        <f>VLOOKUP(fact_events!C:C,camp[#All],3,0)</f>
        <v>45242</v>
      </c>
      <c r="E925" s="2">
        <f>VLOOKUP(fact_events!C:C,camp[#All],4,0)</f>
        <v>45248</v>
      </c>
      <c r="F925" t="str">
        <f>VLOOKUP(fact_events!D:D,prod[#All],2,0)</f>
        <v>Atliq_Curtains</v>
      </c>
      <c r="G925" t="str">
        <f>VLOOKUP(fact_events!D:D,prod[#All],3,0)</f>
        <v>Home Care</v>
      </c>
      <c r="H925">
        <v>300</v>
      </c>
      <c r="I925" t="s">
        <v>5</v>
      </c>
      <c r="J925">
        <v>0.5</v>
      </c>
      <c r="K925" t="s">
        <v>5</v>
      </c>
      <c r="L925">
        <v>59</v>
      </c>
      <c r="M925">
        <v>176</v>
      </c>
      <c r="N925">
        <f>Table10[[#This Row],[quantity_sold_before_promo]]*Table10[[#This Row],[base_price]]</f>
        <v>17700</v>
      </c>
      <c r="O925">
        <f t="shared" si="14"/>
        <v>52800</v>
      </c>
      <c r="P925">
        <f>Table10[[#This Row],[Reveneu_after_promo]]-Table10[[#This Row],[Reveneu_before_promo]]</f>
        <v>35100</v>
      </c>
      <c r="Q925" s="8">
        <f>Table10[[#This Row],[quantity_sold_after_promo]]-Table10[[#This Row],[quantity_sold_before_promo]]</f>
        <v>117</v>
      </c>
    </row>
    <row r="926" spans="1:17" hidden="1" x14ac:dyDescent="0.3">
      <c r="A926" s="3" t="s">
        <v>617</v>
      </c>
      <c r="B926" t="str">
        <f>VLOOKUP(fact_events!B:B,stores[#All],2,0)</f>
        <v>Visakhapatnam</v>
      </c>
      <c r="C926" t="str">
        <f>VLOOKUP(fact_events!C:C,camp[#All],2,0)</f>
        <v>Diwali</v>
      </c>
      <c r="D926" s="2">
        <f>VLOOKUP(fact_events!C:C,camp[#All],3,0)</f>
        <v>45242</v>
      </c>
      <c r="E926" s="2">
        <f>VLOOKUP(fact_events!C:C,camp[#All],4,0)</f>
        <v>45248</v>
      </c>
      <c r="F926" t="str">
        <f>VLOOKUP(fact_events!D:D,prod[#All],2,0)</f>
        <v>Atliq_Lime_Cool_Bathing_Bar (125GM)</v>
      </c>
      <c r="G926" t="str">
        <f>VLOOKUP(fact_events!D:D,prod[#All],3,0)</f>
        <v>Personal Care</v>
      </c>
      <c r="H926">
        <v>62</v>
      </c>
      <c r="I926" t="s">
        <v>0</v>
      </c>
      <c r="J926">
        <v>0.5</v>
      </c>
      <c r="K926" t="s">
        <v>1526</v>
      </c>
      <c r="L926">
        <v>80</v>
      </c>
      <c r="M926">
        <v>124</v>
      </c>
      <c r="N926">
        <f>Table10[[#This Row],[quantity_sold_before_promo]]*Table10[[#This Row],[base_price]]</f>
        <v>4960</v>
      </c>
      <c r="O926">
        <f t="shared" si="14"/>
        <v>3844</v>
      </c>
      <c r="P926">
        <f>Table10[[#This Row],[Reveneu_after_promo]]-Table10[[#This Row],[Reveneu_before_promo]]</f>
        <v>-1116</v>
      </c>
      <c r="Q926" s="8">
        <f>Table10[[#This Row],[quantity_sold_after_promo]]-Table10[[#This Row],[quantity_sold_before_promo]]</f>
        <v>44</v>
      </c>
    </row>
    <row r="927" spans="1:17" hidden="1" x14ac:dyDescent="0.3">
      <c r="A927" s="4" t="s">
        <v>616</v>
      </c>
      <c r="B927" t="str">
        <f>VLOOKUP(fact_events!B:B,stores[#All],2,0)</f>
        <v>Trivandrum</v>
      </c>
      <c r="C927" t="str">
        <f>VLOOKUP(fact_events!C:C,camp[#All],2,0)</f>
        <v>Diwali</v>
      </c>
      <c r="D927" s="2">
        <f>VLOOKUP(fact_events!C:C,camp[#All],3,0)</f>
        <v>45242</v>
      </c>
      <c r="E927" s="2">
        <f>VLOOKUP(fact_events!C:C,camp[#All],4,0)</f>
        <v>45248</v>
      </c>
      <c r="F927" t="str">
        <f>VLOOKUP(fact_events!D:D,prod[#All],2,0)</f>
        <v>Atliq_Doodh_Kesar_Body_Lotion (200ML)</v>
      </c>
      <c r="G927" t="str">
        <f>VLOOKUP(fact_events!D:D,prod[#All],3,0)</f>
        <v>Personal Care</v>
      </c>
      <c r="H927">
        <v>190</v>
      </c>
      <c r="I927" t="s">
        <v>0</v>
      </c>
      <c r="J927">
        <v>0.5</v>
      </c>
      <c r="K927" t="s">
        <v>1526</v>
      </c>
      <c r="L927">
        <v>33</v>
      </c>
      <c r="M927">
        <v>43</v>
      </c>
      <c r="N927">
        <f>Table10[[#This Row],[quantity_sold_before_promo]]*Table10[[#This Row],[base_price]]</f>
        <v>6270</v>
      </c>
      <c r="O927">
        <f t="shared" si="14"/>
        <v>4085</v>
      </c>
      <c r="P927">
        <f>Table10[[#This Row],[Reveneu_after_promo]]-Table10[[#This Row],[Reveneu_before_promo]]</f>
        <v>-2185</v>
      </c>
      <c r="Q927" s="8">
        <f>Table10[[#This Row],[quantity_sold_after_promo]]-Table10[[#This Row],[quantity_sold_before_promo]]</f>
        <v>10</v>
      </c>
    </row>
    <row r="928" spans="1:17" hidden="1" x14ac:dyDescent="0.3">
      <c r="A928" s="3" t="s">
        <v>615</v>
      </c>
      <c r="B928" t="str">
        <f>VLOOKUP(fact_events!B:B,stores[#All],2,0)</f>
        <v>Madurai</v>
      </c>
      <c r="C928" t="str">
        <f>VLOOKUP(fact_events!C:C,camp[#All],2,0)</f>
        <v>Sankranti</v>
      </c>
      <c r="D928" s="2">
        <f>VLOOKUP(fact_events!C:C,camp[#All],3,0)</f>
        <v>45301</v>
      </c>
      <c r="E928" s="2">
        <f>VLOOKUP(fact_events!C:C,camp[#All],4,0)</f>
        <v>45307</v>
      </c>
      <c r="F928" t="str">
        <f>VLOOKUP(fact_events!D:D,prod[#All],2,0)</f>
        <v>Atliq_Body_Milk_Nourishing_Lotion (120ML)</v>
      </c>
      <c r="G928" t="str">
        <f>VLOOKUP(fact_events!D:D,prod[#All],3,0)</f>
        <v>Personal Care</v>
      </c>
      <c r="H928">
        <v>90</v>
      </c>
      <c r="I928" t="s">
        <v>12</v>
      </c>
      <c r="J928">
        <v>0.25</v>
      </c>
      <c r="K928" t="s">
        <v>1526</v>
      </c>
      <c r="L928">
        <v>49</v>
      </c>
      <c r="M928">
        <v>39</v>
      </c>
      <c r="N928">
        <f>Table10[[#This Row],[quantity_sold_before_promo]]*Table10[[#This Row],[base_price]]</f>
        <v>4410</v>
      </c>
      <c r="O928">
        <f t="shared" si="14"/>
        <v>2632.5</v>
      </c>
      <c r="P928">
        <f>Table10[[#This Row],[Reveneu_after_promo]]-Table10[[#This Row],[Reveneu_before_promo]]</f>
        <v>-1777.5</v>
      </c>
      <c r="Q928" s="8">
        <f>Table10[[#This Row],[quantity_sold_after_promo]]-Table10[[#This Row],[quantity_sold_before_promo]]</f>
        <v>-10</v>
      </c>
    </row>
    <row r="929" spans="1:17" hidden="1" x14ac:dyDescent="0.3">
      <c r="A929" s="4" t="s">
        <v>614</v>
      </c>
      <c r="B929" t="str">
        <f>VLOOKUP(fact_events!B:B,stores[#All],2,0)</f>
        <v>Mysuru</v>
      </c>
      <c r="C929" t="str">
        <f>VLOOKUP(fact_events!C:C,camp[#All],2,0)</f>
        <v>Sankranti</v>
      </c>
      <c r="D929" s="2">
        <f>VLOOKUP(fact_events!C:C,camp[#All],3,0)</f>
        <v>45301</v>
      </c>
      <c r="E929" s="2">
        <f>VLOOKUP(fact_events!C:C,camp[#All],4,0)</f>
        <v>45307</v>
      </c>
      <c r="F929" t="str">
        <f>VLOOKUP(fact_events!D:D,prod[#All],2,0)</f>
        <v>Atliq_Fusion_Container_Set_of_3</v>
      </c>
      <c r="G929" t="str">
        <f>VLOOKUP(fact_events!D:D,prod[#All],3,0)</f>
        <v>Home Care</v>
      </c>
      <c r="H929">
        <v>415</v>
      </c>
      <c r="I929" t="s">
        <v>12</v>
      </c>
      <c r="J929">
        <v>0.25</v>
      </c>
      <c r="K929" t="s">
        <v>1526</v>
      </c>
      <c r="L929">
        <v>28</v>
      </c>
      <c r="M929">
        <v>23</v>
      </c>
      <c r="N929">
        <f>Table10[[#This Row],[quantity_sold_before_promo]]*Table10[[#This Row],[base_price]]</f>
        <v>11620</v>
      </c>
      <c r="O929">
        <f t="shared" si="14"/>
        <v>7158.75</v>
      </c>
      <c r="P929">
        <f>Table10[[#This Row],[Reveneu_after_promo]]-Table10[[#This Row],[Reveneu_before_promo]]</f>
        <v>-4461.25</v>
      </c>
      <c r="Q929" s="8">
        <f>Table10[[#This Row],[quantity_sold_after_promo]]-Table10[[#This Row],[quantity_sold_before_promo]]</f>
        <v>-5</v>
      </c>
    </row>
    <row r="930" spans="1:17" hidden="1" x14ac:dyDescent="0.3">
      <c r="A930" s="3" t="s">
        <v>613</v>
      </c>
      <c r="B930" t="str">
        <f>VLOOKUP(fact_events!B:B,stores[#All],2,0)</f>
        <v>Bengaluru</v>
      </c>
      <c r="C930" t="str">
        <f>VLOOKUP(fact_events!C:C,camp[#All],2,0)</f>
        <v>Diwali</v>
      </c>
      <c r="D930" s="2">
        <f>VLOOKUP(fact_events!C:C,camp[#All],3,0)</f>
        <v>45242</v>
      </c>
      <c r="E930" s="2">
        <f>VLOOKUP(fact_events!C:C,camp[#All],4,0)</f>
        <v>45248</v>
      </c>
      <c r="F930" t="str">
        <f>VLOOKUP(fact_events!D:D,prod[#All],2,0)</f>
        <v>Atliq_Suflower_Oil (1L)</v>
      </c>
      <c r="G930" t="str">
        <f>VLOOKUP(fact_events!D:D,prod[#All],3,0)</f>
        <v>Grocery &amp; Staples</v>
      </c>
      <c r="H930">
        <v>156</v>
      </c>
      <c r="I930" t="s">
        <v>12</v>
      </c>
      <c r="J930">
        <v>0.25</v>
      </c>
      <c r="K930" t="s">
        <v>1526</v>
      </c>
      <c r="L930">
        <v>385</v>
      </c>
      <c r="M930">
        <v>369</v>
      </c>
      <c r="N930">
        <f>Table10[[#This Row],[quantity_sold_before_promo]]*Table10[[#This Row],[base_price]]</f>
        <v>60060</v>
      </c>
      <c r="O930">
        <f t="shared" si="14"/>
        <v>43173</v>
      </c>
      <c r="P930">
        <f>Table10[[#This Row],[Reveneu_after_promo]]-Table10[[#This Row],[Reveneu_before_promo]]</f>
        <v>-16887</v>
      </c>
      <c r="Q930" s="8">
        <f>Table10[[#This Row],[quantity_sold_after_promo]]-Table10[[#This Row],[quantity_sold_before_promo]]</f>
        <v>-16</v>
      </c>
    </row>
    <row r="931" spans="1:17" hidden="1" x14ac:dyDescent="0.3">
      <c r="A931" s="4" t="s">
        <v>612</v>
      </c>
      <c r="B931" t="str">
        <f>VLOOKUP(fact_events!B:B,stores[#All],2,0)</f>
        <v>Chennai</v>
      </c>
      <c r="C931" t="str">
        <f>VLOOKUP(fact_events!C:C,camp[#All],2,0)</f>
        <v>Sankranti</v>
      </c>
      <c r="D931" s="2">
        <f>VLOOKUP(fact_events!C:C,camp[#All],3,0)</f>
        <v>45301</v>
      </c>
      <c r="E931" s="2">
        <f>VLOOKUP(fact_events!C:C,camp[#All],4,0)</f>
        <v>45307</v>
      </c>
      <c r="F931" t="str">
        <f>VLOOKUP(fact_events!D:D,prod[#All],2,0)</f>
        <v>Atliq_Fusion_Container_Set_of_3</v>
      </c>
      <c r="G931" t="str">
        <f>VLOOKUP(fact_events!D:D,prod[#All],3,0)</f>
        <v>Home Care</v>
      </c>
      <c r="H931">
        <v>415</v>
      </c>
      <c r="I931" t="s">
        <v>12</v>
      </c>
      <c r="J931">
        <v>0.25</v>
      </c>
      <c r="K931" t="s">
        <v>1526</v>
      </c>
      <c r="L931">
        <v>40</v>
      </c>
      <c r="M931">
        <v>28</v>
      </c>
      <c r="N931">
        <f>Table10[[#This Row],[quantity_sold_before_promo]]*Table10[[#This Row],[base_price]]</f>
        <v>16600</v>
      </c>
      <c r="O931">
        <f t="shared" si="14"/>
        <v>8715</v>
      </c>
      <c r="P931">
        <f>Table10[[#This Row],[Reveneu_after_promo]]-Table10[[#This Row],[Reveneu_before_promo]]</f>
        <v>-7885</v>
      </c>
      <c r="Q931" s="8">
        <f>Table10[[#This Row],[quantity_sold_after_promo]]-Table10[[#This Row],[quantity_sold_before_promo]]</f>
        <v>-12</v>
      </c>
    </row>
    <row r="932" spans="1:17" hidden="1" x14ac:dyDescent="0.3">
      <c r="A932" s="3" t="s">
        <v>611</v>
      </c>
      <c r="B932" t="str">
        <f>VLOOKUP(fact_events!B:B,stores[#All],2,0)</f>
        <v>Mangalore</v>
      </c>
      <c r="C932" t="str">
        <f>VLOOKUP(fact_events!C:C,camp[#All],2,0)</f>
        <v>Sankranti</v>
      </c>
      <c r="D932" s="2">
        <f>VLOOKUP(fact_events!C:C,camp[#All],3,0)</f>
        <v>45301</v>
      </c>
      <c r="E932" s="2">
        <f>VLOOKUP(fact_events!C:C,camp[#All],4,0)</f>
        <v>45307</v>
      </c>
      <c r="F932" t="str">
        <f>VLOOKUP(fact_events!D:D,prod[#All],2,0)</f>
        <v>Atliq_Sonamasuri_Rice (10KG)</v>
      </c>
      <c r="G932" t="str">
        <f>VLOOKUP(fact_events!D:D,prod[#All],3,0)</f>
        <v>Grocery &amp; Staples</v>
      </c>
      <c r="H932">
        <v>860</v>
      </c>
      <c r="I932" t="s">
        <v>45</v>
      </c>
      <c r="J932">
        <v>0.33</v>
      </c>
      <c r="K932" t="s">
        <v>1526</v>
      </c>
      <c r="L932">
        <v>243</v>
      </c>
      <c r="M932">
        <v>332</v>
      </c>
      <c r="N932">
        <f>Table10[[#This Row],[quantity_sold_before_promo]]*Table10[[#This Row],[base_price]]</f>
        <v>208980</v>
      </c>
      <c r="O932">
        <f t="shared" si="14"/>
        <v>191298.39999999997</v>
      </c>
      <c r="P932">
        <f>Table10[[#This Row],[Reveneu_after_promo]]-Table10[[#This Row],[Reveneu_before_promo]]</f>
        <v>-17681.600000000035</v>
      </c>
      <c r="Q932" s="8">
        <f>Table10[[#This Row],[quantity_sold_after_promo]]-Table10[[#This Row],[quantity_sold_before_promo]]</f>
        <v>89</v>
      </c>
    </row>
    <row r="933" spans="1:17" hidden="1" x14ac:dyDescent="0.3">
      <c r="A933" s="4" t="s">
        <v>610</v>
      </c>
      <c r="B933" t="str">
        <f>VLOOKUP(fact_events!B:B,stores[#All],2,0)</f>
        <v>Mangalore</v>
      </c>
      <c r="C933" t="str">
        <f>VLOOKUP(fact_events!C:C,camp[#All],2,0)</f>
        <v>Diwali</v>
      </c>
      <c r="D933" s="2">
        <f>VLOOKUP(fact_events!C:C,camp[#All],3,0)</f>
        <v>45242</v>
      </c>
      <c r="E933" s="2">
        <f>VLOOKUP(fact_events!C:C,camp[#All],4,0)</f>
        <v>45248</v>
      </c>
      <c r="F933" t="str">
        <f>VLOOKUP(fact_events!D:D,prod[#All],2,0)</f>
        <v>Atliq_Scrub_Sponge_For_Dishwash</v>
      </c>
      <c r="G933" t="str">
        <f>VLOOKUP(fact_events!D:D,prod[#All],3,0)</f>
        <v>Home Care</v>
      </c>
      <c r="H933">
        <v>55</v>
      </c>
      <c r="I933" t="s">
        <v>12</v>
      </c>
      <c r="J933">
        <v>0.25</v>
      </c>
      <c r="K933" t="s">
        <v>1526</v>
      </c>
      <c r="L933">
        <v>47</v>
      </c>
      <c r="M933">
        <v>40</v>
      </c>
      <c r="N933">
        <f>Table10[[#This Row],[quantity_sold_before_promo]]*Table10[[#This Row],[base_price]]</f>
        <v>2585</v>
      </c>
      <c r="O933">
        <f t="shared" si="14"/>
        <v>1650</v>
      </c>
      <c r="P933">
        <f>Table10[[#This Row],[Reveneu_after_promo]]-Table10[[#This Row],[Reveneu_before_promo]]</f>
        <v>-935</v>
      </c>
      <c r="Q933" s="8">
        <f>Table10[[#This Row],[quantity_sold_after_promo]]-Table10[[#This Row],[quantity_sold_before_promo]]</f>
        <v>-7</v>
      </c>
    </row>
    <row r="934" spans="1:17" hidden="1" x14ac:dyDescent="0.3">
      <c r="A934" s="3" t="s">
        <v>609</v>
      </c>
      <c r="B934" t="str">
        <f>VLOOKUP(fact_events!B:B,stores[#All],2,0)</f>
        <v>Bengaluru</v>
      </c>
      <c r="C934" t="str">
        <f>VLOOKUP(fact_events!C:C,camp[#All],2,0)</f>
        <v>Diwali</v>
      </c>
      <c r="D934" s="2">
        <f>VLOOKUP(fact_events!C:C,camp[#All],3,0)</f>
        <v>45242</v>
      </c>
      <c r="E934" s="2">
        <f>VLOOKUP(fact_events!C:C,camp[#All],4,0)</f>
        <v>45248</v>
      </c>
      <c r="F934" t="str">
        <f>VLOOKUP(fact_events!D:D,prod[#All],2,0)</f>
        <v>Atliq_Doodh_Kesar_Body_Lotion (200ML)</v>
      </c>
      <c r="G934" t="str">
        <f>VLOOKUP(fact_events!D:D,prod[#All],3,0)</f>
        <v>Personal Care</v>
      </c>
      <c r="H934">
        <v>190</v>
      </c>
      <c r="I934" t="s">
        <v>0</v>
      </c>
      <c r="J934">
        <v>0.5</v>
      </c>
      <c r="K934" t="s">
        <v>1526</v>
      </c>
      <c r="L934">
        <v>84</v>
      </c>
      <c r="M934">
        <v>131</v>
      </c>
      <c r="N934">
        <f>Table10[[#This Row],[quantity_sold_before_promo]]*Table10[[#This Row],[base_price]]</f>
        <v>15960</v>
      </c>
      <c r="O934">
        <f t="shared" si="14"/>
        <v>12445</v>
      </c>
      <c r="P934">
        <f>Table10[[#This Row],[Reveneu_after_promo]]-Table10[[#This Row],[Reveneu_before_promo]]</f>
        <v>-3515</v>
      </c>
      <c r="Q934" s="8">
        <f>Table10[[#This Row],[quantity_sold_after_promo]]-Table10[[#This Row],[quantity_sold_before_promo]]</f>
        <v>47</v>
      </c>
    </row>
    <row r="935" spans="1:17" x14ac:dyDescent="0.3">
      <c r="A935" s="4" t="s">
        <v>608</v>
      </c>
      <c r="B935" t="str">
        <f>VLOOKUP(fact_events!B:B,stores[#All],2,0)</f>
        <v>Bengaluru</v>
      </c>
      <c r="C935" t="str">
        <f>VLOOKUP(fact_events!C:C,camp[#All],2,0)</f>
        <v>Diwali</v>
      </c>
      <c r="D935" s="2">
        <f>VLOOKUP(fact_events!C:C,camp[#All],3,0)</f>
        <v>45242</v>
      </c>
      <c r="E935" s="2">
        <f>VLOOKUP(fact_events!C:C,camp[#All],4,0)</f>
        <v>45248</v>
      </c>
      <c r="F935" t="str">
        <f>VLOOKUP(fact_events!D:D,prod[#All],2,0)</f>
        <v>Atliq_Curtains</v>
      </c>
      <c r="G935" t="str">
        <f>VLOOKUP(fact_events!D:D,prod[#All],3,0)</f>
        <v>Home Care</v>
      </c>
      <c r="H935">
        <v>300</v>
      </c>
      <c r="I935" t="s">
        <v>5</v>
      </c>
      <c r="J935">
        <v>0.5</v>
      </c>
      <c r="K935" t="s">
        <v>5</v>
      </c>
      <c r="L935">
        <v>63</v>
      </c>
      <c r="M935">
        <v>221</v>
      </c>
      <c r="N935">
        <f>Table10[[#This Row],[quantity_sold_before_promo]]*Table10[[#This Row],[base_price]]</f>
        <v>18900</v>
      </c>
      <c r="O935">
        <f t="shared" si="14"/>
        <v>66300</v>
      </c>
      <c r="P935">
        <f>Table10[[#This Row],[Reveneu_after_promo]]-Table10[[#This Row],[Reveneu_before_promo]]</f>
        <v>47400</v>
      </c>
      <c r="Q935" s="8">
        <f>Table10[[#This Row],[quantity_sold_after_promo]]-Table10[[#This Row],[quantity_sold_before_promo]]</f>
        <v>158</v>
      </c>
    </row>
    <row r="936" spans="1:17" hidden="1" x14ac:dyDescent="0.3">
      <c r="A936" s="3" t="s">
        <v>607</v>
      </c>
      <c r="B936" t="str">
        <f>VLOOKUP(fact_events!B:B,stores[#All],2,0)</f>
        <v>Madurai</v>
      </c>
      <c r="C936" t="str">
        <f>VLOOKUP(fact_events!C:C,camp[#All],2,0)</f>
        <v>Diwali</v>
      </c>
      <c r="D936" s="2">
        <f>VLOOKUP(fact_events!C:C,camp[#All],3,0)</f>
        <v>45242</v>
      </c>
      <c r="E936" s="2">
        <f>VLOOKUP(fact_events!C:C,camp[#All],4,0)</f>
        <v>45248</v>
      </c>
      <c r="F936" t="str">
        <f>VLOOKUP(fact_events!D:D,prod[#All],2,0)</f>
        <v>Atliq_Suflower_Oil (1L)</v>
      </c>
      <c r="G936" t="str">
        <f>VLOOKUP(fact_events!D:D,prod[#All],3,0)</f>
        <v>Grocery &amp; Staples</v>
      </c>
      <c r="H936">
        <v>156</v>
      </c>
      <c r="I936" t="s">
        <v>12</v>
      </c>
      <c r="J936">
        <v>0.25</v>
      </c>
      <c r="K936" t="s">
        <v>1526</v>
      </c>
      <c r="L936">
        <v>281</v>
      </c>
      <c r="M936">
        <v>244</v>
      </c>
      <c r="N936">
        <f>Table10[[#This Row],[quantity_sold_before_promo]]*Table10[[#This Row],[base_price]]</f>
        <v>43836</v>
      </c>
      <c r="O936">
        <f t="shared" si="14"/>
        <v>28548</v>
      </c>
      <c r="P936">
        <f>Table10[[#This Row],[Reveneu_after_promo]]-Table10[[#This Row],[Reveneu_before_promo]]</f>
        <v>-15288</v>
      </c>
      <c r="Q936" s="8">
        <f>Table10[[#This Row],[quantity_sold_after_promo]]-Table10[[#This Row],[quantity_sold_before_promo]]</f>
        <v>-37</v>
      </c>
    </row>
    <row r="937" spans="1:17" hidden="1" x14ac:dyDescent="0.3">
      <c r="A937" s="4" t="s">
        <v>606</v>
      </c>
      <c r="B937" t="str">
        <f>VLOOKUP(fact_events!B:B,stores[#All],2,0)</f>
        <v>Bengaluru</v>
      </c>
      <c r="C937" t="str">
        <f>VLOOKUP(fact_events!C:C,camp[#All],2,0)</f>
        <v>Sankranti</v>
      </c>
      <c r="D937" s="2">
        <f>VLOOKUP(fact_events!C:C,camp[#All],3,0)</f>
        <v>45301</v>
      </c>
      <c r="E937" s="2">
        <f>VLOOKUP(fact_events!C:C,camp[#All],4,0)</f>
        <v>45307</v>
      </c>
      <c r="F937" t="str">
        <f>VLOOKUP(fact_events!D:D,prod[#All],2,0)</f>
        <v>Atliq_Doodh_Kesar_Body_Lotion (200ML)</v>
      </c>
      <c r="G937" t="str">
        <f>VLOOKUP(fact_events!D:D,prod[#All],3,0)</f>
        <v>Personal Care</v>
      </c>
      <c r="H937">
        <v>190</v>
      </c>
      <c r="I937" t="s">
        <v>0</v>
      </c>
      <c r="J937">
        <v>0.5</v>
      </c>
      <c r="K937" t="s">
        <v>1526</v>
      </c>
      <c r="L937">
        <v>43</v>
      </c>
      <c r="M937">
        <v>59</v>
      </c>
      <c r="N937">
        <f>Table10[[#This Row],[quantity_sold_before_promo]]*Table10[[#This Row],[base_price]]</f>
        <v>8170</v>
      </c>
      <c r="O937">
        <f t="shared" si="14"/>
        <v>5605</v>
      </c>
      <c r="P937">
        <f>Table10[[#This Row],[Reveneu_after_promo]]-Table10[[#This Row],[Reveneu_before_promo]]</f>
        <v>-2565</v>
      </c>
      <c r="Q937" s="8">
        <f>Table10[[#This Row],[quantity_sold_after_promo]]-Table10[[#This Row],[quantity_sold_before_promo]]</f>
        <v>16</v>
      </c>
    </row>
    <row r="938" spans="1:17" hidden="1" x14ac:dyDescent="0.3">
      <c r="A938" s="3" t="s">
        <v>605</v>
      </c>
      <c r="B938" t="str">
        <f>VLOOKUP(fact_events!B:B,stores[#All],2,0)</f>
        <v>Chennai</v>
      </c>
      <c r="C938" t="str">
        <f>VLOOKUP(fact_events!C:C,camp[#All],2,0)</f>
        <v>Sankranti</v>
      </c>
      <c r="D938" s="2">
        <f>VLOOKUP(fact_events!C:C,camp[#All],3,0)</f>
        <v>45301</v>
      </c>
      <c r="E938" s="2">
        <f>VLOOKUP(fact_events!C:C,camp[#All],4,0)</f>
        <v>45307</v>
      </c>
      <c r="F938" t="str">
        <f>VLOOKUP(fact_events!D:D,prod[#All],2,0)</f>
        <v>Atliq_Masoor_Dal (1KG)</v>
      </c>
      <c r="G938" t="str">
        <f>VLOOKUP(fact_events!D:D,prod[#All],3,0)</f>
        <v>Grocery &amp; Staples</v>
      </c>
      <c r="H938">
        <v>172</v>
      </c>
      <c r="I938" t="s">
        <v>45</v>
      </c>
      <c r="J938">
        <v>0.33</v>
      </c>
      <c r="K938" t="s">
        <v>1526</v>
      </c>
      <c r="L938">
        <v>237</v>
      </c>
      <c r="M938">
        <v>341</v>
      </c>
      <c r="N938">
        <f>Table10[[#This Row],[quantity_sold_before_promo]]*Table10[[#This Row],[base_price]]</f>
        <v>40764</v>
      </c>
      <c r="O938">
        <f t="shared" si="14"/>
        <v>39296.839999999997</v>
      </c>
      <c r="P938">
        <f>Table10[[#This Row],[Reveneu_after_promo]]-Table10[[#This Row],[Reveneu_before_promo]]</f>
        <v>-1467.1600000000035</v>
      </c>
      <c r="Q938" s="8">
        <f>Table10[[#This Row],[quantity_sold_after_promo]]-Table10[[#This Row],[quantity_sold_before_promo]]</f>
        <v>104</v>
      </c>
    </row>
    <row r="939" spans="1:17" hidden="1" x14ac:dyDescent="0.3">
      <c r="A939" s="4" t="s">
        <v>604</v>
      </c>
      <c r="B939" t="str">
        <f>VLOOKUP(fact_events!B:B,stores[#All],2,0)</f>
        <v>Madurai</v>
      </c>
      <c r="C939" t="str">
        <f>VLOOKUP(fact_events!C:C,camp[#All],2,0)</f>
        <v>Sankranti</v>
      </c>
      <c r="D939" s="2">
        <f>VLOOKUP(fact_events!C:C,camp[#All],3,0)</f>
        <v>45301</v>
      </c>
      <c r="E939" s="2">
        <f>VLOOKUP(fact_events!C:C,camp[#All],4,0)</f>
        <v>45307</v>
      </c>
      <c r="F939" t="str">
        <f>VLOOKUP(fact_events!D:D,prod[#All],2,0)</f>
        <v>Atliq_Scrub_Sponge_For_Dishwash</v>
      </c>
      <c r="G939" t="str">
        <f>VLOOKUP(fact_events!D:D,prod[#All],3,0)</f>
        <v>Home Care</v>
      </c>
      <c r="H939">
        <v>55</v>
      </c>
      <c r="I939" t="s">
        <v>12</v>
      </c>
      <c r="J939">
        <v>0.25</v>
      </c>
      <c r="K939" t="s">
        <v>1526</v>
      </c>
      <c r="L939">
        <v>16</v>
      </c>
      <c r="M939">
        <v>12</v>
      </c>
      <c r="N939">
        <f>Table10[[#This Row],[quantity_sold_before_promo]]*Table10[[#This Row],[base_price]]</f>
        <v>880</v>
      </c>
      <c r="O939">
        <f t="shared" si="14"/>
        <v>495</v>
      </c>
      <c r="P939">
        <f>Table10[[#This Row],[Reveneu_after_promo]]-Table10[[#This Row],[Reveneu_before_promo]]</f>
        <v>-385</v>
      </c>
      <c r="Q939" s="8">
        <f>Table10[[#This Row],[quantity_sold_after_promo]]-Table10[[#This Row],[quantity_sold_before_promo]]</f>
        <v>-4</v>
      </c>
    </row>
    <row r="940" spans="1:17" hidden="1" x14ac:dyDescent="0.3">
      <c r="A940" s="3" t="s">
        <v>603</v>
      </c>
      <c r="B940" t="str">
        <f>VLOOKUP(fact_events!B:B,stores[#All],2,0)</f>
        <v>Coimbatore</v>
      </c>
      <c r="C940" t="str">
        <f>VLOOKUP(fact_events!C:C,camp[#All],2,0)</f>
        <v>Diwali</v>
      </c>
      <c r="D940" s="2">
        <f>VLOOKUP(fact_events!C:C,camp[#All],3,0)</f>
        <v>45242</v>
      </c>
      <c r="E940" s="2">
        <f>VLOOKUP(fact_events!C:C,camp[#All],4,0)</f>
        <v>45248</v>
      </c>
      <c r="F940" t="str">
        <f>VLOOKUP(fact_events!D:D,prod[#All],2,0)</f>
        <v>Atliq_Lime_Cool_Bathing_Bar (125GM)</v>
      </c>
      <c r="G940" t="str">
        <f>VLOOKUP(fact_events!D:D,prod[#All],3,0)</f>
        <v>Personal Care</v>
      </c>
      <c r="H940">
        <v>62</v>
      </c>
      <c r="I940" t="s">
        <v>0</v>
      </c>
      <c r="J940">
        <v>0.5</v>
      </c>
      <c r="K940" t="s">
        <v>1526</v>
      </c>
      <c r="L940">
        <v>98</v>
      </c>
      <c r="M940">
        <v>109</v>
      </c>
      <c r="N940">
        <f>Table10[[#This Row],[quantity_sold_before_promo]]*Table10[[#This Row],[base_price]]</f>
        <v>6076</v>
      </c>
      <c r="O940">
        <f t="shared" si="14"/>
        <v>3379</v>
      </c>
      <c r="P940">
        <f>Table10[[#This Row],[Reveneu_after_promo]]-Table10[[#This Row],[Reveneu_before_promo]]</f>
        <v>-2697</v>
      </c>
      <c r="Q940" s="8">
        <f>Table10[[#This Row],[quantity_sold_after_promo]]-Table10[[#This Row],[quantity_sold_before_promo]]</f>
        <v>11</v>
      </c>
    </row>
    <row r="941" spans="1:17" hidden="1" x14ac:dyDescent="0.3">
      <c r="A941" s="4" t="s">
        <v>602</v>
      </c>
      <c r="B941" t="str">
        <f>VLOOKUP(fact_events!B:B,stores[#All],2,0)</f>
        <v>Trivandrum</v>
      </c>
      <c r="C941" t="str">
        <f>VLOOKUP(fact_events!C:C,camp[#All],2,0)</f>
        <v>Diwali</v>
      </c>
      <c r="D941" s="2">
        <f>VLOOKUP(fact_events!C:C,camp[#All],3,0)</f>
        <v>45242</v>
      </c>
      <c r="E941" s="2">
        <f>VLOOKUP(fact_events!C:C,camp[#All],4,0)</f>
        <v>45248</v>
      </c>
      <c r="F941" t="str">
        <f>VLOOKUP(fact_events!D:D,prod[#All],2,0)</f>
        <v>Atliq_Farm_Chakki_Atta (1KG)</v>
      </c>
      <c r="G941" t="str">
        <f>VLOOKUP(fact_events!D:D,prod[#All],3,0)</f>
        <v>Grocery &amp; Staples</v>
      </c>
      <c r="H941">
        <v>290</v>
      </c>
      <c r="I941" t="s">
        <v>12</v>
      </c>
      <c r="J941">
        <v>0.25</v>
      </c>
      <c r="K941" t="s">
        <v>1526</v>
      </c>
      <c r="L941">
        <v>169</v>
      </c>
      <c r="M941">
        <v>160</v>
      </c>
      <c r="N941">
        <f>Table10[[#This Row],[quantity_sold_before_promo]]*Table10[[#This Row],[base_price]]</f>
        <v>49010</v>
      </c>
      <c r="O941">
        <f t="shared" si="14"/>
        <v>34800</v>
      </c>
      <c r="P941">
        <f>Table10[[#This Row],[Reveneu_after_promo]]-Table10[[#This Row],[Reveneu_before_promo]]</f>
        <v>-14210</v>
      </c>
      <c r="Q941" s="8">
        <f>Table10[[#This Row],[quantity_sold_after_promo]]-Table10[[#This Row],[quantity_sold_before_promo]]</f>
        <v>-9</v>
      </c>
    </row>
    <row r="942" spans="1:17" hidden="1" x14ac:dyDescent="0.3">
      <c r="A942" s="3" t="s">
        <v>601</v>
      </c>
      <c r="B942" t="str">
        <f>VLOOKUP(fact_events!B:B,stores[#All],2,0)</f>
        <v>Mysuru</v>
      </c>
      <c r="C942" t="str">
        <f>VLOOKUP(fact_events!C:C,camp[#All],2,0)</f>
        <v>Sankranti</v>
      </c>
      <c r="D942" s="2">
        <f>VLOOKUP(fact_events!C:C,camp[#All],3,0)</f>
        <v>45301</v>
      </c>
      <c r="E942" s="2">
        <f>VLOOKUP(fact_events!C:C,camp[#All],4,0)</f>
        <v>45307</v>
      </c>
      <c r="F942" t="str">
        <f>VLOOKUP(fact_events!D:D,prod[#All],2,0)</f>
        <v>Atliq_Lime_Cool_Bathing_Bar (125GM)</v>
      </c>
      <c r="G942" t="str">
        <f>VLOOKUP(fact_events!D:D,prod[#All],3,0)</f>
        <v>Personal Care</v>
      </c>
      <c r="H942">
        <v>62</v>
      </c>
      <c r="I942" t="s">
        <v>0</v>
      </c>
      <c r="J942">
        <v>0.5</v>
      </c>
      <c r="K942" t="s">
        <v>1526</v>
      </c>
      <c r="L942">
        <v>61</v>
      </c>
      <c r="M942">
        <v>87</v>
      </c>
      <c r="N942">
        <f>Table10[[#This Row],[quantity_sold_before_promo]]*Table10[[#This Row],[base_price]]</f>
        <v>3782</v>
      </c>
      <c r="O942">
        <f t="shared" si="14"/>
        <v>2697</v>
      </c>
      <c r="P942">
        <f>Table10[[#This Row],[Reveneu_after_promo]]-Table10[[#This Row],[Reveneu_before_promo]]</f>
        <v>-1085</v>
      </c>
      <c r="Q942" s="8">
        <f>Table10[[#This Row],[quantity_sold_after_promo]]-Table10[[#This Row],[quantity_sold_before_promo]]</f>
        <v>26</v>
      </c>
    </row>
    <row r="943" spans="1:17" hidden="1" x14ac:dyDescent="0.3">
      <c r="A943" s="4" t="s">
        <v>600</v>
      </c>
      <c r="B943" t="str">
        <f>VLOOKUP(fact_events!B:B,stores[#All],2,0)</f>
        <v>Coimbatore</v>
      </c>
      <c r="C943" t="str">
        <f>VLOOKUP(fact_events!C:C,camp[#All],2,0)</f>
        <v>Diwali</v>
      </c>
      <c r="D943" s="2">
        <f>VLOOKUP(fact_events!C:C,camp[#All],3,0)</f>
        <v>45242</v>
      </c>
      <c r="E943" s="2">
        <f>VLOOKUP(fact_events!C:C,camp[#All],4,0)</f>
        <v>45248</v>
      </c>
      <c r="F943" t="str">
        <f>VLOOKUP(fact_events!D:D,prod[#All],2,0)</f>
        <v>Atliq_Doodh_Kesar_Body_Lotion (200ML)</v>
      </c>
      <c r="G943" t="str">
        <f>VLOOKUP(fact_events!D:D,prod[#All],3,0)</f>
        <v>Personal Care</v>
      </c>
      <c r="H943">
        <v>190</v>
      </c>
      <c r="I943" t="s">
        <v>0</v>
      </c>
      <c r="J943">
        <v>0.5</v>
      </c>
      <c r="K943" t="s">
        <v>1526</v>
      </c>
      <c r="L943">
        <v>36</v>
      </c>
      <c r="M943">
        <v>56</v>
      </c>
      <c r="N943">
        <f>Table10[[#This Row],[quantity_sold_before_promo]]*Table10[[#This Row],[base_price]]</f>
        <v>6840</v>
      </c>
      <c r="O943">
        <f t="shared" si="14"/>
        <v>5320</v>
      </c>
      <c r="P943">
        <f>Table10[[#This Row],[Reveneu_after_promo]]-Table10[[#This Row],[Reveneu_before_promo]]</f>
        <v>-1520</v>
      </c>
      <c r="Q943" s="8">
        <f>Table10[[#This Row],[quantity_sold_after_promo]]-Table10[[#This Row],[quantity_sold_before_promo]]</f>
        <v>20</v>
      </c>
    </row>
    <row r="944" spans="1:17" x14ac:dyDescent="0.3">
      <c r="A944" s="3" t="s">
        <v>599</v>
      </c>
      <c r="B944" t="str">
        <f>VLOOKUP(fact_events!B:B,stores[#All],2,0)</f>
        <v>Visakhapatnam</v>
      </c>
      <c r="C944" t="str">
        <f>VLOOKUP(fact_events!C:C,camp[#All],2,0)</f>
        <v>Sankranti</v>
      </c>
      <c r="D944" s="2">
        <f>VLOOKUP(fact_events!C:C,camp[#All],3,0)</f>
        <v>45301</v>
      </c>
      <c r="E944" s="2">
        <f>VLOOKUP(fact_events!C:C,camp[#All],4,0)</f>
        <v>45307</v>
      </c>
      <c r="F944" t="str">
        <f>VLOOKUP(fact_events!D:D,prod[#All],2,0)</f>
        <v>Atliq_waterproof_Immersion_Rod</v>
      </c>
      <c r="G944" t="str">
        <f>VLOOKUP(fact_events!D:D,prod[#All],3,0)</f>
        <v>Home Appliances</v>
      </c>
      <c r="H944">
        <v>1020</v>
      </c>
      <c r="I944" t="s">
        <v>5</v>
      </c>
      <c r="J944">
        <v>0.5</v>
      </c>
      <c r="K944" t="s">
        <v>5</v>
      </c>
      <c r="L944">
        <v>64</v>
      </c>
      <c r="M944">
        <v>250</v>
      </c>
      <c r="N944">
        <f>Table10[[#This Row],[quantity_sold_before_promo]]*Table10[[#This Row],[base_price]]</f>
        <v>65280</v>
      </c>
      <c r="O944">
        <f t="shared" si="14"/>
        <v>255000</v>
      </c>
      <c r="P944">
        <f>Table10[[#This Row],[Reveneu_after_promo]]-Table10[[#This Row],[Reveneu_before_promo]]</f>
        <v>189720</v>
      </c>
      <c r="Q944" s="8">
        <f>Table10[[#This Row],[quantity_sold_after_promo]]-Table10[[#This Row],[quantity_sold_before_promo]]</f>
        <v>186</v>
      </c>
    </row>
    <row r="945" spans="1:17" hidden="1" x14ac:dyDescent="0.3">
      <c r="A945" s="4" t="s">
        <v>598</v>
      </c>
      <c r="B945" t="str">
        <f>VLOOKUP(fact_events!B:B,stores[#All],2,0)</f>
        <v>Bengaluru</v>
      </c>
      <c r="C945" t="str">
        <f>VLOOKUP(fact_events!C:C,camp[#All],2,0)</f>
        <v>Diwali</v>
      </c>
      <c r="D945" s="2">
        <f>VLOOKUP(fact_events!C:C,camp[#All],3,0)</f>
        <v>45242</v>
      </c>
      <c r="E945" s="2">
        <f>VLOOKUP(fact_events!C:C,camp[#All],4,0)</f>
        <v>45248</v>
      </c>
      <c r="F945" t="str">
        <f>VLOOKUP(fact_events!D:D,prod[#All],2,0)</f>
        <v>Atliq_Farm_Chakki_Atta (1KG)</v>
      </c>
      <c r="G945" t="str">
        <f>VLOOKUP(fact_events!D:D,prod[#All],3,0)</f>
        <v>Grocery &amp; Staples</v>
      </c>
      <c r="H945">
        <v>290</v>
      </c>
      <c r="I945" t="s">
        <v>12</v>
      </c>
      <c r="J945">
        <v>0.25</v>
      </c>
      <c r="K945" t="s">
        <v>1526</v>
      </c>
      <c r="L945">
        <v>323</v>
      </c>
      <c r="M945">
        <v>251</v>
      </c>
      <c r="N945">
        <f>Table10[[#This Row],[quantity_sold_before_promo]]*Table10[[#This Row],[base_price]]</f>
        <v>93670</v>
      </c>
      <c r="O945">
        <f t="shared" si="14"/>
        <v>54592.5</v>
      </c>
      <c r="P945">
        <f>Table10[[#This Row],[Reveneu_after_promo]]-Table10[[#This Row],[Reveneu_before_promo]]</f>
        <v>-39077.5</v>
      </c>
      <c r="Q945" s="8">
        <f>Table10[[#This Row],[quantity_sold_after_promo]]-Table10[[#This Row],[quantity_sold_before_promo]]</f>
        <v>-72</v>
      </c>
    </row>
    <row r="946" spans="1:17" hidden="1" x14ac:dyDescent="0.3">
      <c r="A946" s="3" t="s">
        <v>597</v>
      </c>
      <c r="B946" t="str">
        <f>VLOOKUP(fact_events!B:B,stores[#All],2,0)</f>
        <v>Mysuru</v>
      </c>
      <c r="C946" t="str">
        <f>VLOOKUP(fact_events!C:C,camp[#All],2,0)</f>
        <v>Sankranti</v>
      </c>
      <c r="D946" s="2">
        <f>VLOOKUP(fact_events!C:C,camp[#All],3,0)</f>
        <v>45301</v>
      </c>
      <c r="E946" s="2">
        <f>VLOOKUP(fact_events!C:C,camp[#All],4,0)</f>
        <v>45307</v>
      </c>
      <c r="F946" t="str">
        <f>VLOOKUP(fact_events!D:D,prod[#All],2,0)</f>
        <v>Atliq_Home_Essential_8_Product_Combo</v>
      </c>
      <c r="G946" t="str">
        <f>VLOOKUP(fact_events!D:D,prod[#All],3,0)</f>
        <v>Combo1</v>
      </c>
      <c r="H946">
        <v>3000</v>
      </c>
      <c r="I946" t="s">
        <v>26</v>
      </c>
      <c r="J946">
        <v>500</v>
      </c>
      <c r="K946" t="s">
        <v>1527</v>
      </c>
      <c r="L946">
        <v>118</v>
      </c>
      <c r="M946">
        <v>208</v>
      </c>
      <c r="N946">
        <f>Table10[[#This Row],[quantity_sold_before_promo]]*Table10[[#This Row],[base_price]]</f>
        <v>354000</v>
      </c>
      <c r="O946">
        <f t="shared" si="14"/>
        <v>520000</v>
      </c>
      <c r="P946">
        <f>Table10[[#This Row],[Reveneu_after_promo]]-Table10[[#This Row],[Reveneu_before_promo]]</f>
        <v>166000</v>
      </c>
      <c r="Q946" s="8">
        <f>Table10[[#This Row],[quantity_sold_after_promo]]-Table10[[#This Row],[quantity_sold_before_promo]]</f>
        <v>90</v>
      </c>
    </row>
    <row r="947" spans="1:17" hidden="1" x14ac:dyDescent="0.3">
      <c r="A947" s="4" t="s">
        <v>596</v>
      </c>
      <c r="B947" t="str">
        <f>VLOOKUP(fact_events!B:B,stores[#All],2,0)</f>
        <v>Visakhapatnam</v>
      </c>
      <c r="C947" t="str">
        <f>VLOOKUP(fact_events!C:C,camp[#All],2,0)</f>
        <v>Diwali</v>
      </c>
      <c r="D947" s="2">
        <f>VLOOKUP(fact_events!C:C,camp[#All],3,0)</f>
        <v>45242</v>
      </c>
      <c r="E947" s="2">
        <f>VLOOKUP(fact_events!C:C,camp[#All],4,0)</f>
        <v>45248</v>
      </c>
      <c r="F947" t="str">
        <f>VLOOKUP(fact_events!D:D,prod[#All],2,0)</f>
        <v>Atliq_Farm_Chakki_Atta (1KG)</v>
      </c>
      <c r="G947" t="str">
        <f>VLOOKUP(fact_events!D:D,prod[#All],3,0)</f>
        <v>Grocery &amp; Staples</v>
      </c>
      <c r="H947">
        <v>290</v>
      </c>
      <c r="I947" t="s">
        <v>12</v>
      </c>
      <c r="J947">
        <v>0.25</v>
      </c>
      <c r="K947" t="s">
        <v>1526</v>
      </c>
      <c r="L947">
        <v>236</v>
      </c>
      <c r="M947">
        <v>210</v>
      </c>
      <c r="N947">
        <f>Table10[[#This Row],[quantity_sold_before_promo]]*Table10[[#This Row],[base_price]]</f>
        <v>68440</v>
      </c>
      <c r="O947">
        <f t="shared" si="14"/>
        <v>45675</v>
      </c>
      <c r="P947">
        <f>Table10[[#This Row],[Reveneu_after_promo]]-Table10[[#This Row],[Reveneu_before_promo]]</f>
        <v>-22765</v>
      </c>
      <c r="Q947" s="8">
        <f>Table10[[#This Row],[quantity_sold_after_promo]]-Table10[[#This Row],[quantity_sold_before_promo]]</f>
        <v>-26</v>
      </c>
    </row>
    <row r="948" spans="1:17" hidden="1" x14ac:dyDescent="0.3">
      <c r="A948" s="3" t="s">
        <v>595</v>
      </c>
      <c r="B948" t="str">
        <f>VLOOKUP(fact_events!B:B,stores[#All],2,0)</f>
        <v>Chennai</v>
      </c>
      <c r="C948" t="str">
        <f>VLOOKUP(fact_events!C:C,camp[#All],2,0)</f>
        <v>Diwali</v>
      </c>
      <c r="D948" s="2">
        <f>VLOOKUP(fact_events!C:C,camp[#All],3,0)</f>
        <v>45242</v>
      </c>
      <c r="E948" s="2">
        <f>VLOOKUP(fact_events!C:C,camp[#All],4,0)</f>
        <v>45248</v>
      </c>
      <c r="F948" t="str">
        <f>VLOOKUP(fact_events!D:D,prod[#All],2,0)</f>
        <v>Atliq_Lime_Cool_Bathing_Bar (125GM)</v>
      </c>
      <c r="G948" t="str">
        <f>VLOOKUP(fact_events!D:D,prod[#All],3,0)</f>
        <v>Personal Care</v>
      </c>
      <c r="H948">
        <v>62</v>
      </c>
      <c r="I948" t="s">
        <v>0</v>
      </c>
      <c r="J948">
        <v>0.5</v>
      </c>
      <c r="K948" t="s">
        <v>1526</v>
      </c>
      <c r="L948">
        <v>126</v>
      </c>
      <c r="M948">
        <v>168</v>
      </c>
      <c r="N948">
        <f>Table10[[#This Row],[quantity_sold_before_promo]]*Table10[[#This Row],[base_price]]</f>
        <v>7812</v>
      </c>
      <c r="O948">
        <f t="shared" si="14"/>
        <v>5208</v>
      </c>
      <c r="P948">
        <f>Table10[[#This Row],[Reveneu_after_promo]]-Table10[[#This Row],[Reveneu_before_promo]]</f>
        <v>-2604</v>
      </c>
      <c r="Q948" s="8">
        <f>Table10[[#This Row],[quantity_sold_after_promo]]-Table10[[#This Row],[quantity_sold_before_promo]]</f>
        <v>42</v>
      </c>
    </row>
    <row r="949" spans="1:17" x14ac:dyDescent="0.3">
      <c r="A949" s="4" t="s">
        <v>594</v>
      </c>
      <c r="B949" t="str">
        <f>VLOOKUP(fact_events!B:B,stores[#All],2,0)</f>
        <v>Coimbatore</v>
      </c>
      <c r="C949" t="str">
        <f>VLOOKUP(fact_events!C:C,camp[#All],2,0)</f>
        <v>Diwali</v>
      </c>
      <c r="D949" s="2">
        <f>VLOOKUP(fact_events!C:C,camp[#All],3,0)</f>
        <v>45242</v>
      </c>
      <c r="E949" s="2">
        <f>VLOOKUP(fact_events!C:C,camp[#All],4,0)</f>
        <v>45248</v>
      </c>
      <c r="F949" t="str">
        <f>VLOOKUP(fact_events!D:D,prod[#All],2,0)</f>
        <v>Atliq_Curtains</v>
      </c>
      <c r="G949" t="str">
        <f>VLOOKUP(fact_events!D:D,prod[#All],3,0)</f>
        <v>Home Care</v>
      </c>
      <c r="H949">
        <v>300</v>
      </c>
      <c r="I949" t="s">
        <v>5</v>
      </c>
      <c r="J949">
        <v>0.5</v>
      </c>
      <c r="K949" t="s">
        <v>5</v>
      </c>
      <c r="L949">
        <v>42</v>
      </c>
      <c r="M949">
        <v>166</v>
      </c>
      <c r="N949">
        <f>Table10[[#This Row],[quantity_sold_before_promo]]*Table10[[#This Row],[base_price]]</f>
        <v>12600</v>
      </c>
      <c r="O949">
        <f t="shared" si="14"/>
        <v>49800</v>
      </c>
      <c r="P949">
        <f>Table10[[#This Row],[Reveneu_after_promo]]-Table10[[#This Row],[Reveneu_before_promo]]</f>
        <v>37200</v>
      </c>
      <c r="Q949" s="8">
        <f>Table10[[#This Row],[quantity_sold_after_promo]]-Table10[[#This Row],[quantity_sold_before_promo]]</f>
        <v>124</v>
      </c>
    </row>
    <row r="950" spans="1:17" hidden="1" x14ac:dyDescent="0.3">
      <c r="A950" s="3" t="s">
        <v>593</v>
      </c>
      <c r="B950" t="str">
        <f>VLOOKUP(fact_events!B:B,stores[#All],2,0)</f>
        <v>Chennai</v>
      </c>
      <c r="C950" t="str">
        <f>VLOOKUP(fact_events!C:C,camp[#All],2,0)</f>
        <v>Diwali</v>
      </c>
      <c r="D950" s="2">
        <f>VLOOKUP(fact_events!C:C,camp[#All],3,0)</f>
        <v>45242</v>
      </c>
      <c r="E950" s="2">
        <f>VLOOKUP(fact_events!C:C,camp[#All],4,0)</f>
        <v>45248</v>
      </c>
      <c r="F950" t="str">
        <f>VLOOKUP(fact_events!D:D,prod[#All],2,0)</f>
        <v>Atliq_Suflower_Oil (1L)</v>
      </c>
      <c r="G950" t="str">
        <f>VLOOKUP(fact_events!D:D,prod[#All],3,0)</f>
        <v>Grocery &amp; Staples</v>
      </c>
      <c r="H950">
        <v>156</v>
      </c>
      <c r="I950" t="s">
        <v>12</v>
      </c>
      <c r="J950">
        <v>0.25</v>
      </c>
      <c r="K950" t="s">
        <v>1526</v>
      </c>
      <c r="L950">
        <v>323</v>
      </c>
      <c r="M950">
        <v>293</v>
      </c>
      <c r="N950">
        <f>Table10[[#This Row],[quantity_sold_before_promo]]*Table10[[#This Row],[base_price]]</f>
        <v>50388</v>
      </c>
      <c r="O950">
        <f t="shared" si="14"/>
        <v>34281</v>
      </c>
      <c r="P950">
        <f>Table10[[#This Row],[Reveneu_after_promo]]-Table10[[#This Row],[Reveneu_before_promo]]</f>
        <v>-16107</v>
      </c>
      <c r="Q950" s="8">
        <f>Table10[[#This Row],[quantity_sold_after_promo]]-Table10[[#This Row],[quantity_sold_before_promo]]</f>
        <v>-30</v>
      </c>
    </row>
    <row r="951" spans="1:17" hidden="1" x14ac:dyDescent="0.3">
      <c r="A951" s="4" t="s">
        <v>592</v>
      </c>
      <c r="B951" t="str">
        <f>VLOOKUP(fact_events!B:B,stores[#All],2,0)</f>
        <v>Vijayawada</v>
      </c>
      <c r="C951" t="str">
        <f>VLOOKUP(fact_events!C:C,camp[#All],2,0)</f>
        <v>Diwali</v>
      </c>
      <c r="D951" s="2">
        <f>VLOOKUP(fact_events!C:C,camp[#All],3,0)</f>
        <v>45242</v>
      </c>
      <c r="E951" s="2">
        <f>VLOOKUP(fact_events!C:C,camp[#All],4,0)</f>
        <v>45248</v>
      </c>
      <c r="F951" t="str">
        <f>VLOOKUP(fact_events!D:D,prod[#All],2,0)</f>
        <v>Atliq_Doodh_Kesar_Body_Lotion (200ML)</v>
      </c>
      <c r="G951" t="str">
        <f>VLOOKUP(fact_events!D:D,prod[#All],3,0)</f>
        <v>Personal Care</v>
      </c>
      <c r="H951">
        <v>190</v>
      </c>
      <c r="I951" t="s">
        <v>0</v>
      </c>
      <c r="J951">
        <v>0.5</v>
      </c>
      <c r="K951" t="s">
        <v>1526</v>
      </c>
      <c r="L951">
        <v>42</v>
      </c>
      <c r="M951">
        <v>55</v>
      </c>
      <c r="N951">
        <f>Table10[[#This Row],[quantity_sold_before_promo]]*Table10[[#This Row],[base_price]]</f>
        <v>7980</v>
      </c>
      <c r="O951">
        <f t="shared" si="14"/>
        <v>5225</v>
      </c>
      <c r="P951">
        <f>Table10[[#This Row],[Reveneu_after_promo]]-Table10[[#This Row],[Reveneu_before_promo]]</f>
        <v>-2755</v>
      </c>
      <c r="Q951" s="8">
        <f>Table10[[#This Row],[quantity_sold_after_promo]]-Table10[[#This Row],[quantity_sold_before_promo]]</f>
        <v>13</v>
      </c>
    </row>
    <row r="952" spans="1:17" x14ac:dyDescent="0.3">
      <c r="A952" s="3" t="s">
        <v>591</v>
      </c>
      <c r="B952" t="str">
        <f>VLOOKUP(fact_events!B:B,stores[#All],2,0)</f>
        <v>Chennai</v>
      </c>
      <c r="C952" t="str">
        <f>VLOOKUP(fact_events!C:C,camp[#All],2,0)</f>
        <v>Sankranti</v>
      </c>
      <c r="D952" s="2">
        <f>VLOOKUP(fact_events!C:C,camp[#All],3,0)</f>
        <v>45301</v>
      </c>
      <c r="E952" s="2">
        <f>VLOOKUP(fact_events!C:C,camp[#All],4,0)</f>
        <v>45307</v>
      </c>
      <c r="F952" t="str">
        <f>VLOOKUP(fact_events!D:D,prod[#All],2,0)</f>
        <v>Atliq_High_Glo_15W_LED_Bulb</v>
      </c>
      <c r="G952" t="str">
        <f>VLOOKUP(fact_events!D:D,prod[#All],3,0)</f>
        <v>Home Appliances</v>
      </c>
      <c r="H952">
        <v>350</v>
      </c>
      <c r="I952" t="s">
        <v>5</v>
      </c>
      <c r="J952">
        <v>0.5</v>
      </c>
      <c r="K952" t="s">
        <v>5</v>
      </c>
      <c r="L952">
        <v>117</v>
      </c>
      <c r="M952">
        <v>457</v>
      </c>
      <c r="N952">
        <f>Table10[[#This Row],[quantity_sold_before_promo]]*Table10[[#This Row],[base_price]]</f>
        <v>40950</v>
      </c>
      <c r="O952">
        <f t="shared" si="14"/>
        <v>159950</v>
      </c>
      <c r="P952">
        <f>Table10[[#This Row],[Reveneu_after_promo]]-Table10[[#This Row],[Reveneu_before_promo]]</f>
        <v>119000</v>
      </c>
      <c r="Q952" s="8">
        <f>Table10[[#This Row],[quantity_sold_after_promo]]-Table10[[#This Row],[quantity_sold_before_promo]]</f>
        <v>340</v>
      </c>
    </row>
    <row r="953" spans="1:17" x14ac:dyDescent="0.3">
      <c r="A953" s="4" t="s">
        <v>590</v>
      </c>
      <c r="B953" t="str">
        <f>VLOOKUP(fact_events!B:B,stores[#All],2,0)</f>
        <v>Chennai</v>
      </c>
      <c r="C953" t="str">
        <f>VLOOKUP(fact_events!C:C,camp[#All],2,0)</f>
        <v>Diwali</v>
      </c>
      <c r="D953" s="2">
        <f>VLOOKUP(fact_events!C:C,camp[#All],3,0)</f>
        <v>45242</v>
      </c>
      <c r="E953" s="2">
        <f>VLOOKUP(fact_events!C:C,camp[#All],4,0)</f>
        <v>45248</v>
      </c>
      <c r="F953" t="str">
        <f>VLOOKUP(fact_events!D:D,prod[#All],2,0)</f>
        <v>Atliq_waterproof_Immersion_Rod</v>
      </c>
      <c r="G953" t="str">
        <f>VLOOKUP(fact_events!D:D,prod[#All],3,0)</f>
        <v>Home Appliances</v>
      </c>
      <c r="H953">
        <v>1020</v>
      </c>
      <c r="I953" t="s">
        <v>5</v>
      </c>
      <c r="J953">
        <v>0.5</v>
      </c>
      <c r="K953" t="s">
        <v>5</v>
      </c>
      <c r="L953">
        <v>50</v>
      </c>
      <c r="M953">
        <v>202</v>
      </c>
      <c r="N953">
        <f>Table10[[#This Row],[quantity_sold_before_promo]]*Table10[[#This Row],[base_price]]</f>
        <v>51000</v>
      </c>
      <c r="O953">
        <f t="shared" si="14"/>
        <v>206040</v>
      </c>
      <c r="P953">
        <f>Table10[[#This Row],[Reveneu_after_promo]]-Table10[[#This Row],[Reveneu_before_promo]]</f>
        <v>155040</v>
      </c>
      <c r="Q953" s="8">
        <f>Table10[[#This Row],[quantity_sold_after_promo]]-Table10[[#This Row],[quantity_sold_before_promo]]</f>
        <v>152</v>
      </c>
    </row>
    <row r="954" spans="1:17" hidden="1" x14ac:dyDescent="0.3">
      <c r="A954" s="3" t="s">
        <v>589</v>
      </c>
      <c r="B954" t="str">
        <f>VLOOKUP(fact_events!B:B,stores[#All],2,0)</f>
        <v>Visakhapatnam</v>
      </c>
      <c r="C954" t="str">
        <f>VLOOKUP(fact_events!C:C,camp[#All],2,0)</f>
        <v>Diwali</v>
      </c>
      <c r="D954" s="2">
        <f>VLOOKUP(fact_events!C:C,camp[#All],3,0)</f>
        <v>45242</v>
      </c>
      <c r="E954" s="2">
        <f>VLOOKUP(fact_events!C:C,camp[#All],4,0)</f>
        <v>45248</v>
      </c>
      <c r="F954" t="str">
        <f>VLOOKUP(fact_events!D:D,prod[#All],2,0)</f>
        <v>Atliq_Body_Milk_Nourishing_Lotion (120ML)</v>
      </c>
      <c r="G954" t="str">
        <f>VLOOKUP(fact_events!D:D,prod[#All],3,0)</f>
        <v>Personal Care</v>
      </c>
      <c r="H954">
        <v>110</v>
      </c>
      <c r="I954" t="s">
        <v>0</v>
      </c>
      <c r="J954">
        <v>0.5</v>
      </c>
      <c r="K954" t="s">
        <v>1526</v>
      </c>
      <c r="L954">
        <v>50</v>
      </c>
      <c r="M954">
        <v>58</v>
      </c>
      <c r="N954">
        <f>Table10[[#This Row],[quantity_sold_before_promo]]*Table10[[#This Row],[base_price]]</f>
        <v>5500</v>
      </c>
      <c r="O954">
        <f t="shared" si="14"/>
        <v>3190</v>
      </c>
      <c r="P954">
        <f>Table10[[#This Row],[Reveneu_after_promo]]-Table10[[#This Row],[Reveneu_before_promo]]</f>
        <v>-2310</v>
      </c>
      <c r="Q954" s="8">
        <f>Table10[[#This Row],[quantity_sold_after_promo]]-Table10[[#This Row],[quantity_sold_before_promo]]</f>
        <v>8</v>
      </c>
    </row>
    <row r="955" spans="1:17" hidden="1" x14ac:dyDescent="0.3">
      <c r="A955" s="4" t="s">
        <v>588</v>
      </c>
      <c r="B955" t="str">
        <f>VLOOKUP(fact_events!B:B,stores[#All],2,0)</f>
        <v>Chennai</v>
      </c>
      <c r="C955" t="str">
        <f>VLOOKUP(fact_events!C:C,camp[#All],2,0)</f>
        <v>Sankranti</v>
      </c>
      <c r="D955" s="2">
        <f>VLOOKUP(fact_events!C:C,camp[#All],3,0)</f>
        <v>45301</v>
      </c>
      <c r="E955" s="2">
        <f>VLOOKUP(fact_events!C:C,camp[#All],4,0)</f>
        <v>45307</v>
      </c>
      <c r="F955" t="str">
        <f>VLOOKUP(fact_events!D:D,prod[#All],2,0)</f>
        <v>Atliq_Scrub_Sponge_For_Dishwash</v>
      </c>
      <c r="G955" t="str">
        <f>VLOOKUP(fact_events!D:D,prod[#All],3,0)</f>
        <v>Home Care</v>
      </c>
      <c r="H955">
        <v>55</v>
      </c>
      <c r="I955" t="s">
        <v>12</v>
      </c>
      <c r="J955">
        <v>0.25</v>
      </c>
      <c r="K955" t="s">
        <v>1526</v>
      </c>
      <c r="L955">
        <v>28</v>
      </c>
      <c r="M955">
        <v>26</v>
      </c>
      <c r="N955">
        <f>Table10[[#This Row],[quantity_sold_before_promo]]*Table10[[#This Row],[base_price]]</f>
        <v>1540</v>
      </c>
      <c r="O955">
        <f t="shared" si="14"/>
        <v>1072.5</v>
      </c>
      <c r="P955">
        <f>Table10[[#This Row],[Reveneu_after_promo]]-Table10[[#This Row],[Reveneu_before_promo]]</f>
        <v>-467.5</v>
      </c>
      <c r="Q955" s="8">
        <f>Table10[[#This Row],[quantity_sold_after_promo]]-Table10[[#This Row],[quantity_sold_before_promo]]</f>
        <v>-2</v>
      </c>
    </row>
    <row r="956" spans="1:17" x14ac:dyDescent="0.3">
      <c r="A956" s="3" t="s">
        <v>587</v>
      </c>
      <c r="B956" t="str">
        <f>VLOOKUP(fact_events!B:B,stores[#All],2,0)</f>
        <v>Vijayawada</v>
      </c>
      <c r="C956" t="str">
        <f>VLOOKUP(fact_events!C:C,camp[#All],2,0)</f>
        <v>Sankranti</v>
      </c>
      <c r="D956" s="2">
        <f>VLOOKUP(fact_events!C:C,camp[#All],3,0)</f>
        <v>45301</v>
      </c>
      <c r="E956" s="2">
        <f>VLOOKUP(fact_events!C:C,camp[#All],4,0)</f>
        <v>45307</v>
      </c>
      <c r="F956" t="str">
        <f>VLOOKUP(fact_events!D:D,prod[#All],2,0)</f>
        <v>Atliq_High_Glo_15W_LED_Bulb</v>
      </c>
      <c r="G956" t="str">
        <f>VLOOKUP(fact_events!D:D,prod[#All],3,0)</f>
        <v>Home Appliances</v>
      </c>
      <c r="H956">
        <v>350</v>
      </c>
      <c r="I956" t="s">
        <v>5</v>
      </c>
      <c r="J956">
        <v>0.5</v>
      </c>
      <c r="K956" t="s">
        <v>5</v>
      </c>
      <c r="L956">
        <v>73</v>
      </c>
      <c r="M956">
        <v>286</v>
      </c>
      <c r="N956">
        <f>Table10[[#This Row],[quantity_sold_before_promo]]*Table10[[#This Row],[base_price]]</f>
        <v>25550</v>
      </c>
      <c r="O956">
        <f t="shared" si="14"/>
        <v>100100</v>
      </c>
      <c r="P956">
        <f>Table10[[#This Row],[Reveneu_after_promo]]-Table10[[#This Row],[Reveneu_before_promo]]</f>
        <v>74550</v>
      </c>
      <c r="Q956" s="8">
        <f>Table10[[#This Row],[quantity_sold_after_promo]]-Table10[[#This Row],[quantity_sold_before_promo]]</f>
        <v>213</v>
      </c>
    </row>
    <row r="957" spans="1:17" x14ac:dyDescent="0.3">
      <c r="A957" s="4" t="s">
        <v>586</v>
      </c>
      <c r="B957" t="str">
        <f>VLOOKUP(fact_events!B:B,stores[#All],2,0)</f>
        <v>Bengaluru</v>
      </c>
      <c r="C957" t="str">
        <f>VLOOKUP(fact_events!C:C,camp[#All],2,0)</f>
        <v>Diwali</v>
      </c>
      <c r="D957" s="2">
        <f>VLOOKUP(fact_events!C:C,camp[#All],3,0)</f>
        <v>45242</v>
      </c>
      <c r="E957" s="2">
        <f>VLOOKUP(fact_events!C:C,camp[#All],4,0)</f>
        <v>45248</v>
      </c>
      <c r="F957" t="str">
        <f>VLOOKUP(fact_events!D:D,prod[#All],2,0)</f>
        <v>Atliq_waterproof_Immersion_Rod</v>
      </c>
      <c r="G957" t="str">
        <f>VLOOKUP(fact_events!D:D,prod[#All],3,0)</f>
        <v>Home Appliances</v>
      </c>
      <c r="H957">
        <v>1020</v>
      </c>
      <c r="I957" t="s">
        <v>5</v>
      </c>
      <c r="J957">
        <v>0.5</v>
      </c>
      <c r="K957" t="s">
        <v>5</v>
      </c>
      <c r="L957">
        <v>52</v>
      </c>
      <c r="M957">
        <v>178</v>
      </c>
      <c r="N957">
        <f>Table10[[#This Row],[quantity_sold_before_promo]]*Table10[[#This Row],[base_price]]</f>
        <v>53040</v>
      </c>
      <c r="O957">
        <f t="shared" si="14"/>
        <v>181560</v>
      </c>
      <c r="P957">
        <f>Table10[[#This Row],[Reveneu_after_promo]]-Table10[[#This Row],[Reveneu_before_promo]]</f>
        <v>128520</v>
      </c>
      <c r="Q957" s="8">
        <f>Table10[[#This Row],[quantity_sold_after_promo]]-Table10[[#This Row],[quantity_sold_before_promo]]</f>
        <v>126</v>
      </c>
    </row>
    <row r="958" spans="1:17" hidden="1" x14ac:dyDescent="0.3">
      <c r="A958" s="3" t="s">
        <v>585</v>
      </c>
      <c r="B958" t="str">
        <f>VLOOKUP(fact_events!B:B,stores[#All],2,0)</f>
        <v>Bengaluru</v>
      </c>
      <c r="C958" t="str">
        <f>VLOOKUP(fact_events!C:C,camp[#All],2,0)</f>
        <v>Sankranti</v>
      </c>
      <c r="D958" s="2">
        <f>VLOOKUP(fact_events!C:C,camp[#All],3,0)</f>
        <v>45301</v>
      </c>
      <c r="E958" s="2">
        <f>VLOOKUP(fact_events!C:C,camp[#All],4,0)</f>
        <v>45307</v>
      </c>
      <c r="F958" t="str">
        <f>VLOOKUP(fact_events!D:D,prod[#All],2,0)</f>
        <v>Atliq_Scrub_Sponge_For_Dishwash</v>
      </c>
      <c r="G958" t="str">
        <f>VLOOKUP(fact_events!D:D,prod[#All],3,0)</f>
        <v>Home Care</v>
      </c>
      <c r="H958">
        <v>55</v>
      </c>
      <c r="I958" t="s">
        <v>12</v>
      </c>
      <c r="J958">
        <v>0.25</v>
      </c>
      <c r="K958" t="s">
        <v>1526</v>
      </c>
      <c r="L958">
        <v>24</v>
      </c>
      <c r="M958">
        <v>20</v>
      </c>
      <c r="N958">
        <f>Table10[[#This Row],[quantity_sold_before_promo]]*Table10[[#This Row],[base_price]]</f>
        <v>1320</v>
      </c>
      <c r="O958">
        <f t="shared" si="14"/>
        <v>825</v>
      </c>
      <c r="P958">
        <f>Table10[[#This Row],[Reveneu_after_promo]]-Table10[[#This Row],[Reveneu_before_promo]]</f>
        <v>-495</v>
      </c>
      <c r="Q958" s="8">
        <f>Table10[[#This Row],[quantity_sold_after_promo]]-Table10[[#This Row],[quantity_sold_before_promo]]</f>
        <v>-4</v>
      </c>
    </row>
    <row r="959" spans="1:17" hidden="1" x14ac:dyDescent="0.3">
      <c r="A959" s="4" t="s">
        <v>584</v>
      </c>
      <c r="B959" t="str">
        <f>VLOOKUP(fact_events!B:B,stores[#All],2,0)</f>
        <v>Visakhapatnam</v>
      </c>
      <c r="C959" t="str">
        <f>VLOOKUP(fact_events!C:C,camp[#All],2,0)</f>
        <v>Diwali</v>
      </c>
      <c r="D959" s="2">
        <f>VLOOKUP(fact_events!C:C,camp[#All],3,0)</f>
        <v>45242</v>
      </c>
      <c r="E959" s="2">
        <f>VLOOKUP(fact_events!C:C,camp[#All],4,0)</f>
        <v>45248</v>
      </c>
      <c r="F959" t="str">
        <f>VLOOKUP(fact_events!D:D,prod[#All],2,0)</f>
        <v>Atliq_Sonamasuri_Rice (10KG)</v>
      </c>
      <c r="G959" t="str">
        <f>VLOOKUP(fact_events!D:D,prod[#All],3,0)</f>
        <v>Grocery &amp; Staples</v>
      </c>
      <c r="H959">
        <v>860</v>
      </c>
      <c r="I959" t="s">
        <v>45</v>
      </c>
      <c r="J959">
        <v>0.33</v>
      </c>
      <c r="K959" t="s">
        <v>1526</v>
      </c>
      <c r="L959">
        <v>301</v>
      </c>
      <c r="M959">
        <v>526</v>
      </c>
      <c r="N959">
        <f>Table10[[#This Row],[quantity_sold_before_promo]]*Table10[[#This Row],[base_price]]</f>
        <v>258860</v>
      </c>
      <c r="O959">
        <f t="shared" si="14"/>
        <v>303081.19999999995</v>
      </c>
      <c r="P959">
        <f>Table10[[#This Row],[Reveneu_after_promo]]-Table10[[#This Row],[Reveneu_before_promo]]</f>
        <v>44221.199999999953</v>
      </c>
      <c r="Q959" s="8">
        <f>Table10[[#This Row],[quantity_sold_after_promo]]-Table10[[#This Row],[quantity_sold_before_promo]]</f>
        <v>225</v>
      </c>
    </row>
    <row r="960" spans="1:17" x14ac:dyDescent="0.3">
      <c r="A960" s="3" t="s">
        <v>583</v>
      </c>
      <c r="B960" t="str">
        <f>VLOOKUP(fact_events!B:B,stores[#All],2,0)</f>
        <v>Hyderabad</v>
      </c>
      <c r="C960" t="str">
        <f>VLOOKUP(fact_events!C:C,camp[#All],2,0)</f>
        <v>Sankranti</v>
      </c>
      <c r="D960" s="2">
        <f>VLOOKUP(fact_events!C:C,camp[#All],3,0)</f>
        <v>45301</v>
      </c>
      <c r="E960" s="2">
        <f>VLOOKUP(fact_events!C:C,camp[#All],4,0)</f>
        <v>45307</v>
      </c>
      <c r="F960" t="str">
        <f>VLOOKUP(fact_events!D:D,prod[#All],2,0)</f>
        <v>Atliq_waterproof_Immersion_Rod</v>
      </c>
      <c r="G960" t="str">
        <f>VLOOKUP(fact_events!D:D,prod[#All],3,0)</f>
        <v>Home Appliances</v>
      </c>
      <c r="H960">
        <v>1020</v>
      </c>
      <c r="I960" t="s">
        <v>5</v>
      </c>
      <c r="J960">
        <v>0.5</v>
      </c>
      <c r="K960" t="s">
        <v>5</v>
      </c>
      <c r="L960">
        <v>100</v>
      </c>
      <c r="M960">
        <v>396</v>
      </c>
      <c r="N960">
        <f>Table10[[#This Row],[quantity_sold_before_promo]]*Table10[[#This Row],[base_price]]</f>
        <v>102000</v>
      </c>
      <c r="O960">
        <f t="shared" si="14"/>
        <v>403920</v>
      </c>
      <c r="P960">
        <f>Table10[[#This Row],[Reveneu_after_promo]]-Table10[[#This Row],[Reveneu_before_promo]]</f>
        <v>301920</v>
      </c>
      <c r="Q960" s="8">
        <f>Table10[[#This Row],[quantity_sold_after_promo]]-Table10[[#This Row],[quantity_sold_before_promo]]</f>
        <v>296</v>
      </c>
    </row>
    <row r="961" spans="1:17" hidden="1" x14ac:dyDescent="0.3">
      <c r="A961" s="4" t="s">
        <v>582</v>
      </c>
      <c r="B961" t="str">
        <f>VLOOKUP(fact_events!B:B,stores[#All],2,0)</f>
        <v>Mysuru</v>
      </c>
      <c r="C961" t="str">
        <f>VLOOKUP(fact_events!C:C,camp[#All],2,0)</f>
        <v>Diwali</v>
      </c>
      <c r="D961" s="2">
        <f>VLOOKUP(fact_events!C:C,camp[#All],3,0)</f>
        <v>45242</v>
      </c>
      <c r="E961" s="2">
        <f>VLOOKUP(fact_events!C:C,camp[#All],4,0)</f>
        <v>45248</v>
      </c>
      <c r="F961" t="str">
        <f>VLOOKUP(fact_events!D:D,prod[#All],2,0)</f>
        <v>Atliq_Scrub_Sponge_For_Dishwash</v>
      </c>
      <c r="G961" t="str">
        <f>VLOOKUP(fact_events!D:D,prod[#All],3,0)</f>
        <v>Home Care</v>
      </c>
      <c r="H961">
        <v>55</v>
      </c>
      <c r="I961" t="s">
        <v>12</v>
      </c>
      <c r="J961">
        <v>0.25</v>
      </c>
      <c r="K961" t="s">
        <v>1526</v>
      </c>
      <c r="L961">
        <v>94</v>
      </c>
      <c r="M961">
        <v>84</v>
      </c>
      <c r="N961">
        <f>Table10[[#This Row],[quantity_sold_before_promo]]*Table10[[#This Row],[base_price]]</f>
        <v>5170</v>
      </c>
      <c r="O961">
        <f t="shared" si="14"/>
        <v>3465</v>
      </c>
      <c r="P961">
        <f>Table10[[#This Row],[Reveneu_after_promo]]-Table10[[#This Row],[Reveneu_before_promo]]</f>
        <v>-1705</v>
      </c>
      <c r="Q961" s="8">
        <f>Table10[[#This Row],[quantity_sold_after_promo]]-Table10[[#This Row],[quantity_sold_before_promo]]</f>
        <v>-10</v>
      </c>
    </row>
    <row r="962" spans="1:17" x14ac:dyDescent="0.3">
      <c r="A962" s="3" t="s">
        <v>581</v>
      </c>
      <c r="B962" t="str">
        <f>VLOOKUP(fact_events!B:B,stores[#All],2,0)</f>
        <v>Bengaluru</v>
      </c>
      <c r="C962" t="str">
        <f>VLOOKUP(fact_events!C:C,camp[#All],2,0)</f>
        <v>Sankranti</v>
      </c>
      <c r="D962" s="2">
        <f>VLOOKUP(fact_events!C:C,camp[#All],3,0)</f>
        <v>45301</v>
      </c>
      <c r="E962" s="2">
        <f>VLOOKUP(fact_events!C:C,camp[#All],4,0)</f>
        <v>45307</v>
      </c>
      <c r="F962" t="str">
        <f>VLOOKUP(fact_events!D:D,prod[#All],2,0)</f>
        <v>Atliq_Double_Bedsheet_set</v>
      </c>
      <c r="G962" t="str">
        <f>VLOOKUP(fact_events!D:D,prod[#All],3,0)</f>
        <v>Home Care</v>
      </c>
      <c r="H962">
        <v>1190</v>
      </c>
      <c r="I962" t="s">
        <v>5</v>
      </c>
      <c r="J962">
        <v>0.5</v>
      </c>
      <c r="K962" t="s">
        <v>5</v>
      </c>
      <c r="L962">
        <v>37</v>
      </c>
      <c r="M962">
        <v>156</v>
      </c>
      <c r="N962">
        <f>Table10[[#This Row],[quantity_sold_before_promo]]*Table10[[#This Row],[base_price]]</f>
        <v>44030</v>
      </c>
      <c r="O962">
        <f t="shared" ref="O962:O1025" si="15">IF(K962="OFF",(H962*(1-J962))*M962,IF(K962="Cashback",(H962-J962)*M962,IF(K962="BOGOF",H962*M962,0)))</f>
        <v>185640</v>
      </c>
      <c r="P962">
        <f>Table10[[#This Row],[Reveneu_after_promo]]-Table10[[#This Row],[Reveneu_before_promo]]</f>
        <v>141610</v>
      </c>
      <c r="Q962" s="8">
        <f>Table10[[#This Row],[quantity_sold_after_promo]]-Table10[[#This Row],[quantity_sold_before_promo]]</f>
        <v>119</v>
      </c>
    </row>
    <row r="963" spans="1:17" hidden="1" x14ac:dyDescent="0.3">
      <c r="A963" s="4" t="s">
        <v>580</v>
      </c>
      <c r="B963" t="str">
        <f>VLOOKUP(fact_events!B:B,stores[#All],2,0)</f>
        <v>Bengaluru</v>
      </c>
      <c r="C963" t="str">
        <f>VLOOKUP(fact_events!C:C,camp[#All],2,0)</f>
        <v>Sankranti</v>
      </c>
      <c r="D963" s="2">
        <f>VLOOKUP(fact_events!C:C,camp[#All],3,0)</f>
        <v>45301</v>
      </c>
      <c r="E963" s="2">
        <f>VLOOKUP(fact_events!C:C,camp[#All],4,0)</f>
        <v>45307</v>
      </c>
      <c r="F963" t="str">
        <f>VLOOKUP(fact_events!D:D,prod[#All],2,0)</f>
        <v>Atliq_Fusion_Container_Set_of_3</v>
      </c>
      <c r="G963" t="str">
        <f>VLOOKUP(fact_events!D:D,prod[#All],3,0)</f>
        <v>Home Care</v>
      </c>
      <c r="H963">
        <v>415</v>
      </c>
      <c r="I963" t="s">
        <v>12</v>
      </c>
      <c r="J963">
        <v>0.25</v>
      </c>
      <c r="K963" t="s">
        <v>1526</v>
      </c>
      <c r="L963">
        <v>34</v>
      </c>
      <c r="M963">
        <v>27</v>
      </c>
      <c r="N963">
        <f>Table10[[#This Row],[quantity_sold_before_promo]]*Table10[[#This Row],[base_price]]</f>
        <v>14110</v>
      </c>
      <c r="O963">
        <f t="shared" si="15"/>
        <v>8403.75</v>
      </c>
      <c r="P963">
        <f>Table10[[#This Row],[Reveneu_after_promo]]-Table10[[#This Row],[Reveneu_before_promo]]</f>
        <v>-5706.25</v>
      </c>
      <c r="Q963" s="8">
        <f>Table10[[#This Row],[quantity_sold_after_promo]]-Table10[[#This Row],[quantity_sold_before_promo]]</f>
        <v>-7</v>
      </c>
    </row>
    <row r="964" spans="1:17" hidden="1" x14ac:dyDescent="0.3">
      <c r="A964" s="3" t="s">
        <v>579</v>
      </c>
      <c r="B964" t="str">
        <f>VLOOKUP(fact_events!B:B,stores[#All],2,0)</f>
        <v>Hyderabad</v>
      </c>
      <c r="C964" t="str">
        <f>VLOOKUP(fact_events!C:C,camp[#All],2,0)</f>
        <v>Diwali</v>
      </c>
      <c r="D964" s="2">
        <f>VLOOKUP(fact_events!C:C,camp[#All],3,0)</f>
        <v>45242</v>
      </c>
      <c r="E964" s="2">
        <f>VLOOKUP(fact_events!C:C,camp[#All],4,0)</f>
        <v>45248</v>
      </c>
      <c r="F964" t="str">
        <f>VLOOKUP(fact_events!D:D,prod[#All],2,0)</f>
        <v>Atliq_Masoor_Dal (1KG)</v>
      </c>
      <c r="G964" t="str">
        <f>VLOOKUP(fact_events!D:D,prod[#All],3,0)</f>
        <v>Grocery &amp; Staples</v>
      </c>
      <c r="H964">
        <v>172</v>
      </c>
      <c r="I964" t="s">
        <v>45</v>
      </c>
      <c r="J964">
        <v>0.33</v>
      </c>
      <c r="K964" t="s">
        <v>1526</v>
      </c>
      <c r="L964">
        <v>281</v>
      </c>
      <c r="M964">
        <v>435</v>
      </c>
      <c r="N964">
        <f>Table10[[#This Row],[quantity_sold_before_promo]]*Table10[[#This Row],[base_price]]</f>
        <v>48332</v>
      </c>
      <c r="O964">
        <f t="shared" si="15"/>
        <v>50129.399999999994</v>
      </c>
      <c r="P964">
        <f>Table10[[#This Row],[Reveneu_after_promo]]-Table10[[#This Row],[Reveneu_before_promo]]</f>
        <v>1797.3999999999942</v>
      </c>
      <c r="Q964" s="8">
        <f>Table10[[#This Row],[quantity_sold_after_promo]]-Table10[[#This Row],[quantity_sold_before_promo]]</f>
        <v>154</v>
      </c>
    </row>
    <row r="965" spans="1:17" hidden="1" x14ac:dyDescent="0.3">
      <c r="A965" s="4" t="s">
        <v>578</v>
      </c>
      <c r="B965" t="str">
        <f>VLOOKUP(fact_events!B:B,stores[#All],2,0)</f>
        <v>Hyderabad</v>
      </c>
      <c r="C965" t="str">
        <f>VLOOKUP(fact_events!C:C,camp[#All],2,0)</f>
        <v>Diwali</v>
      </c>
      <c r="D965" s="2">
        <f>VLOOKUP(fact_events!C:C,camp[#All],3,0)</f>
        <v>45242</v>
      </c>
      <c r="E965" s="2">
        <f>VLOOKUP(fact_events!C:C,camp[#All],4,0)</f>
        <v>45248</v>
      </c>
      <c r="F965" t="str">
        <f>VLOOKUP(fact_events!D:D,prod[#All],2,0)</f>
        <v>Atliq_Masoor_Dal (1KG)</v>
      </c>
      <c r="G965" t="str">
        <f>VLOOKUP(fact_events!D:D,prod[#All],3,0)</f>
        <v>Grocery &amp; Staples</v>
      </c>
      <c r="H965">
        <v>172</v>
      </c>
      <c r="I965" t="s">
        <v>45</v>
      </c>
      <c r="J965">
        <v>0.33</v>
      </c>
      <c r="K965" t="s">
        <v>1526</v>
      </c>
      <c r="L965">
        <v>316</v>
      </c>
      <c r="M965">
        <v>521</v>
      </c>
      <c r="N965">
        <f>Table10[[#This Row],[quantity_sold_before_promo]]*Table10[[#This Row],[base_price]]</f>
        <v>54352</v>
      </c>
      <c r="O965">
        <f t="shared" si="15"/>
        <v>60040.039999999986</v>
      </c>
      <c r="P965">
        <f>Table10[[#This Row],[Reveneu_after_promo]]-Table10[[#This Row],[Reveneu_before_promo]]</f>
        <v>5688.0399999999863</v>
      </c>
      <c r="Q965" s="8">
        <f>Table10[[#This Row],[quantity_sold_after_promo]]-Table10[[#This Row],[quantity_sold_before_promo]]</f>
        <v>205</v>
      </c>
    </row>
    <row r="966" spans="1:17" hidden="1" x14ac:dyDescent="0.3">
      <c r="A966" s="3" t="s">
        <v>577</v>
      </c>
      <c r="B966" t="str">
        <f>VLOOKUP(fact_events!B:B,stores[#All],2,0)</f>
        <v>Bengaluru</v>
      </c>
      <c r="C966" t="str">
        <f>VLOOKUP(fact_events!C:C,camp[#All],2,0)</f>
        <v>Diwali</v>
      </c>
      <c r="D966" s="2">
        <f>VLOOKUP(fact_events!C:C,camp[#All],3,0)</f>
        <v>45242</v>
      </c>
      <c r="E966" s="2">
        <f>VLOOKUP(fact_events!C:C,camp[#All],4,0)</f>
        <v>45248</v>
      </c>
      <c r="F966" t="str">
        <f>VLOOKUP(fact_events!D:D,prod[#All],2,0)</f>
        <v>Atliq_Suflower_Oil (1L)</v>
      </c>
      <c r="G966" t="str">
        <f>VLOOKUP(fact_events!D:D,prod[#All],3,0)</f>
        <v>Grocery &amp; Staples</v>
      </c>
      <c r="H966">
        <v>156</v>
      </c>
      <c r="I966" t="s">
        <v>12</v>
      </c>
      <c r="J966">
        <v>0.25</v>
      </c>
      <c r="K966" t="s">
        <v>1526</v>
      </c>
      <c r="L966">
        <v>378</v>
      </c>
      <c r="M966">
        <v>343</v>
      </c>
      <c r="N966">
        <f>Table10[[#This Row],[quantity_sold_before_promo]]*Table10[[#This Row],[base_price]]</f>
        <v>58968</v>
      </c>
      <c r="O966">
        <f t="shared" si="15"/>
        <v>40131</v>
      </c>
      <c r="P966">
        <f>Table10[[#This Row],[Reveneu_after_promo]]-Table10[[#This Row],[Reveneu_before_promo]]</f>
        <v>-18837</v>
      </c>
      <c r="Q966" s="8">
        <f>Table10[[#This Row],[quantity_sold_after_promo]]-Table10[[#This Row],[quantity_sold_before_promo]]</f>
        <v>-35</v>
      </c>
    </row>
    <row r="967" spans="1:17" hidden="1" x14ac:dyDescent="0.3">
      <c r="A967" s="4" t="s">
        <v>576</v>
      </c>
      <c r="B967" t="str">
        <f>VLOOKUP(fact_events!B:B,stores[#All],2,0)</f>
        <v>Bengaluru</v>
      </c>
      <c r="C967" t="str">
        <f>VLOOKUP(fact_events!C:C,camp[#All],2,0)</f>
        <v>Diwali</v>
      </c>
      <c r="D967" s="2">
        <f>VLOOKUP(fact_events!C:C,camp[#All],3,0)</f>
        <v>45242</v>
      </c>
      <c r="E967" s="2">
        <f>VLOOKUP(fact_events!C:C,camp[#All],4,0)</f>
        <v>45248</v>
      </c>
      <c r="F967" t="str">
        <f>VLOOKUP(fact_events!D:D,prod[#All],2,0)</f>
        <v>Atliq_Sonamasuri_Rice (10KG)</v>
      </c>
      <c r="G967" t="str">
        <f>VLOOKUP(fact_events!D:D,prod[#All],3,0)</f>
        <v>Grocery &amp; Staples</v>
      </c>
      <c r="H967">
        <v>860</v>
      </c>
      <c r="I967" t="s">
        <v>45</v>
      </c>
      <c r="J967">
        <v>0.33</v>
      </c>
      <c r="K967" t="s">
        <v>1526</v>
      </c>
      <c r="L967">
        <v>381</v>
      </c>
      <c r="M967">
        <v>563</v>
      </c>
      <c r="N967">
        <f>Table10[[#This Row],[quantity_sold_before_promo]]*Table10[[#This Row],[base_price]]</f>
        <v>327660</v>
      </c>
      <c r="O967">
        <f t="shared" si="15"/>
        <v>324400.59999999998</v>
      </c>
      <c r="P967">
        <f>Table10[[#This Row],[Reveneu_after_promo]]-Table10[[#This Row],[Reveneu_before_promo]]</f>
        <v>-3259.4000000000233</v>
      </c>
      <c r="Q967" s="8">
        <f>Table10[[#This Row],[quantity_sold_after_promo]]-Table10[[#This Row],[quantity_sold_before_promo]]</f>
        <v>182</v>
      </c>
    </row>
    <row r="968" spans="1:17" hidden="1" x14ac:dyDescent="0.3">
      <c r="A968" s="3" t="s">
        <v>575</v>
      </c>
      <c r="B968" t="str">
        <f>VLOOKUP(fact_events!B:B,stores[#All],2,0)</f>
        <v>Chennai</v>
      </c>
      <c r="C968" t="str">
        <f>VLOOKUP(fact_events!C:C,camp[#All],2,0)</f>
        <v>Sankranti</v>
      </c>
      <c r="D968" s="2">
        <f>VLOOKUP(fact_events!C:C,camp[#All],3,0)</f>
        <v>45301</v>
      </c>
      <c r="E968" s="2">
        <f>VLOOKUP(fact_events!C:C,camp[#All],4,0)</f>
        <v>45307</v>
      </c>
      <c r="F968" t="str">
        <f>VLOOKUP(fact_events!D:D,prod[#All],2,0)</f>
        <v>Atliq_Fusion_Container_Set_of_3</v>
      </c>
      <c r="G968" t="str">
        <f>VLOOKUP(fact_events!D:D,prod[#All],3,0)</f>
        <v>Home Care</v>
      </c>
      <c r="H968">
        <v>415</v>
      </c>
      <c r="I968" t="s">
        <v>12</v>
      </c>
      <c r="J968">
        <v>0.25</v>
      </c>
      <c r="K968" t="s">
        <v>1526</v>
      </c>
      <c r="L968">
        <v>27</v>
      </c>
      <c r="M968">
        <v>22</v>
      </c>
      <c r="N968">
        <f>Table10[[#This Row],[quantity_sold_before_promo]]*Table10[[#This Row],[base_price]]</f>
        <v>11205</v>
      </c>
      <c r="O968">
        <f t="shared" si="15"/>
        <v>6847.5</v>
      </c>
      <c r="P968">
        <f>Table10[[#This Row],[Reveneu_after_promo]]-Table10[[#This Row],[Reveneu_before_promo]]</f>
        <v>-4357.5</v>
      </c>
      <c r="Q968" s="8">
        <f>Table10[[#This Row],[quantity_sold_after_promo]]-Table10[[#This Row],[quantity_sold_before_promo]]</f>
        <v>-5</v>
      </c>
    </row>
    <row r="969" spans="1:17" hidden="1" x14ac:dyDescent="0.3">
      <c r="A969" s="4" t="s">
        <v>574</v>
      </c>
      <c r="B969" t="str">
        <f>VLOOKUP(fact_events!B:B,stores[#All],2,0)</f>
        <v>Bengaluru</v>
      </c>
      <c r="C969" t="str">
        <f>VLOOKUP(fact_events!C:C,camp[#All],2,0)</f>
        <v>Sankranti</v>
      </c>
      <c r="D969" s="2">
        <f>VLOOKUP(fact_events!C:C,camp[#All],3,0)</f>
        <v>45301</v>
      </c>
      <c r="E969" s="2">
        <f>VLOOKUP(fact_events!C:C,camp[#All],4,0)</f>
        <v>45307</v>
      </c>
      <c r="F969" t="str">
        <f>VLOOKUP(fact_events!D:D,prod[#All],2,0)</f>
        <v>Atliq_Scrub_Sponge_For_Dishwash</v>
      </c>
      <c r="G969" t="str">
        <f>VLOOKUP(fact_events!D:D,prod[#All],3,0)</f>
        <v>Home Care</v>
      </c>
      <c r="H969">
        <v>55</v>
      </c>
      <c r="I969" t="s">
        <v>12</v>
      </c>
      <c r="J969">
        <v>0.25</v>
      </c>
      <c r="K969" t="s">
        <v>1526</v>
      </c>
      <c r="L969">
        <v>25</v>
      </c>
      <c r="M969">
        <v>21</v>
      </c>
      <c r="N969">
        <f>Table10[[#This Row],[quantity_sold_before_promo]]*Table10[[#This Row],[base_price]]</f>
        <v>1375</v>
      </c>
      <c r="O969">
        <f t="shared" si="15"/>
        <v>866.25</v>
      </c>
      <c r="P969">
        <f>Table10[[#This Row],[Reveneu_after_promo]]-Table10[[#This Row],[Reveneu_before_promo]]</f>
        <v>-508.75</v>
      </c>
      <c r="Q969" s="8">
        <f>Table10[[#This Row],[quantity_sold_after_promo]]-Table10[[#This Row],[quantity_sold_before_promo]]</f>
        <v>-4</v>
      </c>
    </row>
    <row r="970" spans="1:17" hidden="1" x14ac:dyDescent="0.3">
      <c r="A970" s="3" t="s">
        <v>573</v>
      </c>
      <c r="B970" t="str">
        <f>VLOOKUP(fact_events!B:B,stores[#All],2,0)</f>
        <v>Madurai</v>
      </c>
      <c r="C970" t="str">
        <f>VLOOKUP(fact_events!C:C,camp[#All],2,0)</f>
        <v>Diwali</v>
      </c>
      <c r="D970" s="2">
        <f>VLOOKUP(fact_events!C:C,camp[#All],3,0)</f>
        <v>45242</v>
      </c>
      <c r="E970" s="2">
        <f>VLOOKUP(fact_events!C:C,camp[#All],4,0)</f>
        <v>45248</v>
      </c>
      <c r="F970" t="str">
        <f>VLOOKUP(fact_events!D:D,prod[#All],2,0)</f>
        <v>Atliq_Lime_Cool_Bathing_Bar (125GM)</v>
      </c>
      <c r="G970" t="str">
        <f>VLOOKUP(fact_events!D:D,prod[#All],3,0)</f>
        <v>Personal Care</v>
      </c>
      <c r="H970">
        <v>62</v>
      </c>
      <c r="I970" t="s">
        <v>0</v>
      </c>
      <c r="J970">
        <v>0.5</v>
      </c>
      <c r="K970" t="s">
        <v>1526</v>
      </c>
      <c r="L970">
        <v>87</v>
      </c>
      <c r="M970">
        <v>93</v>
      </c>
      <c r="N970">
        <f>Table10[[#This Row],[quantity_sold_before_promo]]*Table10[[#This Row],[base_price]]</f>
        <v>5394</v>
      </c>
      <c r="O970">
        <f t="shared" si="15"/>
        <v>2883</v>
      </c>
      <c r="P970">
        <f>Table10[[#This Row],[Reveneu_after_promo]]-Table10[[#This Row],[Reveneu_before_promo]]</f>
        <v>-2511</v>
      </c>
      <c r="Q970" s="8">
        <f>Table10[[#This Row],[quantity_sold_after_promo]]-Table10[[#This Row],[quantity_sold_before_promo]]</f>
        <v>6</v>
      </c>
    </row>
    <row r="971" spans="1:17" hidden="1" x14ac:dyDescent="0.3">
      <c r="A971" s="4" t="s">
        <v>572</v>
      </c>
      <c r="B971" t="str">
        <f>VLOOKUP(fact_events!B:B,stores[#All],2,0)</f>
        <v>Chennai</v>
      </c>
      <c r="C971" t="str">
        <f>VLOOKUP(fact_events!C:C,camp[#All],2,0)</f>
        <v>Sankranti</v>
      </c>
      <c r="D971" s="2">
        <f>VLOOKUP(fact_events!C:C,camp[#All],3,0)</f>
        <v>45301</v>
      </c>
      <c r="E971" s="2">
        <f>VLOOKUP(fact_events!C:C,camp[#All],4,0)</f>
        <v>45307</v>
      </c>
      <c r="F971" t="str">
        <f>VLOOKUP(fact_events!D:D,prod[#All],2,0)</f>
        <v>Atliq_Fusion_Container_Set_of_3</v>
      </c>
      <c r="G971" t="str">
        <f>VLOOKUP(fact_events!D:D,prod[#All],3,0)</f>
        <v>Home Care</v>
      </c>
      <c r="H971">
        <v>415</v>
      </c>
      <c r="I971" t="s">
        <v>12</v>
      </c>
      <c r="J971">
        <v>0.25</v>
      </c>
      <c r="K971" t="s">
        <v>1526</v>
      </c>
      <c r="L971">
        <v>31</v>
      </c>
      <c r="M971">
        <v>26</v>
      </c>
      <c r="N971">
        <f>Table10[[#This Row],[quantity_sold_before_promo]]*Table10[[#This Row],[base_price]]</f>
        <v>12865</v>
      </c>
      <c r="O971">
        <f t="shared" si="15"/>
        <v>8092.5</v>
      </c>
      <c r="P971">
        <f>Table10[[#This Row],[Reveneu_after_promo]]-Table10[[#This Row],[Reveneu_before_promo]]</f>
        <v>-4772.5</v>
      </c>
      <c r="Q971" s="8">
        <f>Table10[[#This Row],[quantity_sold_after_promo]]-Table10[[#This Row],[quantity_sold_before_promo]]</f>
        <v>-5</v>
      </c>
    </row>
    <row r="972" spans="1:17" hidden="1" x14ac:dyDescent="0.3">
      <c r="A972" s="3" t="s">
        <v>571</v>
      </c>
      <c r="B972" t="str">
        <f>VLOOKUP(fact_events!B:B,stores[#All],2,0)</f>
        <v>Chennai</v>
      </c>
      <c r="C972" t="str">
        <f>VLOOKUP(fact_events!C:C,camp[#All],2,0)</f>
        <v>Sankranti</v>
      </c>
      <c r="D972" s="2">
        <f>VLOOKUP(fact_events!C:C,camp[#All],3,0)</f>
        <v>45301</v>
      </c>
      <c r="E972" s="2">
        <f>VLOOKUP(fact_events!C:C,camp[#All],4,0)</f>
        <v>45307</v>
      </c>
      <c r="F972" t="str">
        <f>VLOOKUP(fact_events!D:D,prod[#All],2,0)</f>
        <v>Atliq_Lime_Cool_Bathing_Bar (125GM)</v>
      </c>
      <c r="G972" t="str">
        <f>VLOOKUP(fact_events!D:D,prod[#All],3,0)</f>
        <v>Personal Care</v>
      </c>
      <c r="H972">
        <v>62</v>
      </c>
      <c r="I972" t="s">
        <v>0</v>
      </c>
      <c r="J972">
        <v>0.5</v>
      </c>
      <c r="K972" t="s">
        <v>1526</v>
      </c>
      <c r="L972">
        <v>67</v>
      </c>
      <c r="M972">
        <v>74</v>
      </c>
      <c r="N972">
        <f>Table10[[#This Row],[quantity_sold_before_promo]]*Table10[[#This Row],[base_price]]</f>
        <v>4154</v>
      </c>
      <c r="O972">
        <f t="shared" si="15"/>
        <v>2294</v>
      </c>
      <c r="P972">
        <f>Table10[[#This Row],[Reveneu_after_promo]]-Table10[[#This Row],[Reveneu_before_promo]]</f>
        <v>-1860</v>
      </c>
      <c r="Q972" s="8">
        <f>Table10[[#This Row],[quantity_sold_after_promo]]-Table10[[#This Row],[quantity_sold_before_promo]]</f>
        <v>7</v>
      </c>
    </row>
    <row r="973" spans="1:17" hidden="1" x14ac:dyDescent="0.3">
      <c r="A973" s="4" t="s">
        <v>570</v>
      </c>
      <c r="B973" t="str">
        <f>VLOOKUP(fact_events!B:B,stores[#All],2,0)</f>
        <v>Visakhapatnam</v>
      </c>
      <c r="C973" t="str">
        <f>VLOOKUP(fact_events!C:C,camp[#All],2,0)</f>
        <v>Diwali</v>
      </c>
      <c r="D973" s="2">
        <f>VLOOKUP(fact_events!C:C,camp[#All],3,0)</f>
        <v>45242</v>
      </c>
      <c r="E973" s="2">
        <f>VLOOKUP(fact_events!C:C,camp[#All],4,0)</f>
        <v>45248</v>
      </c>
      <c r="F973" t="str">
        <f>VLOOKUP(fact_events!D:D,prod[#All],2,0)</f>
        <v>Atliq_Doodh_Kesar_Body_Lotion (200ML)</v>
      </c>
      <c r="G973" t="str">
        <f>VLOOKUP(fact_events!D:D,prod[#All],3,0)</f>
        <v>Personal Care</v>
      </c>
      <c r="H973">
        <v>190</v>
      </c>
      <c r="I973" t="s">
        <v>0</v>
      </c>
      <c r="J973">
        <v>0.5</v>
      </c>
      <c r="K973" t="s">
        <v>1526</v>
      </c>
      <c r="L973">
        <v>43</v>
      </c>
      <c r="M973">
        <v>58</v>
      </c>
      <c r="N973">
        <f>Table10[[#This Row],[quantity_sold_before_promo]]*Table10[[#This Row],[base_price]]</f>
        <v>8170</v>
      </c>
      <c r="O973">
        <f t="shared" si="15"/>
        <v>5510</v>
      </c>
      <c r="P973">
        <f>Table10[[#This Row],[Reveneu_after_promo]]-Table10[[#This Row],[Reveneu_before_promo]]</f>
        <v>-2660</v>
      </c>
      <c r="Q973" s="8">
        <f>Table10[[#This Row],[quantity_sold_after_promo]]-Table10[[#This Row],[quantity_sold_before_promo]]</f>
        <v>15</v>
      </c>
    </row>
    <row r="974" spans="1:17" hidden="1" x14ac:dyDescent="0.3">
      <c r="A974" s="3" t="s">
        <v>569</v>
      </c>
      <c r="B974" t="str">
        <f>VLOOKUP(fact_events!B:B,stores[#All],2,0)</f>
        <v>Bengaluru</v>
      </c>
      <c r="C974" t="str">
        <f>VLOOKUP(fact_events!C:C,camp[#All],2,0)</f>
        <v>Diwali</v>
      </c>
      <c r="D974" s="2">
        <f>VLOOKUP(fact_events!C:C,camp[#All],3,0)</f>
        <v>45242</v>
      </c>
      <c r="E974" s="2">
        <f>VLOOKUP(fact_events!C:C,camp[#All],4,0)</f>
        <v>45248</v>
      </c>
      <c r="F974" t="str">
        <f>VLOOKUP(fact_events!D:D,prod[#All],2,0)</f>
        <v>Atliq_Lime_Cool_Bathing_Bar (125GM)</v>
      </c>
      <c r="G974" t="str">
        <f>VLOOKUP(fact_events!D:D,prod[#All],3,0)</f>
        <v>Personal Care</v>
      </c>
      <c r="H974">
        <v>62</v>
      </c>
      <c r="I974" t="s">
        <v>0</v>
      </c>
      <c r="J974">
        <v>0.5</v>
      </c>
      <c r="K974" t="s">
        <v>1526</v>
      </c>
      <c r="L974">
        <v>141</v>
      </c>
      <c r="M974">
        <v>179</v>
      </c>
      <c r="N974">
        <f>Table10[[#This Row],[quantity_sold_before_promo]]*Table10[[#This Row],[base_price]]</f>
        <v>8742</v>
      </c>
      <c r="O974">
        <f t="shared" si="15"/>
        <v>5549</v>
      </c>
      <c r="P974">
        <f>Table10[[#This Row],[Reveneu_after_promo]]-Table10[[#This Row],[Reveneu_before_promo]]</f>
        <v>-3193</v>
      </c>
      <c r="Q974" s="8">
        <f>Table10[[#This Row],[quantity_sold_after_promo]]-Table10[[#This Row],[quantity_sold_before_promo]]</f>
        <v>38</v>
      </c>
    </row>
    <row r="975" spans="1:17" hidden="1" x14ac:dyDescent="0.3">
      <c r="A975" s="4" t="s">
        <v>568</v>
      </c>
      <c r="B975" t="str">
        <f>VLOOKUP(fact_events!B:B,stores[#All],2,0)</f>
        <v>Mysuru</v>
      </c>
      <c r="C975" t="str">
        <f>VLOOKUP(fact_events!C:C,camp[#All],2,0)</f>
        <v>Diwali</v>
      </c>
      <c r="D975" s="2">
        <f>VLOOKUP(fact_events!C:C,camp[#All],3,0)</f>
        <v>45242</v>
      </c>
      <c r="E975" s="2">
        <f>VLOOKUP(fact_events!C:C,camp[#All],4,0)</f>
        <v>45248</v>
      </c>
      <c r="F975" t="str">
        <f>VLOOKUP(fact_events!D:D,prod[#All],2,0)</f>
        <v>Atliq_Sonamasuri_Rice (10KG)</v>
      </c>
      <c r="G975" t="str">
        <f>VLOOKUP(fact_events!D:D,prod[#All],3,0)</f>
        <v>Grocery &amp; Staples</v>
      </c>
      <c r="H975">
        <v>860</v>
      </c>
      <c r="I975" t="s">
        <v>45</v>
      </c>
      <c r="J975">
        <v>0.33</v>
      </c>
      <c r="K975" t="s">
        <v>1526</v>
      </c>
      <c r="L975">
        <v>322</v>
      </c>
      <c r="M975">
        <v>386</v>
      </c>
      <c r="N975">
        <f>Table10[[#This Row],[quantity_sold_before_promo]]*Table10[[#This Row],[base_price]]</f>
        <v>276920</v>
      </c>
      <c r="O975">
        <f t="shared" si="15"/>
        <v>222413.19999999998</v>
      </c>
      <c r="P975">
        <f>Table10[[#This Row],[Reveneu_after_promo]]-Table10[[#This Row],[Reveneu_before_promo]]</f>
        <v>-54506.800000000017</v>
      </c>
      <c r="Q975" s="8">
        <f>Table10[[#This Row],[quantity_sold_after_promo]]-Table10[[#This Row],[quantity_sold_before_promo]]</f>
        <v>64</v>
      </c>
    </row>
    <row r="976" spans="1:17" hidden="1" x14ac:dyDescent="0.3">
      <c r="A976" s="3" t="s">
        <v>567</v>
      </c>
      <c r="B976" t="str">
        <f>VLOOKUP(fact_events!B:B,stores[#All],2,0)</f>
        <v>Chennai</v>
      </c>
      <c r="C976" t="str">
        <f>VLOOKUP(fact_events!C:C,camp[#All],2,0)</f>
        <v>Diwali</v>
      </c>
      <c r="D976" s="2">
        <f>VLOOKUP(fact_events!C:C,camp[#All],3,0)</f>
        <v>45242</v>
      </c>
      <c r="E976" s="2">
        <f>VLOOKUP(fact_events!C:C,camp[#All],4,0)</f>
        <v>45248</v>
      </c>
      <c r="F976" t="str">
        <f>VLOOKUP(fact_events!D:D,prod[#All],2,0)</f>
        <v>Atliq_Body_Milk_Nourishing_Lotion (120ML)</v>
      </c>
      <c r="G976" t="str">
        <f>VLOOKUP(fact_events!D:D,prod[#All],3,0)</f>
        <v>Personal Care</v>
      </c>
      <c r="H976">
        <v>110</v>
      </c>
      <c r="I976" t="s">
        <v>0</v>
      </c>
      <c r="J976">
        <v>0.5</v>
      </c>
      <c r="K976" t="s">
        <v>1526</v>
      </c>
      <c r="L976">
        <v>85</v>
      </c>
      <c r="M976">
        <v>90</v>
      </c>
      <c r="N976">
        <f>Table10[[#This Row],[quantity_sold_before_promo]]*Table10[[#This Row],[base_price]]</f>
        <v>9350</v>
      </c>
      <c r="O976">
        <f t="shared" si="15"/>
        <v>4950</v>
      </c>
      <c r="P976">
        <f>Table10[[#This Row],[Reveneu_after_promo]]-Table10[[#This Row],[Reveneu_before_promo]]</f>
        <v>-4400</v>
      </c>
      <c r="Q976" s="8">
        <f>Table10[[#This Row],[quantity_sold_after_promo]]-Table10[[#This Row],[quantity_sold_before_promo]]</f>
        <v>5</v>
      </c>
    </row>
    <row r="977" spans="1:17" hidden="1" x14ac:dyDescent="0.3">
      <c r="A977" s="4" t="s">
        <v>566</v>
      </c>
      <c r="B977" t="str">
        <f>VLOOKUP(fact_events!B:B,stores[#All],2,0)</f>
        <v>Visakhapatnam</v>
      </c>
      <c r="C977" t="str">
        <f>VLOOKUP(fact_events!C:C,camp[#All],2,0)</f>
        <v>Sankranti</v>
      </c>
      <c r="D977" s="2">
        <f>VLOOKUP(fact_events!C:C,camp[#All],3,0)</f>
        <v>45301</v>
      </c>
      <c r="E977" s="2">
        <f>VLOOKUP(fact_events!C:C,camp[#All],4,0)</f>
        <v>45307</v>
      </c>
      <c r="F977" t="str">
        <f>VLOOKUP(fact_events!D:D,prod[#All],2,0)</f>
        <v>Atliq_Fusion_Container_Set_of_3</v>
      </c>
      <c r="G977" t="str">
        <f>VLOOKUP(fact_events!D:D,prod[#All],3,0)</f>
        <v>Home Care</v>
      </c>
      <c r="H977">
        <v>415</v>
      </c>
      <c r="I977" t="s">
        <v>12</v>
      </c>
      <c r="J977">
        <v>0.25</v>
      </c>
      <c r="K977" t="s">
        <v>1526</v>
      </c>
      <c r="L977">
        <v>22</v>
      </c>
      <c r="M977">
        <v>15</v>
      </c>
      <c r="N977">
        <f>Table10[[#This Row],[quantity_sold_before_promo]]*Table10[[#This Row],[base_price]]</f>
        <v>9130</v>
      </c>
      <c r="O977">
        <f t="shared" si="15"/>
        <v>4668.75</v>
      </c>
      <c r="P977">
        <f>Table10[[#This Row],[Reveneu_after_promo]]-Table10[[#This Row],[Reveneu_before_promo]]</f>
        <v>-4461.25</v>
      </c>
      <c r="Q977" s="8">
        <f>Table10[[#This Row],[quantity_sold_after_promo]]-Table10[[#This Row],[quantity_sold_before_promo]]</f>
        <v>-7</v>
      </c>
    </row>
    <row r="978" spans="1:17" x14ac:dyDescent="0.3">
      <c r="A978" s="6" t="s">
        <v>565</v>
      </c>
      <c r="B978" t="str">
        <f>VLOOKUP(fact_events!B:B,stores[#All],2,0)</f>
        <v>Madurai</v>
      </c>
      <c r="C978" t="str">
        <f>VLOOKUP(fact_events!C:C,camp[#All],2,0)</f>
        <v>Diwali</v>
      </c>
      <c r="D978" s="2">
        <f>VLOOKUP(fact_events!C:C,camp[#All],3,0)</f>
        <v>45242</v>
      </c>
      <c r="E978" s="2">
        <f>VLOOKUP(fact_events!C:C,camp[#All],4,0)</f>
        <v>45248</v>
      </c>
      <c r="F978" t="str">
        <f>VLOOKUP(fact_events!D:D,prod[#All],2,0)</f>
        <v>Atliq_High_Glo_15W_LED_Bulb</v>
      </c>
      <c r="G978" t="str">
        <f>VLOOKUP(fact_events!D:D,prod[#All],3,0)</f>
        <v>Home Appliances</v>
      </c>
      <c r="H978">
        <v>350</v>
      </c>
      <c r="I978" t="s">
        <v>5</v>
      </c>
      <c r="J978">
        <v>0.5</v>
      </c>
      <c r="K978" t="s">
        <v>5</v>
      </c>
      <c r="L978">
        <v>61</v>
      </c>
      <c r="M978">
        <v>237</v>
      </c>
      <c r="N978">
        <f>Table10[[#This Row],[quantity_sold_before_promo]]*Table10[[#This Row],[base_price]]</f>
        <v>21350</v>
      </c>
      <c r="O978">
        <f t="shared" si="15"/>
        <v>82950</v>
      </c>
      <c r="P978">
        <f>Table10[[#This Row],[Reveneu_after_promo]]-Table10[[#This Row],[Reveneu_before_promo]]</f>
        <v>61600</v>
      </c>
      <c r="Q978" s="8">
        <f>Table10[[#This Row],[quantity_sold_after_promo]]-Table10[[#This Row],[quantity_sold_before_promo]]</f>
        <v>176</v>
      </c>
    </row>
    <row r="979" spans="1:17" x14ac:dyDescent="0.3">
      <c r="A979" s="4" t="s">
        <v>564</v>
      </c>
      <c r="B979" t="str">
        <f>VLOOKUP(fact_events!B:B,stores[#All],2,0)</f>
        <v>Bengaluru</v>
      </c>
      <c r="C979" t="str">
        <f>VLOOKUP(fact_events!C:C,camp[#All],2,0)</f>
        <v>Sankranti</v>
      </c>
      <c r="D979" s="2">
        <f>VLOOKUP(fact_events!C:C,camp[#All],3,0)</f>
        <v>45301</v>
      </c>
      <c r="E979" s="2">
        <f>VLOOKUP(fact_events!C:C,camp[#All],4,0)</f>
        <v>45307</v>
      </c>
      <c r="F979" t="str">
        <f>VLOOKUP(fact_events!D:D,prod[#All],2,0)</f>
        <v>Atliq_Suflower_Oil (1L)</v>
      </c>
      <c r="G979" t="str">
        <f>VLOOKUP(fact_events!D:D,prod[#All],3,0)</f>
        <v>Grocery &amp; Staples</v>
      </c>
      <c r="H979">
        <v>200</v>
      </c>
      <c r="I979" t="s">
        <v>5</v>
      </c>
      <c r="J979">
        <v>0.5</v>
      </c>
      <c r="K979" t="s">
        <v>5</v>
      </c>
      <c r="L979">
        <v>309</v>
      </c>
      <c r="M979">
        <v>1226</v>
      </c>
      <c r="N979">
        <f>Table10[[#This Row],[quantity_sold_before_promo]]*Table10[[#This Row],[base_price]]</f>
        <v>61800</v>
      </c>
      <c r="O979">
        <f t="shared" si="15"/>
        <v>245200</v>
      </c>
      <c r="P979">
        <f>Table10[[#This Row],[Reveneu_after_promo]]-Table10[[#This Row],[Reveneu_before_promo]]</f>
        <v>183400</v>
      </c>
      <c r="Q979" s="8">
        <f>Table10[[#This Row],[quantity_sold_after_promo]]-Table10[[#This Row],[quantity_sold_before_promo]]</f>
        <v>917</v>
      </c>
    </row>
    <row r="980" spans="1:17" hidden="1" x14ac:dyDescent="0.3">
      <c r="A980" s="3" t="s">
        <v>563</v>
      </c>
      <c r="B980" t="str">
        <f>VLOOKUP(fact_events!B:B,stores[#All],2,0)</f>
        <v>Visakhapatnam</v>
      </c>
      <c r="C980" t="str">
        <f>VLOOKUP(fact_events!C:C,camp[#All],2,0)</f>
        <v>Diwali</v>
      </c>
      <c r="D980" s="2">
        <f>VLOOKUP(fact_events!C:C,camp[#All],3,0)</f>
        <v>45242</v>
      </c>
      <c r="E980" s="2">
        <f>VLOOKUP(fact_events!C:C,camp[#All],4,0)</f>
        <v>45248</v>
      </c>
      <c r="F980" t="str">
        <f>VLOOKUP(fact_events!D:D,prod[#All],2,0)</f>
        <v>Atliq_Lime_Cool_Bathing_Bar (125GM)</v>
      </c>
      <c r="G980" t="str">
        <f>VLOOKUP(fact_events!D:D,prod[#All],3,0)</f>
        <v>Personal Care</v>
      </c>
      <c r="H980">
        <v>62</v>
      </c>
      <c r="I980" t="s">
        <v>0</v>
      </c>
      <c r="J980">
        <v>0.5</v>
      </c>
      <c r="K980" t="s">
        <v>1526</v>
      </c>
      <c r="L980">
        <v>105</v>
      </c>
      <c r="M980">
        <v>115</v>
      </c>
      <c r="N980">
        <f>Table10[[#This Row],[quantity_sold_before_promo]]*Table10[[#This Row],[base_price]]</f>
        <v>6510</v>
      </c>
      <c r="O980">
        <f t="shared" si="15"/>
        <v>3565</v>
      </c>
      <c r="P980">
        <f>Table10[[#This Row],[Reveneu_after_promo]]-Table10[[#This Row],[Reveneu_before_promo]]</f>
        <v>-2945</v>
      </c>
      <c r="Q980" s="8">
        <f>Table10[[#This Row],[quantity_sold_after_promo]]-Table10[[#This Row],[quantity_sold_before_promo]]</f>
        <v>10</v>
      </c>
    </row>
    <row r="981" spans="1:17" x14ac:dyDescent="0.3">
      <c r="A981" s="4" t="s">
        <v>562</v>
      </c>
      <c r="B981" t="str">
        <f>VLOOKUP(fact_events!B:B,stores[#All],2,0)</f>
        <v>Chennai</v>
      </c>
      <c r="C981" t="str">
        <f>VLOOKUP(fact_events!C:C,camp[#All],2,0)</f>
        <v>Diwali</v>
      </c>
      <c r="D981" s="2">
        <f>VLOOKUP(fact_events!C:C,camp[#All],3,0)</f>
        <v>45242</v>
      </c>
      <c r="E981" s="2">
        <f>VLOOKUP(fact_events!C:C,camp[#All],4,0)</f>
        <v>45248</v>
      </c>
      <c r="F981" t="str">
        <f>VLOOKUP(fact_events!D:D,prod[#All],2,0)</f>
        <v>Atliq_Double_Bedsheet_set</v>
      </c>
      <c r="G981" t="str">
        <f>VLOOKUP(fact_events!D:D,prod[#All],3,0)</f>
        <v>Home Care</v>
      </c>
      <c r="H981">
        <v>1190</v>
      </c>
      <c r="I981" t="s">
        <v>5</v>
      </c>
      <c r="J981">
        <v>0.5</v>
      </c>
      <c r="K981" t="s">
        <v>5</v>
      </c>
      <c r="L981">
        <v>47</v>
      </c>
      <c r="M981">
        <v>186</v>
      </c>
      <c r="N981">
        <f>Table10[[#This Row],[quantity_sold_before_promo]]*Table10[[#This Row],[base_price]]</f>
        <v>55930</v>
      </c>
      <c r="O981">
        <f t="shared" si="15"/>
        <v>221340</v>
      </c>
      <c r="P981">
        <f>Table10[[#This Row],[Reveneu_after_promo]]-Table10[[#This Row],[Reveneu_before_promo]]</f>
        <v>165410</v>
      </c>
      <c r="Q981" s="8">
        <f>Table10[[#This Row],[quantity_sold_after_promo]]-Table10[[#This Row],[quantity_sold_before_promo]]</f>
        <v>139</v>
      </c>
    </row>
    <row r="982" spans="1:17" hidden="1" x14ac:dyDescent="0.3">
      <c r="A982" s="3" t="s">
        <v>561</v>
      </c>
      <c r="B982" t="str">
        <f>VLOOKUP(fact_events!B:B,stores[#All],2,0)</f>
        <v>Chennai</v>
      </c>
      <c r="C982" t="str">
        <f>VLOOKUP(fact_events!C:C,camp[#All],2,0)</f>
        <v>Sankranti</v>
      </c>
      <c r="D982" s="2">
        <f>VLOOKUP(fact_events!C:C,camp[#All],3,0)</f>
        <v>45301</v>
      </c>
      <c r="E982" s="2">
        <f>VLOOKUP(fact_events!C:C,camp[#All],4,0)</f>
        <v>45307</v>
      </c>
      <c r="F982" t="str">
        <f>VLOOKUP(fact_events!D:D,prod[#All],2,0)</f>
        <v>Atliq_Cream_Beauty_Bathing_Soap (125GM)</v>
      </c>
      <c r="G982" t="str">
        <f>VLOOKUP(fact_events!D:D,prod[#All],3,0)</f>
        <v>Personal Care</v>
      </c>
      <c r="H982">
        <v>50</v>
      </c>
      <c r="I982" t="s">
        <v>12</v>
      </c>
      <c r="J982">
        <v>0.25</v>
      </c>
      <c r="K982" t="s">
        <v>1526</v>
      </c>
      <c r="L982">
        <v>30</v>
      </c>
      <c r="M982">
        <v>28</v>
      </c>
      <c r="N982">
        <f>Table10[[#This Row],[quantity_sold_before_promo]]*Table10[[#This Row],[base_price]]</f>
        <v>1500</v>
      </c>
      <c r="O982">
        <f t="shared" si="15"/>
        <v>1050</v>
      </c>
      <c r="P982">
        <f>Table10[[#This Row],[Reveneu_after_promo]]-Table10[[#This Row],[Reveneu_before_promo]]</f>
        <v>-450</v>
      </c>
      <c r="Q982" s="8">
        <f>Table10[[#This Row],[quantity_sold_after_promo]]-Table10[[#This Row],[quantity_sold_before_promo]]</f>
        <v>-2</v>
      </c>
    </row>
    <row r="983" spans="1:17" x14ac:dyDescent="0.3">
      <c r="A983" s="4" t="s">
        <v>560</v>
      </c>
      <c r="B983" t="str">
        <f>VLOOKUP(fact_events!B:B,stores[#All],2,0)</f>
        <v>Coimbatore</v>
      </c>
      <c r="C983" t="str">
        <f>VLOOKUP(fact_events!C:C,camp[#All],2,0)</f>
        <v>Sankranti</v>
      </c>
      <c r="D983" s="2">
        <f>VLOOKUP(fact_events!C:C,camp[#All],3,0)</f>
        <v>45301</v>
      </c>
      <c r="E983" s="2">
        <f>VLOOKUP(fact_events!C:C,camp[#All],4,0)</f>
        <v>45307</v>
      </c>
      <c r="F983" t="str">
        <f>VLOOKUP(fact_events!D:D,prod[#All],2,0)</f>
        <v>Atliq_Curtains</v>
      </c>
      <c r="G983" t="str">
        <f>VLOOKUP(fact_events!D:D,prod[#All],3,0)</f>
        <v>Home Care</v>
      </c>
      <c r="H983">
        <v>300</v>
      </c>
      <c r="I983" t="s">
        <v>5</v>
      </c>
      <c r="J983">
        <v>0.5</v>
      </c>
      <c r="K983" t="s">
        <v>5</v>
      </c>
      <c r="L983">
        <v>30</v>
      </c>
      <c r="M983">
        <v>123</v>
      </c>
      <c r="N983">
        <f>Table10[[#This Row],[quantity_sold_before_promo]]*Table10[[#This Row],[base_price]]</f>
        <v>9000</v>
      </c>
      <c r="O983">
        <f t="shared" si="15"/>
        <v>36900</v>
      </c>
      <c r="P983">
        <f>Table10[[#This Row],[Reveneu_after_promo]]-Table10[[#This Row],[Reveneu_before_promo]]</f>
        <v>27900</v>
      </c>
      <c r="Q983" s="8">
        <f>Table10[[#This Row],[quantity_sold_after_promo]]-Table10[[#This Row],[quantity_sold_before_promo]]</f>
        <v>93</v>
      </c>
    </row>
    <row r="984" spans="1:17" x14ac:dyDescent="0.3">
      <c r="A984" s="3" t="s">
        <v>559</v>
      </c>
      <c r="B984" t="str">
        <f>VLOOKUP(fact_events!B:B,stores[#All],2,0)</f>
        <v>Madurai</v>
      </c>
      <c r="C984" t="str">
        <f>VLOOKUP(fact_events!C:C,camp[#All],2,0)</f>
        <v>Diwali</v>
      </c>
      <c r="D984" s="2">
        <f>VLOOKUP(fact_events!C:C,camp[#All],3,0)</f>
        <v>45242</v>
      </c>
      <c r="E984" s="2">
        <f>VLOOKUP(fact_events!C:C,camp[#All],4,0)</f>
        <v>45248</v>
      </c>
      <c r="F984" t="str">
        <f>VLOOKUP(fact_events!D:D,prod[#All],2,0)</f>
        <v>Atliq_High_Glo_15W_LED_Bulb</v>
      </c>
      <c r="G984" t="str">
        <f>VLOOKUP(fact_events!D:D,prod[#All],3,0)</f>
        <v>Home Appliances</v>
      </c>
      <c r="H984">
        <v>350</v>
      </c>
      <c r="I984" t="s">
        <v>5</v>
      </c>
      <c r="J984">
        <v>0.5</v>
      </c>
      <c r="K984" t="s">
        <v>5</v>
      </c>
      <c r="L984">
        <v>47</v>
      </c>
      <c r="M984">
        <v>163</v>
      </c>
      <c r="N984">
        <f>Table10[[#This Row],[quantity_sold_before_promo]]*Table10[[#This Row],[base_price]]</f>
        <v>16450</v>
      </c>
      <c r="O984">
        <f t="shared" si="15"/>
        <v>57050</v>
      </c>
      <c r="P984">
        <f>Table10[[#This Row],[Reveneu_after_promo]]-Table10[[#This Row],[Reveneu_before_promo]]</f>
        <v>40600</v>
      </c>
      <c r="Q984" s="8">
        <f>Table10[[#This Row],[quantity_sold_after_promo]]-Table10[[#This Row],[quantity_sold_before_promo]]</f>
        <v>116</v>
      </c>
    </row>
    <row r="985" spans="1:17" hidden="1" x14ac:dyDescent="0.3">
      <c r="A985" s="4" t="s">
        <v>558</v>
      </c>
      <c r="B985" t="str">
        <f>VLOOKUP(fact_events!B:B,stores[#All],2,0)</f>
        <v>Madurai</v>
      </c>
      <c r="C985" t="str">
        <f>VLOOKUP(fact_events!C:C,camp[#All],2,0)</f>
        <v>Diwali</v>
      </c>
      <c r="D985" s="2">
        <f>VLOOKUP(fact_events!C:C,camp[#All],3,0)</f>
        <v>45242</v>
      </c>
      <c r="E985" s="2">
        <f>VLOOKUP(fact_events!C:C,camp[#All],4,0)</f>
        <v>45248</v>
      </c>
      <c r="F985" t="str">
        <f>VLOOKUP(fact_events!D:D,prod[#All],2,0)</f>
        <v>Atliq_Sonamasuri_Rice (10KG)</v>
      </c>
      <c r="G985" t="str">
        <f>VLOOKUP(fact_events!D:D,prod[#All],3,0)</f>
        <v>Grocery &amp; Staples</v>
      </c>
      <c r="H985">
        <v>860</v>
      </c>
      <c r="I985" t="s">
        <v>45</v>
      </c>
      <c r="J985">
        <v>0.33</v>
      </c>
      <c r="K985" t="s">
        <v>1526</v>
      </c>
      <c r="L985">
        <v>301</v>
      </c>
      <c r="M985">
        <v>385</v>
      </c>
      <c r="N985">
        <f>Table10[[#This Row],[quantity_sold_before_promo]]*Table10[[#This Row],[base_price]]</f>
        <v>258860</v>
      </c>
      <c r="O985">
        <f t="shared" si="15"/>
        <v>221836.99999999997</v>
      </c>
      <c r="P985">
        <f>Table10[[#This Row],[Reveneu_after_promo]]-Table10[[#This Row],[Reveneu_before_promo]]</f>
        <v>-37023.000000000029</v>
      </c>
      <c r="Q985" s="8">
        <f>Table10[[#This Row],[quantity_sold_after_promo]]-Table10[[#This Row],[quantity_sold_before_promo]]</f>
        <v>84</v>
      </c>
    </row>
    <row r="986" spans="1:17" hidden="1" x14ac:dyDescent="0.3">
      <c r="A986" s="3" t="s">
        <v>557</v>
      </c>
      <c r="B986" t="str">
        <f>VLOOKUP(fact_events!B:B,stores[#All],2,0)</f>
        <v>Hyderabad</v>
      </c>
      <c r="C986" t="str">
        <f>VLOOKUP(fact_events!C:C,camp[#All],2,0)</f>
        <v>Sankranti</v>
      </c>
      <c r="D986" s="2">
        <f>VLOOKUP(fact_events!C:C,camp[#All],3,0)</f>
        <v>45301</v>
      </c>
      <c r="E986" s="2">
        <f>VLOOKUP(fact_events!C:C,camp[#All],4,0)</f>
        <v>45307</v>
      </c>
      <c r="F986" t="str">
        <f>VLOOKUP(fact_events!D:D,prod[#All],2,0)</f>
        <v>Atliq_Body_Milk_Nourishing_Lotion (120ML)</v>
      </c>
      <c r="G986" t="str">
        <f>VLOOKUP(fact_events!D:D,prod[#All],3,0)</f>
        <v>Personal Care</v>
      </c>
      <c r="H986">
        <v>90</v>
      </c>
      <c r="I986" t="s">
        <v>12</v>
      </c>
      <c r="J986">
        <v>0.25</v>
      </c>
      <c r="K986" t="s">
        <v>1526</v>
      </c>
      <c r="L986">
        <v>54</v>
      </c>
      <c r="M986">
        <v>44</v>
      </c>
      <c r="N986">
        <f>Table10[[#This Row],[quantity_sold_before_promo]]*Table10[[#This Row],[base_price]]</f>
        <v>4860</v>
      </c>
      <c r="O986">
        <f t="shared" si="15"/>
        <v>2970</v>
      </c>
      <c r="P986">
        <f>Table10[[#This Row],[Reveneu_after_promo]]-Table10[[#This Row],[Reveneu_before_promo]]</f>
        <v>-1890</v>
      </c>
      <c r="Q986" s="8">
        <f>Table10[[#This Row],[quantity_sold_after_promo]]-Table10[[#This Row],[quantity_sold_before_promo]]</f>
        <v>-10</v>
      </c>
    </row>
    <row r="987" spans="1:17" hidden="1" x14ac:dyDescent="0.3">
      <c r="A987" s="4" t="s">
        <v>556</v>
      </c>
      <c r="B987" t="str">
        <f>VLOOKUP(fact_events!B:B,stores[#All],2,0)</f>
        <v>Bengaluru</v>
      </c>
      <c r="C987" t="str">
        <f>VLOOKUP(fact_events!C:C,camp[#All],2,0)</f>
        <v>Sankranti</v>
      </c>
      <c r="D987" s="2">
        <f>VLOOKUP(fact_events!C:C,camp[#All],3,0)</f>
        <v>45301</v>
      </c>
      <c r="E987" s="2">
        <f>VLOOKUP(fact_events!C:C,camp[#All],4,0)</f>
        <v>45307</v>
      </c>
      <c r="F987" t="str">
        <f>VLOOKUP(fact_events!D:D,prod[#All],2,0)</f>
        <v>Atliq_Home_Essential_8_Product_Combo</v>
      </c>
      <c r="G987" t="str">
        <f>VLOOKUP(fact_events!D:D,prod[#All],3,0)</f>
        <v>Combo1</v>
      </c>
      <c r="H987">
        <v>3000</v>
      </c>
      <c r="I987" t="s">
        <v>26</v>
      </c>
      <c r="J987">
        <v>500</v>
      </c>
      <c r="K987" t="s">
        <v>1527</v>
      </c>
      <c r="L987">
        <v>118</v>
      </c>
      <c r="M987">
        <v>251</v>
      </c>
      <c r="N987">
        <f>Table10[[#This Row],[quantity_sold_before_promo]]*Table10[[#This Row],[base_price]]</f>
        <v>354000</v>
      </c>
      <c r="O987">
        <f t="shared" si="15"/>
        <v>627500</v>
      </c>
      <c r="P987">
        <f>Table10[[#This Row],[Reveneu_after_promo]]-Table10[[#This Row],[Reveneu_before_promo]]</f>
        <v>273500</v>
      </c>
      <c r="Q987" s="8">
        <f>Table10[[#This Row],[quantity_sold_after_promo]]-Table10[[#This Row],[quantity_sold_before_promo]]</f>
        <v>133</v>
      </c>
    </row>
    <row r="988" spans="1:17" hidden="1" x14ac:dyDescent="0.3">
      <c r="A988" s="3" t="s">
        <v>555</v>
      </c>
      <c r="B988" t="str">
        <f>VLOOKUP(fact_events!B:B,stores[#All],2,0)</f>
        <v>Visakhapatnam</v>
      </c>
      <c r="C988" t="str">
        <f>VLOOKUP(fact_events!C:C,camp[#All],2,0)</f>
        <v>Sankranti</v>
      </c>
      <c r="D988" s="2">
        <f>VLOOKUP(fact_events!C:C,camp[#All],3,0)</f>
        <v>45301</v>
      </c>
      <c r="E988" s="2">
        <f>VLOOKUP(fact_events!C:C,camp[#All],4,0)</f>
        <v>45307</v>
      </c>
      <c r="F988" t="str">
        <f>VLOOKUP(fact_events!D:D,prod[#All],2,0)</f>
        <v>Atliq_Masoor_Dal (1KG)</v>
      </c>
      <c r="G988" t="str">
        <f>VLOOKUP(fact_events!D:D,prod[#All],3,0)</f>
        <v>Grocery &amp; Staples</v>
      </c>
      <c r="H988">
        <v>172</v>
      </c>
      <c r="I988" t="s">
        <v>45</v>
      </c>
      <c r="J988">
        <v>0.33</v>
      </c>
      <c r="K988" t="s">
        <v>1526</v>
      </c>
      <c r="L988">
        <v>211</v>
      </c>
      <c r="M988">
        <v>322</v>
      </c>
      <c r="N988">
        <f>Table10[[#This Row],[quantity_sold_before_promo]]*Table10[[#This Row],[base_price]]</f>
        <v>36292</v>
      </c>
      <c r="O988">
        <f t="shared" si="15"/>
        <v>37107.279999999992</v>
      </c>
      <c r="P988">
        <f>Table10[[#This Row],[Reveneu_after_promo]]-Table10[[#This Row],[Reveneu_before_promo]]</f>
        <v>815.27999999999156</v>
      </c>
      <c r="Q988" s="8">
        <f>Table10[[#This Row],[quantity_sold_after_promo]]-Table10[[#This Row],[quantity_sold_before_promo]]</f>
        <v>111</v>
      </c>
    </row>
    <row r="989" spans="1:17" hidden="1" x14ac:dyDescent="0.3">
      <c r="A989" s="4" t="s">
        <v>554</v>
      </c>
      <c r="B989" t="str">
        <f>VLOOKUP(fact_events!B:B,stores[#All],2,0)</f>
        <v>Madurai</v>
      </c>
      <c r="C989" t="str">
        <f>VLOOKUP(fact_events!C:C,camp[#All],2,0)</f>
        <v>Diwali</v>
      </c>
      <c r="D989" s="2">
        <f>VLOOKUP(fact_events!C:C,camp[#All],3,0)</f>
        <v>45242</v>
      </c>
      <c r="E989" s="2">
        <f>VLOOKUP(fact_events!C:C,camp[#All],4,0)</f>
        <v>45248</v>
      </c>
      <c r="F989" t="str">
        <f>VLOOKUP(fact_events!D:D,prod[#All],2,0)</f>
        <v>Atliq_Body_Milk_Nourishing_Lotion (120ML)</v>
      </c>
      <c r="G989" t="str">
        <f>VLOOKUP(fact_events!D:D,prod[#All],3,0)</f>
        <v>Personal Care</v>
      </c>
      <c r="H989">
        <v>110</v>
      </c>
      <c r="I989" t="s">
        <v>0</v>
      </c>
      <c r="J989">
        <v>0.5</v>
      </c>
      <c r="K989" t="s">
        <v>1526</v>
      </c>
      <c r="L989">
        <v>47</v>
      </c>
      <c r="M989">
        <v>54</v>
      </c>
      <c r="N989">
        <f>Table10[[#This Row],[quantity_sold_before_promo]]*Table10[[#This Row],[base_price]]</f>
        <v>5170</v>
      </c>
      <c r="O989">
        <f t="shared" si="15"/>
        <v>2970</v>
      </c>
      <c r="P989">
        <f>Table10[[#This Row],[Reveneu_after_promo]]-Table10[[#This Row],[Reveneu_before_promo]]</f>
        <v>-2200</v>
      </c>
      <c r="Q989" s="8">
        <f>Table10[[#This Row],[quantity_sold_after_promo]]-Table10[[#This Row],[quantity_sold_before_promo]]</f>
        <v>7</v>
      </c>
    </row>
    <row r="990" spans="1:17" hidden="1" x14ac:dyDescent="0.3">
      <c r="A990" s="3" t="s">
        <v>553</v>
      </c>
      <c r="B990" t="str">
        <f>VLOOKUP(fact_events!B:B,stores[#All],2,0)</f>
        <v>Mangalore</v>
      </c>
      <c r="C990" t="str">
        <f>VLOOKUP(fact_events!C:C,camp[#All],2,0)</f>
        <v>Sankranti</v>
      </c>
      <c r="D990" s="2">
        <f>VLOOKUP(fact_events!C:C,camp[#All],3,0)</f>
        <v>45301</v>
      </c>
      <c r="E990" s="2">
        <f>VLOOKUP(fact_events!C:C,camp[#All],4,0)</f>
        <v>45307</v>
      </c>
      <c r="F990" t="str">
        <f>VLOOKUP(fact_events!D:D,prod[#All],2,0)</f>
        <v>Atliq_Home_Essential_8_Product_Combo</v>
      </c>
      <c r="G990" t="str">
        <f>VLOOKUP(fact_events!D:D,prod[#All],3,0)</f>
        <v>Combo1</v>
      </c>
      <c r="H990">
        <v>3000</v>
      </c>
      <c r="I990" t="s">
        <v>26</v>
      </c>
      <c r="J990">
        <v>500</v>
      </c>
      <c r="K990" t="s">
        <v>1527</v>
      </c>
      <c r="L990">
        <v>54</v>
      </c>
      <c r="M990">
        <v>89</v>
      </c>
      <c r="N990">
        <f>Table10[[#This Row],[quantity_sold_before_promo]]*Table10[[#This Row],[base_price]]</f>
        <v>162000</v>
      </c>
      <c r="O990">
        <f t="shared" si="15"/>
        <v>222500</v>
      </c>
      <c r="P990">
        <f>Table10[[#This Row],[Reveneu_after_promo]]-Table10[[#This Row],[Reveneu_before_promo]]</f>
        <v>60500</v>
      </c>
      <c r="Q990" s="8">
        <f>Table10[[#This Row],[quantity_sold_after_promo]]-Table10[[#This Row],[quantity_sold_before_promo]]</f>
        <v>35</v>
      </c>
    </row>
    <row r="991" spans="1:17" hidden="1" x14ac:dyDescent="0.3">
      <c r="A991" s="4" t="s">
        <v>552</v>
      </c>
      <c r="B991" t="str">
        <f>VLOOKUP(fact_events!B:B,stores[#All],2,0)</f>
        <v>Bengaluru</v>
      </c>
      <c r="C991" t="str">
        <f>VLOOKUP(fact_events!C:C,camp[#All],2,0)</f>
        <v>Sankranti</v>
      </c>
      <c r="D991" s="2">
        <f>VLOOKUP(fact_events!C:C,camp[#All],3,0)</f>
        <v>45301</v>
      </c>
      <c r="E991" s="2">
        <f>VLOOKUP(fact_events!C:C,camp[#All],4,0)</f>
        <v>45307</v>
      </c>
      <c r="F991" t="str">
        <f>VLOOKUP(fact_events!D:D,prod[#All],2,0)</f>
        <v>Atliq_Fusion_Container_Set_of_3</v>
      </c>
      <c r="G991" t="str">
        <f>VLOOKUP(fact_events!D:D,prod[#All],3,0)</f>
        <v>Home Care</v>
      </c>
      <c r="H991">
        <v>415</v>
      </c>
      <c r="I991" t="s">
        <v>12</v>
      </c>
      <c r="J991">
        <v>0.25</v>
      </c>
      <c r="K991" t="s">
        <v>1526</v>
      </c>
      <c r="L991">
        <v>43</v>
      </c>
      <c r="M991">
        <v>40</v>
      </c>
      <c r="N991">
        <f>Table10[[#This Row],[quantity_sold_before_promo]]*Table10[[#This Row],[base_price]]</f>
        <v>17845</v>
      </c>
      <c r="O991">
        <f t="shared" si="15"/>
        <v>12450</v>
      </c>
      <c r="P991">
        <f>Table10[[#This Row],[Reveneu_after_promo]]-Table10[[#This Row],[Reveneu_before_promo]]</f>
        <v>-5395</v>
      </c>
      <c r="Q991" s="8">
        <f>Table10[[#This Row],[quantity_sold_after_promo]]-Table10[[#This Row],[quantity_sold_before_promo]]</f>
        <v>-3</v>
      </c>
    </row>
    <row r="992" spans="1:17" hidden="1" x14ac:dyDescent="0.3">
      <c r="A992" s="3" t="s">
        <v>551</v>
      </c>
      <c r="B992" t="str">
        <f>VLOOKUP(fact_events!B:B,stores[#All],2,0)</f>
        <v>Chennai</v>
      </c>
      <c r="C992" t="str">
        <f>VLOOKUP(fact_events!C:C,camp[#All],2,0)</f>
        <v>Diwali</v>
      </c>
      <c r="D992" s="2">
        <f>VLOOKUP(fact_events!C:C,camp[#All],3,0)</f>
        <v>45242</v>
      </c>
      <c r="E992" s="2">
        <f>VLOOKUP(fact_events!C:C,camp[#All],4,0)</f>
        <v>45248</v>
      </c>
      <c r="F992" t="str">
        <f>VLOOKUP(fact_events!D:D,prod[#All],2,0)</f>
        <v>Atliq_Lime_Cool_Bathing_Bar (125GM)</v>
      </c>
      <c r="G992" t="str">
        <f>VLOOKUP(fact_events!D:D,prod[#All],3,0)</f>
        <v>Personal Care</v>
      </c>
      <c r="H992">
        <v>62</v>
      </c>
      <c r="I992" t="s">
        <v>0</v>
      </c>
      <c r="J992">
        <v>0.5</v>
      </c>
      <c r="K992" t="s">
        <v>1526</v>
      </c>
      <c r="L992">
        <v>108</v>
      </c>
      <c r="M992">
        <v>124</v>
      </c>
      <c r="N992">
        <f>Table10[[#This Row],[quantity_sold_before_promo]]*Table10[[#This Row],[base_price]]</f>
        <v>6696</v>
      </c>
      <c r="O992">
        <f t="shared" si="15"/>
        <v>3844</v>
      </c>
      <c r="P992">
        <f>Table10[[#This Row],[Reveneu_after_promo]]-Table10[[#This Row],[Reveneu_before_promo]]</f>
        <v>-2852</v>
      </c>
      <c r="Q992" s="8">
        <f>Table10[[#This Row],[quantity_sold_after_promo]]-Table10[[#This Row],[quantity_sold_before_promo]]</f>
        <v>16</v>
      </c>
    </row>
    <row r="993" spans="1:17" hidden="1" x14ac:dyDescent="0.3">
      <c r="A993" s="4" t="s">
        <v>550</v>
      </c>
      <c r="B993" t="str">
        <f>VLOOKUP(fact_events!B:B,stores[#All],2,0)</f>
        <v>Hyderabad</v>
      </c>
      <c r="C993" t="str">
        <f>VLOOKUP(fact_events!C:C,camp[#All],2,0)</f>
        <v>Sankranti</v>
      </c>
      <c r="D993" s="2">
        <f>VLOOKUP(fact_events!C:C,camp[#All],3,0)</f>
        <v>45301</v>
      </c>
      <c r="E993" s="2">
        <f>VLOOKUP(fact_events!C:C,camp[#All],4,0)</f>
        <v>45307</v>
      </c>
      <c r="F993" t="str">
        <f>VLOOKUP(fact_events!D:D,prod[#All],2,0)</f>
        <v>Atliq_Masoor_Dal (1KG)</v>
      </c>
      <c r="G993" t="str">
        <f>VLOOKUP(fact_events!D:D,prod[#All],3,0)</f>
        <v>Grocery &amp; Staples</v>
      </c>
      <c r="H993">
        <v>172</v>
      </c>
      <c r="I993" t="s">
        <v>45</v>
      </c>
      <c r="J993">
        <v>0.33</v>
      </c>
      <c r="K993" t="s">
        <v>1526</v>
      </c>
      <c r="L993">
        <v>312</v>
      </c>
      <c r="M993">
        <v>483</v>
      </c>
      <c r="N993">
        <f>Table10[[#This Row],[quantity_sold_before_promo]]*Table10[[#This Row],[base_price]]</f>
        <v>53664</v>
      </c>
      <c r="O993">
        <f t="shared" si="15"/>
        <v>55660.919999999991</v>
      </c>
      <c r="P993">
        <f>Table10[[#This Row],[Reveneu_after_promo]]-Table10[[#This Row],[Reveneu_before_promo]]</f>
        <v>1996.919999999991</v>
      </c>
      <c r="Q993" s="8">
        <f>Table10[[#This Row],[quantity_sold_after_promo]]-Table10[[#This Row],[quantity_sold_before_promo]]</f>
        <v>171</v>
      </c>
    </row>
    <row r="994" spans="1:17" x14ac:dyDescent="0.3">
      <c r="A994" s="3" t="s">
        <v>549</v>
      </c>
      <c r="B994" t="str">
        <f>VLOOKUP(fact_events!B:B,stores[#All],2,0)</f>
        <v>Madurai</v>
      </c>
      <c r="C994" t="str">
        <f>VLOOKUP(fact_events!C:C,camp[#All],2,0)</f>
        <v>Diwali</v>
      </c>
      <c r="D994" s="2">
        <f>VLOOKUP(fact_events!C:C,camp[#All],3,0)</f>
        <v>45242</v>
      </c>
      <c r="E994" s="2">
        <f>VLOOKUP(fact_events!C:C,camp[#All],4,0)</f>
        <v>45248</v>
      </c>
      <c r="F994" t="str">
        <f>VLOOKUP(fact_events!D:D,prod[#All],2,0)</f>
        <v>Atliq_High_Glo_15W_LED_Bulb</v>
      </c>
      <c r="G994" t="str">
        <f>VLOOKUP(fact_events!D:D,prod[#All],3,0)</f>
        <v>Home Appliances</v>
      </c>
      <c r="H994">
        <v>350</v>
      </c>
      <c r="I994" t="s">
        <v>5</v>
      </c>
      <c r="J994">
        <v>0.5</v>
      </c>
      <c r="K994" t="s">
        <v>5</v>
      </c>
      <c r="L994">
        <v>45</v>
      </c>
      <c r="M994">
        <v>148</v>
      </c>
      <c r="N994">
        <f>Table10[[#This Row],[quantity_sold_before_promo]]*Table10[[#This Row],[base_price]]</f>
        <v>15750</v>
      </c>
      <c r="O994">
        <f t="shared" si="15"/>
        <v>51800</v>
      </c>
      <c r="P994">
        <f>Table10[[#This Row],[Reveneu_after_promo]]-Table10[[#This Row],[Reveneu_before_promo]]</f>
        <v>36050</v>
      </c>
      <c r="Q994" s="8">
        <f>Table10[[#This Row],[quantity_sold_after_promo]]-Table10[[#This Row],[quantity_sold_before_promo]]</f>
        <v>103</v>
      </c>
    </row>
    <row r="995" spans="1:17" hidden="1" x14ac:dyDescent="0.3">
      <c r="A995" s="4" t="s">
        <v>548</v>
      </c>
      <c r="B995" t="str">
        <f>VLOOKUP(fact_events!B:B,stores[#All],2,0)</f>
        <v>Coimbatore</v>
      </c>
      <c r="C995" t="str">
        <f>VLOOKUP(fact_events!C:C,camp[#All],2,0)</f>
        <v>Diwali</v>
      </c>
      <c r="D995" s="2">
        <f>VLOOKUP(fact_events!C:C,camp[#All],3,0)</f>
        <v>45242</v>
      </c>
      <c r="E995" s="2">
        <f>VLOOKUP(fact_events!C:C,camp[#All],4,0)</f>
        <v>45248</v>
      </c>
      <c r="F995" t="str">
        <f>VLOOKUP(fact_events!D:D,prod[#All],2,0)</f>
        <v>Atliq_Home_Essential_8_Product_Combo</v>
      </c>
      <c r="G995" t="str">
        <f>VLOOKUP(fact_events!D:D,prod[#All],3,0)</f>
        <v>Combo1</v>
      </c>
      <c r="H995">
        <v>3000</v>
      </c>
      <c r="I995" t="s">
        <v>26</v>
      </c>
      <c r="J995">
        <v>500</v>
      </c>
      <c r="K995" t="s">
        <v>1527</v>
      </c>
      <c r="L995">
        <v>243</v>
      </c>
      <c r="M995">
        <v>724</v>
      </c>
      <c r="N995">
        <f>Table10[[#This Row],[quantity_sold_before_promo]]*Table10[[#This Row],[base_price]]</f>
        <v>729000</v>
      </c>
      <c r="O995">
        <f t="shared" si="15"/>
        <v>1810000</v>
      </c>
      <c r="P995">
        <f>Table10[[#This Row],[Reveneu_after_promo]]-Table10[[#This Row],[Reveneu_before_promo]]</f>
        <v>1081000</v>
      </c>
      <c r="Q995" s="8">
        <f>Table10[[#This Row],[quantity_sold_after_promo]]-Table10[[#This Row],[quantity_sold_before_promo]]</f>
        <v>481</v>
      </c>
    </row>
    <row r="996" spans="1:17" hidden="1" x14ac:dyDescent="0.3">
      <c r="A996" s="6" t="s">
        <v>547</v>
      </c>
      <c r="B996" t="str">
        <f>VLOOKUP(fact_events!B:B,stores[#All],2,0)</f>
        <v>Bengaluru</v>
      </c>
      <c r="C996" t="str">
        <f>VLOOKUP(fact_events!C:C,camp[#All],2,0)</f>
        <v>Sankranti</v>
      </c>
      <c r="D996" s="2">
        <f>VLOOKUP(fact_events!C:C,camp[#All],3,0)</f>
        <v>45301</v>
      </c>
      <c r="E996" s="2">
        <f>VLOOKUP(fact_events!C:C,camp[#All],4,0)</f>
        <v>45307</v>
      </c>
      <c r="F996" t="str">
        <f>VLOOKUP(fact_events!D:D,prod[#All],2,0)</f>
        <v>Atliq_Home_Essential_8_Product_Combo</v>
      </c>
      <c r="G996" t="str">
        <f>VLOOKUP(fact_events!D:D,prod[#All],3,0)</f>
        <v>Combo1</v>
      </c>
      <c r="H996">
        <v>3000</v>
      </c>
      <c r="I996" t="s">
        <v>26</v>
      </c>
      <c r="J996">
        <v>500</v>
      </c>
      <c r="K996" t="s">
        <v>1527</v>
      </c>
      <c r="L996">
        <v>109</v>
      </c>
      <c r="M996">
        <v>249</v>
      </c>
      <c r="N996">
        <f>Table10[[#This Row],[quantity_sold_before_promo]]*Table10[[#This Row],[base_price]]</f>
        <v>327000</v>
      </c>
      <c r="O996">
        <f t="shared" si="15"/>
        <v>622500</v>
      </c>
      <c r="P996">
        <f>Table10[[#This Row],[Reveneu_after_promo]]-Table10[[#This Row],[Reveneu_before_promo]]</f>
        <v>295500</v>
      </c>
      <c r="Q996" s="8">
        <f>Table10[[#This Row],[quantity_sold_after_promo]]-Table10[[#This Row],[quantity_sold_before_promo]]</f>
        <v>140</v>
      </c>
    </row>
    <row r="997" spans="1:17" x14ac:dyDescent="0.3">
      <c r="A997" s="4">
        <v>284539</v>
      </c>
      <c r="B997" t="str">
        <f>VLOOKUP(fact_events!B:B,stores[#All],2,0)</f>
        <v>Chennai</v>
      </c>
      <c r="C997" t="str">
        <f>VLOOKUP(fact_events!C:C,camp[#All],2,0)</f>
        <v>Sankranti</v>
      </c>
      <c r="D997" s="2">
        <f>VLOOKUP(fact_events!C:C,camp[#All],3,0)</f>
        <v>45301</v>
      </c>
      <c r="E997" s="2">
        <f>VLOOKUP(fact_events!C:C,camp[#All],4,0)</f>
        <v>45307</v>
      </c>
      <c r="F997" t="str">
        <f>VLOOKUP(fact_events!D:D,prod[#All],2,0)</f>
        <v>Atliq_Suflower_Oil (1L)</v>
      </c>
      <c r="G997" t="str">
        <f>VLOOKUP(fact_events!D:D,prod[#All],3,0)</f>
        <v>Grocery &amp; Staples</v>
      </c>
      <c r="H997">
        <v>200</v>
      </c>
      <c r="I997" t="s">
        <v>5</v>
      </c>
      <c r="J997">
        <v>0.5</v>
      </c>
      <c r="K997" t="s">
        <v>5</v>
      </c>
      <c r="L997">
        <v>384</v>
      </c>
      <c r="M997">
        <v>1678</v>
      </c>
      <c r="N997">
        <f>Table10[[#This Row],[quantity_sold_before_promo]]*Table10[[#This Row],[base_price]]</f>
        <v>76800</v>
      </c>
      <c r="O997">
        <f t="shared" si="15"/>
        <v>335600</v>
      </c>
      <c r="P997">
        <f>Table10[[#This Row],[Reveneu_after_promo]]-Table10[[#This Row],[Reveneu_before_promo]]</f>
        <v>258800</v>
      </c>
      <c r="Q997" s="8">
        <f>Table10[[#This Row],[quantity_sold_after_promo]]-Table10[[#This Row],[quantity_sold_before_promo]]</f>
        <v>1294</v>
      </c>
    </row>
    <row r="998" spans="1:17" hidden="1" x14ac:dyDescent="0.3">
      <c r="A998" s="3" t="s">
        <v>546</v>
      </c>
      <c r="B998" t="str">
        <f>VLOOKUP(fact_events!B:B,stores[#All],2,0)</f>
        <v>Chennai</v>
      </c>
      <c r="C998" t="str">
        <f>VLOOKUP(fact_events!C:C,camp[#All],2,0)</f>
        <v>Sankranti</v>
      </c>
      <c r="D998" s="2">
        <f>VLOOKUP(fact_events!C:C,camp[#All],3,0)</f>
        <v>45301</v>
      </c>
      <c r="E998" s="2">
        <f>VLOOKUP(fact_events!C:C,camp[#All],4,0)</f>
        <v>45307</v>
      </c>
      <c r="F998" t="str">
        <f>VLOOKUP(fact_events!D:D,prod[#All],2,0)</f>
        <v>Atliq_Sonamasuri_Rice (10KG)</v>
      </c>
      <c r="G998" t="str">
        <f>VLOOKUP(fact_events!D:D,prod[#All],3,0)</f>
        <v>Grocery &amp; Staples</v>
      </c>
      <c r="H998">
        <v>860</v>
      </c>
      <c r="I998" t="s">
        <v>45</v>
      </c>
      <c r="J998">
        <v>0.33</v>
      </c>
      <c r="K998" t="s">
        <v>1526</v>
      </c>
      <c r="L998">
        <v>424</v>
      </c>
      <c r="M998">
        <v>580</v>
      </c>
      <c r="N998">
        <f>Table10[[#This Row],[quantity_sold_before_promo]]*Table10[[#This Row],[base_price]]</f>
        <v>364640</v>
      </c>
      <c r="O998">
        <f t="shared" si="15"/>
        <v>334195.99999999994</v>
      </c>
      <c r="P998">
        <f>Table10[[#This Row],[Reveneu_after_promo]]-Table10[[#This Row],[Reveneu_before_promo]]</f>
        <v>-30444.000000000058</v>
      </c>
      <c r="Q998" s="8">
        <f>Table10[[#This Row],[quantity_sold_after_promo]]-Table10[[#This Row],[quantity_sold_before_promo]]</f>
        <v>156</v>
      </c>
    </row>
    <row r="999" spans="1:17" hidden="1" x14ac:dyDescent="0.3">
      <c r="A999" s="4" t="s">
        <v>545</v>
      </c>
      <c r="B999" t="str">
        <f>VLOOKUP(fact_events!B:B,stores[#All],2,0)</f>
        <v>Bengaluru</v>
      </c>
      <c r="C999" t="str">
        <f>VLOOKUP(fact_events!C:C,camp[#All],2,0)</f>
        <v>Sankranti</v>
      </c>
      <c r="D999" s="2">
        <f>VLOOKUP(fact_events!C:C,camp[#All],3,0)</f>
        <v>45301</v>
      </c>
      <c r="E999" s="2">
        <f>VLOOKUP(fact_events!C:C,camp[#All],4,0)</f>
        <v>45307</v>
      </c>
      <c r="F999" t="str">
        <f>VLOOKUP(fact_events!D:D,prod[#All],2,0)</f>
        <v>Atliq_Home_Essential_8_Product_Combo</v>
      </c>
      <c r="G999" t="str">
        <f>VLOOKUP(fact_events!D:D,prod[#All],3,0)</f>
        <v>Combo1</v>
      </c>
      <c r="H999">
        <v>3000</v>
      </c>
      <c r="I999" t="s">
        <v>26</v>
      </c>
      <c r="J999">
        <v>500</v>
      </c>
      <c r="K999" t="s">
        <v>1527</v>
      </c>
      <c r="L999">
        <v>126</v>
      </c>
      <c r="M999">
        <v>278</v>
      </c>
      <c r="N999">
        <f>Table10[[#This Row],[quantity_sold_before_promo]]*Table10[[#This Row],[base_price]]</f>
        <v>378000</v>
      </c>
      <c r="O999">
        <f t="shared" si="15"/>
        <v>695000</v>
      </c>
      <c r="P999">
        <f>Table10[[#This Row],[Reveneu_after_promo]]-Table10[[#This Row],[Reveneu_before_promo]]</f>
        <v>317000</v>
      </c>
      <c r="Q999" s="8">
        <f>Table10[[#This Row],[quantity_sold_after_promo]]-Table10[[#This Row],[quantity_sold_before_promo]]</f>
        <v>152</v>
      </c>
    </row>
    <row r="1000" spans="1:17" x14ac:dyDescent="0.3">
      <c r="A1000" s="3" t="s">
        <v>544</v>
      </c>
      <c r="B1000" t="str">
        <f>VLOOKUP(fact_events!B:B,stores[#All],2,0)</f>
        <v>Bengaluru</v>
      </c>
      <c r="C1000" t="str">
        <f>VLOOKUP(fact_events!C:C,camp[#All],2,0)</f>
        <v>Sankranti</v>
      </c>
      <c r="D1000" s="2">
        <f>VLOOKUP(fact_events!C:C,camp[#All],3,0)</f>
        <v>45301</v>
      </c>
      <c r="E1000" s="2">
        <f>VLOOKUP(fact_events!C:C,camp[#All],4,0)</f>
        <v>45307</v>
      </c>
      <c r="F1000" t="str">
        <f>VLOOKUP(fact_events!D:D,prod[#All],2,0)</f>
        <v>Atliq_High_Glo_15W_LED_Bulb</v>
      </c>
      <c r="G1000" t="str">
        <f>VLOOKUP(fact_events!D:D,prod[#All],3,0)</f>
        <v>Home Appliances</v>
      </c>
      <c r="H1000">
        <v>350</v>
      </c>
      <c r="I1000" t="s">
        <v>5</v>
      </c>
      <c r="J1000">
        <v>0.5</v>
      </c>
      <c r="K1000" t="s">
        <v>5</v>
      </c>
      <c r="L1000">
        <v>129</v>
      </c>
      <c r="M1000">
        <v>528</v>
      </c>
      <c r="N1000">
        <f>Table10[[#This Row],[quantity_sold_before_promo]]*Table10[[#This Row],[base_price]]</f>
        <v>45150</v>
      </c>
      <c r="O1000">
        <f t="shared" si="15"/>
        <v>184800</v>
      </c>
      <c r="P1000">
        <f>Table10[[#This Row],[Reveneu_after_promo]]-Table10[[#This Row],[Reveneu_before_promo]]</f>
        <v>139650</v>
      </c>
      <c r="Q1000" s="8">
        <f>Table10[[#This Row],[quantity_sold_after_promo]]-Table10[[#This Row],[quantity_sold_before_promo]]</f>
        <v>399</v>
      </c>
    </row>
    <row r="1001" spans="1:17" hidden="1" x14ac:dyDescent="0.3">
      <c r="A1001" s="4" t="s">
        <v>543</v>
      </c>
      <c r="B1001" t="str">
        <f>VLOOKUP(fact_events!B:B,stores[#All],2,0)</f>
        <v>Coimbatore</v>
      </c>
      <c r="C1001" t="str">
        <f>VLOOKUP(fact_events!C:C,camp[#All],2,0)</f>
        <v>Sankranti</v>
      </c>
      <c r="D1001" s="2">
        <f>VLOOKUP(fact_events!C:C,camp[#All],3,0)</f>
        <v>45301</v>
      </c>
      <c r="E1001" s="2">
        <f>VLOOKUP(fact_events!C:C,camp[#All],4,0)</f>
        <v>45307</v>
      </c>
      <c r="F1001" t="str">
        <f>VLOOKUP(fact_events!D:D,prod[#All],2,0)</f>
        <v>Atliq_Body_Milk_Nourishing_Lotion (120ML)</v>
      </c>
      <c r="G1001" t="str">
        <f>VLOOKUP(fact_events!D:D,prod[#All],3,0)</f>
        <v>Personal Care</v>
      </c>
      <c r="H1001">
        <v>90</v>
      </c>
      <c r="I1001" t="s">
        <v>12</v>
      </c>
      <c r="J1001">
        <v>0.25</v>
      </c>
      <c r="K1001" t="s">
        <v>1526</v>
      </c>
      <c r="L1001">
        <v>46</v>
      </c>
      <c r="M1001">
        <v>38</v>
      </c>
      <c r="N1001">
        <f>Table10[[#This Row],[quantity_sold_before_promo]]*Table10[[#This Row],[base_price]]</f>
        <v>4140</v>
      </c>
      <c r="O1001">
        <f t="shared" si="15"/>
        <v>2565</v>
      </c>
      <c r="P1001">
        <f>Table10[[#This Row],[Reveneu_after_promo]]-Table10[[#This Row],[Reveneu_before_promo]]</f>
        <v>-1575</v>
      </c>
      <c r="Q1001" s="8">
        <f>Table10[[#This Row],[quantity_sold_after_promo]]-Table10[[#This Row],[quantity_sold_before_promo]]</f>
        <v>-8</v>
      </c>
    </row>
    <row r="1002" spans="1:17" hidden="1" x14ac:dyDescent="0.3">
      <c r="A1002" s="3" t="s">
        <v>542</v>
      </c>
      <c r="B1002" t="str">
        <f>VLOOKUP(fact_events!B:B,stores[#All],2,0)</f>
        <v>Chennai</v>
      </c>
      <c r="C1002" t="str">
        <f>VLOOKUP(fact_events!C:C,camp[#All],2,0)</f>
        <v>Diwali</v>
      </c>
      <c r="D1002" s="2">
        <f>VLOOKUP(fact_events!C:C,camp[#All],3,0)</f>
        <v>45242</v>
      </c>
      <c r="E1002" s="2">
        <f>VLOOKUP(fact_events!C:C,camp[#All],4,0)</f>
        <v>45248</v>
      </c>
      <c r="F1002" t="str">
        <f>VLOOKUP(fact_events!D:D,prod[#All],2,0)</f>
        <v>Atliq_Home_Essential_8_Product_Combo</v>
      </c>
      <c r="G1002" t="str">
        <f>VLOOKUP(fact_events!D:D,prod[#All],3,0)</f>
        <v>Combo1</v>
      </c>
      <c r="H1002">
        <v>3000</v>
      </c>
      <c r="I1002" t="s">
        <v>26</v>
      </c>
      <c r="J1002">
        <v>500</v>
      </c>
      <c r="K1002" t="s">
        <v>1527</v>
      </c>
      <c r="L1002">
        <v>393</v>
      </c>
      <c r="M1002">
        <v>1375</v>
      </c>
      <c r="N1002">
        <f>Table10[[#This Row],[quantity_sold_before_promo]]*Table10[[#This Row],[base_price]]</f>
        <v>1179000</v>
      </c>
      <c r="O1002">
        <f t="shared" si="15"/>
        <v>3437500</v>
      </c>
      <c r="P1002">
        <f>Table10[[#This Row],[Reveneu_after_promo]]-Table10[[#This Row],[Reveneu_before_promo]]</f>
        <v>2258500</v>
      </c>
      <c r="Q1002" s="8">
        <f>Table10[[#This Row],[quantity_sold_after_promo]]-Table10[[#This Row],[quantity_sold_before_promo]]</f>
        <v>982</v>
      </c>
    </row>
    <row r="1003" spans="1:17" hidden="1" x14ac:dyDescent="0.3">
      <c r="A1003" s="4" t="s">
        <v>541</v>
      </c>
      <c r="B1003" t="str">
        <f>VLOOKUP(fact_events!B:B,stores[#All],2,0)</f>
        <v>Hyderabad</v>
      </c>
      <c r="C1003" t="str">
        <f>VLOOKUP(fact_events!C:C,camp[#All],2,0)</f>
        <v>Sankranti</v>
      </c>
      <c r="D1003" s="2">
        <f>VLOOKUP(fact_events!C:C,camp[#All],3,0)</f>
        <v>45301</v>
      </c>
      <c r="E1003" s="2">
        <f>VLOOKUP(fact_events!C:C,camp[#All],4,0)</f>
        <v>45307</v>
      </c>
      <c r="F1003" t="str">
        <f>VLOOKUP(fact_events!D:D,prod[#All],2,0)</f>
        <v>Atliq_Doodh_Kesar_Body_Lotion (200ML)</v>
      </c>
      <c r="G1003" t="str">
        <f>VLOOKUP(fact_events!D:D,prod[#All],3,0)</f>
        <v>Personal Care</v>
      </c>
      <c r="H1003">
        <v>190</v>
      </c>
      <c r="I1003" t="s">
        <v>0</v>
      </c>
      <c r="J1003">
        <v>0.5</v>
      </c>
      <c r="K1003" t="s">
        <v>1526</v>
      </c>
      <c r="L1003">
        <v>37</v>
      </c>
      <c r="M1003">
        <v>41</v>
      </c>
      <c r="N1003">
        <f>Table10[[#This Row],[quantity_sold_before_promo]]*Table10[[#This Row],[base_price]]</f>
        <v>7030</v>
      </c>
      <c r="O1003">
        <f t="shared" si="15"/>
        <v>3895</v>
      </c>
      <c r="P1003">
        <f>Table10[[#This Row],[Reveneu_after_promo]]-Table10[[#This Row],[Reveneu_before_promo]]</f>
        <v>-3135</v>
      </c>
      <c r="Q1003" s="8">
        <f>Table10[[#This Row],[quantity_sold_after_promo]]-Table10[[#This Row],[quantity_sold_before_promo]]</f>
        <v>4</v>
      </c>
    </row>
    <row r="1004" spans="1:17" x14ac:dyDescent="0.3">
      <c r="A1004" s="3" t="s">
        <v>540</v>
      </c>
      <c r="B1004" t="str">
        <f>VLOOKUP(fact_events!B:B,stores[#All],2,0)</f>
        <v>Mysuru</v>
      </c>
      <c r="C1004" t="str">
        <f>VLOOKUP(fact_events!C:C,camp[#All],2,0)</f>
        <v>Diwali</v>
      </c>
      <c r="D1004" s="2">
        <f>VLOOKUP(fact_events!C:C,camp[#All],3,0)</f>
        <v>45242</v>
      </c>
      <c r="E1004" s="2">
        <f>VLOOKUP(fact_events!C:C,camp[#All],4,0)</f>
        <v>45248</v>
      </c>
      <c r="F1004" t="str">
        <f>VLOOKUP(fact_events!D:D,prod[#All],2,0)</f>
        <v>Atliq_High_Glo_15W_LED_Bulb</v>
      </c>
      <c r="G1004" t="str">
        <f>VLOOKUP(fact_events!D:D,prod[#All],3,0)</f>
        <v>Home Appliances</v>
      </c>
      <c r="H1004">
        <v>350</v>
      </c>
      <c r="I1004" t="s">
        <v>5</v>
      </c>
      <c r="J1004">
        <v>0.5</v>
      </c>
      <c r="K1004" t="s">
        <v>5</v>
      </c>
      <c r="L1004">
        <v>56</v>
      </c>
      <c r="M1004">
        <v>168</v>
      </c>
      <c r="N1004">
        <f>Table10[[#This Row],[quantity_sold_before_promo]]*Table10[[#This Row],[base_price]]</f>
        <v>19600</v>
      </c>
      <c r="O1004">
        <f t="shared" si="15"/>
        <v>58800</v>
      </c>
      <c r="P1004">
        <f>Table10[[#This Row],[Reveneu_after_promo]]-Table10[[#This Row],[Reveneu_before_promo]]</f>
        <v>39200</v>
      </c>
      <c r="Q1004" s="8">
        <f>Table10[[#This Row],[quantity_sold_after_promo]]-Table10[[#This Row],[quantity_sold_before_promo]]</f>
        <v>112</v>
      </c>
    </row>
    <row r="1005" spans="1:17" x14ac:dyDescent="0.3">
      <c r="A1005" s="4" t="s">
        <v>539</v>
      </c>
      <c r="B1005" t="str">
        <f>VLOOKUP(fact_events!B:B,stores[#All],2,0)</f>
        <v>Hyderabad</v>
      </c>
      <c r="C1005" t="str">
        <f>VLOOKUP(fact_events!C:C,camp[#All],2,0)</f>
        <v>Diwali</v>
      </c>
      <c r="D1005" s="2">
        <f>VLOOKUP(fact_events!C:C,camp[#All],3,0)</f>
        <v>45242</v>
      </c>
      <c r="E1005" s="2">
        <f>VLOOKUP(fact_events!C:C,camp[#All],4,0)</f>
        <v>45248</v>
      </c>
      <c r="F1005" t="str">
        <f>VLOOKUP(fact_events!D:D,prod[#All],2,0)</f>
        <v>Atliq_Curtains</v>
      </c>
      <c r="G1005" t="str">
        <f>VLOOKUP(fact_events!D:D,prod[#All],3,0)</f>
        <v>Home Care</v>
      </c>
      <c r="H1005">
        <v>300</v>
      </c>
      <c r="I1005" t="s">
        <v>5</v>
      </c>
      <c r="J1005">
        <v>0.5</v>
      </c>
      <c r="K1005" t="s">
        <v>5</v>
      </c>
      <c r="L1005">
        <v>64</v>
      </c>
      <c r="M1005">
        <v>211</v>
      </c>
      <c r="N1005">
        <f>Table10[[#This Row],[quantity_sold_before_promo]]*Table10[[#This Row],[base_price]]</f>
        <v>19200</v>
      </c>
      <c r="O1005">
        <f t="shared" si="15"/>
        <v>63300</v>
      </c>
      <c r="P1005">
        <f>Table10[[#This Row],[Reveneu_after_promo]]-Table10[[#This Row],[Reveneu_before_promo]]</f>
        <v>44100</v>
      </c>
      <c r="Q1005" s="8">
        <f>Table10[[#This Row],[quantity_sold_after_promo]]-Table10[[#This Row],[quantity_sold_before_promo]]</f>
        <v>147</v>
      </c>
    </row>
    <row r="1006" spans="1:17" hidden="1" x14ac:dyDescent="0.3">
      <c r="A1006" s="3" t="s">
        <v>538</v>
      </c>
      <c r="B1006" t="str">
        <f>VLOOKUP(fact_events!B:B,stores[#All],2,0)</f>
        <v>Coimbatore</v>
      </c>
      <c r="C1006" t="str">
        <f>VLOOKUP(fact_events!C:C,camp[#All],2,0)</f>
        <v>Sankranti</v>
      </c>
      <c r="D1006" s="2">
        <f>VLOOKUP(fact_events!C:C,camp[#All],3,0)</f>
        <v>45301</v>
      </c>
      <c r="E1006" s="2">
        <f>VLOOKUP(fact_events!C:C,camp[#All],4,0)</f>
        <v>45307</v>
      </c>
      <c r="F1006" t="str">
        <f>VLOOKUP(fact_events!D:D,prod[#All],2,0)</f>
        <v>Atliq_Masoor_Dal (1KG)</v>
      </c>
      <c r="G1006" t="str">
        <f>VLOOKUP(fact_events!D:D,prod[#All],3,0)</f>
        <v>Grocery &amp; Staples</v>
      </c>
      <c r="H1006">
        <v>172</v>
      </c>
      <c r="I1006" t="s">
        <v>45</v>
      </c>
      <c r="J1006">
        <v>0.33</v>
      </c>
      <c r="K1006" t="s">
        <v>1526</v>
      </c>
      <c r="L1006">
        <v>196</v>
      </c>
      <c r="M1006">
        <v>307</v>
      </c>
      <c r="N1006">
        <f>Table10[[#This Row],[quantity_sold_before_promo]]*Table10[[#This Row],[base_price]]</f>
        <v>33712</v>
      </c>
      <c r="O1006">
        <f t="shared" si="15"/>
        <v>35378.679999999993</v>
      </c>
      <c r="P1006">
        <f>Table10[[#This Row],[Reveneu_after_promo]]-Table10[[#This Row],[Reveneu_before_promo]]</f>
        <v>1666.679999999993</v>
      </c>
      <c r="Q1006" s="8">
        <f>Table10[[#This Row],[quantity_sold_after_promo]]-Table10[[#This Row],[quantity_sold_before_promo]]</f>
        <v>111</v>
      </c>
    </row>
    <row r="1007" spans="1:17" hidden="1" x14ac:dyDescent="0.3">
      <c r="A1007" s="4" t="s">
        <v>537</v>
      </c>
      <c r="B1007" t="str">
        <f>VLOOKUP(fact_events!B:B,stores[#All],2,0)</f>
        <v>Coimbatore</v>
      </c>
      <c r="C1007" t="str">
        <f>VLOOKUP(fact_events!C:C,camp[#All],2,0)</f>
        <v>Sankranti</v>
      </c>
      <c r="D1007" s="2">
        <f>VLOOKUP(fact_events!C:C,camp[#All],3,0)</f>
        <v>45301</v>
      </c>
      <c r="E1007" s="2">
        <f>VLOOKUP(fact_events!C:C,camp[#All],4,0)</f>
        <v>45307</v>
      </c>
      <c r="F1007" t="str">
        <f>VLOOKUP(fact_events!D:D,prod[#All],2,0)</f>
        <v>Atliq_Sonamasuri_Rice (10KG)</v>
      </c>
      <c r="G1007" t="str">
        <f>VLOOKUP(fact_events!D:D,prod[#All],3,0)</f>
        <v>Grocery &amp; Staples</v>
      </c>
      <c r="H1007">
        <v>860</v>
      </c>
      <c r="I1007" t="s">
        <v>45</v>
      </c>
      <c r="J1007">
        <v>0.33</v>
      </c>
      <c r="K1007" t="s">
        <v>1526</v>
      </c>
      <c r="L1007">
        <v>399</v>
      </c>
      <c r="M1007">
        <v>586</v>
      </c>
      <c r="N1007">
        <f>Table10[[#This Row],[quantity_sold_before_promo]]*Table10[[#This Row],[base_price]]</f>
        <v>343140</v>
      </c>
      <c r="O1007">
        <f t="shared" si="15"/>
        <v>337653.19999999995</v>
      </c>
      <c r="P1007">
        <f>Table10[[#This Row],[Reveneu_after_promo]]-Table10[[#This Row],[Reveneu_before_promo]]</f>
        <v>-5486.8000000000466</v>
      </c>
      <c r="Q1007" s="8">
        <f>Table10[[#This Row],[quantity_sold_after_promo]]-Table10[[#This Row],[quantity_sold_before_promo]]</f>
        <v>187</v>
      </c>
    </row>
    <row r="1008" spans="1:17" hidden="1" x14ac:dyDescent="0.3">
      <c r="A1008" s="3" t="s">
        <v>536</v>
      </c>
      <c r="B1008" t="str">
        <f>VLOOKUP(fact_events!B:B,stores[#All],2,0)</f>
        <v>Vijayawada</v>
      </c>
      <c r="C1008" t="str">
        <f>VLOOKUP(fact_events!C:C,camp[#All],2,0)</f>
        <v>Sankranti</v>
      </c>
      <c r="D1008" s="2">
        <f>VLOOKUP(fact_events!C:C,camp[#All],3,0)</f>
        <v>45301</v>
      </c>
      <c r="E1008" s="2">
        <f>VLOOKUP(fact_events!C:C,camp[#All],4,0)</f>
        <v>45307</v>
      </c>
      <c r="F1008" t="str">
        <f>VLOOKUP(fact_events!D:D,prod[#All],2,0)</f>
        <v>Atliq_Cream_Beauty_Bathing_Soap (125GM)</v>
      </c>
      <c r="G1008" t="str">
        <f>VLOOKUP(fact_events!D:D,prod[#All],3,0)</f>
        <v>Personal Care</v>
      </c>
      <c r="H1008">
        <v>50</v>
      </c>
      <c r="I1008" t="s">
        <v>12</v>
      </c>
      <c r="J1008">
        <v>0.25</v>
      </c>
      <c r="K1008" t="s">
        <v>1526</v>
      </c>
      <c r="L1008">
        <v>18</v>
      </c>
      <c r="M1008">
        <v>16</v>
      </c>
      <c r="N1008">
        <f>Table10[[#This Row],[quantity_sold_before_promo]]*Table10[[#This Row],[base_price]]</f>
        <v>900</v>
      </c>
      <c r="O1008">
        <f t="shared" si="15"/>
        <v>600</v>
      </c>
      <c r="P1008">
        <f>Table10[[#This Row],[Reveneu_after_promo]]-Table10[[#This Row],[Reveneu_before_promo]]</f>
        <v>-300</v>
      </c>
      <c r="Q1008" s="8">
        <f>Table10[[#This Row],[quantity_sold_after_promo]]-Table10[[#This Row],[quantity_sold_before_promo]]</f>
        <v>-2</v>
      </c>
    </row>
    <row r="1009" spans="1:17" hidden="1" x14ac:dyDescent="0.3">
      <c r="A1009" s="4" t="s">
        <v>535</v>
      </c>
      <c r="B1009" t="str">
        <f>VLOOKUP(fact_events!B:B,stores[#All],2,0)</f>
        <v>Coimbatore</v>
      </c>
      <c r="C1009" t="str">
        <f>VLOOKUP(fact_events!C:C,camp[#All],2,0)</f>
        <v>Sankranti</v>
      </c>
      <c r="D1009" s="2">
        <f>VLOOKUP(fact_events!C:C,camp[#All],3,0)</f>
        <v>45301</v>
      </c>
      <c r="E1009" s="2">
        <f>VLOOKUP(fact_events!C:C,camp[#All],4,0)</f>
        <v>45307</v>
      </c>
      <c r="F1009" t="str">
        <f>VLOOKUP(fact_events!D:D,prod[#All],2,0)</f>
        <v>Atliq_Sonamasuri_Rice (10KG)</v>
      </c>
      <c r="G1009" t="str">
        <f>VLOOKUP(fact_events!D:D,prod[#All],3,0)</f>
        <v>Grocery &amp; Staples</v>
      </c>
      <c r="H1009">
        <v>860</v>
      </c>
      <c r="I1009" t="s">
        <v>45</v>
      </c>
      <c r="J1009">
        <v>0.33</v>
      </c>
      <c r="K1009" t="s">
        <v>1526</v>
      </c>
      <c r="L1009">
        <v>396</v>
      </c>
      <c r="M1009">
        <v>558</v>
      </c>
      <c r="N1009">
        <f>Table10[[#This Row],[quantity_sold_before_promo]]*Table10[[#This Row],[base_price]]</f>
        <v>340560</v>
      </c>
      <c r="O1009">
        <f t="shared" si="15"/>
        <v>321519.59999999998</v>
      </c>
      <c r="P1009">
        <f>Table10[[#This Row],[Reveneu_after_promo]]-Table10[[#This Row],[Reveneu_before_promo]]</f>
        <v>-19040.400000000023</v>
      </c>
      <c r="Q1009" s="8">
        <f>Table10[[#This Row],[quantity_sold_after_promo]]-Table10[[#This Row],[quantity_sold_before_promo]]</f>
        <v>162</v>
      </c>
    </row>
    <row r="1010" spans="1:17" hidden="1" x14ac:dyDescent="0.3">
      <c r="A1010" s="3" t="s">
        <v>534</v>
      </c>
      <c r="B1010" t="str">
        <f>VLOOKUP(fact_events!B:B,stores[#All],2,0)</f>
        <v>Chennai</v>
      </c>
      <c r="C1010" t="str">
        <f>VLOOKUP(fact_events!C:C,camp[#All],2,0)</f>
        <v>Diwali</v>
      </c>
      <c r="D1010" s="2">
        <f>VLOOKUP(fact_events!C:C,camp[#All],3,0)</f>
        <v>45242</v>
      </c>
      <c r="E1010" s="2">
        <f>VLOOKUP(fact_events!C:C,camp[#All],4,0)</f>
        <v>45248</v>
      </c>
      <c r="F1010" t="str">
        <f>VLOOKUP(fact_events!D:D,prod[#All],2,0)</f>
        <v>Atliq_Cream_Beauty_Bathing_Soap (125GM)</v>
      </c>
      <c r="G1010" t="str">
        <f>VLOOKUP(fact_events!D:D,prod[#All],3,0)</f>
        <v>Personal Care</v>
      </c>
      <c r="H1010">
        <v>65</v>
      </c>
      <c r="I1010" t="s">
        <v>0</v>
      </c>
      <c r="J1010">
        <v>0.5</v>
      </c>
      <c r="K1010" t="s">
        <v>1526</v>
      </c>
      <c r="L1010">
        <v>126</v>
      </c>
      <c r="M1010">
        <v>167</v>
      </c>
      <c r="N1010">
        <f>Table10[[#This Row],[quantity_sold_before_promo]]*Table10[[#This Row],[base_price]]</f>
        <v>8190</v>
      </c>
      <c r="O1010">
        <f t="shared" si="15"/>
        <v>5427.5</v>
      </c>
      <c r="P1010">
        <f>Table10[[#This Row],[Reveneu_after_promo]]-Table10[[#This Row],[Reveneu_before_promo]]</f>
        <v>-2762.5</v>
      </c>
      <c r="Q1010" s="8">
        <f>Table10[[#This Row],[quantity_sold_after_promo]]-Table10[[#This Row],[quantity_sold_before_promo]]</f>
        <v>41</v>
      </c>
    </row>
    <row r="1011" spans="1:17" hidden="1" x14ac:dyDescent="0.3">
      <c r="A1011" s="4" t="s">
        <v>533</v>
      </c>
      <c r="B1011" t="str">
        <f>VLOOKUP(fact_events!B:B,stores[#All],2,0)</f>
        <v>Bengaluru</v>
      </c>
      <c r="C1011" t="str">
        <f>VLOOKUP(fact_events!C:C,camp[#All],2,0)</f>
        <v>Sankranti</v>
      </c>
      <c r="D1011" s="2">
        <f>VLOOKUP(fact_events!C:C,camp[#All],3,0)</f>
        <v>45301</v>
      </c>
      <c r="E1011" s="2">
        <f>VLOOKUP(fact_events!C:C,camp[#All],4,0)</f>
        <v>45307</v>
      </c>
      <c r="F1011" t="str">
        <f>VLOOKUP(fact_events!D:D,prod[#All],2,0)</f>
        <v>Atliq_Cream_Beauty_Bathing_Soap (125GM)</v>
      </c>
      <c r="G1011" t="str">
        <f>VLOOKUP(fact_events!D:D,prod[#All],3,0)</f>
        <v>Personal Care</v>
      </c>
      <c r="H1011">
        <v>50</v>
      </c>
      <c r="I1011" t="s">
        <v>12</v>
      </c>
      <c r="J1011">
        <v>0.25</v>
      </c>
      <c r="K1011" t="s">
        <v>1526</v>
      </c>
      <c r="L1011">
        <v>28</v>
      </c>
      <c r="M1011">
        <v>24</v>
      </c>
      <c r="N1011">
        <f>Table10[[#This Row],[quantity_sold_before_promo]]*Table10[[#This Row],[base_price]]</f>
        <v>1400</v>
      </c>
      <c r="O1011">
        <f t="shared" si="15"/>
        <v>900</v>
      </c>
      <c r="P1011">
        <f>Table10[[#This Row],[Reveneu_after_promo]]-Table10[[#This Row],[Reveneu_before_promo]]</f>
        <v>-500</v>
      </c>
      <c r="Q1011" s="8">
        <f>Table10[[#This Row],[quantity_sold_after_promo]]-Table10[[#This Row],[quantity_sold_before_promo]]</f>
        <v>-4</v>
      </c>
    </row>
    <row r="1012" spans="1:17" hidden="1" x14ac:dyDescent="0.3">
      <c r="A1012" s="3" t="s">
        <v>532</v>
      </c>
      <c r="B1012" t="str">
        <f>VLOOKUP(fact_events!B:B,stores[#All],2,0)</f>
        <v>Trivandrum</v>
      </c>
      <c r="C1012" t="str">
        <f>VLOOKUP(fact_events!C:C,camp[#All],2,0)</f>
        <v>Sankranti</v>
      </c>
      <c r="D1012" s="2">
        <f>VLOOKUP(fact_events!C:C,camp[#All],3,0)</f>
        <v>45301</v>
      </c>
      <c r="E1012" s="2">
        <f>VLOOKUP(fact_events!C:C,camp[#All],4,0)</f>
        <v>45307</v>
      </c>
      <c r="F1012" t="str">
        <f>VLOOKUP(fact_events!D:D,prod[#All],2,0)</f>
        <v>Atliq_Cream_Beauty_Bathing_Soap (125GM)</v>
      </c>
      <c r="G1012" t="str">
        <f>VLOOKUP(fact_events!D:D,prod[#All],3,0)</f>
        <v>Personal Care</v>
      </c>
      <c r="H1012">
        <v>50</v>
      </c>
      <c r="I1012" t="s">
        <v>12</v>
      </c>
      <c r="J1012">
        <v>0.25</v>
      </c>
      <c r="K1012" t="s">
        <v>1526</v>
      </c>
      <c r="L1012">
        <v>15</v>
      </c>
      <c r="M1012">
        <v>14</v>
      </c>
      <c r="N1012">
        <f>Table10[[#This Row],[quantity_sold_before_promo]]*Table10[[#This Row],[base_price]]</f>
        <v>750</v>
      </c>
      <c r="O1012">
        <f t="shared" si="15"/>
        <v>525</v>
      </c>
      <c r="P1012">
        <f>Table10[[#This Row],[Reveneu_after_promo]]-Table10[[#This Row],[Reveneu_before_promo]]</f>
        <v>-225</v>
      </c>
      <c r="Q1012" s="8">
        <f>Table10[[#This Row],[quantity_sold_after_promo]]-Table10[[#This Row],[quantity_sold_before_promo]]</f>
        <v>-1</v>
      </c>
    </row>
    <row r="1013" spans="1:17" hidden="1" x14ac:dyDescent="0.3">
      <c r="A1013" s="4" t="s">
        <v>531</v>
      </c>
      <c r="B1013" t="str">
        <f>VLOOKUP(fact_events!B:B,stores[#All],2,0)</f>
        <v>Chennai</v>
      </c>
      <c r="C1013" t="str">
        <f>VLOOKUP(fact_events!C:C,camp[#All],2,0)</f>
        <v>Diwali</v>
      </c>
      <c r="D1013" s="2">
        <f>VLOOKUP(fact_events!C:C,camp[#All],3,0)</f>
        <v>45242</v>
      </c>
      <c r="E1013" s="2">
        <f>VLOOKUP(fact_events!C:C,camp[#All],4,0)</f>
        <v>45248</v>
      </c>
      <c r="F1013" t="str">
        <f>VLOOKUP(fact_events!D:D,prod[#All],2,0)</f>
        <v>Atliq_Doodh_Kesar_Body_Lotion (200ML)</v>
      </c>
      <c r="G1013" t="str">
        <f>VLOOKUP(fact_events!D:D,prod[#All],3,0)</f>
        <v>Personal Care</v>
      </c>
      <c r="H1013">
        <v>190</v>
      </c>
      <c r="I1013" t="s">
        <v>0</v>
      </c>
      <c r="J1013">
        <v>0.5</v>
      </c>
      <c r="K1013" t="s">
        <v>1526</v>
      </c>
      <c r="L1013">
        <v>78</v>
      </c>
      <c r="M1013">
        <v>92</v>
      </c>
      <c r="N1013">
        <f>Table10[[#This Row],[quantity_sold_before_promo]]*Table10[[#This Row],[base_price]]</f>
        <v>14820</v>
      </c>
      <c r="O1013">
        <f t="shared" si="15"/>
        <v>8740</v>
      </c>
      <c r="P1013">
        <f>Table10[[#This Row],[Reveneu_after_promo]]-Table10[[#This Row],[Reveneu_before_promo]]</f>
        <v>-6080</v>
      </c>
      <c r="Q1013" s="8">
        <f>Table10[[#This Row],[quantity_sold_after_promo]]-Table10[[#This Row],[quantity_sold_before_promo]]</f>
        <v>14</v>
      </c>
    </row>
    <row r="1014" spans="1:17" x14ac:dyDescent="0.3">
      <c r="A1014" s="3" t="s">
        <v>530</v>
      </c>
      <c r="B1014" t="str">
        <f>VLOOKUP(fact_events!B:B,stores[#All],2,0)</f>
        <v>Madurai</v>
      </c>
      <c r="C1014" t="str">
        <f>VLOOKUP(fact_events!C:C,camp[#All],2,0)</f>
        <v>Sankranti</v>
      </c>
      <c r="D1014" s="2">
        <f>VLOOKUP(fact_events!C:C,camp[#All],3,0)</f>
        <v>45301</v>
      </c>
      <c r="E1014" s="2">
        <f>VLOOKUP(fact_events!C:C,camp[#All],4,0)</f>
        <v>45307</v>
      </c>
      <c r="F1014" t="str">
        <f>VLOOKUP(fact_events!D:D,prod[#All],2,0)</f>
        <v>Atliq_waterproof_Immersion_Rod</v>
      </c>
      <c r="G1014" t="str">
        <f>VLOOKUP(fact_events!D:D,prod[#All],3,0)</f>
        <v>Home Appliances</v>
      </c>
      <c r="H1014">
        <v>1020</v>
      </c>
      <c r="I1014" t="s">
        <v>5</v>
      </c>
      <c r="J1014">
        <v>0.5</v>
      </c>
      <c r="K1014" t="s">
        <v>5</v>
      </c>
      <c r="L1014">
        <v>63</v>
      </c>
      <c r="M1014">
        <v>244</v>
      </c>
      <c r="N1014">
        <f>Table10[[#This Row],[quantity_sold_before_promo]]*Table10[[#This Row],[base_price]]</f>
        <v>64260</v>
      </c>
      <c r="O1014">
        <f t="shared" si="15"/>
        <v>248880</v>
      </c>
      <c r="P1014">
        <f>Table10[[#This Row],[Reveneu_after_promo]]-Table10[[#This Row],[Reveneu_before_promo]]</f>
        <v>184620</v>
      </c>
      <c r="Q1014" s="8">
        <f>Table10[[#This Row],[quantity_sold_after_promo]]-Table10[[#This Row],[quantity_sold_before_promo]]</f>
        <v>181</v>
      </c>
    </row>
    <row r="1015" spans="1:17" x14ac:dyDescent="0.3">
      <c r="A1015" s="4" t="s">
        <v>529</v>
      </c>
      <c r="B1015" t="str">
        <f>VLOOKUP(fact_events!B:B,stores[#All],2,0)</f>
        <v>Bengaluru</v>
      </c>
      <c r="C1015" t="str">
        <f>VLOOKUP(fact_events!C:C,camp[#All],2,0)</f>
        <v>Sankranti</v>
      </c>
      <c r="D1015" s="2">
        <f>VLOOKUP(fact_events!C:C,camp[#All],3,0)</f>
        <v>45301</v>
      </c>
      <c r="E1015" s="2">
        <f>VLOOKUP(fact_events!C:C,camp[#All],4,0)</f>
        <v>45307</v>
      </c>
      <c r="F1015" t="str">
        <f>VLOOKUP(fact_events!D:D,prod[#All],2,0)</f>
        <v>Atliq_Suflower_Oil (1L)</v>
      </c>
      <c r="G1015" t="str">
        <f>VLOOKUP(fact_events!D:D,prod[#All],3,0)</f>
        <v>Grocery &amp; Staples</v>
      </c>
      <c r="H1015">
        <v>200</v>
      </c>
      <c r="I1015" t="s">
        <v>5</v>
      </c>
      <c r="J1015">
        <v>0.5</v>
      </c>
      <c r="K1015" t="s">
        <v>5</v>
      </c>
      <c r="L1015">
        <v>307</v>
      </c>
      <c r="M1015">
        <v>1200</v>
      </c>
      <c r="N1015">
        <f>Table10[[#This Row],[quantity_sold_before_promo]]*Table10[[#This Row],[base_price]]</f>
        <v>61400</v>
      </c>
      <c r="O1015">
        <f t="shared" si="15"/>
        <v>240000</v>
      </c>
      <c r="P1015">
        <f>Table10[[#This Row],[Reveneu_after_promo]]-Table10[[#This Row],[Reveneu_before_promo]]</f>
        <v>178600</v>
      </c>
      <c r="Q1015" s="8">
        <f>Table10[[#This Row],[quantity_sold_after_promo]]-Table10[[#This Row],[quantity_sold_before_promo]]</f>
        <v>893</v>
      </c>
    </row>
    <row r="1016" spans="1:17" x14ac:dyDescent="0.3">
      <c r="A1016" s="3" t="s">
        <v>528</v>
      </c>
      <c r="B1016" t="str">
        <f>VLOOKUP(fact_events!B:B,stores[#All],2,0)</f>
        <v>Visakhapatnam</v>
      </c>
      <c r="C1016" t="str">
        <f>VLOOKUP(fact_events!C:C,camp[#All],2,0)</f>
        <v>Sankranti</v>
      </c>
      <c r="D1016" s="2">
        <f>VLOOKUP(fact_events!C:C,camp[#All],3,0)</f>
        <v>45301</v>
      </c>
      <c r="E1016" s="2">
        <f>VLOOKUP(fact_events!C:C,camp[#All],4,0)</f>
        <v>45307</v>
      </c>
      <c r="F1016" t="str">
        <f>VLOOKUP(fact_events!D:D,prod[#All],2,0)</f>
        <v>Atliq_Curtains</v>
      </c>
      <c r="G1016" t="str">
        <f>VLOOKUP(fact_events!D:D,prod[#All],3,0)</f>
        <v>Home Care</v>
      </c>
      <c r="H1016">
        <v>300</v>
      </c>
      <c r="I1016" t="s">
        <v>5</v>
      </c>
      <c r="J1016">
        <v>0.5</v>
      </c>
      <c r="K1016" t="s">
        <v>5</v>
      </c>
      <c r="L1016">
        <v>27</v>
      </c>
      <c r="M1016">
        <v>107</v>
      </c>
      <c r="N1016">
        <f>Table10[[#This Row],[quantity_sold_before_promo]]*Table10[[#This Row],[base_price]]</f>
        <v>8100</v>
      </c>
      <c r="O1016">
        <f t="shared" si="15"/>
        <v>32100</v>
      </c>
      <c r="P1016">
        <f>Table10[[#This Row],[Reveneu_after_promo]]-Table10[[#This Row],[Reveneu_before_promo]]</f>
        <v>24000</v>
      </c>
      <c r="Q1016" s="8">
        <f>Table10[[#This Row],[quantity_sold_after_promo]]-Table10[[#This Row],[quantity_sold_before_promo]]</f>
        <v>80</v>
      </c>
    </row>
    <row r="1017" spans="1:17" hidden="1" x14ac:dyDescent="0.3">
      <c r="A1017" s="4" t="s">
        <v>527</v>
      </c>
      <c r="B1017" t="str">
        <f>VLOOKUP(fact_events!B:B,stores[#All],2,0)</f>
        <v>Mysuru</v>
      </c>
      <c r="C1017" t="str">
        <f>VLOOKUP(fact_events!C:C,camp[#All],2,0)</f>
        <v>Diwali</v>
      </c>
      <c r="D1017" s="2">
        <f>VLOOKUP(fact_events!C:C,camp[#All],3,0)</f>
        <v>45242</v>
      </c>
      <c r="E1017" s="2">
        <f>VLOOKUP(fact_events!C:C,camp[#All],4,0)</f>
        <v>45248</v>
      </c>
      <c r="F1017" t="str">
        <f>VLOOKUP(fact_events!D:D,prod[#All],2,0)</f>
        <v>Atliq_Suflower_Oil (1L)</v>
      </c>
      <c r="G1017" t="str">
        <f>VLOOKUP(fact_events!D:D,prod[#All],3,0)</f>
        <v>Grocery &amp; Staples</v>
      </c>
      <c r="H1017">
        <v>156</v>
      </c>
      <c r="I1017" t="s">
        <v>12</v>
      </c>
      <c r="J1017">
        <v>0.25</v>
      </c>
      <c r="K1017" t="s">
        <v>1526</v>
      </c>
      <c r="L1017">
        <v>378</v>
      </c>
      <c r="M1017">
        <v>332</v>
      </c>
      <c r="N1017">
        <f>Table10[[#This Row],[quantity_sold_before_promo]]*Table10[[#This Row],[base_price]]</f>
        <v>58968</v>
      </c>
      <c r="O1017">
        <f t="shared" si="15"/>
        <v>38844</v>
      </c>
      <c r="P1017">
        <f>Table10[[#This Row],[Reveneu_after_promo]]-Table10[[#This Row],[Reveneu_before_promo]]</f>
        <v>-20124</v>
      </c>
      <c r="Q1017" s="8">
        <f>Table10[[#This Row],[quantity_sold_after_promo]]-Table10[[#This Row],[quantity_sold_before_promo]]</f>
        <v>-46</v>
      </c>
    </row>
    <row r="1018" spans="1:17" hidden="1" x14ac:dyDescent="0.3">
      <c r="A1018" s="6" t="s">
        <v>526</v>
      </c>
      <c r="B1018" t="str">
        <f>VLOOKUP(fact_events!B:B,stores[#All],2,0)</f>
        <v>Bengaluru</v>
      </c>
      <c r="C1018" t="str">
        <f>VLOOKUP(fact_events!C:C,camp[#All],2,0)</f>
        <v>Diwali</v>
      </c>
      <c r="D1018" s="2">
        <f>VLOOKUP(fact_events!C:C,camp[#All],3,0)</f>
        <v>45242</v>
      </c>
      <c r="E1018" s="2">
        <f>VLOOKUP(fact_events!C:C,camp[#All],4,0)</f>
        <v>45248</v>
      </c>
      <c r="F1018" t="str">
        <f>VLOOKUP(fact_events!D:D,prod[#All],2,0)</f>
        <v>Atliq_Scrub_Sponge_For_Dishwash</v>
      </c>
      <c r="G1018" t="str">
        <f>VLOOKUP(fact_events!D:D,prod[#All],3,0)</f>
        <v>Home Care</v>
      </c>
      <c r="H1018">
        <v>55</v>
      </c>
      <c r="I1018" t="s">
        <v>12</v>
      </c>
      <c r="J1018">
        <v>0.25</v>
      </c>
      <c r="K1018" t="s">
        <v>1526</v>
      </c>
      <c r="L1018">
        <v>133</v>
      </c>
      <c r="M1018">
        <v>114</v>
      </c>
      <c r="N1018">
        <f>Table10[[#This Row],[quantity_sold_before_promo]]*Table10[[#This Row],[base_price]]</f>
        <v>7315</v>
      </c>
      <c r="O1018">
        <f t="shared" si="15"/>
        <v>4702.5</v>
      </c>
      <c r="P1018">
        <f>Table10[[#This Row],[Reveneu_after_promo]]-Table10[[#This Row],[Reveneu_before_promo]]</f>
        <v>-2612.5</v>
      </c>
      <c r="Q1018" s="8">
        <f>Table10[[#This Row],[quantity_sold_after_promo]]-Table10[[#This Row],[quantity_sold_before_promo]]</f>
        <v>-19</v>
      </c>
    </row>
    <row r="1019" spans="1:17" hidden="1" x14ac:dyDescent="0.3">
      <c r="A1019" s="5" t="s">
        <v>525</v>
      </c>
      <c r="B1019" t="str">
        <f>VLOOKUP(fact_events!B:B,stores[#All],2,0)</f>
        <v>Chennai</v>
      </c>
      <c r="C1019" t="str">
        <f>VLOOKUP(fact_events!C:C,camp[#All],2,0)</f>
        <v>Diwali</v>
      </c>
      <c r="D1019" s="2">
        <f>VLOOKUP(fact_events!C:C,camp[#All],3,0)</f>
        <v>45242</v>
      </c>
      <c r="E1019" s="2">
        <f>VLOOKUP(fact_events!C:C,camp[#All],4,0)</f>
        <v>45248</v>
      </c>
      <c r="F1019" t="str">
        <f>VLOOKUP(fact_events!D:D,prod[#All],2,0)</f>
        <v>Atliq_Masoor_Dal (1KG)</v>
      </c>
      <c r="G1019" t="str">
        <f>VLOOKUP(fact_events!D:D,prod[#All],3,0)</f>
        <v>Grocery &amp; Staples</v>
      </c>
      <c r="H1019">
        <v>172</v>
      </c>
      <c r="I1019" t="s">
        <v>45</v>
      </c>
      <c r="J1019">
        <v>0.33</v>
      </c>
      <c r="K1019" t="s">
        <v>1526</v>
      </c>
      <c r="L1019">
        <v>346</v>
      </c>
      <c r="M1019">
        <v>505</v>
      </c>
      <c r="N1019">
        <f>Table10[[#This Row],[quantity_sold_before_promo]]*Table10[[#This Row],[base_price]]</f>
        <v>59512</v>
      </c>
      <c r="O1019">
        <f t="shared" si="15"/>
        <v>58196.19999999999</v>
      </c>
      <c r="P1019">
        <f>Table10[[#This Row],[Reveneu_after_promo]]-Table10[[#This Row],[Reveneu_before_promo]]</f>
        <v>-1315.8000000000102</v>
      </c>
      <c r="Q1019" s="8">
        <f>Table10[[#This Row],[quantity_sold_after_promo]]-Table10[[#This Row],[quantity_sold_before_promo]]</f>
        <v>159</v>
      </c>
    </row>
    <row r="1020" spans="1:17" x14ac:dyDescent="0.3">
      <c r="A1020" s="3" t="s">
        <v>524</v>
      </c>
      <c r="B1020" t="str">
        <f>VLOOKUP(fact_events!B:B,stores[#All],2,0)</f>
        <v>Chennai</v>
      </c>
      <c r="C1020" t="str">
        <f>VLOOKUP(fact_events!C:C,camp[#All],2,0)</f>
        <v>Diwali</v>
      </c>
      <c r="D1020" s="2">
        <f>VLOOKUP(fact_events!C:C,camp[#All],3,0)</f>
        <v>45242</v>
      </c>
      <c r="E1020" s="2">
        <f>VLOOKUP(fact_events!C:C,camp[#All],4,0)</f>
        <v>45248</v>
      </c>
      <c r="F1020" t="str">
        <f>VLOOKUP(fact_events!D:D,prod[#All],2,0)</f>
        <v>Atliq_High_Glo_15W_LED_Bulb</v>
      </c>
      <c r="G1020" t="str">
        <f>VLOOKUP(fact_events!D:D,prod[#All],3,0)</f>
        <v>Home Appliances</v>
      </c>
      <c r="H1020">
        <v>350</v>
      </c>
      <c r="I1020" t="s">
        <v>5</v>
      </c>
      <c r="J1020">
        <v>0.5</v>
      </c>
      <c r="K1020" t="s">
        <v>5</v>
      </c>
      <c r="L1020">
        <v>61</v>
      </c>
      <c r="M1020">
        <v>203</v>
      </c>
      <c r="N1020">
        <f>Table10[[#This Row],[quantity_sold_before_promo]]*Table10[[#This Row],[base_price]]</f>
        <v>21350</v>
      </c>
      <c r="O1020">
        <f t="shared" si="15"/>
        <v>71050</v>
      </c>
      <c r="P1020">
        <f>Table10[[#This Row],[Reveneu_after_promo]]-Table10[[#This Row],[Reveneu_before_promo]]</f>
        <v>49700</v>
      </c>
      <c r="Q1020" s="8">
        <f>Table10[[#This Row],[quantity_sold_after_promo]]-Table10[[#This Row],[quantity_sold_before_promo]]</f>
        <v>142</v>
      </c>
    </row>
    <row r="1021" spans="1:17" x14ac:dyDescent="0.3">
      <c r="A1021" s="4" t="s">
        <v>523</v>
      </c>
      <c r="B1021" t="str">
        <f>VLOOKUP(fact_events!B:B,stores[#All],2,0)</f>
        <v>Hyderabad</v>
      </c>
      <c r="C1021" t="str">
        <f>VLOOKUP(fact_events!C:C,camp[#All],2,0)</f>
        <v>Sankranti</v>
      </c>
      <c r="D1021" s="2">
        <f>VLOOKUP(fact_events!C:C,camp[#All],3,0)</f>
        <v>45301</v>
      </c>
      <c r="E1021" s="2">
        <f>VLOOKUP(fact_events!C:C,camp[#All],4,0)</f>
        <v>45307</v>
      </c>
      <c r="F1021" t="str">
        <f>VLOOKUP(fact_events!D:D,prod[#All],2,0)</f>
        <v>Atliq_Curtains</v>
      </c>
      <c r="G1021" t="str">
        <f>VLOOKUP(fact_events!D:D,prod[#All],3,0)</f>
        <v>Home Care</v>
      </c>
      <c r="H1021">
        <v>300</v>
      </c>
      <c r="I1021" t="s">
        <v>5</v>
      </c>
      <c r="J1021">
        <v>0.5</v>
      </c>
      <c r="K1021" t="s">
        <v>5</v>
      </c>
      <c r="L1021">
        <v>58</v>
      </c>
      <c r="M1021">
        <v>225</v>
      </c>
      <c r="N1021">
        <f>Table10[[#This Row],[quantity_sold_before_promo]]*Table10[[#This Row],[base_price]]</f>
        <v>17400</v>
      </c>
      <c r="O1021">
        <f t="shared" si="15"/>
        <v>67500</v>
      </c>
      <c r="P1021">
        <f>Table10[[#This Row],[Reveneu_after_promo]]-Table10[[#This Row],[Reveneu_before_promo]]</f>
        <v>50100</v>
      </c>
      <c r="Q1021" s="8">
        <f>Table10[[#This Row],[quantity_sold_after_promo]]-Table10[[#This Row],[quantity_sold_before_promo]]</f>
        <v>167</v>
      </c>
    </row>
    <row r="1022" spans="1:17" hidden="1" x14ac:dyDescent="0.3">
      <c r="A1022" s="3" t="s">
        <v>522</v>
      </c>
      <c r="B1022" t="str">
        <f>VLOOKUP(fact_events!B:B,stores[#All],2,0)</f>
        <v>Chennai</v>
      </c>
      <c r="C1022" t="str">
        <f>VLOOKUP(fact_events!C:C,camp[#All],2,0)</f>
        <v>Diwali</v>
      </c>
      <c r="D1022" s="2">
        <f>VLOOKUP(fact_events!C:C,camp[#All],3,0)</f>
        <v>45242</v>
      </c>
      <c r="E1022" s="2">
        <f>VLOOKUP(fact_events!C:C,camp[#All],4,0)</f>
        <v>45248</v>
      </c>
      <c r="F1022" t="str">
        <f>VLOOKUP(fact_events!D:D,prod[#All],2,0)</f>
        <v>Atliq_Masoor_Dal (1KG)</v>
      </c>
      <c r="G1022" t="str">
        <f>VLOOKUP(fact_events!D:D,prod[#All],3,0)</f>
        <v>Grocery &amp; Staples</v>
      </c>
      <c r="H1022">
        <v>172</v>
      </c>
      <c r="I1022" t="s">
        <v>45</v>
      </c>
      <c r="J1022">
        <v>0.33</v>
      </c>
      <c r="K1022" t="s">
        <v>1526</v>
      </c>
      <c r="L1022">
        <v>334</v>
      </c>
      <c r="M1022">
        <v>424</v>
      </c>
      <c r="N1022">
        <f>Table10[[#This Row],[quantity_sold_before_promo]]*Table10[[#This Row],[base_price]]</f>
        <v>57448</v>
      </c>
      <c r="O1022">
        <f t="shared" si="15"/>
        <v>48861.759999999995</v>
      </c>
      <c r="P1022">
        <f>Table10[[#This Row],[Reveneu_after_promo]]-Table10[[#This Row],[Reveneu_before_promo]]</f>
        <v>-8586.2400000000052</v>
      </c>
      <c r="Q1022" s="8">
        <f>Table10[[#This Row],[quantity_sold_after_promo]]-Table10[[#This Row],[quantity_sold_before_promo]]</f>
        <v>90</v>
      </c>
    </row>
    <row r="1023" spans="1:17" x14ac:dyDescent="0.3">
      <c r="A1023" s="4" t="s">
        <v>521</v>
      </c>
      <c r="B1023" t="str">
        <f>VLOOKUP(fact_events!B:B,stores[#All],2,0)</f>
        <v>Chennai</v>
      </c>
      <c r="C1023" t="str">
        <f>VLOOKUP(fact_events!C:C,camp[#All],2,0)</f>
        <v>Sankranti</v>
      </c>
      <c r="D1023" s="2">
        <f>VLOOKUP(fact_events!C:C,camp[#All],3,0)</f>
        <v>45301</v>
      </c>
      <c r="E1023" s="2">
        <f>VLOOKUP(fact_events!C:C,camp[#All],4,0)</f>
        <v>45307</v>
      </c>
      <c r="F1023" t="str">
        <f>VLOOKUP(fact_events!D:D,prod[#All],2,0)</f>
        <v>Atliq_High_Glo_15W_LED_Bulb</v>
      </c>
      <c r="G1023" t="str">
        <f>VLOOKUP(fact_events!D:D,prod[#All],3,0)</f>
        <v>Home Appliances</v>
      </c>
      <c r="H1023">
        <v>350</v>
      </c>
      <c r="I1023" t="s">
        <v>5</v>
      </c>
      <c r="J1023">
        <v>0.5</v>
      </c>
      <c r="K1023" t="s">
        <v>5</v>
      </c>
      <c r="L1023">
        <v>105</v>
      </c>
      <c r="M1023">
        <v>423</v>
      </c>
      <c r="N1023">
        <f>Table10[[#This Row],[quantity_sold_before_promo]]*Table10[[#This Row],[base_price]]</f>
        <v>36750</v>
      </c>
      <c r="O1023">
        <f t="shared" si="15"/>
        <v>148050</v>
      </c>
      <c r="P1023">
        <f>Table10[[#This Row],[Reveneu_after_promo]]-Table10[[#This Row],[Reveneu_before_promo]]</f>
        <v>111300</v>
      </c>
      <c r="Q1023" s="8">
        <f>Table10[[#This Row],[quantity_sold_after_promo]]-Table10[[#This Row],[quantity_sold_before_promo]]</f>
        <v>318</v>
      </c>
    </row>
    <row r="1024" spans="1:17" hidden="1" x14ac:dyDescent="0.3">
      <c r="A1024" s="3" t="s">
        <v>520</v>
      </c>
      <c r="B1024" t="str">
        <f>VLOOKUP(fact_events!B:B,stores[#All],2,0)</f>
        <v>Chennai</v>
      </c>
      <c r="C1024" t="str">
        <f>VLOOKUP(fact_events!C:C,camp[#All],2,0)</f>
        <v>Diwali</v>
      </c>
      <c r="D1024" s="2">
        <f>VLOOKUP(fact_events!C:C,camp[#All],3,0)</f>
        <v>45242</v>
      </c>
      <c r="E1024" s="2">
        <f>VLOOKUP(fact_events!C:C,camp[#All],4,0)</f>
        <v>45248</v>
      </c>
      <c r="F1024" t="str">
        <f>VLOOKUP(fact_events!D:D,prod[#All],2,0)</f>
        <v>Atliq_Lime_Cool_Bathing_Bar (125GM)</v>
      </c>
      <c r="G1024" t="str">
        <f>VLOOKUP(fact_events!D:D,prod[#All],3,0)</f>
        <v>Personal Care</v>
      </c>
      <c r="H1024">
        <v>62</v>
      </c>
      <c r="I1024" t="s">
        <v>0</v>
      </c>
      <c r="J1024">
        <v>0.5</v>
      </c>
      <c r="K1024" t="s">
        <v>1526</v>
      </c>
      <c r="L1024">
        <v>115</v>
      </c>
      <c r="M1024">
        <v>154</v>
      </c>
      <c r="N1024">
        <f>Table10[[#This Row],[quantity_sold_before_promo]]*Table10[[#This Row],[base_price]]</f>
        <v>7130</v>
      </c>
      <c r="O1024">
        <f t="shared" si="15"/>
        <v>4774</v>
      </c>
      <c r="P1024">
        <f>Table10[[#This Row],[Reveneu_after_promo]]-Table10[[#This Row],[Reveneu_before_promo]]</f>
        <v>-2356</v>
      </c>
      <c r="Q1024" s="8">
        <f>Table10[[#This Row],[quantity_sold_after_promo]]-Table10[[#This Row],[quantity_sold_before_promo]]</f>
        <v>39</v>
      </c>
    </row>
    <row r="1025" spans="1:17" x14ac:dyDescent="0.3">
      <c r="A1025" s="4" t="s">
        <v>519</v>
      </c>
      <c r="B1025" t="str">
        <f>VLOOKUP(fact_events!B:B,stores[#All],2,0)</f>
        <v>Madurai</v>
      </c>
      <c r="C1025" t="str">
        <f>VLOOKUP(fact_events!C:C,camp[#All],2,0)</f>
        <v>Sankranti</v>
      </c>
      <c r="D1025" s="2">
        <f>VLOOKUP(fact_events!C:C,camp[#All],3,0)</f>
        <v>45301</v>
      </c>
      <c r="E1025" s="2">
        <f>VLOOKUP(fact_events!C:C,camp[#All],4,0)</f>
        <v>45307</v>
      </c>
      <c r="F1025" t="str">
        <f>VLOOKUP(fact_events!D:D,prod[#All],2,0)</f>
        <v>Atliq_High_Glo_15W_LED_Bulb</v>
      </c>
      <c r="G1025" t="str">
        <f>VLOOKUP(fact_events!D:D,prod[#All],3,0)</f>
        <v>Home Appliances</v>
      </c>
      <c r="H1025">
        <v>350</v>
      </c>
      <c r="I1025" t="s">
        <v>5</v>
      </c>
      <c r="J1025">
        <v>0.5</v>
      </c>
      <c r="K1025" t="s">
        <v>5</v>
      </c>
      <c r="L1025">
        <v>96</v>
      </c>
      <c r="M1025">
        <v>377</v>
      </c>
      <c r="N1025">
        <f>Table10[[#This Row],[quantity_sold_before_promo]]*Table10[[#This Row],[base_price]]</f>
        <v>33600</v>
      </c>
      <c r="O1025">
        <f t="shared" si="15"/>
        <v>131950</v>
      </c>
      <c r="P1025">
        <f>Table10[[#This Row],[Reveneu_after_promo]]-Table10[[#This Row],[Reveneu_before_promo]]</f>
        <v>98350</v>
      </c>
      <c r="Q1025" s="8">
        <f>Table10[[#This Row],[quantity_sold_after_promo]]-Table10[[#This Row],[quantity_sold_before_promo]]</f>
        <v>281</v>
      </c>
    </row>
    <row r="1026" spans="1:17" hidden="1" x14ac:dyDescent="0.3">
      <c r="A1026" s="3" t="s">
        <v>518</v>
      </c>
      <c r="B1026" t="str">
        <f>VLOOKUP(fact_events!B:B,stores[#All],2,0)</f>
        <v>Chennai</v>
      </c>
      <c r="C1026" t="str">
        <f>VLOOKUP(fact_events!C:C,camp[#All],2,0)</f>
        <v>Sankranti</v>
      </c>
      <c r="D1026" s="2">
        <f>VLOOKUP(fact_events!C:C,camp[#All],3,0)</f>
        <v>45301</v>
      </c>
      <c r="E1026" s="2">
        <f>VLOOKUP(fact_events!C:C,camp[#All],4,0)</f>
        <v>45307</v>
      </c>
      <c r="F1026" t="str">
        <f>VLOOKUP(fact_events!D:D,prod[#All],2,0)</f>
        <v>Atliq_Home_Essential_8_Product_Combo</v>
      </c>
      <c r="G1026" t="str">
        <f>VLOOKUP(fact_events!D:D,prod[#All],3,0)</f>
        <v>Combo1</v>
      </c>
      <c r="H1026">
        <v>3000</v>
      </c>
      <c r="I1026" t="s">
        <v>26</v>
      </c>
      <c r="J1026">
        <v>500</v>
      </c>
      <c r="K1026" t="s">
        <v>1527</v>
      </c>
      <c r="L1026">
        <v>117</v>
      </c>
      <c r="M1026">
        <v>251</v>
      </c>
      <c r="N1026">
        <f>Table10[[#This Row],[quantity_sold_before_promo]]*Table10[[#This Row],[base_price]]</f>
        <v>351000</v>
      </c>
      <c r="O1026">
        <f t="shared" ref="O1026:O1089" si="16">IF(K1026="OFF",(H1026*(1-J1026))*M1026,IF(K1026="Cashback",(H1026-J1026)*M1026,IF(K1026="BOGOF",H1026*M1026,0)))</f>
        <v>627500</v>
      </c>
      <c r="P1026">
        <f>Table10[[#This Row],[Reveneu_after_promo]]-Table10[[#This Row],[Reveneu_before_promo]]</f>
        <v>276500</v>
      </c>
      <c r="Q1026" s="8">
        <f>Table10[[#This Row],[quantity_sold_after_promo]]-Table10[[#This Row],[quantity_sold_before_promo]]</f>
        <v>134</v>
      </c>
    </row>
    <row r="1027" spans="1:17" hidden="1" x14ac:dyDescent="0.3">
      <c r="A1027" s="4" t="s">
        <v>517</v>
      </c>
      <c r="B1027" t="str">
        <f>VLOOKUP(fact_events!B:B,stores[#All],2,0)</f>
        <v>Coimbatore</v>
      </c>
      <c r="C1027" t="str">
        <f>VLOOKUP(fact_events!C:C,camp[#All],2,0)</f>
        <v>Diwali</v>
      </c>
      <c r="D1027" s="2">
        <f>VLOOKUP(fact_events!C:C,camp[#All],3,0)</f>
        <v>45242</v>
      </c>
      <c r="E1027" s="2">
        <f>VLOOKUP(fact_events!C:C,camp[#All],4,0)</f>
        <v>45248</v>
      </c>
      <c r="F1027" t="str">
        <f>VLOOKUP(fact_events!D:D,prod[#All],2,0)</f>
        <v>Atliq_Sonamasuri_Rice (10KG)</v>
      </c>
      <c r="G1027" t="str">
        <f>VLOOKUP(fact_events!D:D,prod[#All],3,0)</f>
        <v>Grocery &amp; Staples</v>
      </c>
      <c r="H1027">
        <v>860</v>
      </c>
      <c r="I1027" t="s">
        <v>45</v>
      </c>
      <c r="J1027">
        <v>0.33</v>
      </c>
      <c r="K1027" t="s">
        <v>1526</v>
      </c>
      <c r="L1027">
        <v>244</v>
      </c>
      <c r="M1027">
        <v>312</v>
      </c>
      <c r="N1027">
        <f>Table10[[#This Row],[quantity_sold_before_promo]]*Table10[[#This Row],[base_price]]</f>
        <v>209840</v>
      </c>
      <c r="O1027">
        <f t="shared" si="16"/>
        <v>179774.39999999997</v>
      </c>
      <c r="P1027">
        <f>Table10[[#This Row],[Reveneu_after_promo]]-Table10[[#This Row],[Reveneu_before_promo]]</f>
        <v>-30065.600000000035</v>
      </c>
      <c r="Q1027" s="8">
        <f>Table10[[#This Row],[quantity_sold_after_promo]]-Table10[[#This Row],[quantity_sold_before_promo]]</f>
        <v>68</v>
      </c>
    </row>
    <row r="1028" spans="1:17" hidden="1" x14ac:dyDescent="0.3">
      <c r="A1028" s="3" t="s">
        <v>516</v>
      </c>
      <c r="B1028" t="str">
        <f>VLOOKUP(fact_events!B:B,stores[#All],2,0)</f>
        <v>Vijayawada</v>
      </c>
      <c r="C1028" t="str">
        <f>VLOOKUP(fact_events!C:C,camp[#All],2,0)</f>
        <v>Diwali</v>
      </c>
      <c r="D1028" s="2">
        <f>VLOOKUP(fact_events!C:C,camp[#All],3,0)</f>
        <v>45242</v>
      </c>
      <c r="E1028" s="2">
        <f>VLOOKUP(fact_events!C:C,camp[#All],4,0)</f>
        <v>45248</v>
      </c>
      <c r="F1028" t="str">
        <f>VLOOKUP(fact_events!D:D,prod[#All],2,0)</f>
        <v>Atliq_Home_Essential_8_Product_Combo</v>
      </c>
      <c r="G1028" t="str">
        <f>VLOOKUP(fact_events!D:D,prod[#All],3,0)</f>
        <v>Combo1</v>
      </c>
      <c r="H1028">
        <v>3000</v>
      </c>
      <c r="I1028" t="s">
        <v>26</v>
      </c>
      <c r="J1028">
        <v>500</v>
      </c>
      <c r="K1028" t="s">
        <v>1527</v>
      </c>
      <c r="L1028">
        <v>224</v>
      </c>
      <c r="M1028">
        <v>685</v>
      </c>
      <c r="N1028">
        <f>Table10[[#This Row],[quantity_sold_before_promo]]*Table10[[#This Row],[base_price]]</f>
        <v>672000</v>
      </c>
      <c r="O1028">
        <f t="shared" si="16"/>
        <v>1712500</v>
      </c>
      <c r="P1028">
        <f>Table10[[#This Row],[Reveneu_after_promo]]-Table10[[#This Row],[Reveneu_before_promo]]</f>
        <v>1040500</v>
      </c>
      <c r="Q1028" s="8">
        <f>Table10[[#This Row],[quantity_sold_after_promo]]-Table10[[#This Row],[quantity_sold_before_promo]]</f>
        <v>461</v>
      </c>
    </row>
    <row r="1029" spans="1:17" hidden="1" x14ac:dyDescent="0.3">
      <c r="A1029" s="4" t="s">
        <v>515</v>
      </c>
      <c r="B1029" t="str">
        <f>VLOOKUP(fact_events!B:B,stores[#All],2,0)</f>
        <v>Vijayawada</v>
      </c>
      <c r="C1029" t="str">
        <f>VLOOKUP(fact_events!C:C,camp[#All],2,0)</f>
        <v>Sankranti</v>
      </c>
      <c r="D1029" s="2">
        <f>VLOOKUP(fact_events!C:C,camp[#All],3,0)</f>
        <v>45301</v>
      </c>
      <c r="E1029" s="2">
        <f>VLOOKUP(fact_events!C:C,camp[#All],4,0)</f>
        <v>45307</v>
      </c>
      <c r="F1029" t="str">
        <f>VLOOKUP(fact_events!D:D,prod[#All],2,0)</f>
        <v>Atliq_Scrub_Sponge_For_Dishwash</v>
      </c>
      <c r="G1029" t="str">
        <f>VLOOKUP(fact_events!D:D,prod[#All],3,0)</f>
        <v>Home Care</v>
      </c>
      <c r="H1029">
        <v>55</v>
      </c>
      <c r="I1029" t="s">
        <v>12</v>
      </c>
      <c r="J1029">
        <v>0.25</v>
      </c>
      <c r="K1029" t="s">
        <v>1526</v>
      </c>
      <c r="L1029">
        <v>16</v>
      </c>
      <c r="M1029">
        <v>14</v>
      </c>
      <c r="N1029">
        <f>Table10[[#This Row],[quantity_sold_before_promo]]*Table10[[#This Row],[base_price]]</f>
        <v>880</v>
      </c>
      <c r="O1029">
        <f t="shared" si="16"/>
        <v>577.5</v>
      </c>
      <c r="P1029">
        <f>Table10[[#This Row],[Reveneu_after_promo]]-Table10[[#This Row],[Reveneu_before_promo]]</f>
        <v>-302.5</v>
      </c>
      <c r="Q1029" s="8">
        <f>Table10[[#This Row],[quantity_sold_after_promo]]-Table10[[#This Row],[quantity_sold_before_promo]]</f>
        <v>-2</v>
      </c>
    </row>
    <row r="1030" spans="1:17" x14ac:dyDescent="0.3">
      <c r="A1030" s="3" t="s">
        <v>514</v>
      </c>
      <c r="B1030" t="str">
        <f>VLOOKUP(fact_events!B:B,stores[#All],2,0)</f>
        <v>Bengaluru</v>
      </c>
      <c r="C1030" t="str">
        <f>VLOOKUP(fact_events!C:C,camp[#All],2,0)</f>
        <v>Sankranti</v>
      </c>
      <c r="D1030" s="2">
        <f>VLOOKUP(fact_events!C:C,camp[#All],3,0)</f>
        <v>45301</v>
      </c>
      <c r="E1030" s="2">
        <f>VLOOKUP(fact_events!C:C,camp[#All],4,0)</f>
        <v>45307</v>
      </c>
      <c r="F1030" t="str">
        <f>VLOOKUP(fact_events!D:D,prod[#All],2,0)</f>
        <v>Atliq_waterproof_Immersion_Rod</v>
      </c>
      <c r="G1030" t="str">
        <f>VLOOKUP(fact_events!D:D,prod[#All],3,0)</f>
        <v>Home Appliances</v>
      </c>
      <c r="H1030">
        <v>1020</v>
      </c>
      <c r="I1030" t="s">
        <v>5</v>
      </c>
      <c r="J1030">
        <v>0.5</v>
      </c>
      <c r="K1030" t="s">
        <v>5</v>
      </c>
      <c r="L1030">
        <v>124</v>
      </c>
      <c r="M1030">
        <v>514</v>
      </c>
      <c r="N1030">
        <f>Table10[[#This Row],[quantity_sold_before_promo]]*Table10[[#This Row],[base_price]]</f>
        <v>126480</v>
      </c>
      <c r="O1030">
        <f t="shared" si="16"/>
        <v>524280</v>
      </c>
      <c r="P1030">
        <f>Table10[[#This Row],[Reveneu_after_promo]]-Table10[[#This Row],[Reveneu_before_promo]]</f>
        <v>397800</v>
      </c>
      <c r="Q1030" s="8">
        <f>Table10[[#This Row],[quantity_sold_after_promo]]-Table10[[#This Row],[quantity_sold_before_promo]]</f>
        <v>390</v>
      </c>
    </row>
    <row r="1031" spans="1:17" hidden="1" x14ac:dyDescent="0.3">
      <c r="A1031" s="4" t="s">
        <v>513</v>
      </c>
      <c r="B1031" t="str">
        <f>VLOOKUP(fact_events!B:B,stores[#All],2,0)</f>
        <v>Trivandrum</v>
      </c>
      <c r="C1031" t="str">
        <f>VLOOKUP(fact_events!C:C,camp[#All],2,0)</f>
        <v>Sankranti</v>
      </c>
      <c r="D1031" s="2">
        <f>VLOOKUP(fact_events!C:C,camp[#All],3,0)</f>
        <v>45301</v>
      </c>
      <c r="E1031" s="2">
        <f>VLOOKUP(fact_events!C:C,camp[#All],4,0)</f>
        <v>45307</v>
      </c>
      <c r="F1031" t="str">
        <f>VLOOKUP(fact_events!D:D,prod[#All],2,0)</f>
        <v>Atliq_Sonamasuri_Rice (10KG)</v>
      </c>
      <c r="G1031" t="str">
        <f>VLOOKUP(fact_events!D:D,prod[#All],3,0)</f>
        <v>Grocery &amp; Staples</v>
      </c>
      <c r="H1031">
        <v>860</v>
      </c>
      <c r="I1031" t="s">
        <v>45</v>
      </c>
      <c r="J1031">
        <v>0.33</v>
      </c>
      <c r="K1031" t="s">
        <v>1526</v>
      </c>
      <c r="L1031">
        <v>231</v>
      </c>
      <c r="M1031">
        <v>314</v>
      </c>
      <c r="N1031">
        <f>Table10[[#This Row],[quantity_sold_before_promo]]*Table10[[#This Row],[base_price]]</f>
        <v>198660</v>
      </c>
      <c r="O1031">
        <f t="shared" si="16"/>
        <v>180926.8</v>
      </c>
      <c r="P1031">
        <f>Table10[[#This Row],[Reveneu_after_promo]]-Table10[[#This Row],[Reveneu_before_promo]]</f>
        <v>-17733.200000000012</v>
      </c>
      <c r="Q1031" s="8">
        <f>Table10[[#This Row],[quantity_sold_after_promo]]-Table10[[#This Row],[quantity_sold_before_promo]]</f>
        <v>83</v>
      </c>
    </row>
    <row r="1032" spans="1:17" hidden="1" x14ac:dyDescent="0.3">
      <c r="A1032" s="3" t="s">
        <v>512</v>
      </c>
      <c r="B1032" t="str">
        <f>VLOOKUP(fact_events!B:B,stores[#All],2,0)</f>
        <v>Bengaluru</v>
      </c>
      <c r="C1032" t="str">
        <f>VLOOKUP(fact_events!C:C,camp[#All],2,0)</f>
        <v>Sankranti</v>
      </c>
      <c r="D1032" s="2">
        <f>VLOOKUP(fact_events!C:C,camp[#All],3,0)</f>
        <v>45301</v>
      </c>
      <c r="E1032" s="2">
        <f>VLOOKUP(fact_events!C:C,camp[#All],4,0)</f>
        <v>45307</v>
      </c>
      <c r="F1032" t="str">
        <f>VLOOKUP(fact_events!D:D,prod[#All],2,0)</f>
        <v>Atliq_Masoor_Dal (1KG)</v>
      </c>
      <c r="G1032" t="str">
        <f>VLOOKUP(fact_events!D:D,prod[#All],3,0)</f>
        <v>Grocery &amp; Staples</v>
      </c>
      <c r="H1032">
        <v>172</v>
      </c>
      <c r="I1032" t="s">
        <v>45</v>
      </c>
      <c r="J1032">
        <v>0.33</v>
      </c>
      <c r="K1032" t="s">
        <v>1526</v>
      </c>
      <c r="L1032">
        <v>304</v>
      </c>
      <c r="M1032">
        <v>428</v>
      </c>
      <c r="N1032">
        <f>Table10[[#This Row],[quantity_sold_before_promo]]*Table10[[#This Row],[base_price]]</f>
        <v>52288</v>
      </c>
      <c r="O1032">
        <f t="shared" si="16"/>
        <v>49322.719999999994</v>
      </c>
      <c r="P1032">
        <f>Table10[[#This Row],[Reveneu_after_promo]]-Table10[[#This Row],[Reveneu_before_promo]]</f>
        <v>-2965.2800000000061</v>
      </c>
      <c r="Q1032" s="8">
        <f>Table10[[#This Row],[quantity_sold_after_promo]]-Table10[[#This Row],[quantity_sold_before_promo]]</f>
        <v>124</v>
      </c>
    </row>
    <row r="1033" spans="1:17" hidden="1" x14ac:dyDescent="0.3">
      <c r="A1033" s="4" t="s">
        <v>511</v>
      </c>
      <c r="B1033" t="str">
        <f>VLOOKUP(fact_events!B:B,stores[#All],2,0)</f>
        <v>Mangalore</v>
      </c>
      <c r="C1033" t="str">
        <f>VLOOKUP(fact_events!C:C,camp[#All],2,0)</f>
        <v>Diwali</v>
      </c>
      <c r="D1033" s="2">
        <f>VLOOKUP(fact_events!C:C,camp[#All],3,0)</f>
        <v>45242</v>
      </c>
      <c r="E1033" s="2">
        <f>VLOOKUP(fact_events!C:C,camp[#All],4,0)</f>
        <v>45248</v>
      </c>
      <c r="F1033" t="str">
        <f>VLOOKUP(fact_events!D:D,prod[#All],2,0)</f>
        <v>Atliq_Sonamasuri_Rice (10KG)</v>
      </c>
      <c r="G1033" t="str">
        <f>VLOOKUP(fact_events!D:D,prod[#All],3,0)</f>
        <v>Grocery &amp; Staples</v>
      </c>
      <c r="H1033">
        <v>860</v>
      </c>
      <c r="I1033" t="s">
        <v>45</v>
      </c>
      <c r="J1033">
        <v>0.33</v>
      </c>
      <c r="K1033" t="s">
        <v>1526</v>
      </c>
      <c r="L1033">
        <v>166</v>
      </c>
      <c r="M1033">
        <v>252</v>
      </c>
      <c r="N1033">
        <f>Table10[[#This Row],[quantity_sold_before_promo]]*Table10[[#This Row],[base_price]]</f>
        <v>142760</v>
      </c>
      <c r="O1033">
        <f t="shared" si="16"/>
        <v>145202.4</v>
      </c>
      <c r="P1033">
        <f>Table10[[#This Row],[Reveneu_after_promo]]-Table10[[#This Row],[Reveneu_before_promo]]</f>
        <v>2442.3999999999942</v>
      </c>
      <c r="Q1033" s="8">
        <f>Table10[[#This Row],[quantity_sold_after_promo]]-Table10[[#This Row],[quantity_sold_before_promo]]</f>
        <v>86</v>
      </c>
    </row>
    <row r="1034" spans="1:17" hidden="1" x14ac:dyDescent="0.3">
      <c r="A1034" s="3" t="s">
        <v>510</v>
      </c>
      <c r="B1034" t="str">
        <f>VLOOKUP(fact_events!B:B,stores[#All],2,0)</f>
        <v>Hyderabad</v>
      </c>
      <c r="C1034" t="str">
        <f>VLOOKUP(fact_events!C:C,camp[#All],2,0)</f>
        <v>Sankranti</v>
      </c>
      <c r="D1034" s="2">
        <f>VLOOKUP(fact_events!C:C,camp[#All],3,0)</f>
        <v>45301</v>
      </c>
      <c r="E1034" s="2">
        <f>VLOOKUP(fact_events!C:C,camp[#All],4,0)</f>
        <v>45307</v>
      </c>
      <c r="F1034" t="str">
        <f>VLOOKUP(fact_events!D:D,prod[#All],2,0)</f>
        <v>Atliq_Masoor_Dal (1KG)</v>
      </c>
      <c r="G1034" t="str">
        <f>VLOOKUP(fact_events!D:D,prod[#All],3,0)</f>
        <v>Grocery &amp; Staples</v>
      </c>
      <c r="H1034">
        <v>172</v>
      </c>
      <c r="I1034" t="s">
        <v>45</v>
      </c>
      <c r="J1034">
        <v>0.33</v>
      </c>
      <c r="K1034" t="s">
        <v>1526</v>
      </c>
      <c r="L1034">
        <v>336</v>
      </c>
      <c r="M1034">
        <v>467</v>
      </c>
      <c r="N1034">
        <f>Table10[[#This Row],[quantity_sold_before_promo]]*Table10[[#This Row],[base_price]]</f>
        <v>57792</v>
      </c>
      <c r="O1034">
        <f t="shared" si="16"/>
        <v>53817.079999999994</v>
      </c>
      <c r="P1034">
        <f>Table10[[#This Row],[Reveneu_after_promo]]-Table10[[#This Row],[Reveneu_before_promo]]</f>
        <v>-3974.9200000000055</v>
      </c>
      <c r="Q1034" s="8">
        <f>Table10[[#This Row],[quantity_sold_after_promo]]-Table10[[#This Row],[quantity_sold_before_promo]]</f>
        <v>131</v>
      </c>
    </row>
    <row r="1035" spans="1:17" x14ac:dyDescent="0.3">
      <c r="A1035" s="4" t="s">
        <v>509</v>
      </c>
      <c r="B1035" t="str">
        <f>VLOOKUP(fact_events!B:B,stores[#All],2,0)</f>
        <v>Chennai</v>
      </c>
      <c r="C1035" t="str">
        <f>VLOOKUP(fact_events!C:C,camp[#All],2,0)</f>
        <v>Sankranti</v>
      </c>
      <c r="D1035" s="2">
        <f>VLOOKUP(fact_events!C:C,camp[#All],3,0)</f>
        <v>45301</v>
      </c>
      <c r="E1035" s="2">
        <f>VLOOKUP(fact_events!C:C,camp[#All],4,0)</f>
        <v>45307</v>
      </c>
      <c r="F1035" t="str">
        <f>VLOOKUP(fact_events!D:D,prod[#All],2,0)</f>
        <v>Atliq_waterproof_Immersion_Rod</v>
      </c>
      <c r="G1035" t="str">
        <f>VLOOKUP(fact_events!D:D,prod[#All],3,0)</f>
        <v>Home Appliances</v>
      </c>
      <c r="H1035">
        <v>1020</v>
      </c>
      <c r="I1035" t="s">
        <v>5</v>
      </c>
      <c r="J1035">
        <v>0.5</v>
      </c>
      <c r="K1035" t="s">
        <v>5</v>
      </c>
      <c r="L1035">
        <v>111</v>
      </c>
      <c r="M1035">
        <v>473</v>
      </c>
      <c r="N1035">
        <f>Table10[[#This Row],[quantity_sold_before_promo]]*Table10[[#This Row],[base_price]]</f>
        <v>113220</v>
      </c>
      <c r="O1035">
        <f t="shared" si="16"/>
        <v>482460</v>
      </c>
      <c r="P1035">
        <f>Table10[[#This Row],[Reveneu_after_promo]]-Table10[[#This Row],[Reveneu_before_promo]]</f>
        <v>369240</v>
      </c>
      <c r="Q1035" s="8">
        <f>Table10[[#This Row],[quantity_sold_after_promo]]-Table10[[#This Row],[quantity_sold_before_promo]]</f>
        <v>362</v>
      </c>
    </row>
    <row r="1036" spans="1:17" x14ac:dyDescent="0.3">
      <c r="A1036" s="3" t="s">
        <v>508</v>
      </c>
      <c r="B1036" t="str">
        <f>VLOOKUP(fact_events!B:B,stores[#All],2,0)</f>
        <v>Hyderabad</v>
      </c>
      <c r="C1036" t="str">
        <f>VLOOKUP(fact_events!C:C,camp[#All],2,0)</f>
        <v>Diwali</v>
      </c>
      <c r="D1036" s="2">
        <f>VLOOKUP(fact_events!C:C,camp[#All],3,0)</f>
        <v>45242</v>
      </c>
      <c r="E1036" s="2">
        <f>VLOOKUP(fact_events!C:C,camp[#All],4,0)</f>
        <v>45248</v>
      </c>
      <c r="F1036" t="str">
        <f>VLOOKUP(fact_events!D:D,prod[#All],2,0)</f>
        <v>Atliq_High_Glo_15W_LED_Bulb</v>
      </c>
      <c r="G1036" t="str">
        <f>VLOOKUP(fact_events!D:D,prod[#All],3,0)</f>
        <v>Home Appliances</v>
      </c>
      <c r="H1036">
        <v>350</v>
      </c>
      <c r="I1036" t="s">
        <v>5</v>
      </c>
      <c r="J1036">
        <v>0.5</v>
      </c>
      <c r="K1036" t="s">
        <v>5</v>
      </c>
      <c r="L1036">
        <v>91</v>
      </c>
      <c r="M1036">
        <v>281</v>
      </c>
      <c r="N1036">
        <f>Table10[[#This Row],[quantity_sold_before_promo]]*Table10[[#This Row],[base_price]]</f>
        <v>31850</v>
      </c>
      <c r="O1036">
        <f t="shared" si="16"/>
        <v>98350</v>
      </c>
      <c r="P1036">
        <f>Table10[[#This Row],[Reveneu_after_promo]]-Table10[[#This Row],[Reveneu_before_promo]]</f>
        <v>66500</v>
      </c>
      <c r="Q1036" s="8">
        <f>Table10[[#This Row],[quantity_sold_after_promo]]-Table10[[#This Row],[quantity_sold_before_promo]]</f>
        <v>190</v>
      </c>
    </row>
    <row r="1037" spans="1:17" hidden="1" x14ac:dyDescent="0.3">
      <c r="A1037" s="4" t="s">
        <v>507</v>
      </c>
      <c r="B1037" t="str">
        <f>VLOOKUP(fact_events!B:B,stores[#All],2,0)</f>
        <v>Mysuru</v>
      </c>
      <c r="C1037" t="str">
        <f>VLOOKUP(fact_events!C:C,camp[#All],2,0)</f>
        <v>Diwali</v>
      </c>
      <c r="D1037" s="2">
        <f>VLOOKUP(fact_events!C:C,camp[#All],3,0)</f>
        <v>45242</v>
      </c>
      <c r="E1037" s="2">
        <f>VLOOKUP(fact_events!C:C,camp[#All],4,0)</f>
        <v>45248</v>
      </c>
      <c r="F1037" t="str">
        <f>VLOOKUP(fact_events!D:D,prod[#All],2,0)</f>
        <v>Atliq_Sonamasuri_Rice (10KG)</v>
      </c>
      <c r="G1037" t="str">
        <f>VLOOKUP(fact_events!D:D,prod[#All],3,0)</f>
        <v>Grocery &amp; Staples</v>
      </c>
      <c r="H1037">
        <v>860</v>
      </c>
      <c r="I1037" t="s">
        <v>45</v>
      </c>
      <c r="J1037">
        <v>0.33</v>
      </c>
      <c r="K1037" t="s">
        <v>1526</v>
      </c>
      <c r="L1037">
        <v>465</v>
      </c>
      <c r="M1037">
        <v>674</v>
      </c>
      <c r="N1037">
        <f>Table10[[#This Row],[quantity_sold_before_promo]]*Table10[[#This Row],[base_price]]</f>
        <v>399900</v>
      </c>
      <c r="O1037">
        <f t="shared" si="16"/>
        <v>388358.79999999993</v>
      </c>
      <c r="P1037">
        <f>Table10[[#This Row],[Reveneu_after_promo]]-Table10[[#This Row],[Reveneu_before_promo]]</f>
        <v>-11541.20000000007</v>
      </c>
      <c r="Q1037" s="8">
        <f>Table10[[#This Row],[quantity_sold_after_promo]]-Table10[[#This Row],[quantity_sold_before_promo]]</f>
        <v>209</v>
      </c>
    </row>
    <row r="1038" spans="1:17" hidden="1" x14ac:dyDescent="0.3">
      <c r="A1038" s="3" t="s">
        <v>506</v>
      </c>
      <c r="B1038" t="str">
        <f>VLOOKUP(fact_events!B:B,stores[#All],2,0)</f>
        <v>Chennai</v>
      </c>
      <c r="C1038" t="str">
        <f>VLOOKUP(fact_events!C:C,camp[#All],2,0)</f>
        <v>Sankranti</v>
      </c>
      <c r="D1038" s="2">
        <f>VLOOKUP(fact_events!C:C,camp[#All],3,0)</f>
        <v>45301</v>
      </c>
      <c r="E1038" s="2">
        <f>VLOOKUP(fact_events!C:C,camp[#All],4,0)</f>
        <v>45307</v>
      </c>
      <c r="F1038" t="str">
        <f>VLOOKUP(fact_events!D:D,prod[#All],2,0)</f>
        <v>Atliq_Sonamasuri_Rice (10KG)</v>
      </c>
      <c r="G1038" t="str">
        <f>VLOOKUP(fact_events!D:D,prod[#All],3,0)</f>
        <v>Grocery &amp; Staples</v>
      </c>
      <c r="H1038">
        <v>860</v>
      </c>
      <c r="I1038" t="s">
        <v>45</v>
      </c>
      <c r="J1038">
        <v>0.33</v>
      </c>
      <c r="K1038" t="s">
        <v>1526</v>
      </c>
      <c r="L1038">
        <v>468</v>
      </c>
      <c r="M1038">
        <v>599</v>
      </c>
      <c r="N1038">
        <f>Table10[[#This Row],[quantity_sold_before_promo]]*Table10[[#This Row],[base_price]]</f>
        <v>402480</v>
      </c>
      <c r="O1038">
        <f t="shared" si="16"/>
        <v>345143.79999999993</v>
      </c>
      <c r="P1038">
        <f>Table10[[#This Row],[Reveneu_after_promo]]-Table10[[#This Row],[Reveneu_before_promo]]</f>
        <v>-57336.20000000007</v>
      </c>
      <c r="Q1038" s="8">
        <f>Table10[[#This Row],[quantity_sold_after_promo]]-Table10[[#This Row],[quantity_sold_before_promo]]</f>
        <v>131</v>
      </c>
    </row>
    <row r="1039" spans="1:17" hidden="1" x14ac:dyDescent="0.3">
      <c r="A1039" s="4" t="s">
        <v>505</v>
      </c>
      <c r="B1039" t="str">
        <f>VLOOKUP(fact_events!B:B,stores[#All],2,0)</f>
        <v>Chennai</v>
      </c>
      <c r="C1039" t="str">
        <f>VLOOKUP(fact_events!C:C,camp[#All],2,0)</f>
        <v>Sankranti</v>
      </c>
      <c r="D1039" s="2">
        <f>VLOOKUP(fact_events!C:C,camp[#All],3,0)</f>
        <v>45301</v>
      </c>
      <c r="E1039" s="2">
        <f>VLOOKUP(fact_events!C:C,camp[#All],4,0)</f>
        <v>45307</v>
      </c>
      <c r="F1039" t="str">
        <f>VLOOKUP(fact_events!D:D,prod[#All],2,0)</f>
        <v>Atliq_Masoor_Dal (1KG)</v>
      </c>
      <c r="G1039" t="str">
        <f>VLOOKUP(fact_events!D:D,prod[#All],3,0)</f>
        <v>Grocery &amp; Staples</v>
      </c>
      <c r="H1039">
        <v>172</v>
      </c>
      <c r="I1039" t="s">
        <v>45</v>
      </c>
      <c r="J1039">
        <v>0.33</v>
      </c>
      <c r="K1039" t="s">
        <v>1526</v>
      </c>
      <c r="L1039">
        <v>310</v>
      </c>
      <c r="M1039">
        <v>421</v>
      </c>
      <c r="N1039">
        <f>Table10[[#This Row],[quantity_sold_before_promo]]*Table10[[#This Row],[base_price]]</f>
        <v>53320</v>
      </c>
      <c r="O1039">
        <f t="shared" si="16"/>
        <v>48516.039999999994</v>
      </c>
      <c r="P1039">
        <f>Table10[[#This Row],[Reveneu_after_promo]]-Table10[[#This Row],[Reveneu_before_promo]]</f>
        <v>-4803.9600000000064</v>
      </c>
      <c r="Q1039" s="8">
        <f>Table10[[#This Row],[quantity_sold_after_promo]]-Table10[[#This Row],[quantity_sold_before_promo]]</f>
        <v>111</v>
      </c>
    </row>
    <row r="1040" spans="1:17" hidden="1" x14ac:dyDescent="0.3">
      <c r="A1040" s="3" t="s">
        <v>504</v>
      </c>
      <c r="B1040" t="str">
        <f>VLOOKUP(fact_events!B:B,stores[#All],2,0)</f>
        <v>Mysuru</v>
      </c>
      <c r="C1040" t="str">
        <f>VLOOKUP(fact_events!C:C,camp[#All],2,0)</f>
        <v>Diwali</v>
      </c>
      <c r="D1040" s="2">
        <f>VLOOKUP(fact_events!C:C,camp[#All],3,0)</f>
        <v>45242</v>
      </c>
      <c r="E1040" s="2">
        <f>VLOOKUP(fact_events!C:C,camp[#All],4,0)</f>
        <v>45248</v>
      </c>
      <c r="F1040" t="str">
        <f>VLOOKUP(fact_events!D:D,prod[#All],2,0)</f>
        <v>Atliq_Scrub_Sponge_For_Dishwash</v>
      </c>
      <c r="G1040" t="str">
        <f>VLOOKUP(fact_events!D:D,prod[#All],3,0)</f>
        <v>Home Care</v>
      </c>
      <c r="H1040">
        <v>55</v>
      </c>
      <c r="I1040" t="s">
        <v>12</v>
      </c>
      <c r="J1040">
        <v>0.25</v>
      </c>
      <c r="K1040" t="s">
        <v>1526</v>
      </c>
      <c r="L1040">
        <v>73</v>
      </c>
      <c r="M1040">
        <v>65</v>
      </c>
      <c r="N1040">
        <f>Table10[[#This Row],[quantity_sold_before_promo]]*Table10[[#This Row],[base_price]]</f>
        <v>4015</v>
      </c>
      <c r="O1040">
        <f t="shared" si="16"/>
        <v>2681.25</v>
      </c>
      <c r="P1040">
        <f>Table10[[#This Row],[Reveneu_after_promo]]-Table10[[#This Row],[Reveneu_before_promo]]</f>
        <v>-1333.75</v>
      </c>
      <c r="Q1040" s="8">
        <f>Table10[[#This Row],[quantity_sold_after_promo]]-Table10[[#This Row],[quantity_sold_before_promo]]</f>
        <v>-8</v>
      </c>
    </row>
    <row r="1041" spans="1:17" x14ac:dyDescent="0.3">
      <c r="A1041" s="4" t="s">
        <v>503</v>
      </c>
      <c r="B1041" t="str">
        <f>VLOOKUP(fact_events!B:B,stores[#All],2,0)</f>
        <v>Chennai</v>
      </c>
      <c r="C1041" t="str">
        <f>VLOOKUP(fact_events!C:C,camp[#All],2,0)</f>
        <v>Sankranti</v>
      </c>
      <c r="D1041" s="2">
        <f>VLOOKUP(fact_events!C:C,camp[#All],3,0)</f>
        <v>45301</v>
      </c>
      <c r="E1041" s="2">
        <f>VLOOKUP(fact_events!C:C,camp[#All],4,0)</f>
        <v>45307</v>
      </c>
      <c r="F1041" t="str">
        <f>VLOOKUP(fact_events!D:D,prod[#All],2,0)</f>
        <v>Atliq_High_Glo_15W_LED_Bulb</v>
      </c>
      <c r="G1041" t="str">
        <f>VLOOKUP(fact_events!D:D,prod[#All],3,0)</f>
        <v>Home Appliances</v>
      </c>
      <c r="H1041">
        <v>350</v>
      </c>
      <c r="I1041" t="s">
        <v>5</v>
      </c>
      <c r="J1041">
        <v>0.5</v>
      </c>
      <c r="K1041" t="s">
        <v>5</v>
      </c>
      <c r="L1041">
        <v>106</v>
      </c>
      <c r="M1041">
        <v>454</v>
      </c>
      <c r="N1041">
        <f>Table10[[#This Row],[quantity_sold_before_promo]]*Table10[[#This Row],[base_price]]</f>
        <v>37100</v>
      </c>
      <c r="O1041">
        <f t="shared" si="16"/>
        <v>158900</v>
      </c>
      <c r="P1041">
        <f>Table10[[#This Row],[Reveneu_after_promo]]-Table10[[#This Row],[Reveneu_before_promo]]</f>
        <v>121800</v>
      </c>
      <c r="Q1041" s="8">
        <f>Table10[[#This Row],[quantity_sold_after_promo]]-Table10[[#This Row],[quantity_sold_before_promo]]</f>
        <v>348</v>
      </c>
    </row>
    <row r="1042" spans="1:17" hidden="1" x14ac:dyDescent="0.3">
      <c r="A1042" s="3" t="s">
        <v>502</v>
      </c>
      <c r="B1042" t="str">
        <f>VLOOKUP(fact_events!B:B,stores[#All],2,0)</f>
        <v>Bengaluru</v>
      </c>
      <c r="C1042" t="str">
        <f>VLOOKUP(fact_events!C:C,camp[#All],2,0)</f>
        <v>Diwali</v>
      </c>
      <c r="D1042" s="2">
        <f>VLOOKUP(fact_events!C:C,camp[#All],3,0)</f>
        <v>45242</v>
      </c>
      <c r="E1042" s="2">
        <f>VLOOKUP(fact_events!C:C,camp[#All],4,0)</f>
        <v>45248</v>
      </c>
      <c r="F1042" t="str">
        <f>VLOOKUP(fact_events!D:D,prod[#All],2,0)</f>
        <v>Atliq_Sonamasuri_Rice (10KG)</v>
      </c>
      <c r="G1042" t="str">
        <f>VLOOKUP(fact_events!D:D,prod[#All],3,0)</f>
        <v>Grocery &amp; Staples</v>
      </c>
      <c r="H1042">
        <v>860</v>
      </c>
      <c r="I1042" t="s">
        <v>45</v>
      </c>
      <c r="J1042">
        <v>0.33</v>
      </c>
      <c r="K1042" t="s">
        <v>1526</v>
      </c>
      <c r="L1042">
        <v>390</v>
      </c>
      <c r="M1042">
        <v>585</v>
      </c>
      <c r="N1042">
        <f>Table10[[#This Row],[quantity_sold_before_promo]]*Table10[[#This Row],[base_price]]</f>
        <v>335400</v>
      </c>
      <c r="O1042">
        <f t="shared" si="16"/>
        <v>337076.99999999994</v>
      </c>
      <c r="P1042">
        <f>Table10[[#This Row],[Reveneu_after_promo]]-Table10[[#This Row],[Reveneu_before_promo]]</f>
        <v>1676.9999999999418</v>
      </c>
      <c r="Q1042" s="8">
        <f>Table10[[#This Row],[quantity_sold_after_promo]]-Table10[[#This Row],[quantity_sold_before_promo]]</f>
        <v>195</v>
      </c>
    </row>
    <row r="1043" spans="1:17" hidden="1" x14ac:dyDescent="0.3">
      <c r="A1043" s="4" t="s">
        <v>501</v>
      </c>
      <c r="B1043" t="str">
        <f>VLOOKUP(fact_events!B:B,stores[#All],2,0)</f>
        <v>Coimbatore</v>
      </c>
      <c r="C1043" t="str">
        <f>VLOOKUP(fact_events!C:C,camp[#All],2,0)</f>
        <v>Sankranti</v>
      </c>
      <c r="D1043" s="2">
        <f>VLOOKUP(fact_events!C:C,camp[#All],3,0)</f>
        <v>45301</v>
      </c>
      <c r="E1043" s="2">
        <f>VLOOKUP(fact_events!C:C,camp[#All],4,0)</f>
        <v>45307</v>
      </c>
      <c r="F1043" t="str">
        <f>VLOOKUP(fact_events!D:D,prod[#All],2,0)</f>
        <v>Atliq_Body_Milk_Nourishing_Lotion (120ML)</v>
      </c>
      <c r="G1043" t="str">
        <f>VLOOKUP(fact_events!D:D,prod[#All],3,0)</f>
        <v>Personal Care</v>
      </c>
      <c r="H1043">
        <v>90</v>
      </c>
      <c r="I1043" t="s">
        <v>12</v>
      </c>
      <c r="J1043">
        <v>0.25</v>
      </c>
      <c r="K1043" t="s">
        <v>1526</v>
      </c>
      <c r="L1043">
        <v>42</v>
      </c>
      <c r="M1043">
        <v>34</v>
      </c>
      <c r="N1043">
        <f>Table10[[#This Row],[quantity_sold_before_promo]]*Table10[[#This Row],[base_price]]</f>
        <v>3780</v>
      </c>
      <c r="O1043">
        <f t="shared" si="16"/>
        <v>2295</v>
      </c>
      <c r="P1043">
        <f>Table10[[#This Row],[Reveneu_after_promo]]-Table10[[#This Row],[Reveneu_before_promo]]</f>
        <v>-1485</v>
      </c>
      <c r="Q1043" s="8">
        <f>Table10[[#This Row],[quantity_sold_after_promo]]-Table10[[#This Row],[quantity_sold_before_promo]]</f>
        <v>-8</v>
      </c>
    </row>
    <row r="1044" spans="1:17" hidden="1" x14ac:dyDescent="0.3">
      <c r="A1044" s="3" t="s">
        <v>500</v>
      </c>
      <c r="B1044" t="str">
        <f>VLOOKUP(fact_events!B:B,stores[#All],2,0)</f>
        <v>Bengaluru</v>
      </c>
      <c r="C1044" t="str">
        <f>VLOOKUP(fact_events!C:C,camp[#All],2,0)</f>
        <v>Sankranti</v>
      </c>
      <c r="D1044" s="2">
        <f>VLOOKUP(fact_events!C:C,camp[#All],3,0)</f>
        <v>45301</v>
      </c>
      <c r="E1044" s="2">
        <f>VLOOKUP(fact_events!C:C,camp[#All],4,0)</f>
        <v>45307</v>
      </c>
      <c r="F1044" t="str">
        <f>VLOOKUP(fact_events!D:D,prod[#All],2,0)</f>
        <v>Atliq_Fusion_Container_Set_of_3</v>
      </c>
      <c r="G1044" t="str">
        <f>VLOOKUP(fact_events!D:D,prod[#All],3,0)</f>
        <v>Home Care</v>
      </c>
      <c r="H1044">
        <v>415</v>
      </c>
      <c r="I1044" t="s">
        <v>12</v>
      </c>
      <c r="J1044">
        <v>0.25</v>
      </c>
      <c r="K1044" t="s">
        <v>1526</v>
      </c>
      <c r="L1044">
        <v>33</v>
      </c>
      <c r="M1044">
        <v>28</v>
      </c>
      <c r="N1044">
        <f>Table10[[#This Row],[quantity_sold_before_promo]]*Table10[[#This Row],[base_price]]</f>
        <v>13695</v>
      </c>
      <c r="O1044">
        <f t="shared" si="16"/>
        <v>8715</v>
      </c>
      <c r="P1044">
        <f>Table10[[#This Row],[Reveneu_after_promo]]-Table10[[#This Row],[Reveneu_before_promo]]</f>
        <v>-4980</v>
      </c>
      <c r="Q1044" s="8">
        <f>Table10[[#This Row],[quantity_sold_after_promo]]-Table10[[#This Row],[quantity_sold_before_promo]]</f>
        <v>-5</v>
      </c>
    </row>
    <row r="1045" spans="1:17" x14ac:dyDescent="0.3">
      <c r="A1045" s="5">
        <v>5.8000000000000002E+27</v>
      </c>
      <c r="B1045" t="str">
        <f>VLOOKUP(fact_events!B:B,stores[#All],2,0)</f>
        <v>Mysuru</v>
      </c>
      <c r="C1045" t="str">
        <f>VLOOKUP(fact_events!C:C,camp[#All],2,0)</f>
        <v>Diwali</v>
      </c>
      <c r="D1045" s="2">
        <f>VLOOKUP(fact_events!C:C,camp[#All],3,0)</f>
        <v>45242</v>
      </c>
      <c r="E1045" s="2">
        <f>VLOOKUP(fact_events!C:C,camp[#All],4,0)</f>
        <v>45248</v>
      </c>
      <c r="F1045" t="str">
        <f>VLOOKUP(fact_events!D:D,prod[#All],2,0)</f>
        <v>Atliq_Curtains</v>
      </c>
      <c r="G1045" t="str">
        <f>VLOOKUP(fact_events!D:D,prod[#All],3,0)</f>
        <v>Home Care</v>
      </c>
      <c r="H1045">
        <v>300</v>
      </c>
      <c r="I1045" t="s">
        <v>5</v>
      </c>
      <c r="J1045">
        <v>0.5</v>
      </c>
      <c r="K1045" t="s">
        <v>5</v>
      </c>
      <c r="L1045">
        <v>73</v>
      </c>
      <c r="M1045">
        <v>215</v>
      </c>
      <c r="N1045">
        <f>Table10[[#This Row],[quantity_sold_before_promo]]*Table10[[#This Row],[base_price]]</f>
        <v>21900</v>
      </c>
      <c r="O1045">
        <f t="shared" si="16"/>
        <v>64500</v>
      </c>
      <c r="P1045">
        <f>Table10[[#This Row],[Reveneu_after_promo]]-Table10[[#This Row],[Reveneu_before_promo]]</f>
        <v>42600</v>
      </c>
      <c r="Q1045" s="8">
        <f>Table10[[#This Row],[quantity_sold_after_promo]]-Table10[[#This Row],[quantity_sold_before_promo]]</f>
        <v>142</v>
      </c>
    </row>
    <row r="1046" spans="1:17" hidden="1" x14ac:dyDescent="0.3">
      <c r="A1046" s="3" t="s">
        <v>499</v>
      </c>
      <c r="B1046" t="str">
        <f>VLOOKUP(fact_events!B:B,stores[#All],2,0)</f>
        <v>Visakhapatnam</v>
      </c>
      <c r="C1046" t="str">
        <f>VLOOKUP(fact_events!C:C,camp[#All],2,0)</f>
        <v>Sankranti</v>
      </c>
      <c r="D1046" s="2">
        <f>VLOOKUP(fact_events!C:C,camp[#All],3,0)</f>
        <v>45301</v>
      </c>
      <c r="E1046" s="2">
        <f>VLOOKUP(fact_events!C:C,camp[#All],4,0)</f>
        <v>45307</v>
      </c>
      <c r="F1046" t="str">
        <f>VLOOKUP(fact_events!D:D,prod[#All],2,0)</f>
        <v>Atliq_Scrub_Sponge_For_Dishwash</v>
      </c>
      <c r="G1046" t="str">
        <f>VLOOKUP(fact_events!D:D,prod[#All],3,0)</f>
        <v>Home Care</v>
      </c>
      <c r="H1046">
        <v>55</v>
      </c>
      <c r="I1046" t="s">
        <v>12</v>
      </c>
      <c r="J1046">
        <v>0.25</v>
      </c>
      <c r="K1046" t="s">
        <v>1526</v>
      </c>
      <c r="L1046">
        <v>19</v>
      </c>
      <c r="M1046">
        <v>14</v>
      </c>
      <c r="N1046">
        <f>Table10[[#This Row],[quantity_sold_before_promo]]*Table10[[#This Row],[base_price]]</f>
        <v>1045</v>
      </c>
      <c r="O1046">
        <f t="shared" si="16"/>
        <v>577.5</v>
      </c>
      <c r="P1046">
        <f>Table10[[#This Row],[Reveneu_after_promo]]-Table10[[#This Row],[Reveneu_before_promo]]</f>
        <v>-467.5</v>
      </c>
      <c r="Q1046" s="8">
        <f>Table10[[#This Row],[quantity_sold_after_promo]]-Table10[[#This Row],[quantity_sold_before_promo]]</f>
        <v>-5</v>
      </c>
    </row>
    <row r="1047" spans="1:17" hidden="1" x14ac:dyDescent="0.3">
      <c r="A1047" s="4" t="s">
        <v>498</v>
      </c>
      <c r="B1047" t="str">
        <f>VLOOKUP(fact_events!B:B,stores[#All],2,0)</f>
        <v>Bengaluru</v>
      </c>
      <c r="C1047" t="str">
        <f>VLOOKUP(fact_events!C:C,camp[#All],2,0)</f>
        <v>Sankranti</v>
      </c>
      <c r="D1047" s="2">
        <f>VLOOKUP(fact_events!C:C,camp[#All],3,0)</f>
        <v>45301</v>
      </c>
      <c r="E1047" s="2">
        <f>VLOOKUP(fact_events!C:C,camp[#All],4,0)</f>
        <v>45307</v>
      </c>
      <c r="F1047" t="str">
        <f>VLOOKUP(fact_events!D:D,prod[#All],2,0)</f>
        <v>Atliq_Doodh_Kesar_Body_Lotion (200ML)</v>
      </c>
      <c r="G1047" t="str">
        <f>VLOOKUP(fact_events!D:D,prod[#All],3,0)</f>
        <v>Personal Care</v>
      </c>
      <c r="H1047">
        <v>190</v>
      </c>
      <c r="I1047" t="s">
        <v>0</v>
      </c>
      <c r="J1047">
        <v>0.5</v>
      </c>
      <c r="K1047" t="s">
        <v>1526</v>
      </c>
      <c r="L1047">
        <v>43</v>
      </c>
      <c r="M1047">
        <v>62</v>
      </c>
      <c r="N1047">
        <f>Table10[[#This Row],[quantity_sold_before_promo]]*Table10[[#This Row],[base_price]]</f>
        <v>8170</v>
      </c>
      <c r="O1047">
        <f t="shared" si="16"/>
        <v>5890</v>
      </c>
      <c r="P1047">
        <f>Table10[[#This Row],[Reveneu_after_promo]]-Table10[[#This Row],[Reveneu_before_promo]]</f>
        <v>-2280</v>
      </c>
      <c r="Q1047" s="8">
        <f>Table10[[#This Row],[quantity_sold_after_promo]]-Table10[[#This Row],[quantity_sold_before_promo]]</f>
        <v>19</v>
      </c>
    </row>
    <row r="1048" spans="1:17" hidden="1" x14ac:dyDescent="0.3">
      <c r="A1048" s="3" t="s">
        <v>497</v>
      </c>
      <c r="B1048" t="str">
        <f>VLOOKUP(fact_events!B:B,stores[#All],2,0)</f>
        <v>Hyderabad</v>
      </c>
      <c r="C1048" t="str">
        <f>VLOOKUP(fact_events!C:C,camp[#All],2,0)</f>
        <v>Sankranti</v>
      </c>
      <c r="D1048" s="2">
        <f>VLOOKUP(fact_events!C:C,camp[#All],3,0)</f>
        <v>45301</v>
      </c>
      <c r="E1048" s="2">
        <f>VLOOKUP(fact_events!C:C,camp[#All],4,0)</f>
        <v>45307</v>
      </c>
      <c r="F1048" t="str">
        <f>VLOOKUP(fact_events!D:D,prod[#All],2,0)</f>
        <v>Atliq_Body_Milk_Nourishing_Lotion (120ML)</v>
      </c>
      <c r="G1048" t="str">
        <f>VLOOKUP(fact_events!D:D,prod[#All],3,0)</f>
        <v>Personal Care</v>
      </c>
      <c r="H1048">
        <v>90</v>
      </c>
      <c r="I1048" t="s">
        <v>12</v>
      </c>
      <c r="J1048">
        <v>0.25</v>
      </c>
      <c r="K1048" t="s">
        <v>1526</v>
      </c>
      <c r="L1048">
        <v>49</v>
      </c>
      <c r="M1048">
        <v>37</v>
      </c>
      <c r="N1048">
        <f>Table10[[#This Row],[quantity_sold_before_promo]]*Table10[[#This Row],[base_price]]</f>
        <v>4410</v>
      </c>
      <c r="O1048">
        <f t="shared" si="16"/>
        <v>2497.5</v>
      </c>
      <c r="P1048">
        <f>Table10[[#This Row],[Reveneu_after_promo]]-Table10[[#This Row],[Reveneu_before_promo]]</f>
        <v>-1912.5</v>
      </c>
      <c r="Q1048" s="8">
        <f>Table10[[#This Row],[quantity_sold_after_promo]]-Table10[[#This Row],[quantity_sold_before_promo]]</f>
        <v>-12</v>
      </c>
    </row>
    <row r="1049" spans="1:17" x14ac:dyDescent="0.3">
      <c r="A1049" s="4" t="s">
        <v>496</v>
      </c>
      <c r="B1049" t="str">
        <f>VLOOKUP(fact_events!B:B,stores[#All],2,0)</f>
        <v>Trivandrum</v>
      </c>
      <c r="C1049" t="str">
        <f>VLOOKUP(fact_events!C:C,camp[#All],2,0)</f>
        <v>Diwali</v>
      </c>
      <c r="D1049" s="2">
        <f>VLOOKUP(fact_events!C:C,camp[#All],3,0)</f>
        <v>45242</v>
      </c>
      <c r="E1049" s="2">
        <f>VLOOKUP(fact_events!C:C,camp[#All],4,0)</f>
        <v>45248</v>
      </c>
      <c r="F1049" t="str">
        <f>VLOOKUP(fact_events!D:D,prod[#All],2,0)</f>
        <v>Atliq_waterproof_Immersion_Rod</v>
      </c>
      <c r="G1049" t="str">
        <f>VLOOKUP(fact_events!D:D,prod[#All],3,0)</f>
        <v>Home Appliances</v>
      </c>
      <c r="H1049">
        <v>1020</v>
      </c>
      <c r="I1049" t="s">
        <v>5</v>
      </c>
      <c r="J1049">
        <v>0.5</v>
      </c>
      <c r="K1049" t="s">
        <v>5</v>
      </c>
      <c r="L1049">
        <v>19</v>
      </c>
      <c r="M1049">
        <v>66</v>
      </c>
      <c r="N1049">
        <f>Table10[[#This Row],[quantity_sold_before_promo]]*Table10[[#This Row],[base_price]]</f>
        <v>19380</v>
      </c>
      <c r="O1049">
        <f t="shared" si="16"/>
        <v>67320</v>
      </c>
      <c r="P1049">
        <f>Table10[[#This Row],[Reveneu_after_promo]]-Table10[[#This Row],[Reveneu_before_promo]]</f>
        <v>47940</v>
      </c>
      <c r="Q1049" s="8">
        <f>Table10[[#This Row],[quantity_sold_after_promo]]-Table10[[#This Row],[quantity_sold_before_promo]]</f>
        <v>47</v>
      </c>
    </row>
    <row r="1050" spans="1:17" hidden="1" x14ac:dyDescent="0.3">
      <c r="A1050" s="3" t="s">
        <v>495</v>
      </c>
      <c r="B1050" t="str">
        <f>VLOOKUP(fact_events!B:B,stores[#All],2,0)</f>
        <v>Chennai</v>
      </c>
      <c r="C1050" t="str">
        <f>VLOOKUP(fact_events!C:C,camp[#All],2,0)</f>
        <v>Diwali</v>
      </c>
      <c r="D1050" s="2">
        <f>VLOOKUP(fact_events!C:C,camp[#All],3,0)</f>
        <v>45242</v>
      </c>
      <c r="E1050" s="2">
        <f>VLOOKUP(fact_events!C:C,camp[#All],4,0)</f>
        <v>45248</v>
      </c>
      <c r="F1050" t="str">
        <f>VLOOKUP(fact_events!D:D,prod[#All],2,0)</f>
        <v>Atliq_Farm_Chakki_Atta (1KG)</v>
      </c>
      <c r="G1050" t="str">
        <f>VLOOKUP(fact_events!D:D,prod[#All],3,0)</f>
        <v>Grocery &amp; Staples</v>
      </c>
      <c r="H1050">
        <v>290</v>
      </c>
      <c r="I1050" t="s">
        <v>12</v>
      </c>
      <c r="J1050">
        <v>0.25</v>
      </c>
      <c r="K1050" t="s">
        <v>1526</v>
      </c>
      <c r="L1050">
        <v>346</v>
      </c>
      <c r="M1050">
        <v>269</v>
      </c>
      <c r="N1050">
        <f>Table10[[#This Row],[quantity_sold_before_promo]]*Table10[[#This Row],[base_price]]</f>
        <v>100340</v>
      </c>
      <c r="O1050">
        <f t="shared" si="16"/>
        <v>58507.5</v>
      </c>
      <c r="P1050">
        <f>Table10[[#This Row],[Reveneu_after_promo]]-Table10[[#This Row],[Reveneu_before_promo]]</f>
        <v>-41832.5</v>
      </c>
      <c r="Q1050" s="8">
        <f>Table10[[#This Row],[quantity_sold_after_promo]]-Table10[[#This Row],[quantity_sold_before_promo]]</f>
        <v>-77</v>
      </c>
    </row>
    <row r="1051" spans="1:17" hidden="1" x14ac:dyDescent="0.3">
      <c r="A1051" s="4" t="s">
        <v>494</v>
      </c>
      <c r="B1051" t="str">
        <f>VLOOKUP(fact_events!B:B,stores[#All],2,0)</f>
        <v>Madurai</v>
      </c>
      <c r="C1051" t="str">
        <f>VLOOKUP(fact_events!C:C,camp[#All],2,0)</f>
        <v>Sankranti</v>
      </c>
      <c r="D1051" s="2">
        <f>VLOOKUP(fact_events!C:C,camp[#All],3,0)</f>
        <v>45301</v>
      </c>
      <c r="E1051" s="2">
        <f>VLOOKUP(fact_events!C:C,camp[#All],4,0)</f>
        <v>45307</v>
      </c>
      <c r="F1051" t="str">
        <f>VLOOKUP(fact_events!D:D,prod[#All],2,0)</f>
        <v>Atliq_Scrub_Sponge_For_Dishwash</v>
      </c>
      <c r="G1051" t="str">
        <f>VLOOKUP(fact_events!D:D,prod[#All],3,0)</f>
        <v>Home Care</v>
      </c>
      <c r="H1051">
        <v>55</v>
      </c>
      <c r="I1051" t="s">
        <v>12</v>
      </c>
      <c r="J1051">
        <v>0.25</v>
      </c>
      <c r="K1051" t="s">
        <v>1526</v>
      </c>
      <c r="L1051">
        <v>15</v>
      </c>
      <c r="M1051">
        <v>12</v>
      </c>
      <c r="N1051">
        <f>Table10[[#This Row],[quantity_sold_before_promo]]*Table10[[#This Row],[base_price]]</f>
        <v>825</v>
      </c>
      <c r="O1051">
        <f t="shared" si="16"/>
        <v>495</v>
      </c>
      <c r="P1051">
        <f>Table10[[#This Row],[Reveneu_after_promo]]-Table10[[#This Row],[Reveneu_before_promo]]</f>
        <v>-330</v>
      </c>
      <c r="Q1051" s="8">
        <f>Table10[[#This Row],[quantity_sold_after_promo]]-Table10[[#This Row],[quantity_sold_before_promo]]</f>
        <v>-3</v>
      </c>
    </row>
    <row r="1052" spans="1:17" hidden="1" x14ac:dyDescent="0.3">
      <c r="A1052" s="3" t="s">
        <v>493</v>
      </c>
      <c r="B1052" t="str">
        <f>VLOOKUP(fact_events!B:B,stores[#All],2,0)</f>
        <v>Madurai</v>
      </c>
      <c r="C1052" t="str">
        <f>VLOOKUP(fact_events!C:C,camp[#All],2,0)</f>
        <v>Diwali</v>
      </c>
      <c r="D1052" s="2">
        <f>VLOOKUP(fact_events!C:C,camp[#All],3,0)</f>
        <v>45242</v>
      </c>
      <c r="E1052" s="2">
        <f>VLOOKUP(fact_events!C:C,camp[#All],4,0)</f>
        <v>45248</v>
      </c>
      <c r="F1052" t="str">
        <f>VLOOKUP(fact_events!D:D,prod[#All],2,0)</f>
        <v>Atliq_Doodh_Kesar_Body_Lotion (200ML)</v>
      </c>
      <c r="G1052" t="str">
        <f>VLOOKUP(fact_events!D:D,prod[#All],3,0)</f>
        <v>Personal Care</v>
      </c>
      <c r="H1052">
        <v>190</v>
      </c>
      <c r="I1052" t="s">
        <v>0</v>
      </c>
      <c r="J1052">
        <v>0.5</v>
      </c>
      <c r="K1052" t="s">
        <v>1526</v>
      </c>
      <c r="L1052">
        <v>66</v>
      </c>
      <c r="M1052">
        <v>71</v>
      </c>
      <c r="N1052">
        <f>Table10[[#This Row],[quantity_sold_before_promo]]*Table10[[#This Row],[base_price]]</f>
        <v>12540</v>
      </c>
      <c r="O1052">
        <f t="shared" si="16"/>
        <v>6745</v>
      </c>
      <c r="P1052">
        <f>Table10[[#This Row],[Reveneu_after_promo]]-Table10[[#This Row],[Reveneu_before_promo]]</f>
        <v>-5795</v>
      </c>
      <c r="Q1052" s="8">
        <f>Table10[[#This Row],[quantity_sold_after_promo]]-Table10[[#This Row],[quantity_sold_before_promo]]</f>
        <v>5</v>
      </c>
    </row>
    <row r="1053" spans="1:17" x14ac:dyDescent="0.3">
      <c r="A1053" s="4">
        <v>91649</v>
      </c>
      <c r="B1053" t="str">
        <f>VLOOKUP(fact_events!B:B,stores[#All],2,0)</f>
        <v>Madurai</v>
      </c>
      <c r="C1053" t="str">
        <f>VLOOKUP(fact_events!C:C,camp[#All],2,0)</f>
        <v>Sankranti</v>
      </c>
      <c r="D1053" s="2">
        <f>VLOOKUP(fact_events!C:C,camp[#All],3,0)</f>
        <v>45301</v>
      </c>
      <c r="E1053" s="2">
        <f>VLOOKUP(fact_events!C:C,camp[#All],4,0)</f>
        <v>45307</v>
      </c>
      <c r="F1053" t="str">
        <f>VLOOKUP(fact_events!D:D,prod[#All],2,0)</f>
        <v>Atliq_High_Glo_15W_LED_Bulb</v>
      </c>
      <c r="G1053" t="str">
        <f>VLOOKUP(fact_events!D:D,prod[#All],3,0)</f>
        <v>Home Appliances</v>
      </c>
      <c r="H1053">
        <v>350</v>
      </c>
      <c r="I1053" t="s">
        <v>5</v>
      </c>
      <c r="J1053">
        <v>0.5</v>
      </c>
      <c r="K1053" t="s">
        <v>5</v>
      </c>
      <c r="L1053">
        <v>73</v>
      </c>
      <c r="M1053">
        <v>287</v>
      </c>
      <c r="N1053">
        <f>Table10[[#This Row],[quantity_sold_before_promo]]*Table10[[#This Row],[base_price]]</f>
        <v>25550</v>
      </c>
      <c r="O1053">
        <f t="shared" si="16"/>
        <v>100450</v>
      </c>
      <c r="P1053">
        <f>Table10[[#This Row],[Reveneu_after_promo]]-Table10[[#This Row],[Reveneu_before_promo]]</f>
        <v>74900</v>
      </c>
      <c r="Q1053" s="8">
        <f>Table10[[#This Row],[quantity_sold_after_promo]]-Table10[[#This Row],[quantity_sold_before_promo]]</f>
        <v>214</v>
      </c>
    </row>
    <row r="1054" spans="1:17" x14ac:dyDescent="0.3">
      <c r="A1054" s="3" t="s">
        <v>492</v>
      </c>
      <c r="B1054" t="str">
        <f>VLOOKUP(fact_events!B:B,stores[#All],2,0)</f>
        <v>Bengaluru</v>
      </c>
      <c r="C1054" t="str">
        <f>VLOOKUP(fact_events!C:C,camp[#All],2,0)</f>
        <v>Sankranti</v>
      </c>
      <c r="D1054" s="2">
        <f>VLOOKUP(fact_events!C:C,camp[#All],3,0)</f>
        <v>45301</v>
      </c>
      <c r="E1054" s="2">
        <f>VLOOKUP(fact_events!C:C,camp[#All],4,0)</f>
        <v>45307</v>
      </c>
      <c r="F1054" t="str">
        <f>VLOOKUP(fact_events!D:D,prod[#All],2,0)</f>
        <v>Atliq_Farm_Chakki_Atta (1KG)</v>
      </c>
      <c r="G1054" t="str">
        <f>VLOOKUP(fact_events!D:D,prod[#All],3,0)</f>
        <v>Grocery &amp; Staples</v>
      </c>
      <c r="H1054">
        <v>370</v>
      </c>
      <c r="I1054" t="s">
        <v>5</v>
      </c>
      <c r="J1054">
        <v>0.5</v>
      </c>
      <c r="K1054" t="s">
        <v>5</v>
      </c>
      <c r="L1054">
        <v>387</v>
      </c>
      <c r="M1054">
        <v>1509</v>
      </c>
      <c r="N1054">
        <f>Table10[[#This Row],[quantity_sold_before_promo]]*Table10[[#This Row],[base_price]]</f>
        <v>143190</v>
      </c>
      <c r="O1054">
        <f t="shared" si="16"/>
        <v>558330</v>
      </c>
      <c r="P1054">
        <f>Table10[[#This Row],[Reveneu_after_promo]]-Table10[[#This Row],[Reveneu_before_promo]]</f>
        <v>415140</v>
      </c>
      <c r="Q1054" s="8">
        <f>Table10[[#This Row],[quantity_sold_after_promo]]-Table10[[#This Row],[quantity_sold_before_promo]]</f>
        <v>1122</v>
      </c>
    </row>
    <row r="1055" spans="1:17" hidden="1" x14ac:dyDescent="0.3">
      <c r="A1055" s="4">
        <v>788131</v>
      </c>
      <c r="B1055" t="str">
        <f>VLOOKUP(fact_events!B:B,stores[#All],2,0)</f>
        <v>Bengaluru</v>
      </c>
      <c r="C1055" t="str">
        <f>VLOOKUP(fact_events!C:C,camp[#All],2,0)</f>
        <v>Diwali</v>
      </c>
      <c r="D1055" s="2">
        <f>VLOOKUP(fact_events!C:C,camp[#All],3,0)</f>
        <v>45242</v>
      </c>
      <c r="E1055" s="2">
        <f>VLOOKUP(fact_events!C:C,camp[#All],4,0)</f>
        <v>45248</v>
      </c>
      <c r="F1055" t="str">
        <f>VLOOKUP(fact_events!D:D,prod[#All],2,0)</f>
        <v>Atliq_Cream_Beauty_Bathing_Soap (125GM)</v>
      </c>
      <c r="G1055" t="str">
        <f>VLOOKUP(fact_events!D:D,prod[#All],3,0)</f>
        <v>Personal Care</v>
      </c>
      <c r="H1055">
        <v>65</v>
      </c>
      <c r="I1055" t="s">
        <v>0</v>
      </c>
      <c r="J1055">
        <v>0.5</v>
      </c>
      <c r="K1055" t="s">
        <v>1526</v>
      </c>
      <c r="L1055">
        <v>108</v>
      </c>
      <c r="M1055">
        <v>145</v>
      </c>
      <c r="N1055">
        <f>Table10[[#This Row],[quantity_sold_before_promo]]*Table10[[#This Row],[base_price]]</f>
        <v>7020</v>
      </c>
      <c r="O1055">
        <f t="shared" si="16"/>
        <v>4712.5</v>
      </c>
      <c r="P1055">
        <f>Table10[[#This Row],[Reveneu_after_promo]]-Table10[[#This Row],[Reveneu_before_promo]]</f>
        <v>-2307.5</v>
      </c>
      <c r="Q1055" s="8">
        <f>Table10[[#This Row],[quantity_sold_after_promo]]-Table10[[#This Row],[quantity_sold_before_promo]]</f>
        <v>37</v>
      </c>
    </row>
    <row r="1056" spans="1:17" hidden="1" x14ac:dyDescent="0.3">
      <c r="A1056" s="3" t="s">
        <v>491</v>
      </c>
      <c r="B1056" t="str">
        <f>VLOOKUP(fact_events!B:B,stores[#All],2,0)</f>
        <v>Visakhapatnam</v>
      </c>
      <c r="C1056" t="str">
        <f>VLOOKUP(fact_events!C:C,camp[#All],2,0)</f>
        <v>Diwali</v>
      </c>
      <c r="D1056" s="2">
        <f>VLOOKUP(fact_events!C:C,camp[#All],3,0)</f>
        <v>45242</v>
      </c>
      <c r="E1056" s="2">
        <f>VLOOKUP(fact_events!C:C,camp[#All],4,0)</f>
        <v>45248</v>
      </c>
      <c r="F1056" t="str">
        <f>VLOOKUP(fact_events!D:D,prod[#All],2,0)</f>
        <v>Atliq_Cream_Beauty_Bathing_Soap (125GM)</v>
      </c>
      <c r="G1056" t="str">
        <f>VLOOKUP(fact_events!D:D,prod[#All],3,0)</f>
        <v>Personal Care</v>
      </c>
      <c r="H1056">
        <v>65</v>
      </c>
      <c r="I1056" t="s">
        <v>0</v>
      </c>
      <c r="J1056">
        <v>0.5</v>
      </c>
      <c r="K1056" t="s">
        <v>1526</v>
      </c>
      <c r="L1056">
        <v>80</v>
      </c>
      <c r="M1056">
        <v>109</v>
      </c>
      <c r="N1056">
        <f>Table10[[#This Row],[quantity_sold_before_promo]]*Table10[[#This Row],[base_price]]</f>
        <v>5200</v>
      </c>
      <c r="O1056">
        <f t="shared" si="16"/>
        <v>3542.5</v>
      </c>
      <c r="P1056">
        <f>Table10[[#This Row],[Reveneu_after_promo]]-Table10[[#This Row],[Reveneu_before_promo]]</f>
        <v>-1657.5</v>
      </c>
      <c r="Q1056" s="8">
        <f>Table10[[#This Row],[quantity_sold_after_promo]]-Table10[[#This Row],[quantity_sold_before_promo]]</f>
        <v>29</v>
      </c>
    </row>
    <row r="1057" spans="1:17" hidden="1" x14ac:dyDescent="0.3">
      <c r="A1057" s="4" t="s">
        <v>490</v>
      </c>
      <c r="B1057" t="str">
        <f>VLOOKUP(fact_events!B:B,stores[#All],2,0)</f>
        <v>Bengaluru</v>
      </c>
      <c r="C1057" t="str">
        <f>VLOOKUP(fact_events!C:C,camp[#All],2,0)</f>
        <v>Sankranti</v>
      </c>
      <c r="D1057" s="2">
        <f>VLOOKUP(fact_events!C:C,camp[#All],3,0)</f>
        <v>45301</v>
      </c>
      <c r="E1057" s="2">
        <f>VLOOKUP(fact_events!C:C,camp[#All],4,0)</f>
        <v>45307</v>
      </c>
      <c r="F1057" t="str">
        <f>VLOOKUP(fact_events!D:D,prod[#All],2,0)</f>
        <v>Atliq_Body_Milk_Nourishing_Lotion (120ML)</v>
      </c>
      <c r="G1057" t="str">
        <f>VLOOKUP(fact_events!D:D,prod[#All],3,0)</f>
        <v>Personal Care</v>
      </c>
      <c r="H1057">
        <v>90</v>
      </c>
      <c r="I1057" t="s">
        <v>12</v>
      </c>
      <c r="J1057">
        <v>0.25</v>
      </c>
      <c r="K1057" t="s">
        <v>1526</v>
      </c>
      <c r="L1057">
        <v>63</v>
      </c>
      <c r="M1057">
        <v>51</v>
      </c>
      <c r="N1057">
        <f>Table10[[#This Row],[quantity_sold_before_promo]]*Table10[[#This Row],[base_price]]</f>
        <v>5670</v>
      </c>
      <c r="O1057">
        <f t="shared" si="16"/>
        <v>3442.5</v>
      </c>
      <c r="P1057">
        <f>Table10[[#This Row],[Reveneu_after_promo]]-Table10[[#This Row],[Reveneu_before_promo]]</f>
        <v>-2227.5</v>
      </c>
      <c r="Q1057" s="8">
        <f>Table10[[#This Row],[quantity_sold_after_promo]]-Table10[[#This Row],[quantity_sold_before_promo]]</f>
        <v>-12</v>
      </c>
    </row>
    <row r="1058" spans="1:17" x14ac:dyDescent="0.3">
      <c r="A1058" s="3" t="s">
        <v>489</v>
      </c>
      <c r="B1058" t="str">
        <f>VLOOKUP(fact_events!B:B,stores[#All],2,0)</f>
        <v>Coimbatore</v>
      </c>
      <c r="C1058" t="str">
        <f>VLOOKUP(fact_events!C:C,camp[#All],2,0)</f>
        <v>Sankranti</v>
      </c>
      <c r="D1058" s="2">
        <f>VLOOKUP(fact_events!C:C,camp[#All],3,0)</f>
        <v>45301</v>
      </c>
      <c r="E1058" s="2">
        <f>VLOOKUP(fact_events!C:C,camp[#All],4,0)</f>
        <v>45307</v>
      </c>
      <c r="F1058" t="str">
        <f>VLOOKUP(fact_events!D:D,prod[#All],2,0)</f>
        <v>Atliq_waterproof_Immersion_Rod</v>
      </c>
      <c r="G1058" t="str">
        <f>VLOOKUP(fact_events!D:D,prod[#All],3,0)</f>
        <v>Home Appliances</v>
      </c>
      <c r="H1058">
        <v>1020</v>
      </c>
      <c r="I1058" t="s">
        <v>5</v>
      </c>
      <c r="J1058">
        <v>0.5</v>
      </c>
      <c r="K1058" t="s">
        <v>5</v>
      </c>
      <c r="L1058">
        <v>75</v>
      </c>
      <c r="M1058">
        <v>297</v>
      </c>
      <c r="N1058">
        <f>Table10[[#This Row],[quantity_sold_before_promo]]*Table10[[#This Row],[base_price]]</f>
        <v>76500</v>
      </c>
      <c r="O1058">
        <f t="shared" si="16"/>
        <v>302940</v>
      </c>
      <c r="P1058">
        <f>Table10[[#This Row],[Reveneu_after_promo]]-Table10[[#This Row],[Reveneu_before_promo]]</f>
        <v>226440</v>
      </c>
      <c r="Q1058" s="8">
        <f>Table10[[#This Row],[quantity_sold_after_promo]]-Table10[[#This Row],[quantity_sold_before_promo]]</f>
        <v>222</v>
      </c>
    </row>
    <row r="1059" spans="1:17" hidden="1" x14ac:dyDescent="0.3">
      <c r="A1059" s="4" t="s">
        <v>488</v>
      </c>
      <c r="B1059" t="str">
        <f>VLOOKUP(fact_events!B:B,stores[#All],2,0)</f>
        <v>Visakhapatnam</v>
      </c>
      <c r="C1059" t="str">
        <f>VLOOKUP(fact_events!C:C,camp[#All],2,0)</f>
        <v>Sankranti</v>
      </c>
      <c r="D1059" s="2">
        <f>VLOOKUP(fact_events!C:C,camp[#All],3,0)</f>
        <v>45301</v>
      </c>
      <c r="E1059" s="2">
        <f>VLOOKUP(fact_events!C:C,camp[#All],4,0)</f>
        <v>45307</v>
      </c>
      <c r="F1059" t="str">
        <f>VLOOKUP(fact_events!D:D,prod[#All],2,0)</f>
        <v>Atliq_Home_Essential_8_Product_Combo</v>
      </c>
      <c r="G1059" t="str">
        <f>VLOOKUP(fact_events!D:D,prod[#All],3,0)</f>
        <v>Combo1</v>
      </c>
      <c r="H1059">
        <v>3000</v>
      </c>
      <c r="I1059" t="s">
        <v>26</v>
      </c>
      <c r="J1059">
        <v>500</v>
      </c>
      <c r="K1059" t="s">
        <v>1527</v>
      </c>
      <c r="L1059">
        <v>88</v>
      </c>
      <c r="M1059">
        <v>186</v>
      </c>
      <c r="N1059">
        <f>Table10[[#This Row],[quantity_sold_before_promo]]*Table10[[#This Row],[base_price]]</f>
        <v>264000</v>
      </c>
      <c r="O1059">
        <f t="shared" si="16"/>
        <v>465000</v>
      </c>
      <c r="P1059">
        <f>Table10[[#This Row],[Reveneu_after_promo]]-Table10[[#This Row],[Reveneu_before_promo]]</f>
        <v>201000</v>
      </c>
      <c r="Q1059" s="8">
        <f>Table10[[#This Row],[quantity_sold_after_promo]]-Table10[[#This Row],[quantity_sold_before_promo]]</f>
        <v>98</v>
      </c>
    </row>
    <row r="1060" spans="1:17" hidden="1" x14ac:dyDescent="0.3">
      <c r="A1060" s="3" t="s">
        <v>487</v>
      </c>
      <c r="B1060" t="str">
        <f>VLOOKUP(fact_events!B:B,stores[#All],2,0)</f>
        <v>Visakhapatnam</v>
      </c>
      <c r="C1060" t="str">
        <f>VLOOKUP(fact_events!C:C,camp[#All],2,0)</f>
        <v>Diwali</v>
      </c>
      <c r="D1060" s="2">
        <f>VLOOKUP(fact_events!C:C,camp[#All],3,0)</f>
        <v>45242</v>
      </c>
      <c r="E1060" s="2">
        <f>VLOOKUP(fact_events!C:C,camp[#All],4,0)</f>
        <v>45248</v>
      </c>
      <c r="F1060" t="str">
        <f>VLOOKUP(fact_events!D:D,prod[#All],2,0)</f>
        <v>Atliq_Doodh_Kesar_Body_Lotion (200ML)</v>
      </c>
      <c r="G1060" t="str">
        <f>VLOOKUP(fact_events!D:D,prod[#All],3,0)</f>
        <v>Personal Care</v>
      </c>
      <c r="H1060">
        <v>190</v>
      </c>
      <c r="I1060" t="s">
        <v>0</v>
      </c>
      <c r="J1060">
        <v>0.5</v>
      </c>
      <c r="K1060" t="s">
        <v>1526</v>
      </c>
      <c r="L1060">
        <v>52</v>
      </c>
      <c r="M1060">
        <v>57</v>
      </c>
      <c r="N1060">
        <f>Table10[[#This Row],[quantity_sold_before_promo]]*Table10[[#This Row],[base_price]]</f>
        <v>9880</v>
      </c>
      <c r="O1060">
        <f t="shared" si="16"/>
        <v>5415</v>
      </c>
      <c r="P1060">
        <f>Table10[[#This Row],[Reveneu_after_promo]]-Table10[[#This Row],[Reveneu_before_promo]]</f>
        <v>-4465</v>
      </c>
      <c r="Q1060" s="8">
        <f>Table10[[#This Row],[quantity_sold_after_promo]]-Table10[[#This Row],[quantity_sold_before_promo]]</f>
        <v>5</v>
      </c>
    </row>
    <row r="1061" spans="1:17" x14ac:dyDescent="0.3">
      <c r="A1061" s="4" t="s">
        <v>486</v>
      </c>
      <c r="B1061" t="str">
        <f>VLOOKUP(fact_events!B:B,stores[#All],2,0)</f>
        <v>Vijayawada</v>
      </c>
      <c r="C1061" t="str">
        <f>VLOOKUP(fact_events!C:C,camp[#All],2,0)</f>
        <v>Diwali</v>
      </c>
      <c r="D1061" s="2">
        <f>VLOOKUP(fact_events!C:C,camp[#All],3,0)</f>
        <v>45242</v>
      </c>
      <c r="E1061" s="2">
        <f>VLOOKUP(fact_events!C:C,camp[#All],4,0)</f>
        <v>45248</v>
      </c>
      <c r="F1061" t="str">
        <f>VLOOKUP(fact_events!D:D,prod[#All],2,0)</f>
        <v>Atliq_Curtains</v>
      </c>
      <c r="G1061" t="str">
        <f>VLOOKUP(fact_events!D:D,prod[#All],3,0)</f>
        <v>Home Care</v>
      </c>
      <c r="H1061">
        <v>300</v>
      </c>
      <c r="I1061" t="s">
        <v>5</v>
      </c>
      <c r="J1061">
        <v>0.5</v>
      </c>
      <c r="K1061" t="s">
        <v>5</v>
      </c>
      <c r="L1061">
        <v>33</v>
      </c>
      <c r="M1061">
        <v>109</v>
      </c>
      <c r="N1061">
        <f>Table10[[#This Row],[quantity_sold_before_promo]]*Table10[[#This Row],[base_price]]</f>
        <v>9900</v>
      </c>
      <c r="O1061">
        <f t="shared" si="16"/>
        <v>32700</v>
      </c>
      <c r="P1061">
        <f>Table10[[#This Row],[Reveneu_after_promo]]-Table10[[#This Row],[Reveneu_before_promo]]</f>
        <v>22800</v>
      </c>
      <c r="Q1061" s="8">
        <f>Table10[[#This Row],[quantity_sold_after_promo]]-Table10[[#This Row],[quantity_sold_before_promo]]</f>
        <v>76</v>
      </c>
    </row>
    <row r="1062" spans="1:17" x14ac:dyDescent="0.3">
      <c r="A1062" s="3" t="s">
        <v>485</v>
      </c>
      <c r="B1062" t="str">
        <f>VLOOKUP(fact_events!B:B,stores[#All],2,0)</f>
        <v>Bengaluru</v>
      </c>
      <c r="C1062" t="str">
        <f>VLOOKUP(fact_events!C:C,camp[#All],2,0)</f>
        <v>Sankranti</v>
      </c>
      <c r="D1062" s="2">
        <f>VLOOKUP(fact_events!C:C,camp[#All],3,0)</f>
        <v>45301</v>
      </c>
      <c r="E1062" s="2">
        <f>VLOOKUP(fact_events!C:C,camp[#All],4,0)</f>
        <v>45307</v>
      </c>
      <c r="F1062" t="str">
        <f>VLOOKUP(fact_events!D:D,prod[#All],2,0)</f>
        <v>Atliq_High_Glo_15W_LED_Bulb</v>
      </c>
      <c r="G1062" t="str">
        <f>VLOOKUP(fact_events!D:D,prod[#All],3,0)</f>
        <v>Home Appliances</v>
      </c>
      <c r="H1062">
        <v>350</v>
      </c>
      <c r="I1062" t="s">
        <v>5</v>
      </c>
      <c r="J1062">
        <v>0.5</v>
      </c>
      <c r="K1062" t="s">
        <v>5</v>
      </c>
      <c r="L1062">
        <v>114</v>
      </c>
      <c r="M1062">
        <v>457</v>
      </c>
      <c r="N1062">
        <f>Table10[[#This Row],[quantity_sold_before_promo]]*Table10[[#This Row],[base_price]]</f>
        <v>39900</v>
      </c>
      <c r="O1062">
        <f t="shared" si="16"/>
        <v>159950</v>
      </c>
      <c r="P1062">
        <f>Table10[[#This Row],[Reveneu_after_promo]]-Table10[[#This Row],[Reveneu_before_promo]]</f>
        <v>120050</v>
      </c>
      <c r="Q1062" s="8">
        <f>Table10[[#This Row],[quantity_sold_after_promo]]-Table10[[#This Row],[quantity_sold_before_promo]]</f>
        <v>343</v>
      </c>
    </row>
    <row r="1063" spans="1:17" hidden="1" x14ac:dyDescent="0.3">
      <c r="A1063" s="4" t="s">
        <v>484</v>
      </c>
      <c r="B1063" t="str">
        <f>VLOOKUP(fact_events!B:B,stores[#All],2,0)</f>
        <v>Chennai</v>
      </c>
      <c r="C1063" t="str">
        <f>VLOOKUP(fact_events!C:C,camp[#All],2,0)</f>
        <v>Diwali</v>
      </c>
      <c r="D1063" s="2">
        <f>VLOOKUP(fact_events!C:C,camp[#All],3,0)</f>
        <v>45242</v>
      </c>
      <c r="E1063" s="2">
        <f>VLOOKUP(fact_events!C:C,camp[#All],4,0)</f>
        <v>45248</v>
      </c>
      <c r="F1063" t="str">
        <f>VLOOKUP(fact_events!D:D,prod[#All],2,0)</f>
        <v>Atliq_Cream_Beauty_Bathing_Soap (125GM)</v>
      </c>
      <c r="G1063" t="str">
        <f>VLOOKUP(fact_events!D:D,prod[#All],3,0)</f>
        <v>Personal Care</v>
      </c>
      <c r="H1063">
        <v>65</v>
      </c>
      <c r="I1063" t="s">
        <v>0</v>
      </c>
      <c r="J1063">
        <v>0.5</v>
      </c>
      <c r="K1063" t="s">
        <v>1526</v>
      </c>
      <c r="L1063">
        <v>124</v>
      </c>
      <c r="M1063">
        <v>135</v>
      </c>
      <c r="N1063">
        <f>Table10[[#This Row],[quantity_sold_before_promo]]*Table10[[#This Row],[base_price]]</f>
        <v>8060</v>
      </c>
      <c r="O1063">
        <f t="shared" si="16"/>
        <v>4387.5</v>
      </c>
      <c r="P1063">
        <f>Table10[[#This Row],[Reveneu_after_promo]]-Table10[[#This Row],[Reveneu_before_promo]]</f>
        <v>-3672.5</v>
      </c>
      <c r="Q1063" s="8">
        <f>Table10[[#This Row],[quantity_sold_after_promo]]-Table10[[#This Row],[quantity_sold_before_promo]]</f>
        <v>11</v>
      </c>
    </row>
    <row r="1064" spans="1:17" hidden="1" x14ac:dyDescent="0.3">
      <c r="A1064" s="3" t="s">
        <v>483</v>
      </c>
      <c r="B1064" t="str">
        <f>VLOOKUP(fact_events!B:B,stores[#All],2,0)</f>
        <v>Mysuru</v>
      </c>
      <c r="C1064" t="str">
        <f>VLOOKUP(fact_events!C:C,camp[#All],2,0)</f>
        <v>Sankranti</v>
      </c>
      <c r="D1064" s="2">
        <f>VLOOKUP(fact_events!C:C,camp[#All],3,0)</f>
        <v>45301</v>
      </c>
      <c r="E1064" s="2">
        <f>VLOOKUP(fact_events!C:C,camp[#All],4,0)</f>
        <v>45307</v>
      </c>
      <c r="F1064" t="str">
        <f>VLOOKUP(fact_events!D:D,prod[#All],2,0)</f>
        <v>Atliq_Doodh_Kesar_Body_Lotion (200ML)</v>
      </c>
      <c r="G1064" t="str">
        <f>VLOOKUP(fact_events!D:D,prod[#All],3,0)</f>
        <v>Personal Care</v>
      </c>
      <c r="H1064">
        <v>190</v>
      </c>
      <c r="I1064" t="s">
        <v>0</v>
      </c>
      <c r="J1064">
        <v>0.5</v>
      </c>
      <c r="K1064" t="s">
        <v>1526</v>
      </c>
      <c r="L1064">
        <v>46</v>
      </c>
      <c r="M1064">
        <v>63</v>
      </c>
      <c r="N1064">
        <f>Table10[[#This Row],[quantity_sold_before_promo]]*Table10[[#This Row],[base_price]]</f>
        <v>8740</v>
      </c>
      <c r="O1064">
        <f t="shared" si="16"/>
        <v>5985</v>
      </c>
      <c r="P1064">
        <f>Table10[[#This Row],[Reveneu_after_promo]]-Table10[[#This Row],[Reveneu_before_promo]]</f>
        <v>-2755</v>
      </c>
      <c r="Q1064" s="8">
        <f>Table10[[#This Row],[quantity_sold_after_promo]]-Table10[[#This Row],[quantity_sold_before_promo]]</f>
        <v>17</v>
      </c>
    </row>
    <row r="1065" spans="1:17" hidden="1" x14ac:dyDescent="0.3">
      <c r="A1065" s="4" t="s">
        <v>482</v>
      </c>
      <c r="B1065" t="str">
        <f>VLOOKUP(fact_events!B:B,stores[#All],2,0)</f>
        <v>Mangalore</v>
      </c>
      <c r="C1065" t="str">
        <f>VLOOKUP(fact_events!C:C,camp[#All],2,0)</f>
        <v>Sankranti</v>
      </c>
      <c r="D1065" s="2">
        <f>VLOOKUP(fact_events!C:C,camp[#All],3,0)</f>
        <v>45301</v>
      </c>
      <c r="E1065" s="2">
        <f>VLOOKUP(fact_events!C:C,camp[#All],4,0)</f>
        <v>45307</v>
      </c>
      <c r="F1065" t="str">
        <f>VLOOKUP(fact_events!D:D,prod[#All],2,0)</f>
        <v>Atliq_Body_Milk_Nourishing_Lotion (120ML)</v>
      </c>
      <c r="G1065" t="str">
        <f>VLOOKUP(fact_events!D:D,prod[#All],3,0)</f>
        <v>Personal Care</v>
      </c>
      <c r="H1065">
        <v>90</v>
      </c>
      <c r="I1065" t="s">
        <v>12</v>
      </c>
      <c r="J1065">
        <v>0.25</v>
      </c>
      <c r="K1065" t="s">
        <v>1526</v>
      </c>
      <c r="L1065">
        <v>34</v>
      </c>
      <c r="M1065">
        <v>28</v>
      </c>
      <c r="N1065">
        <f>Table10[[#This Row],[quantity_sold_before_promo]]*Table10[[#This Row],[base_price]]</f>
        <v>3060</v>
      </c>
      <c r="O1065">
        <f t="shared" si="16"/>
        <v>1890</v>
      </c>
      <c r="P1065">
        <f>Table10[[#This Row],[Reveneu_after_promo]]-Table10[[#This Row],[Reveneu_before_promo]]</f>
        <v>-1170</v>
      </c>
      <c r="Q1065" s="8">
        <f>Table10[[#This Row],[quantity_sold_after_promo]]-Table10[[#This Row],[quantity_sold_before_promo]]</f>
        <v>-6</v>
      </c>
    </row>
    <row r="1066" spans="1:17" hidden="1" x14ac:dyDescent="0.3">
      <c r="A1066" s="6">
        <v>6.5900000000000004E+23</v>
      </c>
      <c r="B1066" t="str">
        <f>VLOOKUP(fact_events!B:B,stores[#All],2,0)</f>
        <v>Vijayawada</v>
      </c>
      <c r="C1066" t="str">
        <f>VLOOKUP(fact_events!C:C,camp[#All],2,0)</f>
        <v>Sankranti</v>
      </c>
      <c r="D1066" s="2">
        <f>VLOOKUP(fact_events!C:C,camp[#All],3,0)</f>
        <v>45301</v>
      </c>
      <c r="E1066" s="2">
        <f>VLOOKUP(fact_events!C:C,camp[#All],4,0)</f>
        <v>45307</v>
      </c>
      <c r="F1066" t="str">
        <f>VLOOKUP(fact_events!D:D,prod[#All],2,0)</f>
        <v>Atliq_Masoor_Dal (1KG)</v>
      </c>
      <c r="G1066" t="str">
        <f>VLOOKUP(fact_events!D:D,prod[#All],3,0)</f>
        <v>Grocery &amp; Staples</v>
      </c>
      <c r="H1066">
        <v>172</v>
      </c>
      <c r="I1066" t="s">
        <v>45</v>
      </c>
      <c r="J1066">
        <v>0.33</v>
      </c>
      <c r="K1066" t="s">
        <v>1526</v>
      </c>
      <c r="L1066">
        <v>186</v>
      </c>
      <c r="M1066">
        <v>252</v>
      </c>
      <c r="N1066">
        <f>Table10[[#This Row],[quantity_sold_before_promo]]*Table10[[#This Row],[base_price]]</f>
        <v>31992</v>
      </c>
      <c r="O1066">
        <f t="shared" si="16"/>
        <v>29040.479999999996</v>
      </c>
      <c r="P1066">
        <f>Table10[[#This Row],[Reveneu_after_promo]]-Table10[[#This Row],[Reveneu_before_promo]]</f>
        <v>-2951.5200000000041</v>
      </c>
      <c r="Q1066" s="8">
        <f>Table10[[#This Row],[quantity_sold_after_promo]]-Table10[[#This Row],[quantity_sold_before_promo]]</f>
        <v>66</v>
      </c>
    </row>
    <row r="1067" spans="1:17" x14ac:dyDescent="0.3">
      <c r="A1067" s="4" t="s">
        <v>481</v>
      </c>
      <c r="B1067" t="str">
        <f>VLOOKUP(fact_events!B:B,stores[#All],2,0)</f>
        <v>Chennai</v>
      </c>
      <c r="C1067" t="str">
        <f>VLOOKUP(fact_events!C:C,camp[#All],2,0)</f>
        <v>Sankranti</v>
      </c>
      <c r="D1067" s="2">
        <f>VLOOKUP(fact_events!C:C,camp[#All],3,0)</f>
        <v>45301</v>
      </c>
      <c r="E1067" s="2">
        <f>VLOOKUP(fact_events!C:C,camp[#All],4,0)</f>
        <v>45307</v>
      </c>
      <c r="F1067" t="str">
        <f>VLOOKUP(fact_events!D:D,prod[#All],2,0)</f>
        <v>Atliq_Curtains</v>
      </c>
      <c r="G1067" t="str">
        <f>VLOOKUP(fact_events!D:D,prod[#All],3,0)</f>
        <v>Home Care</v>
      </c>
      <c r="H1067">
        <v>300</v>
      </c>
      <c r="I1067" t="s">
        <v>5</v>
      </c>
      <c r="J1067">
        <v>0.5</v>
      </c>
      <c r="K1067" t="s">
        <v>5</v>
      </c>
      <c r="L1067">
        <v>37</v>
      </c>
      <c r="M1067">
        <v>155</v>
      </c>
      <c r="N1067">
        <f>Table10[[#This Row],[quantity_sold_before_promo]]*Table10[[#This Row],[base_price]]</f>
        <v>11100</v>
      </c>
      <c r="O1067">
        <f t="shared" si="16"/>
        <v>46500</v>
      </c>
      <c r="P1067">
        <f>Table10[[#This Row],[Reveneu_after_promo]]-Table10[[#This Row],[Reveneu_before_promo]]</f>
        <v>35400</v>
      </c>
      <c r="Q1067" s="8">
        <f>Table10[[#This Row],[quantity_sold_after_promo]]-Table10[[#This Row],[quantity_sold_before_promo]]</f>
        <v>118</v>
      </c>
    </row>
    <row r="1068" spans="1:17" x14ac:dyDescent="0.3">
      <c r="A1068" s="3" t="s">
        <v>480</v>
      </c>
      <c r="B1068" t="str">
        <f>VLOOKUP(fact_events!B:B,stores[#All],2,0)</f>
        <v>Madurai</v>
      </c>
      <c r="C1068" t="str">
        <f>VLOOKUP(fact_events!C:C,camp[#All],2,0)</f>
        <v>Diwali</v>
      </c>
      <c r="D1068" s="2">
        <f>VLOOKUP(fact_events!C:C,camp[#All],3,0)</f>
        <v>45242</v>
      </c>
      <c r="E1068" s="2">
        <f>VLOOKUP(fact_events!C:C,camp[#All],4,0)</f>
        <v>45248</v>
      </c>
      <c r="F1068" t="str">
        <f>VLOOKUP(fact_events!D:D,prod[#All],2,0)</f>
        <v>Atliq_Double_Bedsheet_set</v>
      </c>
      <c r="G1068" t="str">
        <f>VLOOKUP(fact_events!D:D,prod[#All],3,0)</f>
        <v>Home Care</v>
      </c>
      <c r="H1068">
        <v>1190</v>
      </c>
      <c r="I1068" t="s">
        <v>5</v>
      </c>
      <c r="J1068">
        <v>0.5</v>
      </c>
      <c r="K1068" t="s">
        <v>5</v>
      </c>
      <c r="L1068">
        <v>40</v>
      </c>
      <c r="M1068">
        <v>133</v>
      </c>
      <c r="N1068">
        <f>Table10[[#This Row],[quantity_sold_before_promo]]*Table10[[#This Row],[base_price]]</f>
        <v>47600</v>
      </c>
      <c r="O1068">
        <f t="shared" si="16"/>
        <v>158270</v>
      </c>
      <c r="P1068">
        <f>Table10[[#This Row],[Reveneu_after_promo]]-Table10[[#This Row],[Reveneu_before_promo]]</f>
        <v>110670</v>
      </c>
      <c r="Q1068" s="8">
        <f>Table10[[#This Row],[quantity_sold_after_promo]]-Table10[[#This Row],[quantity_sold_before_promo]]</f>
        <v>93</v>
      </c>
    </row>
    <row r="1069" spans="1:17" hidden="1" x14ac:dyDescent="0.3">
      <c r="A1069" s="4" t="s">
        <v>479</v>
      </c>
      <c r="B1069" t="str">
        <f>VLOOKUP(fact_events!B:B,stores[#All],2,0)</f>
        <v>Bengaluru</v>
      </c>
      <c r="C1069" t="str">
        <f>VLOOKUP(fact_events!C:C,camp[#All],2,0)</f>
        <v>Diwali</v>
      </c>
      <c r="D1069" s="2">
        <f>VLOOKUP(fact_events!C:C,camp[#All],3,0)</f>
        <v>45242</v>
      </c>
      <c r="E1069" s="2">
        <f>VLOOKUP(fact_events!C:C,camp[#All],4,0)</f>
        <v>45248</v>
      </c>
      <c r="F1069" t="str">
        <f>VLOOKUP(fact_events!D:D,prod[#All],2,0)</f>
        <v>Atliq_Doodh_Kesar_Body_Lotion (200ML)</v>
      </c>
      <c r="G1069" t="str">
        <f>VLOOKUP(fact_events!D:D,prod[#All],3,0)</f>
        <v>Personal Care</v>
      </c>
      <c r="H1069">
        <v>190</v>
      </c>
      <c r="I1069" t="s">
        <v>0</v>
      </c>
      <c r="J1069">
        <v>0.5</v>
      </c>
      <c r="K1069" t="s">
        <v>1526</v>
      </c>
      <c r="L1069">
        <v>71</v>
      </c>
      <c r="M1069">
        <v>90</v>
      </c>
      <c r="N1069">
        <f>Table10[[#This Row],[quantity_sold_before_promo]]*Table10[[#This Row],[base_price]]</f>
        <v>13490</v>
      </c>
      <c r="O1069">
        <f t="shared" si="16"/>
        <v>8550</v>
      </c>
      <c r="P1069">
        <f>Table10[[#This Row],[Reveneu_after_promo]]-Table10[[#This Row],[Reveneu_before_promo]]</f>
        <v>-4940</v>
      </c>
      <c r="Q1069" s="8">
        <f>Table10[[#This Row],[quantity_sold_after_promo]]-Table10[[#This Row],[quantity_sold_before_promo]]</f>
        <v>19</v>
      </c>
    </row>
    <row r="1070" spans="1:17" hidden="1" x14ac:dyDescent="0.3">
      <c r="A1070" s="3" t="s">
        <v>478</v>
      </c>
      <c r="B1070" t="str">
        <f>VLOOKUP(fact_events!B:B,stores[#All],2,0)</f>
        <v>Mysuru</v>
      </c>
      <c r="C1070" t="str">
        <f>VLOOKUP(fact_events!C:C,camp[#All],2,0)</f>
        <v>Diwali</v>
      </c>
      <c r="D1070" s="2">
        <f>VLOOKUP(fact_events!C:C,camp[#All],3,0)</f>
        <v>45242</v>
      </c>
      <c r="E1070" s="2">
        <f>VLOOKUP(fact_events!C:C,camp[#All],4,0)</f>
        <v>45248</v>
      </c>
      <c r="F1070" t="str">
        <f>VLOOKUP(fact_events!D:D,prod[#All],2,0)</f>
        <v>Atliq_Doodh_Kesar_Body_Lotion (200ML)</v>
      </c>
      <c r="G1070" t="str">
        <f>VLOOKUP(fact_events!D:D,prod[#All],3,0)</f>
        <v>Personal Care</v>
      </c>
      <c r="H1070">
        <v>190</v>
      </c>
      <c r="I1070" t="s">
        <v>0</v>
      </c>
      <c r="J1070">
        <v>0.5</v>
      </c>
      <c r="K1070" t="s">
        <v>1526</v>
      </c>
      <c r="L1070">
        <v>71</v>
      </c>
      <c r="M1070">
        <v>76</v>
      </c>
      <c r="N1070">
        <f>Table10[[#This Row],[quantity_sold_before_promo]]*Table10[[#This Row],[base_price]]</f>
        <v>13490</v>
      </c>
      <c r="O1070">
        <f t="shared" si="16"/>
        <v>7220</v>
      </c>
      <c r="P1070">
        <f>Table10[[#This Row],[Reveneu_after_promo]]-Table10[[#This Row],[Reveneu_before_promo]]</f>
        <v>-6270</v>
      </c>
      <c r="Q1070" s="8">
        <f>Table10[[#This Row],[quantity_sold_after_promo]]-Table10[[#This Row],[quantity_sold_before_promo]]</f>
        <v>5</v>
      </c>
    </row>
    <row r="1071" spans="1:17" hidden="1" x14ac:dyDescent="0.3">
      <c r="A1071" s="4" t="s">
        <v>477</v>
      </c>
      <c r="B1071" t="str">
        <f>VLOOKUP(fact_events!B:B,stores[#All],2,0)</f>
        <v>Bengaluru</v>
      </c>
      <c r="C1071" t="str">
        <f>VLOOKUP(fact_events!C:C,camp[#All],2,0)</f>
        <v>Diwali</v>
      </c>
      <c r="D1071" s="2">
        <f>VLOOKUP(fact_events!C:C,camp[#All],3,0)</f>
        <v>45242</v>
      </c>
      <c r="E1071" s="2">
        <f>VLOOKUP(fact_events!C:C,camp[#All],4,0)</f>
        <v>45248</v>
      </c>
      <c r="F1071" t="str">
        <f>VLOOKUP(fact_events!D:D,prod[#All],2,0)</f>
        <v>Atliq_Lime_Cool_Bathing_Bar (125GM)</v>
      </c>
      <c r="G1071" t="str">
        <f>VLOOKUP(fact_events!D:D,prod[#All],3,0)</f>
        <v>Personal Care</v>
      </c>
      <c r="H1071">
        <v>62</v>
      </c>
      <c r="I1071" t="s">
        <v>0</v>
      </c>
      <c r="J1071">
        <v>0.5</v>
      </c>
      <c r="K1071" t="s">
        <v>1526</v>
      </c>
      <c r="L1071">
        <v>141</v>
      </c>
      <c r="M1071">
        <v>180</v>
      </c>
      <c r="N1071">
        <f>Table10[[#This Row],[quantity_sold_before_promo]]*Table10[[#This Row],[base_price]]</f>
        <v>8742</v>
      </c>
      <c r="O1071">
        <f t="shared" si="16"/>
        <v>5580</v>
      </c>
      <c r="P1071">
        <f>Table10[[#This Row],[Reveneu_after_promo]]-Table10[[#This Row],[Reveneu_before_promo]]</f>
        <v>-3162</v>
      </c>
      <c r="Q1071" s="8">
        <f>Table10[[#This Row],[quantity_sold_after_promo]]-Table10[[#This Row],[quantity_sold_before_promo]]</f>
        <v>39</v>
      </c>
    </row>
    <row r="1072" spans="1:17" x14ac:dyDescent="0.3">
      <c r="A1072" s="3" t="s">
        <v>476</v>
      </c>
      <c r="B1072" t="str">
        <f>VLOOKUP(fact_events!B:B,stores[#All],2,0)</f>
        <v>Bengaluru</v>
      </c>
      <c r="C1072" t="str">
        <f>VLOOKUP(fact_events!C:C,camp[#All],2,0)</f>
        <v>Diwali</v>
      </c>
      <c r="D1072" s="2">
        <f>VLOOKUP(fact_events!C:C,camp[#All],3,0)</f>
        <v>45242</v>
      </c>
      <c r="E1072" s="2">
        <f>VLOOKUP(fact_events!C:C,camp[#All],4,0)</f>
        <v>45248</v>
      </c>
      <c r="F1072" t="str">
        <f>VLOOKUP(fact_events!D:D,prod[#All],2,0)</f>
        <v>Atliq_High_Glo_15W_LED_Bulb</v>
      </c>
      <c r="G1072" t="str">
        <f>VLOOKUP(fact_events!D:D,prod[#All],3,0)</f>
        <v>Home Appliances</v>
      </c>
      <c r="H1072">
        <v>350</v>
      </c>
      <c r="I1072" t="s">
        <v>5</v>
      </c>
      <c r="J1072">
        <v>0.5</v>
      </c>
      <c r="K1072" t="s">
        <v>5</v>
      </c>
      <c r="L1072">
        <v>87</v>
      </c>
      <c r="M1072">
        <v>298</v>
      </c>
      <c r="N1072">
        <f>Table10[[#This Row],[quantity_sold_before_promo]]*Table10[[#This Row],[base_price]]</f>
        <v>30450</v>
      </c>
      <c r="O1072">
        <f t="shared" si="16"/>
        <v>104300</v>
      </c>
      <c r="P1072">
        <f>Table10[[#This Row],[Reveneu_after_promo]]-Table10[[#This Row],[Reveneu_before_promo]]</f>
        <v>73850</v>
      </c>
      <c r="Q1072" s="8">
        <f>Table10[[#This Row],[quantity_sold_after_promo]]-Table10[[#This Row],[quantity_sold_before_promo]]</f>
        <v>211</v>
      </c>
    </row>
    <row r="1073" spans="1:17" hidden="1" x14ac:dyDescent="0.3">
      <c r="A1073" s="4" t="s">
        <v>475</v>
      </c>
      <c r="B1073" t="str">
        <f>VLOOKUP(fact_events!B:B,stores[#All],2,0)</f>
        <v>Bengaluru</v>
      </c>
      <c r="C1073" t="str">
        <f>VLOOKUP(fact_events!C:C,camp[#All],2,0)</f>
        <v>Sankranti</v>
      </c>
      <c r="D1073" s="2">
        <f>VLOOKUP(fact_events!C:C,camp[#All],3,0)</f>
        <v>45301</v>
      </c>
      <c r="E1073" s="2">
        <f>VLOOKUP(fact_events!C:C,camp[#All],4,0)</f>
        <v>45307</v>
      </c>
      <c r="F1073" t="str">
        <f>VLOOKUP(fact_events!D:D,prod[#All],2,0)</f>
        <v>Atliq_Cream_Beauty_Bathing_Soap (125GM)</v>
      </c>
      <c r="G1073" t="str">
        <f>VLOOKUP(fact_events!D:D,prod[#All],3,0)</f>
        <v>Personal Care</v>
      </c>
      <c r="H1073">
        <v>50</v>
      </c>
      <c r="I1073" t="s">
        <v>12</v>
      </c>
      <c r="J1073">
        <v>0.25</v>
      </c>
      <c r="K1073" t="s">
        <v>1526</v>
      </c>
      <c r="L1073">
        <v>37</v>
      </c>
      <c r="M1073">
        <v>31</v>
      </c>
      <c r="N1073">
        <f>Table10[[#This Row],[quantity_sold_before_promo]]*Table10[[#This Row],[base_price]]</f>
        <v>1850</v>
      </c>
      <c r="O1073">
        <f t="shared" si="16"/>
        <v>1162.5</v>
      </c>
      <c r="P1073">
        <f>Table10[[#This Row],[Reveneu_after_promo]]-Table10[[#This Row],[Reveneu_before_promo]]</f>
        <v>-687.5</v>
      </c>
      <c r="Q1073" s="8">
        <f>Table10[[#This Row],[quantity_sold_after_promo]]-Table10[[#This Row],[quantity_sold_before_promo]]</f>
        <v>-6</v>
      </c>
    </row>
    <row r="1074" spans="1:17" x14ac:dyDescent="0.3">
      <c r="A1074" s="3" t="s">
        <v>474</v>
      </c>
      <c r="B1074" t="str">
        <f>VLOOKUP(fact_events!B:B,stores[#All],2,0)</f>
        <v>Hyderabad</v>
      </c>
      <c r="C1074" t="str">
        <f>VLOOKUP(fact_events!C:C,camp[#All],2,0)</f>
        <v>Diwali</v>
      </c>
      <c r="D1074" s="2">
        <f>VLOOKUP(fact_events!C:C,camp[#All],3,0)</f>
        <v>45242</v>
      </c>
      <c r="E1074" s="2">
        <f>VLOOKUP(fact_events!C:C,camp[#All],4,0)</f>
        <v>45248</v>
      </c>
      <c r="F1074" t="str">
        <f>VLOOKUP(fact_events!D:D,prod[#All],2,0)</f>
        <v>Atliq_waterproof_Immersion_Rod</v>
      </c>
      <c r="G1074" t="str">
        <f>VLOOKUP(fact_events!D:D,prod[#All],3,0)</f>
        <v>Home Appliances</v>
      </c>
      <c r="H1074">
        <v>1020</v>
      </c>
      <c r="I1074" t="s">
        <v>5</v>
      </c>
      <c r="J1074">
        <v>0.5</v>
      </c>
      <c r="K1074" t="s">
        <v>5</v>
      </c>
      <c r="L1074">
        <v>38</v>
      </c>
      <c r="M1074">
        <v>119</v>
      </c>
      <c r="N1074">
        <f>Table10[[#This Row],[quantity_sold_before_promo]]*Table10[[#This Row],[base_price]]</f>
        <v>38760</v>
      </c>
      <c r="O1074">
        <f t="shared" si="16"/>
        <v>121380</v>
      </c>
      <c r="P1074">
        <f>Table10[[#This Row],[Reveneu_after_promo]]-Table10[[#This Row],[Reveneu_before_promo]]</f>
        <v>82620</v>
      </c>
      <c r="Q1074" s="8">
        <f>Table10[[#This Row],[quantity_sold_after_promo]]-Table10[[#This Row],[quantity_sold_before_promo]]</f>
        <v>81</v>
      </c>
    </row>
    <row r="1075" spans="1:17" hidden="1" x14ac:dyDescent="0.3">
      <c r="A1075" s="4" t="s">
        <v>473</v>
      </c>
      <c r="B1075" t="str">
        <f>VLOOKUP(fact_events!B:B,stores[#All],2,0)</f>
        <v>Mysuru</v>
      </c>
      <c r="C1075" t="str">
        <f>VLOOKUP(fact_events!C:C,camp[#All],2,0)</f>
        <v>Diwali</v>
      </c>
      <c r="D1075" s="2">
        <f>VLOOKUP(fact_events!C:C,camp[#All],3,0)</f>
        <v>45242</v>
      </c>
      <c r="E1075" s="2">
        <f>VLOOKUP(fact_events!C:C,camp[#All],4,0)</f>
        <v>45248</v>
      </c>
      <c r="F1075" t="str">
        <f>VLOOKUP(fact_events!D:D,prod[#All],2,0)</f>
        <v>Atliq_Masoor_Dal (1KG)</v>
      </c>
      <c r="G1075" t="str">
        <f>VLOOKUP(fact_events!D:D,prod[#All],3,0)</f>
        <v>Grocery &amp; Staples</v>
      </c>
      <c r="H1075">
        <v>172</v>
      </c>
      <c r="I1075" t="s">
        <v>45</v>
      </c>
      <c r="J1075">
        <v>0.33</v>
      </c>
      <c r="K1075" t="s">
        <v>1526</v>
      </c>
      <c r="L1075">
        <v>295</v>
      </c>
      <c r="M1075">
        <v>454</v>
      </c>
      <c r="N1075">
        <f>Table10[[#This Row],[quantity_sold_before_promo]]*Table10[[#This Row],[base_price]]</f>
        <v>50740</v>
      </c>
      <c r="O1075">
        <f t="shared" si="16"/>
        <v>52318.959999999992</v>
      </c>
      <c r="P1075">
        <f>Table10[[#This Row],[Reveneu_after_promo]]-Table10[[#This Row],[Reveneu_before_promo]]</f>
        <v>1578.9599999999919</v>
      </c>
      <c r="Q1075" s="8">
        <f>Table10[[#This Row],[quantity_sold_after_promo]]-Table10[[#This Row],[quantity_sold_before_promo]]</f>
        <v>159</v>
      </c>
    </row>
    <row r="1076" spans="1:17" hidden="1" x14ac:dyDescent="0.3">
      <c r="A1076" s="3" t="s">
        <v>472</v>
      </c>
      <c r="B1076" t="str">
        <f>VLOOKUP(fact_events!B:B,stores[#All],2,0)</f>
        <v>Chennai</v>
      </c>
      <c r="C1076" t="str">
        <f>VLOOKUP(fact_events!C:C,camp[#All],2,0)</f>
        <v>Diwali</v>
      </c>
      <c r="D1076" s="2">
        <f>VLOOKUP(fact_events!C:C,camp[#All],3,0)</f>
        <v>45242</v>
      </c>
      <c r="E1076" s="2">
        <f>VLOOKUP(fact_events!C:C,camp[#All],4,0)</f>
        <v>45248</v>
      </c>
      <c r="F1076" t="str">
        <f>VLOOKUP(fact_events!D:D,prod[#All],2,0)</f>
        <v>Atliq_Suflower_Oil (1L)</v>
      </c>
      <c r="G1076" t="str">
        <f>VLOOKUP(fact_events!D:D,prod[#All],3,0)</f>
        <v>Grocery &amp; Staples</v>
      </c>
      <c r="H1076">
        <v>156</v>
      </c>
      <c r="I1076" t="s">
        <v>12</v>
      </c>
      <c r="J1076">
        <v>0.25</v>
      </c>
      <c r="K1076" t="s">
        <v>1526</v>
      </c>
      <c r="L1076">
        <v>355</v>
      </c>
      <c r="M1076">
        <v>347</v>
      </c>
      <c r="N1076">
        <f>Table10[[#This Row],[quantity_sold_before_promo]]*Table10[[#This Row],[base_price]]</f>
        <v>55380</v>
      </c>
      <c r="O1076">
        <f t="shared" si="16"/>
        <v>40599</v>
      </c>
      <c r="P1076">
        <f>Table10[[#This Row],[Reveneu_after_promo]]-Table10[[#This Row],[Reveneu_before_promo]]</f>
        <v>-14781</v>
      </c>
      <c r="Q1076" s="8">
        <f>Table10[[#This Row],[quantity_sold_after_promo]]-Table10[[#This Row],[quantity_sold_before_promo]]</f>
        <v>-8</v>
      </c>
    </row>
    <row r="1077" spans="1:17" hidden="1" x14ac:dyDescent="0.3">
      <c r="A1077" s="4" t="s">
        <v>471</v>
      </c>
      <c r="B1077" t="str">
        <f>VLOOKUP(fact_events!B:B,stores[#All],2,0)</f>
        <v>Chennai</v>
      </c>
      <c r="C1077" t="str">
        <f>VLOOKUP(fact_events!C:C,camp[#All],2,0)</f>
        <v>Diwali</v>
      </c>
      <c r="D1077" s="2">
        <f>VLOOKUP(fact_events!C:C,camp[#All],3,0)</f>
        <v>45242</v>
      </c>
      <c r="E1077" s="2">
        <f>VLOOKUP(fact_events!C:C,camp[#All],4,0)</f>
        <v>45248</v>
      </c>
      <c r="F1077" t="str">
        <f>VLOOKUP(fact_events!D:D,prod[#All],2,0)</f>
        <v>Atliq_Lime_Cool_Bathing_Bar (125GM)</v>
      </c>
      <c r="G1077" t="str">
        <f>VLOOKUP(fact_events!D:D,prod[#All],3,0)</f>
        <v>Personal Care</v>
      </c>
      <c r="H1077">
        <v>62</v>
      </c>
      <c r="I1077" t="s">
        <v>0</v>
      </c>
      <c r="J1077">
        <v>0.5</v>
      </c>
      <c r="K1077" t="s">
        <v>1526</v>
      </c>
      <c r="L1077">
        <v>171</v>
      </c>
      <c r="M1077">
        <v>222</v>
      </c>
      <c r="N1077">
        <f>Table10[[#This Row],[quantity_sold_before_promo]]*Table10[[#This Row],[base_price]]</f>
        <v>10602</v>
      </c>
      <c r="O1077">
        <f t="shared" si="16"/>
        <v>6882</v>
      </c>
      <c r="P1077">
        <f>Table10[[#This Row],[Reveneu_after_promo]]-Table10[[#This Row],[Reveneu_before_promo]]</f>
        <v>-3720</v>
      </c>
      <c r="Q1077" s="8">
        <f>Table10[[#This Row],[quantity_sold_after_promo]]-Table10[[#This Row],[quantity_sold_before_promo]]</f>
        <v>51</v>
      </c>
    </row>
    <row r="1078" spans="1:17" x14ac:dyDescent="0.3">
      <c r="A1078" s="3" t="s">
        <v>470</v>
      </c>
      <c r="B1078" t="str">
        <f>VLOOKUP(fact_events!B:B,stores[#All],2,0)</f>
        <v>Chennai</v>
      </c>
      <c r="C1078" t="str">
        <f>VLOOKUP(fact_events!C:C,camp[#All],2,0)</f>
        <v>Diwali</v>
      </c>
      <c r="D1078" s="2">
        <f>VLOOKUP(fact_events!C:C,camp[#All],3,0)</f>
        <v>45242</v>
      </c>
      <c r="E1078" s="2">
        <f>VLOOKUP(fact_events!C:C,camp[#All],4,0)</f>
        <v>45248</v>
      </c>
      <c r="F1078" t="str">
        <f>VLOOKUP(fact_events!D:D,prod[#All],2,0)</f>
        <v>Atliq_waterproof_Immersion_Rod</v>
      </c>
      <c r="G1078" t="str">
        <f>VLOOKUP(fact_events!D:D,prod[#All],3,0)</f>
        <v>Home Appliances</v>
      </c>
      <c r="H1078">
        <v>1020</v>
      </c>
      <c r="I1078" t="s">
        <v>5</v>
      </c>
      <c r="J1078">
        <v>0.5</v>
      </c>
      <c r="K1078" t="s">
        <v>5</v>
      </c>
      <c r="L1078">
        <v>56</v>
      </c>
      <c r="M1078">
        <v>224</v>
      </c>
      <c r="N1078">
        <f>Table10[[#This Row],[quantity_sold_before_promo]]*Table10[[#This Row],[base_price]]</f>
        <v>57120</v>
      </c>
      <c r="O1078">
        <f t="shared" si="16"/>
        <v>228480</v>
      </c>
      <c r="P1078">
        <f>Table10[[#This Row],[Reveneu_after_promo]]-Table10[[#This Row],[Reveneu_before_promo]]</f>
        <v>171360</v>
      </c>
      <c r="Q1078" s="8">
        <f>Table10[[#This Row],[quantity_sold_after_promo]]-Table10[[#This Row],[quantity_sold_before_promo]]</f>
        <v>168</v>
      </c>
    </row>
    <row r="1079" spans="1:17" x14ac:dyDescent="0.3">
      <c r="A1079" s="4" t="s">
        <v>469</v>
      </c>
      <c r="B1079" t="str">
        <f>VLOOKUP(fact_events!B:B,stores[#All],2,0)</f>
        <v>Visakhapatnam</v>
      </c>
      <c r="C1079" t="str">
        <f>VLOOKUP(fact_events!C:C,camp[#All],2,0)</f>
        <v>Sankranti</v>
      </c>
      <c r="D1079" s="2">
        <f>VLOOKUP(fact_events!C:C,camp[#All],3,0)</f>
        <v>45301</v>
      </c>
      <c r="E1079" s="2">
        <f>VLOOKUP(fact_events!C:C,camp[#All],4,0)</f>
        <v>45307</v>
      </c>
      <c r="F1079" t="str">
        <f>VLOOKUP(fact_events!D:D,prod[#All],2,0)</f>
        <v>Atliq_High_Glo_15W_LED_Bulb</v>
      </c>
      <c r="G1079" t="str">
        <f>VLOOKUP(fact_events!D:D,prod[#All],3,0)</f>
        <v>Home Appliances</v>
      </c>
      <c r="H1079">
        <v>350</v>
      </c>
      <c r="I1079" t="s">
        <v>5</v>
      </c>
      <c r="J1079">
        <v>0.5</v>
      </c>
      <c r="K1079" t="s">
        <v>5</v>
      </c>
      <c r="L1079">
        <v>124</v>
      </c>
      <c r="M1079">
        <v>500</v>
      </c>
      <c r="N1079">
        <f>Table10[[#This Row],[quantity_sold_before_promo]]*Table10[[#This Row],[base_price]]</f>
        <v>43400</v>
      </c>
      <c r="O1079">
        <f t="shared" si="16"/>
        <v>175000</v>
      </c>
      <c r="P1079">
        <f>Table10[[#This Row],[Reveneu_after_promo]]-Table10[[#This Row],[Reveneu_before_promo]]</f>
        <v>131600</v>
      </c>
      <c r="Q1079" s="8">
        <f>Table10[[#This Row],[quantity_sold_after_promo]]-Table10[[#This Row],[quantity_sold_before_promo]]</f>
        <v>376</v>
      </c>
    </row>
    <row r="1080" spans="1:17" x14ac:dyDescent="0.3">
      <c r="A1080" s="3" t="s">
        <v>468</v>
      </c>
      <c r="B1080" t="str">
        <f>VLOOKUP(fact_events!B:B,stores[#All],2,0)</f>
        <v>Chennai</v>
      </c>
      <c r="C1080" t="str">
        <f>VLOOKUP(fact_events!C:C,camp[#All],2,0)</f>
        <v>Diwali</v>
      </c>
      <c r="D1080" s="2">
        <f>VLOOKUP(fact_events!C:C,camp[#All],3,0)</f>
        <v>45242</v>
      </c>
      <c r="E1080" s="2">
        <f>VLOOKUP(fact_events!C:C,camp[#All],4,0)</f>
        <v>45248</v>
      </c>
      <c r="F1080" t="str">
        <f>VLOOKUP(fact_events!D:D,prod[#All],2,0)</f>
        <v>Atliq_waterproof_Immersion_Rod</v>
      </c>
      <c r="G1080" t="str">
        <f>VLOOKUP(fact_events!D:D,prod[#All],3,0)</f>
        <v>Home Appliances</v>
      </c>
      <c r="H1080">
        <v>1020</v>
      </c>
      <c r="I1080" t="s">
        <v>5</v>
      </c>
      <c r="J1080">
        <v>0.5</v>
      </c>
      <c r="K1080" t="s">
        <v>5</v>
      </c>
      <c r="L1080">
        <v>54</v>
      </c>
      <c r="M1080">
        <v>184</v>
      </c>
      <c r="N1080">
        <f>Table10[[#This Row],[quantity_sold_before_promo]]*Table10[[#This Row],[base_price]]</f>
        <v>55080</v>
      </c>
      <c r="O1080">
        <f t="shared" si="16"/>
        <v>187680</v>
      </c>
      <c r="P1080">
        <f>Table10[[#This Row],[Reveneu_after_promo]]-Table10[[#This Row],[Reveneu_before_promo]]</f>
        <v>132600</v>
      </c>
      <c r="Q1080" s="8">
        <f>Table10[[#This Row],[quantity_sold_after_promo]]-Table10[[#This Row],[quantity_sold_before_promo]]</f>
        <v>130</v>
      </c>
    </row>
    <row r="1081" spans="1:17" x14ac:dyDescent="0.3">
      <c r="A1081" s="4" t="s">
        <v>467</v>
      </c>
      <c r="B1081" t="str">
        <f>VLOOKUP(fact_events!B:B,stores[#All],2,0)</f>
        <v>Visakhapatnam</v>
      </c>
      <c r="C1081" t="str">
        <f>VLOOKUP(fact_events!C:C,camp[#All],2,0)</f>
        <v>Diwali</v>
      </c>
      <c r="D1081" s="2">
        <f>VLOOKUP(fact_events!C:C,camp[#All],3,0)</f>
        <v>45242</v>
      </c>
      <c r="E1081" s="2">
        <f>VLOOKUP(fact_events!C:C,camp[#All],4,0)</f>
        <v>45248</v>
      </c>
      <c r="F1081" t="str">
        <f>VLOOKUP(fact_events!D:D,prod[#All],2,0)</f>
        <v>Atliq_waterproof_Immersion_Rod</v>
      </c>
      <c r="G1081" t="str">
        <f>VLOOKUP(fact_events!D:D,prod[#All],3,0)</f>
        <v>Home Appliances</v>
      </c>
      <c r="H1081">
        <v>1020</v>
      </c>
      <c r="I1081" t="s">
        <v>5</v>
      </c>
      <c r="J1081">
        <v>0.5</v>
      </c>
      <c r="K1081" t="s">
        <v>5</v>
      </c>
      <c r="L1081">
        <v>29</v>
      </c>
      <c r="M1081">
        <v>97</v>
      </c>
      <c r="N1081">
        <f>Table10[[#This Row],[quantity_sold_before_promo]]*Table10[[#This Row],[base_price]]</f>
        <v>29580</v>
      </c>
      <c r="O1081">
        <f t="shared" si="16"/>
        <v>98940</v>
      </c>
      <c r="P1081">
        <f>Table10[[#This Row],[Reveneu_after_promo]]-Table10[[#This Row],[Reveneu_before_promo]]</f>
        <v>69360</v>
      </c>
      <c r="Q1081" s="8">
        <f>Table10[[#This Row],[quantity_sold_after_promo]]-Table10[[#This Row],[quantity_sold_before_promo]]</f>
        <v>68</v>
      </c>
    </row>
    <row r="1082" spans="1:17" hidden="1" x14ac:dyDescent="0.3">
      <c r="A1082" s="3" t="s">
        <v>466</v>
      </c>
      <c r="B1082" t="str">
        <f>VLOOKUP(fact_events!B:B,stores[#All],2,0)</f>
        <v>Hyderabad</v>
      </c>
      <c r="C1082" t="str">
        <f>VLOOKUP(fact_events!C:C,camp[#All],2,0)</f>
        <v>Sankranti</v>
      </c>
      <c r="D1082" s="2">
        <f>VLOOKUP(fact_events!C:C,camp[#All],3,0)</f>
        <v>45301</v>
      </c>
      <c r="E1082" s="2">
        <f>VLOOKUP(fact_events!C:C,camp[#All],4,0)</f>
        <v>45307</v>
      </c>
      <c r="F1082" t="str">
        <f>VLOOKUP(fact_events!D:D,prod[#All],2,0)</f>
        <v>Atliq_Doodh_Kesar_Body_Lotion (200ML)</v>
      </c>
      <c r="G1082" t="str">
        <f>VLOOKUP(fact_events!D:D,prod[#All],3,0)</f>
        <v>Personal Care</v>
      </c>
      <c r="H1082">
        <v>190</v>
      </c>
      <c r="I1082" t="s">
        <v>0</v>
      </c>
      <c r="J1082">
        <v>0.5</v>
      </c>
      <c r="K1082" t="s">
        <v>1526</v>
      </c>
      <c r="L1082">
        <v>45</v>
      </c>
      <c r="M1082">
        <v>62</v>
      </c>
      <c r="N1082">
        <f>Table10[[#This Row],[quantity_sold_before_promo]]*Table10[[#This Row],[base_price]]</f>
        <v>8550</v>
      </c>
      <c r="O1082">
        <f t="shared" si="16"/>
        <v>5890</v>
      </c>
      <c r="P1082">
        <f>Table10[[#This Row],[Reveneu_after_promo]]-Table10[[#This Row],[Reveneu_before_promo]]</f>
        <v>-2660</v>
      </c>
      <c r="Q1082" s="8">
        <f>Table10[[#This Row],[quantity_sold_after_promo]]-Table10[[#This Row],[quantity_sold_before_promo]]</f>
        <v>17</v>
      </c>
    </row>
    <row r="1083" spans="1:17" hidden="1" x14ac:dyDescent="0.3">
      <c r="A1083" s="4" t="s">
        <v>465</v>
      </c>
      <c r="B1083" t="str">
        <f>VLOOKUP(fact_events!B:B,stores[#All],2,0)</f>
        <v>Coimbatore</v>
      </c>
      <c r="C1083" t="str">
        <f>VLOOKUP(fact_events!C:C,camp[#All],2,0)</f>
        <v>Diwali</v>
      </c>
      <c r="D1083" s="2">
        <f>VLOOKUP(fact_events!C:C,camp[#All],3,0)</f>
        <v>45242</v>
      </c>
      <c r="E1083" s="2">
        <f>VLOOKUP(fact_events!C:C,camp[#All],4,0)</f>
        <v>45248</v>
      </c>
      <c r="F1083" t="str">
        <f>VLOOKUP(fact_events!D:D,prod[#All],2,0)</f>
        <v>Atliq_Cream_Beauty_Bathing_Soap (125GM)</v>
      </c>
      <c r="G1083" t="str">
        <f>VLOOKUP(fact_events!D:D,prod[#All],3,0)</f>
        <v>Personal Care</v>
      </c>
      <c r="H1083">
        <v>65</v>
      </c>
      <c r="I1083" t="s">
        <v>0</v>
      </c>
      <c r="J1083">
        <v>0.5</v>
      </c>
      <c r="K1083" t="s">
        <v>1526</v>
      </c>
      <c r="L1083">
        <v>80</v>
      </c>
      <c r="M1083">
        <v>124</v>
      </c>
      <c r="N1083">
        <f>Table10[[#This Row],[quantity_sold_before_promo]]*Table10[[#This Row],[base_price]]</f>
        <v>5200</v>
      </c>
      <c r="O1083">
        <f t="shared" si="16"/>
        <v>4030</v>
      </c>
      <c r="P1083">
        <f>Table10[[#This Row],[Reveneu_after_promo]]-Table10[[#This Row],[Reveneu_before_promo]]</f>
        <v>-1170</v>
      </c>
      <c r="Q1083" s="8">
        <f>Table10[[#This Row],[quantity_sold_after_promo]]-Table10[[#This Row],[quantity_sold_before_promo]]</f>
        <v>44</v>
      </c>
    </row>
    <row r="1084" spans="1:17" x14ac:dyDescent="0.3">
      <c r="A1084" s="3" t="s">
        <v>464</v>
      </c>
      <c r="B1084" t="str">
        <f>VLOOKUP(fact_events!B:B,stores[#All],2,0)</f>
        <v>Chennai</v>
      </c>
      <c r="C1084" t="str">
        <f>VLOOKUP(fact_events!C:C,camp[#All],2,0)</f>
        <v>Sankranti</v>
      </c>
      <c r="D1084" s="2">
        <f>VLOOKUP(fact_events!C:C,camp[#All],3,0)</f>
        <v>45301</v>
      </c>
      <c r="E1084" s="2">
        <f>VLOOKUP(fact_events!C:C,camp[#All],4,0)</f>
        <v>45307</v>
      </c>
      <c r="F1084" t="str">
        <f>VLOOKUP(fact_events!D:D,prod[#All],2,0)</f>
        <v>Atliq_Curtains</v>
      </c>
      <c r="G1084" t="str">
        <f>VLOOKUP(fact_events!D:D,prod[#All],3,0)</f>
        <v>Home Care</v>
      </c>
      <c r="H1084">
        <v>300</v>
      </c>
      <c r="I1084" t="s">
        <v>5</v>
      </c>
      <c r="J1084">
        <v>0.5</v>
      </c>
      <c r="K1084" t="s">
        <v>5</v>
      </c>
      <c r="L1084">
        <v>31</v>
      </c>
      <c r="M1084">
        <v>79</v>
      </c>
      <c r="N1084">
        <f>Table10[[#This Row],[quantity_sold_before_promo]]*Table10[[#This Row],[base_price]]</f>
        <v>9300</v>
      </c>
      <c r="O1084">
        <f t="shared" si="16"/>
        <v>23700</v>
      </c>
      <c r="P1084">
        <f>Table10[[#This Row],[Reveneu_after_promo]]-Table10[[#This Row],[Reveneu_before_promo]]</f>
        <v>14400</v>
      </c>
      <c r="Q1084" s="8">
        <f>Table10[[#This Row],[quantity_sold_after_promo]]-Table10[[#This Row],[quantity_sold_before_promo]]</f>
        <v>48</v>
      </c>
    </row>
    <row r="1085" spans="1:17" hidden="1" x14ac:dyDescent="0.3">
      <c r="A1085" s="4" t="s">
        <v>463</v>
      </c>
      <c r="B1085" t="str">
        <f>VLOOKUP(fact_events!B:B,stores[#All],2,0)</f>
        <v>Vijayawada</v>
      </c>
      <c r="C1085" t="str">
        <f>VLOOKUP(fact_events!C:C,camp[#All],2,0)</f>
        <v>Sankranti</v>
      </c>
      <c r="D1085" s="2">
        <f>VLOOKUP(fact_events!C:C,camp[#All],3,0)</f>
        <v>45301</v>
      </c>
      <c r="E1085" s="2">
        <f>VLOOKUP(fact_events!C:C,camp[#All],4,0)</f>
        <v>45307</v>
      </c>
      <c r="F1085" t="str">
        <f>VLOOKUP(fact_events!D:D,prod[#All],2,0)</f>
        <v>Atliq_Sonamasuri_Rice (10KG)</v>
      </c>
      <c r="G1085" t="str">
        <f>VLOOKUP(fact_events!D:D,prod[#All],3,0)</f>
        <v>Grocery &amp; Staples</v>
      </c>
      <c r="H1085">
        <v>860</v>
      </c>
      <c r="I1085" t="s">
        <v>45</v>
      </c>
      <c r="J1085">
        <v>0.33</v>
      </c>
      <c r="K1085" t="s">
        <v>1526</v>
      </c>
      <c r="L1085">
        <v>298</v>
      </c>
      <c r="M1085">
        <v>420</v>
      </c>
      <c r="N1085">
        <f>Table10[[#This Row],[quantity_sold_before_promo]]*Table10[[#This Row],[base_price]]</f>
        <v>256280</v>
      </c>
      <c r="O1085">
        <f t="shared" si="16"/>
        <v>242003.99999999997</v>
      </c>
      <c r="P1085">
        <f>Table10[[#This Row],[Reveneu_after_promo]]-Table10[[#This Row],[Reveneu_before_promo]]</f>
        <v>-14276.000000000029</v>
      </c>
      <c r="Q1085" s="8">
        <f>Table10[[#This Row],[quantity_sold_after_promo]]-Table10[[#This Row],[quantity_sold_before_promo]]</f>
        <v>122</v>
      </c>
    </row>
    <row r="1086" spans="1:17" hidden="1" x14ac:dyDescent="0.3">
      <c r="A1086" s="3" t="s">
        <v>462</v>
      </c>
      <c r="B1086" t="str">
        <f>VLOOKUP(fact_events!B:B,stores[#All],2,0)</f>
        <v>Hyderabad</v>
      </c>
      <c r="C1086" t="str">
        <f>VLOOKUP(fact_events!C:C,camp[#All],2,0)</f>
        <v>Diwali</v>
      </c>
      <c r="D1086" s="2">
        <f>VLOOKUP(fact_events!C:C,camp[#All],3,0)</f>
        <v>45242</v>
      </c>
      <c r="E1086" s="2">
        <f>VLOOKUP(fact_events!C:C,camp[#All],4,0)</f>
        <v>45248</v>
      </c>
      <c r="F1086" t="str">
        <f>VLOOKUP(fact_events!D:D,prod[#All],2,0)</f>
        <v>Atliq_Cream_Beauty_Bathing_Soap (125GM)</v>
      </c>
      <c r="G1086" t="str">
        <f>VLOOKUP(fact_events!D:D,prod[#All],3,0)</f>
        <v>Personal Care</v>
      </c>
      <c r="H1086">
        <v>65</v>
      </c>
      <c r="I1086" t="s">
        <v>0</v>
      </c>
      <c r="J1086">
        <v>0.5</v>
      </c>
      <c r="K1086" t="s">
        <v>1526</v>
      </c>
      <c r="L1086">
        <v>112</v>
      </c>
      <c r="M1086">
        <v>170</v>
      </c>
      <c r="N1086">
        <f>Table10[[#This Row],[quantity_sold_before_promo]]*Table10[[#This Row],[base_price]]</f>
        <v>7280</v>
      </c>
      <c r="O1086">
        <f t="shared" si="16"/>
        <v>5525</v>
      </c>
      <c r="P1086">
        <f>Table10[[#This Row],[Reveneu_after_promo]]-Table10[[#This Row],[Reveneu_before_promo]]</f>
        <v>-1755</v>
      </c>
      <c r="Q1086" s="8">
        <f>Table10[[#This Row],[quantity_sold_after_promo]]-Table10[[#This Row],[quantity_sold_before_promo]]</f>
        <v>58</v>
      </c>
    </row>
    <row r="1087" spans="1:17" x14ac:dyDescent="0.3">
      <c r="A1087" s="4" t="s">
        <v>461</v>
      </c>
      <c r="B1087" t="str">
        <f>VLOOKUP(fact_events!B:B,stores[#All],2,0)</f>
        <v>Hyderabad</v>
      </c>
      <c r="C1087" t="str">
        <f>VLOOKUP(fact_events!C:C,camp[#All],2,0)</f>
        <v>Sankranti</v>
      </c>
      <c r="D1087" s="2">
        <f>VLOOKUP(fact_events!C:C,camp[#All],3,0)</f>
        <v>45301</v>
      </c>
      <c r="E1087" s="2">
        <f>VLOOKUP(fact_events!C:C,camp[#All],4,0)</f>
        <v>45307</v>
      </c>
      <c r="F1087" t="str">
        <f>VLOOKUP(fact_events!D:D,prod[#All],2,0)</f>
        <v>Atliq_Farm_Chakki_Atta (1KG)</v>
      </c>
      <c r="G1087" t="str">
        <f>VLOOKUP(fact_events!D:D,prod[#All],3,0)</f>
        <v>Grocery &amp; Staples</v>
      </c>
      <c r="H1087">
        <v>370</v>
      </c>
      <c r="I1087" t="s">
        <v>5</v>
      </c>
      <c r="J1087">
        <v>0.5</v>
      </c>
      <c r="K1087" t="s">
        <v>5</v>
      </c>
      <c r="L1087">
        <v>415</v>
      </c>
      <c r="M1087">
        <v>1672</v>
      </c>
      <c r="N1087">
        <f>Table10[[#This Row],[quantity_sold_before_promo]]*Table10[[#This Row],[base_price]]</f>
        <v>153550</v>
      </c>
      <c r="O1087">
        <f t="shared" si="16"/>
        <v>618640</v>
      </c>
      <c r="P1087">
        <f>Table10[[#This Row],[Reveneu_after_promo]]-Table10[[#This Row],[Reveneu_before_promo]]</f>
        <v>465090</v>
      </c>
      <c r="Q1087" s="8">
        <f>Table10[[#This Row],[quantity_sold_after_promo]]-Table10[[#This Row],[quantity_sold_before_promo]]</f>
        <v>1257</v>
      </c>
    </row>
    <row r="1088" spans="1:17" hidden="1" x14ac:dyDescent="0.3">
      <c r="A1088" s="3" t="s">
        <v>460</v>
      </c>
      <c r="B1088" t="str">
        <f>VLOOKUP(fact_events!B:B,stores[#All],2,0)</f>
        <v>Visakhapatnam</v>
      </c>
      <c r="C1088" t="str">
        <f>VLOOKUP(fact_events!C:C,camp[#All],2,0)</f>
        <v>Sankranti</v>
      </c>
      <c r="D1088" s="2">
        <f>VLOOKUP(fact_events!C:C,camp[#All],3,0)</f>
        <v>45301</v>
      </c>
      <c r="E1088" s="2">
        <f>VLOOKUP(fact_events!C:C,camp[#All],4,0)</f>
        <v>45307</v>
      </c>
      <c r="F1088" t="str">
        <f>VLOOKUP(fact_events!D:D,prod[#All],2,0)</f>
        <v>Atliq_Lime_Cool_Bathing_Bar (125GM)</v>
      </c>
      <c r="G1088" t="str">
        <f>VLOOKUP(fact_events!D:D,prod[#All],3,0)</f>
        <v>Personal Care</v>
      </c>
      <c r="H1088">
        <v>62</v>
      </c>
      <c r="I1088" t="s">
        <v>0</v>
      </c>
      <c r="J1088">
        <v>0.5</v>
      </c>
      <c r="K1088" t="s">
        <v>1526</v>
      </c>
      <c r="L1088">
        <v>28</v>
      </c>
      <c r="M1088">
        <v>43</v>
      </c>
      <c r="N1088">
        <f>Table10[[#This Row],[quantity_sold_before_promo]]*Table10[[#This Row],[base_price]]</f>
        <v>1736</v>
      </c>
      <c r="O1088">
        <f t="shared" si="16"/>
        <v>1333</v>
      </c>
      <c r="P1088">
        <f>Table10[[#This Row],[Reveneu_after_promo]]-Table10[[#This Row],[Reveneu_before_promo]]</f>
        <v>-403</v>
      </c>
      <c r="Q1088" s="8">
        <f>Table10[[#This Row],[quantity_sold_after_promo]]-Table10[[#This Row],[quantity_sold_before_promo]]</f>
        <v>15</v>
      </c>
    </row>
    <row r="1089" spans="1:17" x14ac:dyDescent="0.3">
      <c r="A1089" s="4" t="s">
        <v>459</v>
      </c>
      <c r="B1089" t="str">
        <f>VLOOKUP(fact_events!B:B,stores[#All],2,0)</f>
        <v>Bengaluru</v>
      </c>
      <c r="C1089" t="str">
        <f>VLOOKUP(fact_events!C:C,camp[#All],2,0)</f>
        <v>Sankranti</v>
      </c>
      <c r="D1089" s="2">
        <f>VLOOKUP(fact_events!C:C,camp[#All],3,0)</f>
        <v>45301</v>
      </c>
      <c r="E1089" s="2">
        <f>VLOOKUP(fact_events!C:C,camp[#All],4,0)</f>
        <v>45307</v>
      </c>
      <c r="F1089" t="str">
        <f>VLOOKUP(fact_events!D:D,prod[#All],2,0)</f>
        <v>Atliq_Double_Bedsheet_set</v>
      </c>
      <c r="G1089" t="str">
        <f>VLOOKUP(fact_events!D:D,prod[#All],3,0)</f>
        <v>Home Care</v>
      </c>
      <c r="H1089">
        <v>1190</v>
      </c>
      <c r="I1089" t="s">
        <v>5</v>
      </c>
      <c r="J1089">
        <v>0.5</v>
      </c>
      <c r="K1089" t="s">
        <v>5</v>
      </c>
      <c r="L1089">
        <v>69</v>
      </c>
      <c r="M1089">
        <v>303</v>
      </c>
      <c r="N1089">
        <f>Table10[[#This Row],[quantity_sold_before_promo]]*Table10[[#This Row],[base_price]]</f>
        <v>82110</v>
      </c>
      <c r="O1089">
        <f t="shared" si="16"/>
        <v>360570</v>
      </c>
      <c r="P1089">
        <f>Table10[[#This Row],[Reveneu_after_promo]]-Table10[[#This Row],[Reveneu_before_promo]]</f>
        <v>278460</v>
      </c>
      <c r="Q1089" s="8">
        <f>Table10[[#This Row],[quantity_sold_after_promo]]-Table10[[#This Row],[quantity_sold_before_promo]]</f>
        <v>234</v>
      </c>
    </row>
    <row r="1090" spans="1:17" hidden="1" x14ac:dyDescent="0.3">
      <c r="A1090" s="3" t="s">
        <v>458</v>
      </c>
      <c r="B1090" t="str">
        <f>VLOOKUP(fact_events!B:B,stores[#All],2,0)</f>
        <v>Bengaluru</v>
      </c>
      <c r="C1090" t="str">
        <f>VLOOKUP(fact_events!C:C,camp[#All],2,0)</f>
        <v>Sankranti</v>
      </c>
      <c r="D1090" s="2">
        <f>VLOOKUP(fact_events!C:C,camp[#All],3,0)</f>
        <v>45301</v>
      </c>
      <c r="E1090" s="2">
        <f>VLOOKUP(fact_events!C:C,camp[#All],4,0)</f>
        <v>45307</v>
      </c>
      <c r="F1090" t="str">
        <f>VLOOKUP(fact_events!D:D,prod[#All],2,0)</f>
        <v>Atliq_Fusion_Container_Set_of_3</v>
      </c>
      <c r="G1090" t="str">
        <f>VLOOKUP(fact_events!D:D,prod[#All],3,0)</f>
        <v>Home Care</v>
      </c>
      <c r="H1090">
        <v>415</v>
      </c>
      <c r="I1090" t="s">
        <v>12</v>
      </c>
      <c r="J1090">
        <v>0.25</v>
      </c>
      <c r="K1090" t="s">
        <v>1526</v>
      </c>
      <c r="L1090">
        <v>40</v>
      </c>
      <c r="M1090">
        <v>33</v>
      </c>
      <c r="N1090">
        <f>Table10[[#This Row],[quantity_sold_before_promo]]*Table10[[#This Row],[base_price]]</f>
        <v>16600</v>
      </c>
      <c r="O1090">
        <f t="shared" ref="O1090:O1153" si="17">IF(K1090="OFF",(H1090*(1-J1090))*M1090,IF(K1090="Cashback",(H1090-J1090)*M1090,IF(K1090="BOGOF",H1090*M1090,0)))</f>
        <v>10271.25</v>
      </c>
      <c r="P1090">
        <f>Table10[[#This Row],[Reveneu_after_promo]]-Table10[[#This Row],[Reveneu_before_promo]]</f>
        <v>-6328.75</v>
      </c>
      <c r="Q1090" s="8">
        <f>Table10[[#This Row],[quantity_sold_after_promo]]-Table10[[#This Row],[quantity_sold_before_promo]]</f>
        <v>-7</v>
      </c>
    </row>
    <row r="1091" spans="1:17" x14ac:dyDescent="0.3">
      <c r="A1091" s="4" t="s">
        <v>457</v>
      </c>
      <c r="B1091" t="str">
        <f>VLOOKUP(fact_events!B:B,stores[#All],2,0)</f>
        <v>Visakhapatnam</v>
      </c>
      <c r="C1091" t="str">
        <f>VLOOKUP(fact_events!C:C,camp[#All],2,0)</f>
        <v>Diwali</v>
      </c>
      <c r="D1091" s="2">
        <f>VLOOKUP(fact_events!C:C,camp[#All],3,0)</f>
        <v>45242</v>
      </c>
      <c r="E1091" s="2">
        <f>VLOOKUP(fact_events!C:C,camp[#All],4,0)</f>
        <v>45248</v>
      </c>
      <c r="F1091" t="str">
        <f>VLOOKUP(fact_events!D:D,prod[#All],2,0)</f>
        <v>Atliq_waterproof_Immersion_Rod</v>
      </c>
      <c r="G1091" t="str">
        <f>VLOOKUP(fact_events!D:D,prod[#All],3,0)</f>
        <v>Home Appliances</v>
      </c>
      <c r="H1091">
        <v>1020</v>
      </c>
      <c r="I1091" t="s">
        <v>5</v>
      </c>
      <c r="J1091">
        <v>0.5</v>
      </c>
      <c r="K1091" t="s">
        <v>5</v>
      </c>
      <c r="L1091">
        <v>26</v>
      </c>
      <c r="M1091">
        <v>91</v>
      </c>
      <c r="N1091">
        <f>Table10[[#This Row],[quantity_sold_before_promo]]*Table10[[#This Row],[base_price]]</f>
        <v>26520</v>
      </c>
      <c r="O1091">
        <f t="shared" si="17"/>
        <v>92820</v>
      </c>
      <c r="P1091">
        <f>Table10[[#This Row],[Reveneu_after_promo]]-Table10[[#This Row],[Reveneu_before_promo]]</f>
        <v>66300</v>
      </c>
      <c r="Q1091" s="8">
        <f>Table10[[#This Row],[quantity_sold_after_promo]]-Table10[[#This Row],[quantity_sold_before_promo]]</f>
        <v>65</v>
      </c>
    </row>
    <row r="1092" spans="1:17" hidden="1" x14ac:dyDescent="0.3">
      <c r="A1092" s="3" t="s">
        <v>456</v>
      </c>
      <c r="B1092" t="str">
        <f>VLOOKUP(fact_events!B:B,stores[#All],2,0)</f>
        <v>Bengaluru</v>
      </c>
      <c r="C1092" t="str">
        <f>VLOOKUP(fact_events!C:C,camp[#All],2,0)</f>
        <v>Diwali</v>
      </c>
      <c r="D1092" s="2">
        <f>VLOOKUP(fact_events!C:C,camp[#All],3,0)</f>
        <v>45242</v>
      </c>
      <c r="E1092" s="2">
        <f>VLOOKUP(fact_events!C:C,camp[#All],4,0)</f>
        <v>45248</v>
      </c>
      <c r="F1092" t="str">
        <f>VLOOKUP(fact_events!D:D,prod[#All],2,0)</f>
        <v>Atliq_Masoor_Dal (1KG)</v>
      </c>
      <c r="G1092" t="str">
        <f>VLOOKUP(fact_events!D:D,prod[#All],3,0)</f>
        <v>Grocery &amp; Staples</v>
      </c>
      <c r="H1092">
        <v>172</v>
      </c>
      <c r="I1092" t="s">
        <v>45</v>
      </c>
      <c r="J1092">
        <v>0.33</v>
      </c>
      <c r="K1092" t="s">
        <v>1526</v>
      </c>
      <c r="L1092">
        <v>341</v>
      </c>
      <c r="M1092">
        <v>606</v>
      </c>
      <c r="N1092">
        <f>Table10[[#This Row],[quantity_sold_before_promo]]*Table10[[#This Row],[base_price]]</f>
        <v>58652</v>
      </c>
      <c r="O1092">
        <f t="shared" si="17"/>
        <v>69835.439999999988</v>
      </c>
      <c r="P1092">
        <f>Table10[[#This Row],[Reveneu_after_promo]]-Table10[[#This Row],[Reveneu_before_promo]]</f>
        <v>11183.439999999988</v>
      </c>
      <c r="Q1092" s="8">
        <f>Table10[[#This Row],[quantity_sold_after_promo]]-Table10[[#This Row],[quantity_sold_before_promo]]</f>
        <v>265</v>
      </c>
    </row>
    <row r="1093" spans="1:17" x14ac:dyDescent="0.3">
      <c r="A1093" s="4" t="s">
        <v>455</v>
      </c>
      <c r="B1093" t="str">
        <f>VLOOKUP(fact_events!B:B,stores[#All],2,0)</f>
        <v>Visakhapatnam</v>
      </c>
      <c r="C1093" t="str">
        <f>VLOOKUP(fact_events!C:C,camp[#All],2,0)</f>
        <v>Diwali</v>
      </c>
      <c r="D1093" s="2">
        <f>VLOOKUP(fact_events!C:C,camp[#All],3,0)</f>
        <v>45242</v>
      </c>
      <c r="E1093" s="2">
        <f>VLOOKUP(fact_events!C:C,camp[#All],4,0)</f>
        <v>45248</v>
      </c>
      <c r="F1093" t="str">
        <f>VLOOKUP(fact_events!D:D,prod[#All],2,0)</f>
        <v>Atliq_Double_Bedsheet_set</v>
      </c>
      <c r="G1093" t="str">
        <f>VLOOKUP(fact_events!D:D,prod[#All],3,0)</f>
        <v>Home Care</v>
      </c>
      <c r="H1093">
        <v>1190</v>
      </c>
      <c r="I1093" t="s">
        <v>5</v>
      </c>
      <c r="J1093">
        <v>0.5</v>
      </c>
      <c r="K1093" t="s">
        <v>5</v>
      </c>
      <c r="L1093">
        <v>45</v>
      </c>
      <c r="M1093">
        <v>138</v>
      </c>
      <c r="N1093">
        <f>Table10[[#This Row],[quantity_sold_before_promo]]*Table10[[#This Row],[base_price]]</f>
        <v>53550</v>
      </c>
      <c r="O1093">
        <f t="shared" si="17"/>
        <v>164220</v>
      </c>
      <c r="P1093">
        <f>Table10[[#This Row],[Reveneu_after_promo]]-Table10[[#This Row],[Reveneu_before_promo]]</f>
        <v>110670</v>
      </c>
      <c r="Q1093" s="8">
        <f>Table10[[#This Row],[quantity_sold_after_promo]]-Table10[[#This Row],[quantity_sold_before_promo]]</f>
        <v>93</v>
      </c>
    </row>
    <row r="1094" spans="1:17" x14ac:dyDescent="0.3">
      <c r="A1094" s="3" t="s">
        <v>454</v>
      </c>
      <c r="B1094" t="str">
        <f>VLOOKUP(fact_events!B:B,stores[#All],2,0)</f>
        <v>Bengaluru</v>
      </c>
      <c r="C1094" t="str">
        <f>VLOOKUP(fact_events!C:C,camp[#All],2,0)</f>
        <v>Diwali</v>
      </c>
      <c r="D1094" s="2">
        <f>VLOOKUP(fact_events!C:C,camp[#All],3,0)</f>
        <v>45242</v>
      </c>
      <c r="E1094" s="2">
        <f>VLOOKUP(fact_events!C:C,camp[#All],4,0)</f>
        <v>45248</v>
      </c>
      <c r="F1094" t="str">
        <f>VLOOKUP(fact_events!D:D,prod[#All],2,0)</f>
        <v>Atliq_High_Glo_15W_LED_Bulb</v>
      </c>
      <c r="G1094" t="str">
        <f>VLOOKUP(fact_events!D:D,prod[#All],3,0)</f>
        <v>Home Appliances</v>
      </c>
      <c r="H1094">
        <v>350</v>
      </c>
      <c r="I1094" t="s">
        <v>5</v>
      </c>
      <c r="J1094">
        <v>0.5</v>
      </c>
      <c r="K1094" t="s">
        <v>5</v>
      </c>
      <c r="L1094">
        <v>78</v>
      </c>
      <c r="M1094">
        <v>274</v>
      </c>
      <c r="N1094">
        <f>Table10[[#This Row],[quantity_sold_before_promo]]*Table10[[#This Row],[base_price]]</f>
        <v>27300</v>
      </c>
      <c r="O1094">
        <f t="shared" si="17"/>
        <v>95900</v>
      </c>
      <c r="P1094">
        <f>Table10[[#This Row],[Reveneu_after_promo]]-Table10[[#This Row],[Reveneu_before_promo]]</f>
        <v>68600</v>
      </c>
      <c r="Q1094" s="8">
        <f>Table10[[#This Row],[quantity_sold_after_promo]]-Table10[[#This Row],[quantity_sold_before_promo]]</f>
        <v>196</v>
      </c>
    </row>
    <row r="1095" spans="1:17" hidden="1" x14ac:dyDescent="0.3">
      <c r="A1095" s="4" t="s">
        <v>453</v>
      </c>
      <c r="B1095" t="str">
        <f>VLOOKUP(fact_events!B:B,stores[#All],2,0)</f>
        <v>Visakhapatnam</v>
      </c>
      <c r="C1095" t="str">
        <f>VLOOKUP(fact_events!C:C,camp[#All],2,0)</f>
        <v>Diwali</v>
      </c>
      <c r="D1095" s="2">
        <f>VLOOKUP(fact_events!C:C,camp[#All],3,0)</f>
        <v>45242</v>
      </c>
      <c r="E1095" s="2">
        <f>VLOOKUP(fact_events!C:C,camp[#All],4,0)</f>
        <v>45248</v>
      </c>
      <c r="F1095" t="str">
        <f>VLOOKUP(fact_events!D:D,prod[#All],2,0)</f>
        <v>Atliq_Suflower_Oil (1L)</v>
      </c>
      <c r="G1095" t="str">
        <f>VLOOKUP(fact_events!D:D,prod[#All],3,0)</f>
        <v>Grocery &amp; Staples</v>
      </c>
      <c r="H1095">
        <v>156</v>
      </c>
      <c r="I1095" t="s">
        <v>12</v>
      </c>
      <c r="J1095">
        <v>0.25</v>
      </c>
      <c r="K1095" t="s">
        <v>1526</v>
      </c>
      <c r="L1095">
        <v>301</v>
      </c>
      <c r="M1095">
        <v>237</v>
      </c>
      <c r="N1095">
        <f>Table10[[#This Row],[quantity_sold_before_promo]]*Table10[[#This Row],[base_price]]</f>
        <v>46956</v>
      </c>
      <c r="O1095">
        <f t="shared" si="17"/>
        <v>27729</v>
      </c>
      <c r="P1095">
        <f>Table10[[#This Row],[Reveneu_after_promo]]-Table10[[#This Row],[Reveneu_before_promo]]</f>
        <v>-19227</v>
      </c>
      <c r="Q1095" s="8">
        <f>Table10[[#This Row],[quantity_sold_after_promo]]-Table10[[#This Row],[quantity_sold_before_promo]]</f>
        <v>-64</v>
      </c>
    </row>
    <row r="1096" spans="1:17" hidden="1" x14ac:dyDescent="0.3">
      <c r="A1096" s="3" t="s">
        <v>452</v>
      </c>
      <c r="B1096" t="str">
        <f>VLOOKUP(fact_events!B:B,stores[#All],2,0)</f>
        <v>Mysuru</v>
      </c>
      <c r="C1096" t="str">
        <f>VLOOKUP(fact_events!C:C,camp[#All],2,0)</f>
        <v>Sankranti</v>
      </c>
      <c r="D1096" s="2">
        <f>VLOOKUP(fact_events!C:C,camp[#All],3,0)</f>
        <v>45301</v>
      </c>
      <c r="E1096" s="2">
        <f>VLOOKUP(fact_events!C:C,camp[#All],4,0)</f>
        <v>45307</v>
      </c>
      <c r="F1096" t="str">
        <f>VLOOKUP(fact_events!D:D,prod[#All],2,0)</f>
        <v>Atliq_Cream_Beauty_Bathing_Soap (125GM)</v>
      </c>
      <c r="G1096" t="str">
        <f>VLOOKUP(fact_events!D:D,prod[#All],3,0)</f>
        <v>Personal Care</v>
      </c>
      <c r="H1096">
        <v>50</v>
      </c>
      <c r="I1096" t="s">
        <v>12</v>
      </c>
      <c r="J1096">
        <v>0.25</v>
      </c>
      <c r="K1096" t="s">
        <v>1526</v>
      </c>
      <c r="L1096">
        <v>30</v>
      </c>
      <c r="M1096">
        <v>24</v>
      </c>
      <c r="N1096">
        <f>Table10[[#This Row],[quantity_sold_before_promo]]*Table10[[#This Row],[base_price]]</f>
        <v>1500</v>
      </c>
      <c r="O1096">
        <f t="shared" si="17"/>
        <v>900</v>
      </c>
      <c r="P1096">
        <f>Table10[[#This Row],[Reveneu_after_promo]]-Table10[[#This Row],[Reveneu_before_promo]]</f>
        <v>-600</v>
      </c>
      <c r="Q1096" s="8">
        <f>Table10[[#This Row],[quantity_sold_after_promo]]-Table10[[#This Row],[quantity_sold_before_promo]]</f>
        <v>-6</v>
      </c>
    </row>
    <row r="1097" spans="1:17" x14ac:dyDescent="0.3">
      <c r="A1097" s="4" t="s">
        <v>451</v>
      </c>
      <c r="B1097" t="str">
        <f>VLOOKUP(fact_events!B:B,stores[#All],2,0)</f>
        <v>Coimbatore</v>
      </c>
      <c r="C1097" t="str">
        <f>VLOOKUP(fact_events!C:C,camp[#All],2,0)</f>
        <v>Sankranti</v>
      </c>
      <c r="D1097" s="2">
        <f>VLOOKUP(fact_events!C:C,camp[#All],3,0)</f>
        <v>45301</v>
      </c>
      <c r="E1097" s="2">
        <f>VLOOKUP(fact_events!C:C,camp[#All],4,0)</f>
        <v>45307</v>
      </c>
      <c r="F1097" t="str">
        <f>VLOOKUP(fact_events!D:D,prod[#All],2,0)</f>
        <v>Atliq_Suflower_Oil (1L)</v>
      </c>
      <c r="G1097" t="str">
        <f>VLOOKUP(fact_events!D:D,prod[#All],3,0)</f>
        <v>Grocery &amp; Staples</v>
      </c>
      <c r="H1097">
        <v>200</v>
      </c>
      <c r="I1097" t="s">
        <v>5</v>
      </c>
      <c r="J1097">
        <v>0.5</v>
      </c>
      <c r="K1097" t="s">
        <v>5</v>
      </c>
      <c r="L1097">
        <v>304</v>
      </c>
      <c r="M1097">
        <v>1340</v>
      </c>
      <c r="N1097">
        <f>Table10[[#This Row],[quantity_sold_before_promo]]*Table10[[#This Row],[base_price]]</f>
        <v>60800</v>
      </c>
      <c r="O1097">
        <f t="shared" si="17"/>
        <v>268000</v>
      </c>
      <c r="P1097">
        <f>Table10[[#This Row],[Reveneu_after_promo]]-Table10[[#This Row],[Reveneu_before_promo]]</f>
        <v>207200</v>
      </c>
      <c r="Q1097" s="8">
        <f>Table10[[#This Row],[quantity_sold_after_promo]]-Table10[[#This Row],[quantity_sold_before_promo]]</f>
        <v>1036</v>
      </c>
    </row>
    <row r="1098" spans="1:17" hidden="1" x14ac:dyDescent="0.3">
      <c r="A1098" s="3" t="s">
        <v>450</v>
      </c>
      <c r="B1098" t="str">
        <f>VLOOKUP(fact_events!B:B,stores[#All],2,0)</f>
        <v>Hyderabad</v>
      </c>
      <c r="C1098" t="str">
        <f>VLOOKUP(fact_events!C:C,camp[#All],2,0)</f>
        <v>Diwali</v>
      </c>
      <c r="D1098" s="2">
        <f>VLOOKUP(fact_events!C:C,camp[#All],3,0)</f>
        <v>45242</v>
      </c>
      <c r="E1098" s="2">
        <f>VLOOKUP(fact_events!C:C,camp[#All],4,0)</f>
        <v>45248</v>
      </c>
      <c r="F1098" t="str">
        <f>VLOOKUP(fact_events!D:D,prod[#All],2,0)</f>
        <v>Atliq_Home_Essential_8_Product_Combo</v>
      </c>
      <c r="G1098" t="str">
        <f>VLOOKUP(fact_events!D:D,prod[#All],3,0)</f>
        <v>Combo1</v>
      </c>
      <c r="H1098">
        <v>3000</v>
      </c>
      <c r="I1098" t="s">
        <v>26</v>
      </c>
      <c r="J1098">
        <v>500</v>
      </c>
      <c r="K1098" t="s">
        <v>1527</v>
      </c>
      <c r="L1098">
        <v>362</v>
      </c>
      <c r="M1098">
        <v>959</v>
      </c>
      <c r="N1098">
        <f>Table10[[#This Row],[quantity_sold_before_promo]]*Table10[[#This Row],[base_price]]</f>
        <v>1086000</v>
      </c>
      <c r="O1098">
        <f t="shared" si="17"/>
        <v>2397500</v>
      </c>
      <c r="P1098">
        <f>Table10[[#This Row],[Reveneu_after_promo]]-Table10[[#This Row],[Reveneu_before_promo]]</f>
        <v>1311500</v>
      </c>
      <c r="Q1098" s="8">
        <f>Table10[[#This Row],[quantity_sold_after_promo]]-Table10[[#This Row],[quantity_sold_before_promo]]</f>
        <v>597</v>
      </c>
    </row>
    <row r="1099" spans="1:17" x14ac:dyDescent="0.3">
      <c r="A1099" s="4" t="s">
        <v>449</v>
      </c>
      <c r="B1099" t="str">
        <f>VLOOKUP(fact_events!B:B,stores[#All],2,0)</f>
        <v>Vijayawada</v>
      </c>
      <c r="C1099" t="str">
        <f>VLOOKUP(fact_events!C:C,camp[#All],2,0)</f>
        <v>Sankranti</v>
      </c>
      <c r="D1099" s="2">
        <f>VLOOKUP(fact_events!C:C,camp[#All],3,0)</f>
        <v>45301</v>
      </c>
      <c r="E1099" s="2">
        <f>VLOOKUP(fact_events!C:C,camp[#All],4,0)</f>
        <v>45307</v>
      </c>
      <c r="F1099" t="str">
        <f>VLOOKUP(fact_events!D:D,prod[#All],2,0)</f>
        <v>Atliq_waterproof_Immersion_Rod</v>
      </c>
      <c r="G1099" t="str">
        <f>VLOOKUP(fact_events!D:D,prod[#All],3,0)</f>
        <v>Home Appliances</v>
      </c>
      <c r="H1099">
        <v>1020</v>
      </c>
      <c r="I1099" t="s">
        <v>5</v>
      </c>
      <c r="J1099">
        <v>0.5</v>
      </c>
      <c r="K1099" t="s">
        <v>5</v>
      </c>
      <c r="L1099">
        <v>61</v>
      </c>
      <c r="M1099">
        <v>243</v>
      </c>
      <c r="N1099">
        <f>Table10[[#This Row],[quantity_sold_before_promo]]*Table10[[#This Row],[base_price]]</f>
        <v>62220</v>
      </c>
      <c r="O1099">
        <f t="shared" si="17"/>
        <v>247860</v>
      </c>
      <c r="P1099">
        <f>Table10[[#This Row],[Reveneu_after_promo]]-Table10[[#This Row],[Reveneu_before_promo]]</f>
        <v>185640</v>
      </c>
      <c r="Q1099" s="8">
        <f>Table10[[#This Row],[quantity_sold_after_promo]]-Table10[[#This Row],[quantity_sold_before_promo]]</f>
        <v>182</v>
      </c>
    </row>
    <row r="1100" spans="1:17" hidden="1" x14ac:dyDescent="0.3">
      <c r="A1100" s="3" t="s">
        <v>448</v>
      </c>
      <c r="B1100" t="str">
        <f>VLOOKUP(fact_events!B:B,stores[#All],2,0)</f>
        <v>Coimbatore</v>
      </c>
      <c r="C1100" t="str">
        <f>VLOOKUP(fact_events!C:C,camp[#All],2,0)</f>
        <v>Diwali</v>
      </c>
      <c r="D1100" s="2">
        <f>VLOOKUP(fact_events!C:C,camp[#All],3,0)</f>
        <v>45242</v>
      </c>
      <c r="E1100" s="2">
        <f>VLOOKUP(fact_events!C:C,camp[#All],4,0)</f>
        <v>45248</v>
      </c>
      <c r="F1100" t="str">
        <f>VLOOKUP(fact_events!D:D,prod[#All],2,0)</f>
        <v>Atliq_Body_Milk_Nourishing_Lotion (120ML)</v>
      </c>
      <c r="G1100" t="str">
        <f>VLOOKUP(fact_events!D:D,prod[#All],3,0)</f>
        <v>Personal Care</v>
      </c>
      <c r="H1100">
        <v>110</v>
      </c>
      <c r="I1100" t="s">
        <v>0</v>
      </c>
      <c r="J1100">
        <v>0.5</v>
      </c>
      <c r="K1100" t="s">
        <v>1526</v>
      </c>
      <c r="L1100">
        <v>54</v>
      </c>
      <c r="M1100">
        <v>68</v>
      </c>
      <c r="N1100">
        <f>Table10[[#This Row],[quantity_sold_before_promo]]*Table10[[#This Row],[base_price]]</f>
        <v>5940</v>
      </c>
      <c r="O1100">
        <f t="shared" si="17"/>
        <v>3740</v>
      </c>
      <c r="P1100">
        <f>Table10[[#This Row],[Reveneu_after_promo]]-Table10[[#This Row],[Reveneu_before_promo]]</f>
        <v>-2200</v>
      </c>
      <c r="Q1100" s="8">
        <f>Table10[[#This Row],[quantity_sold_after_promo]]-Table10[[#This Row],[quantity_sold_before_promo]]</f>
        <v>14</v>
      </c>
    </row>
    <row r="1101" spans="1:17" x14ac:dyDescent="0.3">
      <c r="A1101" s="4" t="s">
        <v>447</v>
      </c>
      <c r="B1101" t="str">
        <f>VLOOKUP(fact_events!B:B,stores[#All],2,0)</f>
        <v>Bengaluru</v>
      </c>
      <c r="C1101" t="str">
        <f>VLOOKUP(fact_events!C:C,camp[#All],2,0)</f>
        <v>Diwali</v>
      </c>
      <c r="D1101" s="2">
        <f>VLOOKUP(fact_events!C:C,camp[#All],3,0)</f>
        <v>45242</v>
      </c>
      <c r="E1101" s="2">
        <f>VLOOKUP(fact_events!C:C,camp[#All],4,0)</f>
        <v>45248</v>
      </c>
      <c r="F1101" t="str">
        <f>VLOOKUP(fact_events!D:D,prod[#All],2,0)</f>
        <v>Atliq_Double_Bedsheet_set</v>
      </c>
      <c r="G1101" t="str">
        <f>VLOOKUP(fact_events!D:D,prod[#All],3,0)</f>
        <v>Home Care</v>
      </c>
      <c r="H1101">
        <v>1190</v>
      </c>
      <c r="I1101" t="s">
        <v>5</v>
      </c>
      <c r="J1101">
        <v>0.5</v>
      </c>
      <c r="K1101" t="s">
        <v>5</v>
      </c>
      <c r="L1101">
        <v>40</v>
      </c>
      <c r="M1101">
        <v>135</v>
      </c>
      <c r="N1101">
        <f>Table10[[#This Row],[quantity_sold_before_promo]]*Table10[[#This Row],[base_price]]</f>
        <v>47600</v>
      </c>
      <c r="O1101">
        <f t="shared" si="17"/>
        <v>160650</v>
      </c>
      <c r="P1101">
        <f>Table10[[#This Row],[Reveneu_after_promo]]-Table10[[#This Row],[Reveneu_before_promo]]</f>
        <v>113050</v>
      </c>
      <c r="Q1101" s="8">
        <f>Table10[[#This Row],[quantity_sold_after_promo]]-Table10[[#This Row],[quantity_sold_before_promo]]</f>
        <v>95</v>
      </c>
    </row>
    <row r="1102" spans="1:17" hidden="1" x14ac:dyDescent="0.3">
      <c r="A1102" s="3" t="s">
        <v>446</v>
      </c>
      <c r="B1102" t="str">
        <f>VLOOKUP(fact_events!B:B,stores[#All],2,0)</f>
        <v>Chennai</v>
      </c>
      <c r="C1102" t="str">
        <f>VLOOKUP(fact_events!C:C,camp[#All],2,0)</f>
        <v>Diwali</v>
      </c>
      <c r="D1102" s="2">
        <f>VLOOKUP(fact_events!C:C,camp[#All],3,0)</f>
        <v>45242</v>
      </c>
      <c r="E1102" s="2">
        <f>VLOOKUP(fact_events!C:C,camp[#All],4,0)</f>
        <v>45248</v>
      </c>
      <c r="F1102" t="str">
        <f>VLOOKUP(fact_events!D:D,prod[#All],2,0)</f>
        <v>Atliq_Masoor_Dal (1KG)</v>
      </c>
      <c r="G1102" t="str">
        <f>VLOOKUP(fact_events!D:D,prod[#All],3,0)</f>
        <v>Grocery &amp; Staples</v>
      </c>
      <c r="H1102">
        <v>172</v>
      </c>
      <c r="I1102" t="s">
        <v>45</v>
      </c>
      <c r="J1102">
        <v>0.33</v>
      </c>
      <c r="K1102" t="s">
        <v>1526</v>
      </c>
      <c r="L1102">
        <v>320</v>
      </c>
      <c r="M1102">
        <v>416</v>
      </c>
      <c r="N1102">
        <f>Table10[[#This Row],[quantity_sold_before_promo]]*Table10[[#This Row],[base_price]]</f>
        <v>55040</v>
      </c>
      <c r="O1102">
        <f t="shared" si="17"/>
        <v>47939.839999999989</v>
      </c>
      <c r="P1102">
        <f>Table10[[#This Row],[Reveneu_after_promo]]-Table10[[#This Row],[Reveneu_before_promo]]</f>
        <v>-7100.1600000000108</v>
      </c>
      <c r="Q1102" s="8">
        <f>Table10[[#This Row],[quantity_sold_after_promo]]-Table10[[#This Row],[quantity_sold_before_promo]]</f>
        <v>96</v>
      </c>
    </row>
    <row r="1103" spans="1:17" x14ac:dyDescent="0.3">
      <c r="A1103" s="4" t="s">
        <v>445</v>
      </c>
      <c r="B1103" t="str">
        <f>VLOOKUP(fact_events!B:B,stores[#All],2,0)</f>
        <v>Mysuru</v>
      </c>
      <c r="C1103" t="str">
        <f>VLOOKUP(fact_events!C:C,camp[#All],2,0)</f>
        <v>Sankranti</v>
      </c>
      <c r="D1103" s="2">
        <f>VLOOKUP(fact_events!C:C,camp[#All],3,0)</f>
        <v>45301</v>
      </c>
      <c r="E1103" s="2">
        <f>VLOOKUP(fact_events!C:C,camp[#All],4,0)</f>
        <v>45307</v>
      </c>
      <c r="F1103" t="str">
        <f>VLOOKUP(fact_events!D:D,prod[#All],2,0)</f>
        <v>Atliq_High_Glo_15W_LED_Bulb</v>
      </c>
      <c r="G1103" t="str">
        <f>VLOOKUP(fact_events!D:D,prod[#All],3,0)</f>
        <v>Home Appliances</v>
      </c>
      <c r="H1103">
        <v>350</v>
      </c>
      <c r="I1103" t="s">
        <v>5</v>
      </c>
      <c r="J1103">
        <v>0.5</v>
      </c>
      <c r="K1103" t="s">
        <v>5</v>
      </c>
      <c r="L1103">
        <v>124</v>
      </c>
      <c r="M1103">
        <v>527</v>
      </c>
      <c r="N1103">
        <f>Table10[[#This Row],[quantity_sold_before_promo]]*Table10[[#This Row],[base_price]]</f>
        <v>43400</v>
      </c>
      <c r="O1103">
        <f t="shared" si="17"/>
        <v>184450</v>
      </c>
      <c r="P1103">
        <f>Table10[[#This Row],[Reveneu_after_promo]]-Table10[[#This Row],[Reveneu_before_promo]]</f>
        <v>141050</v>
      </c>
      <c r="Q1103" s="8">
        <f>Table10[[#This Row],[quantity_sold_after_promo]]-Table10[[#This Row],[quantity_sold_before_promo]]</f>
        <v>403</v>
      </c>
    </row>
    <row r="1104" spans="1:17" x14ac:dyDescent="0.3">
      <c r="A1104" s="3" t="s">
        <v>444</v>
      </c>
      <c r="B1104" t="str">
        <f>VLOOKUP(fact_events!B:B,stores[#All],2,0)</f>
        <v>Visakhapatnam</v>
      </c>
      <c r="C1104" t="str">
        <f>VLOOKUP(fact_events!C:C,camp[#All],2,0)</f>
        <v>Sankranti</v>
      </c>
      <c r="D1104" s="2">
        <f>VLOOKUP(fact_events!C:C,camp[#All],3,0)</f>
        <v>45301</v>
      </c>
      <c r="E1104" s="2">
        <f>VLOOKUP(fact_events!C:C,camp[#All],4,0)</f>
        <v>45307</v>
      </c>
      <c r="F1104" t="str">
        <f>VLOOKUP(fact_events!D:D,prod[#All],2,0)</f>
        <v>Atliq_Suflower_Oil (1L)</v>
      </c>
      <c r="G1104" t="str">
        <f>VLOOKUP(fact_events!D:D,prod[#All],3,0)</f>
        <v>Grocery &amp; Staples</v>
      </c>
      <c r="H1104">
        <v>200</v>
      </c>
      <c r="I1104" t="s">
        <v>5</v>
      </c>
      <c r="J1104">
        <v>0.5</v>
      </c>
      <c r="K1104" t="s">
        <v>5</v>
      </c>
      <c r="L1104">
        <v>322</v>
      </c>
      <c r="M1104">
        <v>1291</v>
      </c>
      <c r="N1104">
        <f>Table10[[#This Row],[quantity_sold_before_promo]]*Table10[[#This Row],[base_price]]</f>
        <v>64400</v>
      </c>
      <c r="O1104">
        <f t="shared" si="17"/>
        <v>258200</v>
      </c>
      <c r="P1104">
        <f>Table10[[#This Row],[Reveneu_after_promo]]-Table10[[#This Row],[Reveneu_before_promo]]</f>
        <v>193800</v>
      </c>
      <c r="Q1104" s="8">
        <f>Table10[[#This Row],[quantity_sold_after_promo]]-Table10[[#This Row],[quantity_sold_before_promo]]</f>
        <v>969</v>
      </c>
    </row>
    <row r="1105" spans="1:17" hidden="1" x14ac:dyDescent="0.3">
      <c r="A1105" s="4" t="s">
        <v>443</v>
      </c>
      <c r="B1105" t="str">
        <f>VLOOKUP(fact_events!B:B,stores[#All],2,0)</f>
        <v>Bengaluru</v>
      </c>
      <c r="C1105" t="str">
        <f>VLOOKUP(fact_events!C:C,camp[#All],2,0)</f>
        <v>Diwali</v>
      </c>
      <c r="D1105" s="2">
        <f>VLOOKUP(fact_events!C:C,camp[#All],3,0)</f>
        <v>45242</v>
      </c>
      <c r="E1105" s="2">
        <f>VLOOKUP(fact_events!C:C,camp[#All],4,0)</f>
        <v>45248</v>
      </c>
      <c r="F1105" t="str">
        <f>VLOOKUP(fact_events!D:D,prod[#All],2,0)</f>
        <v>Atliq_Lime_Cool_Bathing_Bar (125GM)</v>
      </c>
      <c r="G1105" t="str">
        <f>VLOOKUP(fact_events!D:D,prod[#All],3,0)</f>
        <v>Personal Care</v>
      </c>
      <c r="H1105">
        <v>62</v>
      </c>
      <c r="I1105" t="s">
        <v>0</v>
      </c>
      <c r="J1105">
        <v>0.5</v>
      </c>
      <c r="K1105" t="s">
        <v>1526</v>
      </c>
      <c r="L1105">
        <v>147</v>
      </c>
      <c r="M1105">
        <v>198</v>
      </c>
      <c r="N1105">
        <f>Table10[[#This Row],[quantity_sold_before_promo]]*Table10[[#This Row],[base_price]]</f>
        <v>9114</v>
      </c>
      <c r="O1105">
        <f t="shared" si="17"/>
        <v>6138</v>
      </c>
      <c r="P1105">
        <f>Table10[[#This Row],[Reveneu_after_promo]]-Table10[[#This Row],[Reveneu_before_promo]]</f>
        <v>-2976</v>
      </c>
      <c r="Q1105" s="8">
        <f>Table10[[#This Row],[quantity_sold_after_promo]]-Table10[[#This Row],[quantity_sold_before_promo]]</f>
        <v>51</v>
      </c>
    </row>
    <row r="1106" spans="1:17" hidden="1" x14ac:dyDescent="0.3">
      <c r="A1106" s="3" t="s">
        <v>442</v>
      </c>
      <c r="B1106" t="str">
        <f>VLOOKUP(fact_events!B:B,stores[#All],2,0)</f>
        <v>Chennai</v>
      </c>
      <c r="C1106" t="str">
        <f>VLOOKUP(fact_events!C:C,camp[#All],2,0)</f>
        <v>Sankranti</v>
      </c>
      <c r="D1106" s="2">
        <f>VLOOKUP(fact_events!C:C,camp[#All],3,0)</f>
        <v>45301</v>
      </c>
      <c r="E1106" s="2">
        <f>VLOOKUP(fact_events!C:C,camp[#All],4,0)</f>
        <v>45307</v>
      </c>
      <c r="F1106" t="str">
        <f>VLOOKUP(fact_events!D:D,prod[#All],2,0)</f>
        <v>Atliq_Body_Milk_Nourishing_Lotion (120ML)</v>
      </c>
      <c r="G1106" t="str">
        <f>VLOOKUP(fact_events!D:D,prod[#All],3,0)</f>
        <v>Personal Care</v>
      </c>
      <c r="H1106">
        <v>90</v>
      </c>
      <c r="I1106" t="s">
        <v>12</v>
      </c>
      <c r="J1106">
        <v>0.25</v>
      </c>
      <c r="K1106" t="s">
        <v>1526</v>
      </c>
      <c r="L1106">
        <v>60</v>
      </c>
      <c r="M1106">
        <v>49</v>
      </c>
      <c r="N1106">
        <f>Table10[[#This Row],[quantity_sold_before_promo]]*Table10[[#This Row],[base_price]]</f>
        <v>5400</v>
      </c>
      <c r="O1106">
        <f t="shared" si="17"/>
        <v>3307.5</v>
      </c>
      <c r="P1106">
        <f>Table10[[#This Row],[Reveneu_after_promo]]-Table10[[#This Row],[Reveneu_before_promo]]</f>
        <v>-2092.5</v>
      </c>
      <c r="Q1106" s="8">
        <f>Table10[[#This Row],[quantity_sold_after_promo]]-Table10[[#This Row],[quantity_sold_before_promo]]</f>
        <v>-11</v>
      </c>
    </row>
    <row r="1107" spans="1:17" hidden="1" x14ac:dyDescent="0.3">
      <c r="A1107" s="4" t="s">
        <v>441</v>
      </c>
      <c r="B1107" t="str">
        <f>VLOOKUP(fact_events!B:B,stores[#All],2,0)</f>
        <v>Hyderabad</v>
      </c>
      <c r="C1107" t="str">
        <f>VLOOKUP(fact_events!C:C,camp[#All],2,0)</f>
        <v>Diwali</v>
      </c>
      <c r="D1107" s="2">
        <f>VLOOKUP(fact_events!C:C,camp[#All],3,0)</f>
        <v>45242</v>
      </c>
      <c r="E1107" s="2">
        <f>VLOOKUP(fact_events!C:C,camp[#All],4,0)</f>
        <v>45248</v>
      </c>
      <c r="F1107" t="str">
        <f>VLOOKUP(fact_events!D:D,prod[#All],2,0)</f>
        <v>Atliq_Farm_Chakki_Atta (1KG)</v>
      </c>
      <c r="G1107" t="str">
        <f>VLOOKUP(fact_events!D:D,prod[#All],3,0)</f>
        <v>Grocery &amp; Staples</v>
      </c>
      <c r="H1107">
        <v>290</v>
      </c>
      <c r="I1107" t="s">
        <v>12</v>
      </c>
      <c r="J1107">
        <v>0.25</v>
      </c>
      <c r="K1107" t="s">
        <v>1526</v>
      </c>
      <c r="L1107">
        <v>367</v>
      </c>
      <c r="M1107">
        <v>330</v>
      </c>
      <c r="N1107">
        <f>Table10[[#This Row],[quantity_sold_before_promo]]*Table10[[#This Row],[base_price]]</f>
        <v>106430</v>
      </c>
      <c r="O1107">
        <f t="shared" si="17"/>
        <v>71775</v>
      </c>
      <c r="P1107">
        <f>Table10[[#This Row],[Reveneu_after_promo]]-Table10[[#This Row],[Reveneu_before_promo]]</f>
        <v>-34655</v>
      </c>
      <c r="Q1107" s="8">
        <f>Table10[[#This Row],[quantity_sold_after_promo]]-Table10[[#This Row],[quantity_sold_before_promo]]</f>
        <v>-37</v>
      </c>
    </row>
    <row r="1108" spans="1:17" hidden="1" x14ac:dyDescent="0.3">
      <c r="A1108" s="3" t="s">
        <v>440</v>
      </c>
      <c r="B1108" t="str">
        <f>VLOOKUP(fact_events!B:B,stores[#All],2,0)</f>
        <v>Coimbatore</v>
      </c>
      <c r="C1108" t="str">
        <f>VLOOKUP(fact_events!C:C,camp[#All],2,0)</f>
        <v>Sankranti</v>
      </c>
      <c r="D1108" s="2">
        <f>VLOOKUP(fact_events!C:C,camp[#All],3,0)</f>
        <v>45301</v>
      </c>
      <c r="E1108" s="2">
        <f>VLOOKUP(fact_events!C:C,camp[#All],4,0)</f>
        <v>45307</v>
      </c>
      <c r="F1108" t="str">
        <f>VLOOKUP(fact_events!D:D,prod[#All],2,0)</f>
        <v>Atliq_Lime_Cool_Bathing_Bar (125GM)</v>
      </c>
      <c r="G1108" t="str">
        <f>VLOOKUP(fact_events!D:D,prod[#All],3,0)</f>
        <v>Personal Care</v>
      </c>
      <c r="H1108">
        <v>62</v>
      </c>
      <c r="I1108" t="s">
        <v>0</v>
      </c>
      <c r="J1108">
        <v>0.5</v>
      </c>
      <c r="K1108" t="s">
        <v>1526</v>
      </c>
      <c r="L1108">
        <v>39</v>
      </c>
      <c r="M1108">
        <v>61</v>
      </c>
      <c r="N1108">
        <f>Table10[[#This Row],[quantity_sold_before_promo]]*Table10[[#This Row],[base_price]]</f>
        <v>2418</v>
      </c>
      <c r="O1108">
        <f t="shared" si="17"/>
        <v>1891</v>
      </c>
      <c r="P1108">
        <f>Table10[[#This Row],[Reveneu_after_promo]]-Table10[[#This Row],[Reveneu_before_promo]]</f>
        <v>-527</v>
      </c>
      <c r="Q1108" s="8">
        <f>Table10[[#This Row],[quantity_sold_after_promo]]-Table10[[#This Row],[quantity_sold_before_promo]]</f>
        <v>22</v>
      </c>
    </row>
    <row r="1109" spans="1:17" hidden="1" x14ac:dyDescent="0.3">
      <c r="A1109" s="4" t="s">
        <v>439</v>
      </c>
      <c r="B1109" t="str">
        <f>VLOOKUP(fact_events!B:B,stores[#All],2,0)</f>
        <v>Madurai</v>
      </c>
      <c r="C1109" t="str">
        <f>VLOOKUP(fact_events!C:C,camp[#All],2,0)</f>
        <v>Diwali</v>
      </c>
      <c r="D1109" s="2">
        <f>VLOOKUP(fact_events!C:C,camp[#All],3,0)</f>
        <v>45242</v>
      </c>
      <c r="E1109" s="2">
        <f>VLOOKUP(fact_events!C:C,camp[#All],4,0)</f>
        <v>45248</v>
      </c>
      <c r="F1109" t="str">
        <f>VLOOKUP(fact_events!D:D,prod[#All],2,0)</f>
        <v>Atliq_Lime_Cool_Bathing_Bar (125GM)</v>
      </c>
      <c r="G1109" t="str">
        <f>VLOOKUP(fact_events!D:D,prod[#All],3,0)</f>
        <v>Personal Care</v>
      </c>
      <c r="H1109">
        <v>62</v>
      </c>
      <c r="I1109" t="s">
        <v>0</v>
      </c>
      <c r="J1109">
        <v>0.5</v>
      </c>
      <c r="K1109" t="s">
        <v>1526</v>
      </c>
      <c r="L1109">
        <v>103</v>
      </c>
      <c r="M1109">
        <v>131</v>
      </c>
      <c r="N1109">
        <f>Table10[[#This Row],[quantity_sold_before_promo]]*Table10[[#This Row],[base_price]]</f>
        <v>6386</v>
      </c>
      <c r="O1109">
        <f t="shared" si="17"/>
        <v>4061</v>
      </c>
      <c r="P1109">
        <f>Table10[[#This Row],[Reveneu_after_promo]]-Table10[[#This Row],[Reveneu_before_promo]]</f>
        <v>-2325</v>
      </c>
      <c r="Q1109" s="8">
        <f>Table10[[#This Row],[quantity_sold_after_promo]]-Table10[[#This Row],[quantity_sold_before_promo]]</f>
        <v>28</v>
      </c>
    </row>
    <row r="1110" spans="1:17" hidden="1" x14ac:dyDescent="0.3">
      <c r="A1110" s="3" t="s">
        <v>438</v>
      </c>
      <c r="B1110" t="str">
        <f>VLOOKUP(fact_events!B:B,stores[#All],2,0)</f>
        <v>Chennai</v>
      </c>
      <c r="C1110" t="str">
        <f>VLOOKUP(fact_events!C:C,camp[#All],2,0)</f>
        <v>Sankranti</v>
      </c>
      <c r="D1110" s="2">
        <f>VLOOKUP(fact_events!C:C,camp[#All],3,0)</f>
        <v>45301</v>
      </c>
      <c r="E1110" s="2">
        <f>VLOOKUP(fact_events!C:C,camp[#All],4,0)</f>
        <v>45307</v>
      </c>
      <c r="F1110" t="str">
        <f>VLOOKUP(fact_events!D:D,prod[#All],2,0)</f>
        <v>Atliq_Doodh_Kesar_Body_Lotion (200ML)</v>
      </c>
      <c r="G1110" t="str">
        <f>VLOOKUP(fact_events!D:D,prod[#All],3,0)</f>
        <v>Personal Care</v>
      </c>
      <c r="H1110">
        <v>190</v>
      </c>
      <c r="I1110" t="s">
        <v>0</v>
      </c>
      <c r="J1110">
        <v>0.5</v>
      </c>
      <c r="K1110" t="s">
        <v>1526</v>
      </c>
      <c r="L1110">
        <v>49</v>
      </c>
      <c r="M1110">
        <v>71</v>
      </c>
      <c r="N1110">
        <f>Table10[[#This Row],[quantity_sold_before_promo]]*Table10[[#This Row],[base_price]]</f>
        <v>9310</v>
      </c>
      <c r="O1110">
        <f t="shared" si="17"/>
        <v>6745</v>
      </c>
      <c r="P1110">
        <f>Table10[[#This Row],[Reveneu_after_promo]]-Table10[[#This Row],[Reveneu_before_promo]]</f>
        <v>-2565</v>
      </c>
      <c r="Q1110" s="8">
        <f>Table10[[#This Row],[quantity_sold_after_promo]]-Table10[[#This Row],[quantity_sold_before_promo]]</f>
        <v>22</v>
      </c>
    </row>
    <row r="1111" spans="1:17" hidden="1" x14ac:dyDescent="0.3">
      <c r="A1111" s="4" t="s">
        <v>437</v>
      </c>
      <c r="B1111" t="str">
        <f>VLOOKUP(fact_events!B:B,stores[#All],2,0)</f>
        <v>Madurai</v>
      </c>
      <c r="C1111" t="str">
        <f>VLOOKUP(fact_events!C:C,camp[#All],2,0)</f>
        <v>Sankranti</v>
      </c>
      <c r="D1111" s="2">
        <f>VLOOKUP(fact_events!C:C,camp[#All],3,0)</f>
        <v>45301</v>
      </c>
      <c r="E1111" s="2">
        <f>VLOOKUP(fact_events!C:C,camp[#All],4,0)</f>
        <v>45307</v>
      </c>
      <c r="F1111" t="str">
        <f>VLOOKUP(fact_events!D:D,prod[#All],2,0)</f>
        <v>Atliq_Body_Milk_Nourishing_Lotion (120ML)</v>
      </c>
      <c r="G1111" t="str">
        <f>VLOOKUP(fact_events!D:D,prod[#All],3,0)</f>
        <v>Personal Care</v>
      </c>
      <c r="H1111">
        <v>90</v>
      </c>
      <c r="I1111" t="s">
        <v>12</v>
      </c>
      <c r="J1111">
        <v>0.25</v>
      </c>
      <c r="K1111" t="s">
        <v>1526</v>
      </c>
      <c r="L1111">
        <v>45</v>
      </c>
      <c r="M1111">
        <v>36</v>
      </c>
      <c r="N1111">
        <f>Table10[[#This Row],[quantity_sold_before_promo]]*Table10[[#This Row],[base_price]]</f>
        <v>4050</v>
      </c>
      <c r="O1111">
        <f t="shared" si="17"/>
        <v>2430</v>
      </c>
      <c r="P1111">
        <f>Table10[[#This Row],[Reveneu_after_promo]]-Table10[[#This Row],[Reveneu_before_promo]]</f>
        <v>-1620</v>
      </c>
      <c r="Q1111" s="8">
        <f>Table10[[#This Row],[quantity_sold_after_promo]]-Table10[[#This Row],[quantity_sold_before_promo]]</f>
        <v>-9</v>
      </c>
    </row>
    <row r="1112" spans="1:17" hidden="1" x14ac:dyDescent="0.3">
      <c r="A1112" s="3" t="s">
        <v>436</v>
      </c>
      <c r="B1112" t="str">
        <f>VLOOKUP(fact_events!B:B,stores[#All],2,0)</f>
        <v>Mangalore</v>
      </c>
      <c r="C1112" t="str">
        <f>VLOOKUP(fact_events!C:C,camp[#All],2,0)</f>
        <v>Sankranti</v>
      </c>
      <c r="D1112" s="2">
        <f>VLOOKUP(fact_events!C:C,camp[#All],3,0)</f>
        <v>45301</v>
      </c>
      <c r="E1112" s="2">
        <f>VLOOKUP(fact_events!C:C,camp[#All],4,0)</f>
        <v>45307</v>
      </c>
      <c r="F1112" t="str">
        <f>VLOOKUP(fact_events!D:D,prod[#All],2,0)</f>
        <v>Atliq_Body_Milk_Nourishing_Lotion (120ML)</v>
      </c>
      <c r="G1112" t="str">
        <f>VLOOKUP(fact_events!D:D,prod[#All],3,0)</f>
        <v>Personal Care</v>
      </c>
      <c r="H1112">
        <v>90</v>
      </c>
      <c r="I1112" t="s">
        <v>12</v>
      </c>
      <c r="J1112">
        <v>0.25</v>
      </c>
      <c r="K1112" t="s">
        <v>1526</v>
      </c>
      <c r="L1112">
        <v>28</v>
      </c>
      <c r="M1112">
        <v>22</v>
      </c>
      <c r="N1112">
        <f>Table10[[#This Row],[quantity_sold_before_promo]]*Table10[[#This Row],[base_price]]</f>
        <v>2520</v>
      </c>
      <c r="O1112">
        <f t="shared" si="17"/>
        <v>1485</v>
      </c>
      <c r="P1112">
        <f>Table10[[#This Row],[Reveneu_after_promo]]-Table10[[#This Row],[Reveneu_before_promo]]</f>
        <v>-1035</v>
      </c>
      <c r="Q1112" s="8">
        <f>Table10[[#This Row],[quantity_sold_after_promo]]-Table10[[#This Row],[quantity_sold_before_promo]]</f>
        <v>-6</v>
      </c>
    </row>
    <row r="1113" spans="1:17" hidden="1" x14ac:dyDescent="0.3">
      <c r="A1113" s="4" t="s">
        <v>435</v>
      </c>
      <c r="B1113" t="str">
        <f>VLOOKUP(fact_events!B:B,stores[#All],2,0)</f>
        <v>Trivandrum</v>
      </c>
      <c r="C1113" t="str">
        <f>VLOOKUP(fact_events!C:C,camp[#All],2,0)</f>
        <v>Sankranti</v>
      </c>
      <c r="D1113" s="2">
        <f>VLOOKUP(fact_events!C:C,camp[#All],3,0)</f>
        <v>45301</v>
      </c>
      <c r="E1113" s="2">
        <f>VLOOKUP(fact_events!C:C,camp[#All],4,0)</f>
        <v>45307</v>
      </c>
      <c r="F1113" t="str">
        <f>VLOOKUP(fact_events!D:D,prod[#All],2,0)</f>
        <v>Atliq_Doodh_Kesar_Body_Lotion (200ML)</v>
      </c>
      <c r="G1113" t="str">
        <f>VLOOKUP(fact_events!D:D,prod[#All],3,0)</f>
        <v>Personal Care</v>
      </c>
      <c r="H1113">
        <v>190</v>
      </c>
      <c r="I1113" t="s">
        <v>0</v>
      </c>
      <c r="J1113">
        <v>0.5</v>
      </c>
      <c r="K1113" t="s">
        <v>1526</v>
      </c>
      <c r="L1113">
        <v>22</v>
      </c>
      <c r="M1113">
        <v>30</v>
      </c>
      <c r="N1113">
        <f>Table10[[#This Row],[quantity_sold_before_promo]]*Table10[[#This Row],[base_price]]</f>
        <v>4180</v>
      </c>
      <c r="O1113">
        <f t="shared" si="17"/>
        <v>2850</v>
      </c>
      <c r="P1113">
        <f>Table10[[#This Row],[Reveneu_after_promo]]-Table10[[#This Row],[Reveneu_before_promo]]</f>
        <v>-1330</v>
      </c>
      <c r="Q1113" s="8">
        <f>Table10[[#This Row],[quantity_sold_after_promo]]-Table10[[#This Row],[quantity_sold_before_promo]]</f>
        <v>8</v>
      </c>
    </row>
    <row r="1114" spans="1:17" x14ac:dyDescent="0.3">
      <c r="A1114" s="3" t="s">
        <v>434</v>
      </c>
      <c r="B1114" t="str">
        <f>VLOOKUP(fact_events!B:B,stores[#All],2,0)</f>
        <v>Hyderabad</v>
      </c>
      <c r="C1114" t="str">
        <f>VLOOKUP(fact_events!C:C,camp[#All],2,0)</f>
        <v>Diwali</v>
      </c>
      <c r="D1114" s="2">
        <f>VLOOKUP(fact_events!C:C,camp[#All],3,0)</f>
        <v>45242</v>
      </c>
      <c r="E1114" s="2">
        <f>VLOOKUP(fact_events!C:C,camp[#All],4,0)</f>
        <v>45248</v>
      </c>
      <c r="F1114" t="str">
        <f>VLOOKUP(fact_events!D:D,prod[#All],2,0)</f>
        <v>Atliq_Double_Bedsheet_set</v>
      </c>
      <c r="G1114" t="str">
        <f>VLOOKUP(fact_events!D:D,prod[#All],3,0)</f>
        <v>Home Care</v>
      </c>
      <c r="H1114">
        <v>1190</v>
      </c>
      <c r="I1114" t="s">
        <v>5</v>
      </c>
      <c r="J1114">
        <v>0.5</v>
      </c>
      <c r="K1114" t="s">
        <v>5</v>
      </c>
      <c r="L1114">
        <v>43</v>
      </c>
      <c r="M1114">
        <v>147</v>
      </c>
      <c r="N1114">
        <f>Table10[[#This Row],[quantity_sold_before_promo]]*Table10[[#This Row],[base_price]]</f>
        <v>51170</v>
      </c>
      <c r="O1114">
        <f t="shared" si="17"/>
        <v>174930</v>
      </c>
      <c r="P1114">
        <f>Table10[[#This Row],[Reveneu_after_promo]]-Table10[[#This Row],[Reveneu_before_promo]]</f>
        <v>123760</v>
      </c>
      <c r="Q1114" s="8">
        <f>Table10[[#This Row],[quantity_sold_after_promo]]-Table10[[#This Row],[quantity_sold_before_promo]]</f>
        <v>104</v>
      </c>
    </row>
    <row r="1115" spans="1:17" hidden="1" x14ac:dyDescent="0.3">
      <c r="A1115" s="4" t="s">
        <v>433</v>
      </c>
      <c r="B1115" t="str">
        <f>VLOOKUP(fact_events!B:B,stores[#All],2,0)</f>
        <v>Coimbatore</v>
      </c>
      <c r="C1115" t="str">
        <f>VLOOKUP(fact_events!C:C,camp[#All],2,0)</f>
        <v>Diwali</v>
      </c>
      <c r="D1115" s="2">
        <f>VLOOKUP(fact_events!C:C,camp[#All],3,0)</f>
        <v>45242</v>
      </c>
      <c r="E1115" s="2">
        <f>VLOOKUP(fact_events!C:C,camp[#All],4,0)</f>
        <v>45248</v>
      </c>
      <c r="F1115" t="str">
        <f>VLOOKUP(fact_events!D:D,prod[#All],2,0)</f>
        <v>Atliq_Body_Milk_Nourishing_Lotion (120ML)</v>
      </c>
      <c r="G1115" t="str">
        <f>VLOOKUP(fact_events!D:D,prod[#All],3,0)</f>
        <v>Personal Care</v>
      </c>
      <c r="H1115">
        <v>110</v>
      </c>
      <c r="I1115" t="s">
        <v>0</v>
      </c>
      <c r="J1115">
        <v>0.5</v>
      </c>
      <c r="K1115" t="s">
        <v>1526</v>
      </c>
      <c r="L1115">
        <v>50</v>
      </c>
      <c r="M1115">
        <v>80</v>
      </c>
      <c r="N1115">
        <f>Table10[[#This Row],[quantity_sold_before_promo]]*Table10[[#This Row],[base_price]]</f>
        <v>5500</v>
      </c>
      <c r="O1115">
        <f t="shared" si="17"/>
        <v>4400</v>
      </c>
      <c r="P1115">
        <f>Table10[[#This Row],[Reveneu_after_promo]]-Table10[[#This Row],[Reveneu_before_promo]]</f>
        <v>-1100</v>
      </c>
      <c r="Q1115" s="8">
        <f>Table10[[#This Row],[quantity_sold_after_promo]]-Table10[[#This Row],[quantity_sold_before_promo]]</f>
        <v>30</v>
      </c>
    </row>
    <row r="1116" spans="1:17" hidden="1" x14ac:dyDescent="0.3">
      <c r="A1116" s="3" t="s">
        <v>432</v>
      </c>
      <c r="B1116" t="str">
        <f>VLOOKUP(fact_events!B:B,stores[#All],2,0)</f>
        <v>Bengaluru</v>
      </c>
      <c r="C1116" t="str">
        <f>VLOOKUP(fact_events!C:C,camp[#All],2,0)</f>
        <v>Diwali</v>
      </c>
      <c r="D1116" s="2">
        <f>VLOOKUP(fact_events!C:C,camp[#All],3,0)</f>
        <v>45242</v>
      </c>
      <c r="E1116" s="2">
        <f>VLOOKUP(fact_events!C:C,camp[#All],4,0)</f>
        <v>45248</v>
      </c>
      <c r="F1116" t="str">
        <f>VLOOKUP(fact_events!D:D,prod[#All],2,0)</f>
        <v>Atliq_Home_Essential_8_Product_Combo</v>
      </c>
      <c r="G1116" t="str">
        <f>VLOOKUP(fact_events!D:D,prod[#All],3,0)</f>
        <v>Combo1</v>
      </c>
      <c r="H1116">
        <v>3000</v>
      </c>
      <c r="I1116" t="s">
        <v>26</v>
      </c>
      <c r="J1116">
        <v>500</v>
      </c>
      <c r="K1116" t="s">
        <v>1527</v>
      </c>
      <c r="L1116">
        <v>390</v>
      </c>
      <c r="M1116">
        <v>1318</v>
      </c>
      <c r="N1116">
        <f>Table10[[#This Row],[quantity_sold_before_promo]]*Table10[[#This Row],[base_price]]</f>
        <v>1170000</v>
      </c>
      <c r="O1116">
        <f t="shared" si="17"/>
        <v>3295000</v>
      </c>
      <c r="P1116">
        <f>Table10[[#This Row],[Reveneu_after_promo]]-Table10[[#This Row],[Reveneu_before_promo]]</f>
        <v>2125000</v>
      </c>
      <c r="Q1116" s="8">
        <f>Table10[[#This Row],[quantity_sold_after_promo]]-Table10[[#This Row],[quantity_sold_before_promo]]</f>
        <v>928</v>
      </c>
    </row>
    <row r="1117" spans="1:17" hidden="1" x14ac:dyDescent="0.3">
      <c r="A1117" s="4" t="s">
        <v>431</v>
      </c>
      <c r="B1117" t="str">
        <f>VLOOKUP(fact_events!B:B,stores[#All],2,0)</f>
        <v>Madurai</v>
      </c>
      <c r="C1117" t="str">
        <f>VLOOKUP(fact_events!C:C,camp[#All],2,0)</f>
        <v>Sankranti</v>
      </c>
      <c r="D1117" s="2">
        <f>VLOOKUP(fact_events!C:C,camp[#All],3,0)</f>
        <v>45301</v>
      </c>
      <c r="E1117" s="2">
        <f>VLOOKUP(fact_events!C:C,camp[#All],4,0)</f>
        <v>45307</v>
      </c>
      <c r="F1117" t="str">
        <f>VLOOKUP(fact_events!D:D,prod[#All],2,0)</f>
        <v>Atliq_Cream_Beauty_Bathing_Soap (125GM)</v>
      </c>
      <c r="G1117" t="str">
        <f>VLOOKUP(fact_events!D:D,prod[#All],3,0)</f>
        <v>Personal Care</v>
      </c>
      <c r="H1117">
        <v>50</v>
      </c>
      <c r="I1117" t="s">
        <v>12</v>
      </c>
      <c r="J1117">
        <v>0.25</v>
      </c>
      <c r="K1117" t="s">
        <v>1526</v>
      </c>
      <c r="L1117">
        <v>25</v>
      </c>
      <c r="M1117">
        <v>20</v>
      </c>
      <c r="N1117">
        <f>Table10[[#This Row],[quantity_sold_before_promo]]*Table10[[#This Row],[base_price]]</f>
        <v>1250</v>
      </c>
      <c r="O1117">
        <f t="shared" si="17"/>
        <v>750</v>
      </c>
      <c r="P1117">
        <f>Table10[[#This Row],[Reveneu_after_promo]]-Table10[[#This Row],[Reveneu_before_promo]]</f>
        <v>-500</v>
      </c>
      <c r="Q1117" s="8">
        <f>Table10[[#This Row],[quantity_sold_after_promo]]-Table10[[#This Row],[quantity_sold_before_promo]]</f>
        <v>-5</v>
      </c>
    </row>
    <row r="1118" spans="1:17" hidden="1" x14ac:dyDescent="0.3">
      <c r="A1118" s="3" t="s">
        <v>430</v>
      </c>
      <c r="B1118" t="str">
        <f>VLOOKUP(fact_events!B:B,stores[#All],2,0)</f>
        <v>Bengaluru</v>
      </c>
      <c r="C1118" t="str">
        <f>VLOOKUP(fact_events!C:C,camp[#All],2,0)</f>
        <v>Diwali</v>
      </c>
      <c r="D1118" s="2">
        <f>VLOOKUP(fact_events!C:C,camp[#All],3,0)</f>
        <v>45242</v>
      </c>
      <c r="E1118" s="2">
        <f>VLOOKUP(fact_events!C:C,camp[#All],4,0)</f>
        <v>45248</v>
      </c>
      <c r="F1118" t="str">
        <f>VLOOKUP(fact_events!D:D,prod[#All],2,0)</f>
        <v>Atliq_Home_Essential_8_Product_Combo</v>
      </c>
      <c r="G1118" t="str">
        <f>VLOOKUP(fact_events!D:D,prod[#All],3,0)</f>
        <v>Combo1</v>
      </c>
      <c r="H1118">
        <v>3000</v>
      </c>
      <c r="I1118" t="s">
        <v>26</v>
      </c>
      <c r="J1118">
        <v>500</v>
      </c>
      <c r="K1118" t="s">
        <v>1527</v>
      </c>
      <c r="L1118">
        <v>407</v>
      </c>
      <c r="M1118">
        <v>1245</v>
      </c>
      <c r="N1118">
        <f>Table10[[#This Row],[quantity_sold_before_promo]]*Table10[[#This Row],[base_price]]</f>
        <v>1221000</v>
      </c>
      <c r="O1118">
        <f t="shared" si="17"/>
        <v>3112500</v>
      </c>
      <c r="P1118">
        <f>Table10[[#This Row],[Reveneu_after_promo]]-Table10[[#This Row],[Reveneu_before_promo]]</f>
        <v>1891500</v>
      </c>
      <c r="Q1118" s="8">
        <f>Table10[[#This Row],[quantity_sold_after_promo]]-Table10[[#This Row],[quantity_sold_before_promo]]</f>
        <v>838</v>
      </c>
    </row>
    <row r="1119" spans="1:17" hidden="1" x14ac:dyDescent="0.3">
      <c r="A1119" s="4" t="s">
        <v>429</v>
      </c>
      <c r="B1119" t="str">
        <f>VLOOKUP(fact_events!B:B,stores[#All],2,0)</f>
        <v>Hyderabad</v>
      </c>
      <c r="C1119" t="str">
        <f>VLOOKUP(fact_events!C:C,camp[#All],2,0)</f>
        <v>Sankranti</v>
      </c>
      <c r="D1119" s="2">
        <f>VLOOKUP(fact_events!C:C,camp[#All],3,0)</f>
        <v>45301</v>
      </c>
      <c r="E1119" s="2">
        <f>VLOOKUP(fact_events!C:C,camp[#All],4,0)</f>
        <v>45307</v>
      </c>
      <c r="F1119" t="str">
        <f>VLOOKUP(fact_events!D:D,prod[#All],2,0)</f>
        <v>Atliq_Lime_Cool_Bathing_Bar (125GM)</v>
      </c>
      <c r="G1119" t="str">
        <f>VLOOKUP(fact_events!D:D,prod[#All],3,0)</f>
        <v>Personal Care</v>
      </c>
      <c r="H1119">
        <v>62</v>
      </c>
      <c r="I1119" t="s">
        <v>0</v>
      </c>
      <c r="J1119">
        <v>0.5</v>
      </c>
      <c r="K1119" t="s">
        <v>1526</v>
      </c>
      <c r="L1119">
        <v>67</v>
      </c>
      <c r="M1119">
        <v>93</v>
      </c>
      <c r="N1119">
        <f>Table10[[#This Row],[quantity_sold_before_promo]]*Table10[[#This Row],[base_price]]</f>
        <v>4154</v>
      </c>
      <c r="O1119">
        <f t="shared" si="17"/>
        <v>2883</v>
      </c>
      <c r="P1119">
        <f>Table10[[#This Row],[Reveneu_after_promo]]-Table10[[#This Row],[Reveneu_before_promo]]</f>
        <v>-1271</v>
      </c>
      <c r="Q1119" s="8">
        <f>Table10[[#This Row],[quantity_sold_after_promo]]-Table10[[#This Row],[quantity_sold_before_promo]]</f>
        <v>26</v>
      </c>
    </row>
    <row r="1120" spans="1:17" hidden="1" x14ac:dyDescent="0.3">
      <c r="A1120" s="3" t="s">
        <v>428</v>
      </c>
      <c r="B1120" t="str">
        <f>VLOOKUP(fact_events!B:B,stores[#All],2,0)</f>
        <v>Mysuru</v>
      </c>
      <c r="C1120" t="str">
        <f>VLOOKUP(fact_events!C:C,camp[#All],2,0)</f>
        <v>Sankranti</v>
      </c>
      <c r="D1120" s="2">
        <f>VLOOKUP(fact_events!C:C,camp[#All],3,0)</f>
        <v>45301</v>
      </c>
      <c r="E1120" s="2">
        <f>VLOOKUP(fact_events!C:C,camp[#All],4,0)</f>
        <v>45307</v>
      </c>
      <c r="F1120" t="str">
        <f>VLOOKUP(fact_events!D:D,prod[#All],2,0)</f>
        <v>Atliq_Body_Milk_Nourishing_Lotion (120ML)</v>
      </c>
      <c r="G1120" t="str">
        <f>VLOOKUP(fact_events!D:D,prod[#All],3,0)</f>
        <v>Personal Care</v>
      </c>
      <c r="H1120">
        <v>90</v>
      </c>
      <c r="I1120" t="s">
        <v>12</v>
      </c>
      <c r="J1120">
        <v>0.25</v>
      </c>
      <c r="K1120" t="s">
        <v>1526</v>
      </c>
      <c r="L1120">
        <v>67</v>
      </c>
      <c r="M1120">
        <v>56</v>
      </c>
      <c r="N1120">
        <f>Table10[[#This Row],[quantity_sold_before_promo]]*Table10[[#This Row],[base_price]]</f>
        <v>6030</v>
      </c>
      <c r="O1120">
        <f t="shared" si="17"/>
        <v>3780</v>
      </c>
      <c r="P1120">
        <f>Table10[[#This Row],[Reveneu_after_promo]]-Table10[[#This Row],[Reveneu_before_promo]]</f>
        <v>-2250</v>
      </c>
      <c r="Q1120" s="8">
        <f>Table10[[#This Row],[quantity_sold_after_promo]]-Table10[[#This Row],[quantity_sold_before_promo]]</f>
        <v>-11</v>
      </c>
    </row>
    <row r="1121" spans="1:17" hidden="1" x14ac:dyDescent="0.3">
      <c r="A1121" s="4" t="s">
        <v>427</v>
      </c>
      <c r="B1121" t="str">
        <f>VLOOKUP(fact_events!B:B,stores[#All],2,0)</f>
        <v>Chennai</v>
      </c>
      <c r="C1121" t="str">
        <f>VLOOKUP(fact_events!C:C,camp[#All],2,0)</f>
        <v>Diwali</v>
      </c>
      <c r="D1121" s="2">
        <f>VLOOKUP(fact_events!C:C,camp[#All],3,0)</f>
        <v>45242</v>
      </c>
      <c r="E1121" s="2">
        <f>VLOOKUP(fact_events!C:C,camp[#All],4,0)</f>
        <v>45248</v>
      </c>
      <c r="F1121" t="str">
        <f>VLOOKUP(fact_events!D:D,prod[#All],2,0)</f>
        <v>Atliq_Sonamasuri_Rice (10KG)</v>
      </c>
      <c r="G1121" t="str">
        <f>VLOOKUP(fact_events!D:D,prod[#All],3,0)</f>
        <v>Grocery &amp; Staples</v>
      </c>
      <c r="H1121">
        <v>860</v>
      </c>
      <c r="I1121" t="s">
        <v>45</v>
      </c>
      <c r="J1121">
        <v>0.33</v>
      </c>
      <c r="K1121" t="s">
        <v>1526</v>
      </c>
      <c r="L1121">
        <v>434</v>
      </c>
      <c r="M1121">
        <v>629</v>
      </c>
      <c r="N1121">
        <f>Table10[[#This Row],[quantity_sold_before_promo]]*Table10[[#This Row],[base_price]]</f>
        <v>373240</v>
      </c>
      <c r="O1121">
        <f t="shared" si="17"/>
        <v>362429.79999999993</v>
      </c>
      <c r="P1121">
        <f>Table10[[#This Row],[Reveneu_after_promo]]-Table10[[#This Row],[Reveneu_before_promo]]</f>
        <v>-10810.20000000007</v>
      </c>
      <c r="Q1121" s="8">
        <f>Table10[[#This Row],[quantity_sold_after_promo]]-Table10[[#This Row],[quantity_sold_before_promo]]</f>
        <v>195</v>
      </c>
    </row>
    <row r="1122" spans="1:17" x14ac:dyDescent="0.3">
      <c r="A1122" s="3">
        <v>652101</v>
      </c>
      <c r="B1122" t="str">
        <f>VLOOKUP(fact_events!B:B,stores[#All],2,0)</f>
        <v>Bengaluru</v>
      </c>
      <c r="C1122" t="str">
        <f>VLOOKUP(fact_events!C:C,camp[#All],2,0)</f>
        <v>Diwali</v>
      </c>
      <c r="D1122" s="2">
        <f>VLOOKUP(fact_events!C:C,camp[#All],3,0)</f>
        <v>45242</v>
      </c>
      <c r="E1122" s="2">
        <f>VLOOKUP(fact_events!C:C,camp[#All],4,0)</f>
        <v>45248</v>
      </c>
      <c r="F1122" t="str">
        <f>VLOOKUP(fact_events!D:D,prod[#All],2,0)</f>
        <v>Atliq_Curtains</v>
      </c>
      <c r="G1122" t="str">
        <f>VLOOKUP(fact_events!D:D,prod[#All],3,0)</f>
        <v>Home Care</v>
      </c>
      <c r="H1122">
        <v>300</v>
      </c>
      <c r="I1122" t="s">
        <v>5</v>
      </c>
      <c r="J1122">
        <v>0.5</v>
      </c>
      <c r="K1122" t="s">
        <v>5</v>
      </c>
      <c r="L1122">
        <v>61</v>
      </c>
      <c r="M1122">
        <v>189</v>
      </c>
      <c r="N1122">
        <f>Table10[[#This Row],[quantity_sold_before_promo]]*Table10[[#This Row],[base_price]]</f>
        <v>18300</v>
      </c>
      <c r="O1122">
        <f t="shared" si="17"/>
        <v>56700</v>
      </c>
      <c r="P1122">
        <f>Table10[[#This Row],[Reveneu_after_promo]]-Table10[[#This Row],[Reveneu_before_promo]]</f>
        <v>38400</v>
      </c>
      <c r="Q1122" s="8">
        <f>Table10[[#This Row],[quantity_sold_after_promo]]-Table10[[#This Row],[quantity_sold_before_promo]]</f>
        <v>128</v>
      </c>
    </row>
    <row r="1123" spans="1:17" hidden="1" x14ac:dyDescent="0.3">
      <c r="A1123" s="4" t="s">
        <v>426</v>
      </c>
      <c r="B1123" t="str">
        <f>VLOOKUP(fact_events!B:B,stores[#All],2,0)</f>
        <v>Chennai</v>
      </c>
      <c r="C1123" t="str">
        <f>VLOOKUP(fact_events!C:C,camp[#All],2,0)</f>
        <v>Diwali</v>
      </c>
      <c r="D1123" s="2">
        <f>VLOOKUP(fact_events!C:C,camp[#All],3,0)</f>
        <v>45242</v>
      </c>
      <c r="E1123" s="2">
        <f>VLOOKUP(fact_events!C:C,camp[#All],4,0)</f>
        <v>45248</v>
      </c>
      <c r="F1123" t="str">
        <f>VLOOKUP(fact_events!D:D,prod[#All],2,0)</f>
        <v>Atliq_Home_Essential_8_Product_Combo</v>
      </c>
      <c r="G1123" t="str">
        <f>VLOOKUP(fact_events!D:D,prod[#All],3,0)</f>
        <v>Combo1</v>
      </c>
      <c r="H1123">
        <v>3000</v>
      </c>
      <c r="I1123" t="s">
        <v>26</v>
      </c>
      <c r="J1123">
        <v>500</v>
      </c>
      <c r="K1123" t="s">
        <v>1527</v>
      </c>
      <c r="L1123">
        <v>369</v>
      </c>
      <c r="M1123">
        <v>1073</v>
      </c>
      <c r="N1123">
        <f>Table10[[#This Row],[quantity_sold_before_promo]]*Table10[[#This Row],[base_price]]</f>
        <v>1107000</v>
      </c>
      <c r="O1123">
        <f t="shared" si="17"/>
        <v>2682500</v>
      </c>
      <c r="P1123">
        <f>Table10[[#This Row],[Reveneu_after_promo]]-Table10[[#This Row],[Reveneu_before_promo]]</f>
        <v>1575500</v>
      </c>
      <c r="Q1123" s="8">
        <f>Table10[[#This Row],[quantity_sold_after_promo]]-Table10[[#This Row],[quantity_sold_before_promo]]</f>
        <v>704</v>
      </c>
    </row>
    <row r="1124" spans="1:17" hidden="1" x14ac:dyDescent="0.3">
      <c r="A1124" s="3" t="s">
        <v>425</v>
      </c>
      <c r="B1124" t="str">
        <f>VLOOKUP(fact_events!B:B,stores[#All],2,0)</f>
        <v>Chennai</v>
      </c>
      <c r="C1124" t="str">
        <f>VLOOKUP(fact_events!C:C,camp[#All],2,0)</f>
        <v>Diwali</v>
      </c>
      <c r="D1124" s="2">
        <f>VLOOKUP(fact_events!C:C,camp[#All],3,0)</f>
        <v>45242</v>
      </c>
      <c r="E1124" s="2">
        <f>VLOOKUP(fact_events!C:C,camp[#All],4,0)</f>
        <v>45248</v>
      </c>
      <c r="F1124" t="str">
        <f>VLOOKUP(fact_events!D:D,prod[#All],2,0)</f>
        <v>Atliq_Suflower_Oil (1L)</v>
      </c>
      <c r="G1124" t="str">
        <f>VLOOKUP(fact_events!D:D,prod[#All],3,0)</f>
        <v>Grocery &amp; Staples</v>
      </c>
      <c r="H1124">
        <v>156</v>
      </c>
      <c r="I1124" t="s">
        <v>12</v>
      </c>
      <c r="J1124">
        <v>0.25</v>
      </c>
      <c r="K1124" t="s">
        <v>1526</v>
      </c>
      <c r="L1124">
        <v>369</v>
      </c>
      <c r="M1124">
        <v>332</v>
      </c>
      <c r="N1124">
        <f>Table10[[#This Row],[quantity_sold_before_promo]]*Table10[[#This Row],[base_price]]</f>
        <v>57564</v>
      </c>
      <c r="O1124">
        <f t="shared" si="17"/>
        <v>38844</v>
      </c>
      <c r="P1124">
        <f>Table10[[#This Row],[Reveneu_after_promo]]-Table10[[#This Row],[Reveneu_before_promo]]</f>
        <v>-18720</v>
      </c>
      <c r="Q1124" s="8">
        <f>Table10[[#This Row],[quantity_sold_after_promo]]-Table10[[#This Row],[quantity_sold_before_promo]]</f>
        <v>-37</v>
      </c>
    </row>
    <row r="1125" spans="1:17" hidden="1" x14ac:dyDescent="0.3">
      <c r="A1125" s="4" t="s">
        <v>424</v>
      </c>
      <c r="B1125" t="str">
        <f>VLOOKUP(fact_events!B:B,stores[#All],2,0)</f>
        <v>Visakhapatnam</v>
      </c>
      <c r="C1125" t="str">
        <f>VLOOKUP(fact_events!C:C,camp[#All],2,0)</f>
        <v>Sankranti</v>
      </c>
      <c r="D1125" s="2">
        <f>VLOOKUP(fact_events!C:C,camp[#All],3,0)</f>
        <v>45301</v>
      </c>
      <c r="E1125" s="2">
        <f>VLOOKUP(fact_events!C:C,camp[#All],4,0)</f>
        <v>45307</v>
      </c>
      <c r="F1125" t="str">
        <f>VLOOKUP(fact_events!D:D,prod[#All],2,0)</f>
        <v>Atliq_Body_Milk_Nourishing_Lotion (120ML)</v>
      </c>
      <c r="G1125" t="str">
        <f>VLOOKUP(fact_events!D:D,prod[#All],3,0)</f>
        <v>Personal Care</v>
      </c>
      <c r="H1125">
        <v>90</v>
      </c>
      <c r="I1125" t="s">
        <v>12</v>
      </c>
      <c r="J1125">
        <v>0.25</v>
      </c>
      <c r="K1125" t="s">
        <v>1526</v>
      </c>
      <c r="L1125">
        <v>34</v>
      </c>
      <c r="M1125">
        <v>25</v>
      </c>
      <c r="N1125">
        <f>Table10[[#This Row],[quantity_sold_before_promo]]*Table10[[#This Row],[base_price]]</f>
        <v>3060</v>
      </c>
      <c r="O1125">
        <f t="shared" si="17"/>
        <v>1687.5</v>
      </c>
      <c r="P1125">
        <f>Table10[[#This Row],[Reveneu_after_promo]]-Table10[[#This Row],[Reveneu_before_promo]]</f>
        <v>-1372.5</v>
      </c>
      <c r="Q1125" s="8">
        <f>Table10[[#This Row],[quantity_sold_after_promo]]-Table10[[#This Row],[quantity_sold_before_promo]]</f>
        <v>-9</v>
      </c>
    </row>
    <row r="1126" spans="1:17" hidden="1" x14ac:dyDescent="0.3">
      <c r="A1126" s="3" t="s">
        <v>423</v>
      </c>
      <c r="B1126" t="str">
        <f>VLOOKUP(fact_events!B:B,stores[#All],2,0)</f>
        <v>Vijayawada</v>
      </c>
      <c r="C1126" t="str">
        <f>VLOOKUP(fact_events!C:C,camp[#All],2,0)</f>
        <v>Sankranti</v>
      </c>
      <c r="D1126" s="2">
        <f>VLOOKUP(fact_events!C:C,camp[#All],3,0)</f>
        <v>45301</v>
      </c>
      <c r="E1126" s="2">
        <f>VLOOKUP(fact_events!C:C,camp[#All],4,0)</f>
        <v>45307</v>
      </c>
      <c r="F1126" t="str">
        <f>VLOOKUP(fact_events!D:D,prod[#All],2,0)</f>
        <v>Atliq_Body_Milk_Nourishing_Lotion (120ML)</v>
      </c>
      <c r="G1126" t="str">
        <f>VLOOKUP(fact_events!D:D,prod[#All],3,0)</f>
        <v>Personal Care</v>
      </c>
      <c r="H1126">
        <v>90</v>
      </c>
      <c r="I1126" t="s">
        <v>12</v>
      </c>
      <c r="J1126">
        <v>0.25</v>
      </c>
      <c r="K1126" t="s">
        <v>1526</v>
      </c>
      <c r="L1126">
        <v>37</v>
      </c>
      <c r="M1126">
        <v>26</v>
      </c>
      <c r="N1126">
        <f>Table10[[#This Row],[quantity_sold_before_promo]]*Table10[[#This Row],[base_price]]</f>
        <v>3330</v>
      </c>
      <c r="O1126">
        <f t="shared" si="17"/>
        <v>1755</v>
      </c>
      <c r="P1126">
        <f>Table10[[#This Row],[Reveneu_after_promo]]-Table10[[#This Row],[Reveneu_before_promo]]</f>
        <v>-1575</v>
      </c>
      <c r="Q1126" s="8">
        <f>Table10[[#This Row],[quantity_sold_after_promo]]-Table10[[#This Row],[quantity_sold_before_promo]]</f>
        <v>-11</v>
      </c>
    </row>
    <row r="1127" spans="1:17" hidden="1" x14ac:dyDescent="0.3">
      <c r="A1127" s="4" t="s">
        <v>422</v>
      </c>
      <c r="B1127" t="str">
        <f>VLOOKUP(fact_events!B:B,stores[#All],2,0)</f>
        <v>Visakhapatnam</v>
      </c>
      <c r="C1127" t="str">
        <f>VLOOKUP(fact_events!C:C,camp[#All],2,0)</f>
        <v>Sankranti</v>
      </c>
      <c r="D1127" s="2">
        <f>VLOOKUP(fact_events!C:C,camp[#All],3,0)</f>
        <v>45301</v>
      </c>
      <c r="E1127" s="2">
        <f>VLOOKUP(fact_events!C:C,camp[#All],4,0)</f>
        <v>45307</v>
      </c>
      <c r="F1127" t="str">
        <f>VLOOKUP(fact_events!D:D,prod[#All],2,0)</f>
        <v>Atliq_Fusion_Container_Set_of_3</v>
      </c>
      <c r="G1127" t="str">
        <f>VLOOKUP(fact_events!D:D,prod[#All],3,0)</f>
        <v>Home Care</v>
      </c>
      <c r="H1127">
        <v>415</v>
      </c>
      <c r="I1127" t="s">
        <v>12</v>
      </c>
      <c r="J1127">
        <v>0.25</v>
      </c>
      <c r="K1127" t="s">
        <v>1526</v>
      </c>
      <c r="L1127">
        <v>16</v>
      </c>
      <c r="M1127">
        <v>13</v>
      </c>
      <c r="N1127">
        <f>Table10[[#This Row],[quantity_sold_before_promo]]*Table10[[#This Row],[base_price]]</f>
        <v>6640</v>
      </c>
      <c r="O1127">
        <f t="shared" si="17"/>
        <v>4046.25</v>
      </c>
      <c r="P1127">
        <f>Table10[[#This Row],[Reveneu_after_promo]]-Table10[[#This Row],[Reveneu_before_promo]]</f>
        <v>-2593.75</v>
      </c>
      <c r="Q1127" s="8">
        <f>Table10[[#This Row],[quantity_sold_after_promo]]-Table10[[#This Row],[quantity_sold_before_promo]]</f>
        <v>-3</v>
      </c>
    </row>
    <row r="1128" spans="1:17" hidden="1" x14ac:dyDescent="0.3">
      <c r="A1128" s="3" t="s">
        <v>421</v>
      </c>
      <c r="B1128" t="str">
        <f>VLOOKUP(fact_events!B:B,stores[#All],2,0)</f>
        <v>Visakhapatnam</v>
      </c>
      <c r="C1128" t="str">
        <f>VLOOKUP(fact_events!C:C,camp[#All],2,0)</f>
        <v>Diwali</v>
      </c>
      <c r="D1128" s="2">
        <f>VLOOKUP(fact_events!C:C,camp[#All],3,0)</f>
        <v>45242</v>
      </c>
      <c r="E1128" s="2">
        <f>VLOOKUP(fact_events!C:C,camp[#All],4,0)</f>
        <v>45248</v>
      </c>
      <c r="F1128" t="str">
        <f>VLOOKUP(fact_events!D:D,prod[#All],2,0)</f>
        <v>Atliq_Masoor_Dal (1KG)</v>
      </c>
      <c r="G1128" t="str">
        <f>VLOOKUP(fact_events!D:D,prod[#All],3,0)</f>
        <v>Grocery &amp; Staples</v>
      </c>
      <c r="H1128">
        <v>172</v>
      </c>
      <c r="I1128" t="s">
        <v>45</v>
      </c>
      <c r="J1128">
        <v>0.33</v>
      </c>
      <c r="K1128" t="s">
        <v>1526</v>
      </c>
      <c r="L1128">
        <v>210</v>
      </c>
      <c r="M1128">
        <v>367</v>
      </c>
      <c r="N1128">
        <f>Table10[[#This Row],[quantity_sold_before_promo]]*Table10[[#This Row],[base_price]]</f>
        <v>36120</v>
      </c>
      <c r="O1128">
        <f t="shared" si="17"/>
        <v>42293.079999999994</v>
      </c>
      <c r="P1128">
        <f>Table10[[#This Row],[Reveneu_after_promo]]-Table10[[#This Row],[Reveneu_before_promo]]</f>
        <v>6173.0799999999945</v>
      </c>
      <c r="Q1128" s="8">
        <f>Table10[[#This Row],[quantity_sold_after_promo]]-Table10[[#This Row],[quantity_sold_before_promo]]</f>
        <v>157</v>
      </c>
    </row>
    <row r="1129" spans="1:17" x14ac:dyDescent="0.3">
      <c r="A1129" s="4" t="s">
        <v>420</v>
      </c>
      <c r="B1129" t="str">
        <f>VLOOKUP(fact_events!B:B,stores[#All],2,0)</f>
        <v>Mangalore</v>
      </c>
      <c r="C1129" t="str">
        <f>VLOOKUP(fact_events!C:C,camp[#All],2,0)</f>
        <v>Sankranti</v>
      </c>
      <c r="D1129" s="2">
        <f>VLOOKUP(fact_events!C:C,camp[#All],3,0)</f>
        <v>45301</v>
      </c>
      <c r="E1129" s="2">
        <f>VLOOKUP(fact_events!C:C,camp[#All],4,0)</f>
        <v>45307</v>
      </c>
      <c r="F1129" t="str">
        <f>VLOOKUP(fact_events!D:D,prod[#All],2,0)</f>
        <v>Atliq_waterproof_Immersion_Rod</v>
      </c>
      <c r="G1129" t="str">
        <f>VLOOKUP(fact_events!D:D,prod[#All],3,0)</f>
        <v>Home Appliances</v>
      </c>
      <c r="H1129">
        <v>1020</v>
      </c>
      <c r="I1129" t="s">
        <v>5</v>
      </c>
      <c r="J1129">
        <v>0.5</v>
      </c>
      <c r="K1129" t="s">
        <v>5</v>
      </c>
      <c r="L1129">
        <v>51</v>
      </c>
      <c r="M1129">
        <v>198</v>
      </c>
      <c r="N1129">
        <f>Table10[[#This Row],[quantity_sold_before_promo]]*Table10[[#This Row],[base_price]]</f>
        <v>52020</v>
      </c>
      <c r="O1129">
        <f t="shared" si="17"/>
        <v>201960</v>
      </c>
      <c r="P1129">
        <f>Table10[[#This Row],[Reveneu_after_promo]]-Table10[[#This Row],[Reveneu_before_promo]]</f>
        <v>149940</v>
      </c>
      <c r="Q1129" s="8">
        <f>Table10[[#This Row],[quantity_sold_after_promo]]-Table10[[#This Row],[quantity_sold_before_promo]]</f>
        <v>147</v>
      </c>
    </row>
    <row r="1130" spans="1:17" x14ac:dyDescent="0.3">
      <c r="A1130" s="3" t="s">
        <v>419</v>
      </c>
      <c r="B1130" t="str">
        <f>VLOOKUP(fact_events!B:B,stores[#All],2,0)</f>
        <v>Chennai</v>
      </c>
      <c r="C1130" t="str">
        <f>VLOOKUP(fact_events!C:C,camp[#All],2,0)</f>
        <v>Sankranti</v>
      </c>
      <c r="D1130" s="2">
        <f>VLOOKUP(fact_events!C:C,camp[#All],3,0)</f>
        <v>45301</v>
      </c>
      <c r="E1130" s="2">
        <f>VLOOKUP(fact_events!C:C,camp[#All],4,0)</f>
        <v>45307</v>
      </c>
      <c r="F1130" t="str">
        <f>VLOOKUP(fact_events!D:D,prod[#All],2,0)</f>
        <v>Atliq_Curtains</v>
      </c>
      <c r="G1130" t="str">
        <f>VLOOKUP(fact_events!D:D,prod[#All],3,0)</f>
        <v>Home Care</v>
      </c>
      <c r="H1130">
        <v>300</v>
      </c>
      <c r="I1130" t="s">
        <v>5</v>
      </c>
      <c r="J1130">
        <v>0.5</v>
      </c>
      <c r="K1130" t="s">
        <v>5</v>
      </c>
      <c r="L1130">
        <v>42</v>
      </c>
      <c r="M1130">
        <v>183</v>
      </c>
      <c r="N1130">
        <f>Table10[[#This Row],[quantity_sold_before_promo]]*Table10[[#This Row],[base_price]]</f>
        <v>12600</v>
      </c>
      <c r="O1130">
        <f t="shared" si="17"/>
        <v>54900</v>
      </c>
      <c r="P1130">
        <f>Table10[[#This Row],[Reveneu_after_promo]]-Table10[[#This Row],[Reveneu_before_promo]]</f>
        <v>42300</v>
      </c>
      <c r="Q1130" s="8">
        <f>Table10[[#This Row],[quantity_sold_after_promo]]-Table10[[#This Row],[quantity_sold_before_promo]]</f>
        <v>141</v>
      </c>
    </row>
    <row r="1131" spans="1:17" hidden="1" x14ac:dyDescent="0.3">
      <c r="A1131" s="4" t="s">
        <v>418</v>
      </c>
      <c r="B1131" t="str">
        <f>VLOOKUP(fact_events!B:B,stores[#All],2,0)</f>
        <v>Trivandrum</v>
      </c>
      <c r="C1131" t="str">
        <f>VLOOKUP(fact_events!C:C,camp[#All],2,0)</f>
        <v>Diwali</v>
      </c>
      <c r="D1131" s="2">
        <f>VLOOKUP(fact_events!C:C,camp[#All],3,0)</f>
        <v>45242</v>
      </c>
      <c r="E1131" s="2">
        <f>VLOOKUP(fact_events!C:C,camp[#All],4,0)</f>
        <v>45248</v>
      </c>
      <c r="F1131" t="str">
        <f>VLOOKUP(fact_events!D:D,prod[#All],2,0)</f>
        <v>Atliq_Suflower_Oil (1L)</v>
      </c>
      <c r="G1131" t="str">
        <f>VLOOKUP(fact_events!D:D,prod[#All],3,0)</f>
        <v>Grocery &amp; Staples</v>
      </c>
      <c r="H1131">
        <v>156</v>
      </c>
      <c r="I1131" t="s">
        <v>12</v>
      </c>
      <c r="J1131">
        <v>0.25</v>
      </c>
      <c r="K1131" t="s">
        <v>1526</v>
      </c>
      <c r="L1131">
        <v>187</v>
      </c>
      <c r="M1131">
        <v>181</v>
      </c>
      <c r="N1131">
        <f>Table10[[#This Row],[quantity_sold_before_promo]]*Table10[[#This Row],[base_price]]</f>
        <v>29172</v>
      </c>
      <c r="O1131">
        <f t="shared" si="17"/>
        <v>21177</v>
      </c>
      <c r="P1131">
        <f>Table10[[#This Row],[Reveneu_after_promo]]-Table10[[#This Row],[Reveneu_before_promo]]</f>
        <v>-7995</v>
      </c>
      <c r="Q1131" s="8">
        <f>Table10[[#This Row],[quantity_sold_after_promo]]-Table10[[#This Row],[quantity_sold_before_promo]]</f>
        <v>-6</v>
      </c>
    </row>
    <row r="1132" spans="1:17" hidden="1" x14ac:dyDescent="0.3">
      <c r="A1132" s="3" t="s">
        <v>417</v>
      </c>
      <c r="B1132" t="str">
        <f>VLOOKUP(fact_events!B:B,stores[#All],2,0)</f>
        <v>Bengaluru</v>
      </c>
      <c r="C1132" t="str">
        <f>VLOOKUP(fact_events!C:C,camp[#All],2,0)</f>
        <v>Diwali</v>
      </c>
      <c r="D1132" s="2">
        <f>VLOOKUP(fact_events!C:C,camp[#All],3,0)</f>
        <v>45242</v>
      </c>
      <c r="E1132" s="2">
        <f>VLOOKUP(fact_events!C:C,camp[#All],4,0)</f>
        <v>45248</v>
      </c>
      <c r="F1132" t="str">
        <f>VLOOKUP(fact_events!D:D,prod[#All],2,0)</f>
        <v>Atliq_Fusion_Container_Set_of_3</v>
      </c>
      <c r="G1132" t="str">
        <f>VLOOKUP(fact_events!D:D,prod[#All],3,0)</f>
        <v>Home Care</v>
      </c>
      <c r="H1132">
        <v>415</v>
      </c>
      <c r="I1132" t="s">
        <v>12</v>
      </c>
      <c r="J1132">
        <v>0.25</v>
      </c>
      <c r="K1132" t="s">
        <v>1526</v>
      </c>
      <c r="L1132">
        <v>91</v>
      </c>
      <c r="M1132">
        <v>72</v>
      </c>
      <c r="N1132">
        <f>Table10[[#This Row],[quantity_sold_before_promo]]*Table10[[#This Row],[base_price]]</f>
        <v>37765</v>
      </c>
      <c r="O1132">
        <f t="shared" si="17"/>
        <v>22410</v>
      </c>
      <c r="P1132">
        <f>Table10[[#This Row],[Reveneu_after_promo]]-Table10[[#This Row],[Reveneu_before_promo]]</f>
        <v>-15355</v>
      </c>
      <c r="Q1132" s="8">
        <f>Table10[[#This Row],[quantity_sold_after_promo]]-Table10[[#This Row],[quantity_sold_before_promo]]</f>
        <v>-19</v>
      </c>
    </row>
    <row r="1133" spans="1:17" x14ac:dyDescent="0.3">
      <c r="A1133" s="4" t="s">
        <v>416</v>
      </c>
      <c r="B1133" t="str">
        <f>VLOOKUP(fact_events!B:B,stores[#All],2,0)</f>
        <v>Mangalore</v>
      </c>
      <c r="C1133" t="str">
        <f>VLOOKUP(fact_events!C:C,camp[#All],2,0)</f>
        <v>Diwali</v>
      </c>
      <c r="D1133" s="2">
        <f>VLOOKUP(fact_events!C:C,camp[#All],3,0)</f>
        <v>45242</v>
      </c>
      <c r="E1133" s="2">
        <f>VLOOKUP(fact_events!C:C,camp[#All],4,0)</f>
        <v>45248</v>
      </c>
      <c r="F1133" t="str">
        <f>VLOOKUP(fact_events!D:D,prod[#All],2,0)</f>
        <v>Atliq_High_Glo_15W_LED_Bulb</v>
      </c>
      <c r="G1133" t="str">
        <f>VLOOKUP(fact_events!D:D,prod[#All],3,0)</f>
        <v>Home Appliances</v>
      </c>
      <c r="H1133">
        <v>350</v>
      </c>
      <c r="I1133" t="s">
        <v>5</v>
      </c>
      <c r="J1133">
        <v>0.5</v>
      </c>
      <c r="K1133" t="s">
        <v>5</v>
      </c>
      <c r="L1133">
        <v>40</v>
      </c>
      <c r="M1133">
        <v>119</v>
      </c>
      <c r="N1133">
        <f>Table10[[#This Row],[quantity_sold_before_promo]]*Table10[[#This Row],[base_price]]</f>
        <v>14000</v>
      </c>
      <c r="O1133">
        <f t="shared" si="17"/>
        <v>41650</v>
      </c>
      <c r="P1133">
        <f>Table10[[#This Row],[Reveneu_after_promo]]-Table10[[#This Row],[Reveneu_before_promo]]</f>
        <v>27650</v>
      </c>
      <c r="Q1133" s="8">
        <f>Table10[[#This Row],[quantity_sold_after_promo]]-Table10[[#This Row],[quantity_sold_before_promo]]</f>
        <v>79</v>
      </c>
    </row>
    <row r="1134" spans="1:17" hidden="1" x14ac:dyDescent="0.3">
      <c r="A1134" s="3" t="s">
        <v>415</v>
      </c>
      <c r="B1134" t="str">
        <f>VLOOKUP(fact_events!B:B,stores[#All],2,0)</f>
        <v>Chennai</v>
      </c>
      <c r="C1134" t="str">
        <f>VLOOKUP(fact_events!C:C,camp[#All],2,0)</f>
        <v>Diwali</v>
      </c>
      <c r="D1134" s="2">
        <f>VLOOKUP(fact_events!C:C,camp[#All],3,0)</f>
        <v>45242</v>
      </c>
      <c r="E1134" s="2">
        <f>VLOOKUP(fact_events!C:C,camp[#All],4,0)</f>
        <v>45248</v>
      </c>
      <c r="F1134" t="str">
        <f>VLOOKUP(fact_events!D:D,prod[#All],2,0)</f>
        <v>Atliq_Fusion_Container_Set_of_3</v>
      </c>
      <c r="G1134" t="str">
        <f>VLOOKUP(fact_events!D:D,prod[#All],3,0)</f>
        <v>Home Care</v>
      </c>
      <c r="H1134">
        <v>415</v>
      </c>
      <c r="I1134" t="s">
        <v>12</v>
      </c>
      <c r="J1134">
        <v>0.25</v>
      </c>
      <c r="K1134" t="s">
        <v>1526</v>
      </c>
      <c r="L1134">
        <v>77</v>
      </c>
      <c r="M1134">
        <v>67</v>
      </c>
      <c r="N1134">
        <f>Table10[[#This Row],[quantity_sold_before_promo]]*Table10[[#This Row],[base_price]]</f>
        <v>31955</v>
      </c>
      <c r="O1134">
        <f t="shared" si="17"/>
        <v>20853.75</v>
      </c>
      <c r="P1134">
        <f>Table10[[#This Row],[Reveneu_after_promo]]-Table10[[#This Row],[Reveneu_before_promo]]</f>
        <v>-11101.25</v>
      </c>
      <c r="Q1134" s="8">
        <f>Table10[[#This Row],[quantity_sold_after_promo]]-Table10[[#This Row],[quantity_sold_before_promo]]</f>
        <v>-10</v>
      </c>
    </row>
    <row r="1135" spans="1:17" hidden="1" x14ac:dyDescent="0.3">
      <c r="A1135" s="4" t="s">
        <v>414</v>
      </c>
      <c r="B1135" t="str">
        <f>VLOOKUP(fact_events!B:B,stores[#All],2,0)</f>
        <v>Hyderabad</v>
      </c>
      <c r="C1135" t="str">
        <f>VLOOKUP(fact_events!C:C,camp[#All],2,0)</f>
        <v>Diwali</v>
      </c>
      <c r="D1135" s="2">
        <f>VLOOKUP(fact_events!C:C,camp[#All],3,0)</f>
        <v>45242</v>
      </c>
      <c r="E1135" s="2">
        <f>VLOOKUP(fact_events!C:C,camp[#All],4,0)</f>
        <v>45248</v>
      </c>
      <c r="F1135" t="str">
        <f>VLOOKUP(fact_events!D:D,prod[#All],2,0)</f>
        <v>Atliq_Fusion_Container_Set_of_3</v>
      </c>
      <c r="G1135" t="str">
        <f>VLOOKUP(fact_events!D:D,prod[#All],3,0)</f>
        <v>Home Care</v>
      </c>
      <c r="H1135">
        <v>415</v>
      </c>
      <c r="I1135" t="s">
        <v>12</v>
      </c>
      <c r="J1135">
        <v>0.25</v>
      </c>
      <c r="K1135" t="s">
        <v>1526</v>
      </c>
      <c r="L1135">
        <v>78</v>
      </c>
      <c r="M1135">
        <v>68</v>
      </c>
      <c r="N1135">
        <f>Table10[[#This Row],[quantity_sold_before_promo]]*Table10[[#This Row],[base_price]]</f>
        <v>32370</v>
      </c>
      <c r="O1135">
        <f t="shared" si="17"/>
        <v>21165</v>
      </c>
      <c r="P1135">
        <f>Table10[[#This Row],[Reveneu_after_promo]]-Table10[[#This Row],[Reveneu_before_promo]]</f>
        <v>-11205</v>
      </c>
      <c r="Q1135" s="8">
        <f>Table10[[#This Row],[quantity_sold_after_promo]]-Table10[[#This Row],[quantity_sold_before_promo]]</f>
        <v>-10</v>
      </c>
    </row>
    <row r="1136" spans="1:17" hidden="1" x14ac:dyDescent="0.3">
      <c r="A1136" s="3" t="s">
        <v>413</v>
      </c>
      <c r="B1136" t="str">
        <f>VLOOKUP(fact_events!B:B,stores[#All],2,0)</f>
        <v>Mangalore</v>
      </c>
      <c r="C1136" t="str">
        <f>VLOOKUP(fact_events!C:C,camp[#All],2,0)</f>
        <v>Sankranti</v>
      </c>
      <c r="D1136" s="2">
        <f>VLOOKUP(fact_events!C:C,camp[#All],3,0)</f>
        <v>45301</v>
      </c>
      <c r="E1136" s="2">
        <f>VLOOKUP(fact_events!C:C,camp[#All],4,0)</f>
        <v>45307</v>
      </c>
      <c r="F1136" t="str">
        <f>VLOOKUP(fact_events!D:D,prod[#All],2,0)</f>
        <v>Atliq_Scrub_Sponge_For_Dishwash</v>
      </c>
      <c r="G1136" t="str">
        <f>VLOOKUP(fact_events!D:D,prod[#All],3,0)</f>
        <v>Home Care</v>
      </c>
      <c r="H1136">
        <v>55</v>
      </c>
      <c r="I1136" t="s">
        <v>12</v>
      </c>
      <c r="J1136">
        <v>0.25</v>
      </c>
      <c r="K1136" t="s">
        <v>1526</v>
      </c>
      <c r="L1136">
        <v>15</v>
      </c>
      <c r="M1136">
        <v>12</v>
      </c>
      <c r="N1136">
        <f>Table10[[#This Row],[quantity_sold_before_promo]]*Table10[[#This Row],[base_price]]</f>
        <v>825</v>
      </c>
      <c r="O1136">
        <f t="shared" si="17"/>
        <v>495</v>
      </c>
      <c r="P1136">
        <f>Table10[[#This Row],[Reveneu_after_promo]]-Table10[[#This Row],[Reveneu_before_promo]]</f>
        <v>-330</v>
      </c>
      <c r="Q1136" s="8">
        <f>Table10[[#This Row],[quantity_sold_after_promo]]-Table10[[#This Row],[quantity_sold_before_promo]]</f>
        <v>-3</v>
      </c>
    </row>
    <row r="1137" spans="1:17" hidden="1" x14ac:dyDescent="0.3">
      <c r="A1137" s="4" t="s">
        <v>412</v>
      </c>
      <c r="B1137" t="str">
        <f>VLOOKUP(fact_events!B:B,stores[#All],2,0)</f>
        <v>Chennai</v>
      </c>
      <c r="C1137" t="str">
        <f>VLOOKUP(fact_events!C:C,camp[#All],2,0)</f>
        <v>Sankranti</v>
      </c>
      <c r="D1137" s="2">
        <f>VLOOKUP(fact_events!C:C,camp[#All],3,0)</f>
        <v>45301</v>
      </c>
      <c r="E1137" s="2">
        <f>VLOOKUP(fact_events!C:C,camp[#All],4,0)</f>
        <v>45307</v>
      </c>
      <c r="F1137" t="str">
        <f>VLOOKUP(fact_events!D:D,prod[#All],2,0)</f>
        <v>Atliq_Fusion_Container_Set_of_3</v>
      </c>
      <c r="G1137" t="str">
        <f>VLOOKUP(fact_events!D:D,prod[#All],3,0)</f>
        <v>Home Care</v>
      </c>
      <c r="H1137">
        <v>415</v>
      </c>
      <c r="I1137" t="s">
        <v>12</v>
      </c>
      <c r="J1137">
        <v>0.25</v>
      </c>
      <c r="K1137" t="s">
        <v>1526</v>
      </c>
      <c r="L1137">
        <v>28</v>
      </c>
      <c r="M1137">
        <v>23</v>
      </c>
      <c r="N1137">
        <f>Table10[[#This Row],[quantity_sold_before_promo]]*Table10[[#This Row],[base_price]]</f>
        <v>11620</v>
      </c>
      <c r="O1137">
        <f t="shared" si="17"/>
        <v>7158.75</v>
      </c>
      <c r="P1137">
        <f>Table10[[#This Row],[Reveneu_after_promo]]-Table10[[#This Row],[Reveneu_before_promo]]</f>
        <v>-4461.25</v>
      </c>
      <c r="Q1137" s="8">
        <f>Table10[[#This Row],[quantity_sold_after_promo]]-Table10[[#This Row],[quantity_sold_before_promo]]</f>
        <v>-5</v>
      </c>
    </row>
    <row r="1138" spans="1:17" x14ac:dyDescent="0.3">
      <c r="A1138" s="3" t="s">
        <v>411</v>
      </c>
      <c r="B1138" t="str">
        <f>VLOOKUP(fact_events!B:B,stores[#All],2,0)</f>
        <v>Bengaluru</v>
      </c>
      <c r="C1138" t="str">
        <f>VLOOKUP(fact_events!C:C,camp[#All],2,0)</f>
        <v>Sankranti</v>
      </c>
      <c r="D1138" s="2">
        <f>VLOOKUP(fact_events!C:C,camp[#All],3,0)</f>
        <v>45301</v>
      </c>
      <c r="E1138" s="2">
        <f>VLOOKUP(fact_events!C:C,camp[#All],4,0)</f>
        <v>45307</v>
      </c>
      <c r="F1138" t="str">
        <f>VLOOKUP(fact_events!D:D,prod[#All],2,0)</f>
        <v>Atliq_Farm_Chakki_Atta (1KG)</v>
      </c>
      <c r="G1138" t="str">
        <f>VLOOKUP(fact_events!D:D,prod[#All],3,0)</f>
        <v>Grocery &amp; Staples</v>
      </c>
      <c r="H1138">
        <v>370</v>
      </c>
      <c r="I1138" t="s">
        <v>5</v>
      </c>
      <c r="J1138">
        <v>0.5</v>
      </c>
      <c r="K1138" t="s">
        <v>5</v>
      </c>
      <c r="L1138">
        <v>382</v>
      </c>
      <c r="M1138">
        <v>1638</v>
      </c>
      <c r="N1138">
        <f>Table10[[#This Row],[quantity_sold_before_promo]]*Table10[[#This Row],[base_price]]</f>
        <v>141340</v>
      </c>
      <c r="O1138">
        <f t="shared" si="17"/>
        <v>606060</v>
      </c>
      <c r="P1138">
        <f>Table10[[#This Row],[Reveneu_after_promo]]-Table10[[#This Row],[Reveneu_before_promo]]</f>
        <v>464720</v>
      </c>
      <c r="Q1138" s="8">
        <f>Table10[[#This Row],[quantity_sold_after_promo]]-Table10[[#This Row],[quantity_sold_before_promo]]</f>
        <v>1256</v>
      </c>
    </row>
    <row r="1139" spans="1:17" hidden="1" x14ac:dyDescent="0.3">
      <c r="A1139" s="4" t="s">
        <v>410</v>
      </c>
      <c r="B1139" t="str">
        <f>VLOOKUP(fact_events!B:B,stores[#All],2,0)</f>
        <v>Chennai</v>
      </c>
      <c r="C1139" t="str">
        <f>VLOOKUP(fact_events!C:C,camp[#All],2,0)</f>
        <v>Sankranti</v>
      </c>
      <c r="D1139" s="2">
        <f>VLOOKUP(fact_events!C:C,camp[#All],3,0)</f>
        <v>45301</v>
      </c>
      <c r="E1139" s="2">
        <f>VLOOKUP(fact_events!C:C,camp[#All],4,0)</f>
        <v>45307</v>
      </c>
      <c r="F1139" t="str">
        <f>VLOOKUP(fact_events!D:D,prod[#All],2,0)</f>
        <v>Atliq_Cream_Beauty_Bathing_Soap (125GM)</v>
      </c>
      <c r="G1139" t="str">
        <f>VLOOKUP(fact_events!D:D,prod[#All],3,0)</f>
        <v>Personal Care</v>
      </c>
      <c r="H1139">
        <v>50</v>
      </c>
      <c r="I1139" t="s">
        <v>12</v>
      </c>
      <c r="J1139">
        <v>0.25</v>
      </c>
      <c r="K1139" t="s">
        <v>1526</v>
      </c>
      <c r="L1139">
        <v>31</v>
      </c>
      <c r="M1139">
        <v>22</v>
      </c>
      <c r="N1139">
        <f>Table10[[#This Row],[quantity_sold_before_promo]]*Table10[[#This Row],[base_price]]</f>
        <v>1550</v>
      </c>
      <c r="O1139">
        <f t="shared" si="17"/>
        <v>825</v>
      </c>
      <c r="P1139">
        <f>Table10[[#This Row],[Reveneu_after_promo]]-Table10[[#This Row],[Reveneu_before_promo]]</f>
        <v>-725</v>
      </c>
      <c r="Q1139" s="8">
        <f>Table10[[#This Row],[quantity_sold_after_promo]]-Table10[[#This Row],[quantity_sold_before_promo]]</f>
        <v>-9</v>
      </c>
    </row>
    <row r="1140" spans="1:17" hidden="1" x14ac:dyDescent="0.3">
      <c r="A1140" s="3" t="s">
        <v>409</v>
      </c>
      <c r="B1140" t="str">
        <f>VLOOKUP(fact_events!B:B,stores[#All],2,0)</f>
        <v>Coimbatore</v>
      </c>
      <c r="C1140" t="str">
        <f>VLOOKUP(fact_events!C:C,camp[#All],2,0)</f>
        <v>Diwali</v>
      </c>
      <c r="D1140" s="2">
        <f>VLOOKUP(fact_events!C:C,camp[#All],3,0)</f>
        <v>45242</v>
      </c>
      <c r="E1140" s="2">
        <f>VLOOKUP(fact_events!C:C,camp[#All],4,0)</f>
        <v>45248</v>
      </c>
      <c r="F1140" t="str">
        <f>VLOOKUP(fact_events!D:D,prod[#All],2,0)</f>
        <v>Atliq_Farm_Chakki_Atta (1KG)</v>
      </c>
      <c r="G1140" t="str">
        <f>VLOOKUP(fact_events!D:D,prod[#All],3,0)</f>
        <v>Grocery &amp; Staples</v>
      </c>
      <c r="H1140">
        <v>290</v>
      </c>
      <c r="I1140" t="s">
        <v>12</v>
      </c>
      <c r="J1140">
        <v>0.25</v>
      </c>
      <c r="K1140" t="s">
        <v>1526</v>
      </c>
      <c r="L1140">
        <v>227</v>
      </c>
      <c r="M1140">
        <v>172</v>
      </c>
      <c r="N1140">
        <f>Table10[[#This Row],[quantity_sold_before_promo]]*Table10[[#This Row],[base_price]]</f>
        <v>65830</v>
      </c>
      <c r="O1140">
        <f t="shared" si="17"/>
        <v>37410</v>
      </c>
      <c r="P1140">
        <f>Table10[[#This Row],[Reveneu_after_promo]]-Table10[[#This Row],[Reveneu_before_promo]]</f>
        <v>-28420</v>
      </c>
      <c r="Q1140" s="8">
        <f>Table10[[#This Row],[quantity_sold_after_promo]]-Table10[[#This Row],[quantity_sold_before_promo]]</f>
        <v>-55</v>
      </c>
    </row>
    <row r="1141" spans="1:17" hidden="1" x14ac:dyDescent="0.3">
      <c r="A1141" s="4" t="s">
        <v>408</v>
      </c>
      <c r="B1141" t="str">
        <f>VLOOKUP(fact_events!B:B,stores[#All],2,0)</f>
        <v>Visakhapatnam</v>
      </c>
      <c r="C1141" t="str">
        <f>VLOOKUP(fact_events!C:C,camp[#All],2,0)</f>
        <v>Diwali</v>
      </c>
      <c r="D1141" s="2">
        <f>VLOOKUP(fact_events!C:C,camp[#All],3,0)</f>
        <v>45242</v>
      </c>
      <c r="E1141" s="2">
        <f>VLOOKUP(fact_events!C:C,camp[#All],4,0)</f>
        <v>45248</v>
      </c>
      <c r="F1141" t="str">
        <f>VLOOKUP(fact_events!D:D,prod[#All],2,0)</f>
        <v>Atliq_Scrub_Sponge_For_Dishwash</v>
      </c>
      <c r="G1141" t="str">
        <f>VLOOKUP(fact_events!D:D,prod[#All],3,0)</f>
        <v>Home Care</v>
      </c>
      <c r="H1141">
        <v>55</v>
      </c>
      <c r="I1141" t="s">
        <v>12</v>
      </c>
      <c r="J1141">
        <v>0.25</v>
      </c>
      <c r="K1141" t="s">
        <v>1526</v>
      </c>
      <c r="L1141">
        <v>71</v>
      </c>
      <c r="M1141">
        <v>63</v>
      </c>
      <c r="N1141">
        <f>Table10[[#This Row],[quantity_sold_before_promo]]*Table10[[#This Row],[base_price]]</f>
        <v>3905</v>
      </c>
      <c r="O1141">
        <f t="shared" si="17"/>
        <v>2598.75</v>
      </c>
      <c r="P1141">
        <f>Table10[[#This Row],[Reveneu_after_promo]]-Table10[[#This Row],[Reveneu_before_promo]]</f>
        <v>-1306.25</v>
      </c>
      <c r="Q1141" s="8">
        <f>Table10[[#This Row],[quantity_sold_after_promo]]-Table10[[#This Row],[quantity_sold_before_promo]]</f>
        <v>-8</v>
      </c>
    </row>
    <row r="1142" spans="1:17" x14ac:dyDescent="0.3">
      <c r="A1142" s="3" t="s">
        <v>407</v>
      </c>
      <c r="B1142" t="str">
        <f>VLOOKUP(fact_events!B:B,stores[#All],2,0)</f>
        <v>Bengaluru</v>
      </c>
      <c r="C1142" t="str">
        <f>VLOOKUP(fact_events!C:C,camp[#All],2,0)</f>
        <v>Diwali</v>
      </c>
      <c r="D1142" s="2">
        <f>VLOOKUP(fact_events!C:C,camp[#All],3,0)</f>
        <v>45242</v>
      </c>
      <c r="E1142" s="2">
        <f>VLOOKUP(fact_events!C:C,camp[#All],4,0)</f>
        <v>45248</v>
      </c>
      <c r="F1142" t="str">
        <f>VLOOKUP(fact_events!D:D,prod[#All],2,0)</f>
        <v>Atliq_waterproof_Immersion_Rod</v>
      </c>
      <c r="G1142" t="str">
        <f>VLOOKUP(fact_events!D:D,prod[#All],3,0)</f>
        <v>Home Appliances</v>
      </c>
      <c r="H1142">
        <v>1020</v>
      </c>
      <c r="I1142" t="s">
        <v>5</v>
      </c>
      <c r="J1142">
        <v>0.5</v>
      </c>
      <c r="K1142" t="s">
        <v>5</v>
      </c>
      <c r="L1142">
        <v>54</v>
      </c>
      <c r="M1142">
        <v>169</v>
      </c>
      <c r="N1142">
        <f>Table10[[#This Row],[quantity_sold_before_promo]]*Table10[[#This Row],[base_price]]</f>
        <v>55080</v>
      </c>
      <c r="O1142">
        <f t="shared" si="17"/>
        <v>172380</v>
      </c>
      <c r="P1142">
        <f>Table10[[#This Row],[Reveneu_after_promo]]-Table10[[#This Row],[Reveneu_before_promo]]</f>
        <v>117300</v>
      </c>
      <c r="Q1142" s="8">
        <f>Table10[[#This Row],[quantity_sold_after_promo]]-Table10[[#This Row],[quantity_sold_before_promo]]</f>
        <v>115</v>
      </c>
    </row>
    <row r="1143" spans="1:17" hidden="1" x14ac:dyDescent="0.3">
      <c r="A1143" s="4" t="s">
        <v>406</v>
      </c>
      <c r="B1143" t="str">
        <f>VLOOKUP(fact_events!B:B,stores[#All],2,0)</f>
        <v>Madurai</v>
      </c>
      <c r="C1143" t="str">
        <f>VLOOKUP(fact_events!C:C,camp[#All],2,0)</f>
        <v>Diwali</v>
      </c>
      <c r="D1143" s="2">
        <f>VLOOKUP(fact_events!C:C,camp[#All],3,0)</f>
        <v>45242</v>
      </c>
      <c r="E1143" s="2">
        <f>VLOOKUP(fact_events!C:C,camp[#All],4,0)</f>
        <v>45248</v>
      </c>
      <c r="F1143" t="str">
        <f>VLOOKUP(fact_events!D:D,prod[#All],2,0)</f>
        <v>Atliq_Scrub_Sponge_For_Dishwash</v>
      </c>
      <c r="G1143" t="str">
        <f>VLOOKUP(fact_events!D:D,prod[#All],3,0)</f>
        <v>Home Care</v>
      </c>
      <c r="H1143">
        <v>55</v>
      </c>
      <c r="I1143" t="s">
        <v>12</v>
      </c>
      <c r="J1143">
        <v>0.25</v>
      </c>
      <c r="K1143" t="s">
        <v>1526</v>
      </c>
      <c r="L1143">
        <v>57</v>
      </c>
      <c r="M1143">
        <v>50</v>
      </c>
      <c r="N1143">
        <f>Table10[[#This Row],[quantity_sold_before_promo]]*Table10[[#This Row],[base_price]]</f>
        <v>3135</v>
      </c>
      <c r="O1143">
        <f t="shared" si="17"/>
        <v>2062.5</v>
      </c>
      <c r="P1143">
        <f>Table10[[#This Row],[Reveneu_after_promo]]-Table10[[#This Row],[Reveneu_before_promo]]</f>
        <v>-1072.5</v>
      </c>
      <c r="Q1143" s="8">
        <f>Table10[[#This Row],[quantity_sold_after_promo]]-Table10[[#This Row],[quantity_sold_before_promo]]</f>
        <v>-7</v>
      </c>
    </row>
    <row r="1144" spans="1:17" x14ac:dyDescent="0.3">
      <c r="A1144" s="3" t="s">
        <v>405</v>
      </c>
      <c r="B1144" t="str">
        <f>VLOOKUP(fact_events!B:B,stores[#All],2,0)</f>
        <v>Bengaluru</v>
      </c>
      <c r="C1144" t="str">
        <f>VLOOKUP(fact_events!C:C,camp[#All],2,0)</f>
        <v>Sankranti</v>
      </c>
      <c r="D1144" s="2">
        <f>VLOOKUP(fact_events!C:C,camp[#All],3,0)</f>
        <v>45301</v>
      </c>
      <c r="E1144" s="2">
        <f>VLOOKUP(fact_events!C:C,camp[#All],4,0)</f>
        <v>45307</v>
      </c>
      <c r="F1144" t="str">
        <f>VLOOKUP(fact_events!D:D,prod[#All],2,0)</f>
        <v>Atliq_Curtains</v>
      </c>
      <c r="G1144" t="str">
        <f>VLOOKUP(fact_events!D:D,prod[#All],3,0)</f>
        <v>Home Care</v>
      </c>
      <c r="H1144">
        <v>300</v>
      </c>
      <c r="I1144" t="s">
        <v>5</v>
      </c>
      <c r="J1144">
        <v>0.5</v>
      </c>
      <c r="K1144" t="s">
        <v>5</v>
      </c>
      <c r="L1144">
        <v>46</v>
      </c>
      <c r="M1144">
        <v>115</v>
      </c>
      <c r="N1144">
        <f>Table10[[#This Row],[quantity_sold_before_promo]]*Table10[[#This Row],[base_price]]</f>
        <v>13800</v>
      </c>
      <c r="O1144">
        <f t="shared" si="17"/>
        <v>34500</v>
      </c>
      <c r="P1144">
        <f>Table10[[#This Row],[Reveneu_after_promo]]-Table10[[#This Row],[Reveneu_before_promo]]</f>
        <v>20700</v>
      </c>
      <c r="Q1144" s="8">
        <f>Table10[[#This Row],[quantity_sold_after_promo]]-Table10[[#This Row],[quantity_sold_before_promo]]</f>
        <v>69</v>
      </c>
    </row>
    <row r="1145" spans="1:17" x14ac:dyDescent="0.3">
      <c r="A1145" s="4" t="s">
        <v>404</v>
      </c>
      <c r="B1145" t="str">
        <f>VLOOKUP(fact_events!B:B,stores[#All],2,0)</f>
        <v>Visakhapatnam</v>
      </c>
      <c r="C1145" t="str">
        <f>VLOOKUP(fact_events!C:C,camp[#All],2,0)</f>
        <v>Sankranti</v>
      </c>
      <c r="D1145" s="2">
        <f>VLOOKUP(fact_events!C:C,camp[#All],3,0)</f>
        <v>45301</v>
      </c>
      <c r="E1145" s="2">
        <f>VLOOKUP(fact_events!C:C,camp[#All],4,0)</f>
        <v>45307</v>
      </c>
      <c r="F1145" t="str">
        <f>VLOOKUP(fact_events!D:D,prod[#All],2,0)</f>
        <v>Atliq_Double_Bedsheet_set</v>
      </c>
      <c r="G1145" t="str">
        <f>VLOOKUP(fact_events!D:D,prod[#All],3,0)</f>
        <v>Home Care</v>
      </c>
      <c r="H1145">
        <v>1190</v>
      </c>
      <c r="I1145" t="s">
        <v>5</v>
      </c>
      <c r="J1145">
        <v>0.5</v>
      </c>
      <c r="K1145" t="s">
        <v>5</v>
      </c>
      <c r="L1145">
        <v>25</v>
      </c>
      <c r="M1145">
        <v>64</v>
      </c>
      <c r="N1145">
        <f>Table10[[#This Row],[quantity_sold_before_promo]]*Table10[[#This Row],[base_price]]</f>
        <v>29750</v>
      </c>
      <c r="O1145">
        <f t="shared" si="17"/>
        <v>76160</v>
      </c>
      <c r="P1145">
        <f>Table10[[#This Row],[Reveneu_after_promo]]-Table10[[#This Row],[Reveneu_before_promo]]</f>
        <v>46410</v>
      </c>
      <c r="Q1145" s="8">
        <f>Table10[[#This Row],[quantity_sold_after_promo]]-Table10[[#This Row],[quantity_sold_before_promo]]</f>
        <v>39</v>
      </c>
    </row>
    <row r="1146" spans="1:17" hidden="1" x14ac:dyDescent="0.3">
      <c r="A1146" s="3" t="s">
        <v>403</v>
      </c>
      <c r="B1146" t="str">
        <f>VLOOKUP(fact_events!B:B,stores[#All],2,0)</f>
        <v>Vijayawada</v>
      </c>
      <c r="C1146" t="str">
        <f>VLOOKUP(fact_events!C:C,camp[#All],2,0)</f>
        <v>Sankranti</v>
      </c>
      <c r="D1146" s="2">
        <f>VLOOKUP(fact_events!C:C,camp[#All],3,0)</f>
        <v>45301</v>
      </c>
      <c r="E1146" s="2">
        <f>VLOOKUP(fact_events!C:C,camp[#All],4,0)</f>
        <v>45307</v>
      </c>
      <c r="F1146" t="str">
        <f>VLOOKUP(fact_events!D:D,prod[#All],2,0)</f>
        <v>Atliq_Fusion_Container_Set_of_3</v>
      </c>
      <c r="G1146" t="str">
        <f>VLOOKUP(fact_events!D:D,prod[#All],3,0)</f>
        <v>Home Care</v>
      </c>
      <c r="H1146">
        <v>415</v>
      </c>
      <c r="I1146" t="s">
        <v>12</v>
      </c>
      <c r="J1146">
        <v>0.25</v>
      </c>
      <c r="K1146" t="s">
        <v>1526</v>
      </c>
      <c r="L1146">
        <v>16</v>
      </c>
      <c r="M1146">
        <v>11</v>
      </c>
      <c r="N1146">
        <f>Table10[[#This Row],[quantity_sold_before_promo]]*Table10[[#This Row],[base_price]]</f>
        <v>6640</v>
      </c>
      <c r="O1146">
        <f t="shared" si="17"/>
        <v>3423.75</v>
      </c>
      <c r="P1146">
        <f>Table10[[#This Row],[Reveneu_after_promo]]-Table10[[#This Row],[Reveneu_before_promo]]</f>
        <v>-3216.25</v>
      </c>
      <c r="Q1146" s="8">
        <f>Table10[[#This Row],[quantity_sold_after_promo]]-Table10[[#This Row],[quantity_sold_before_promo]]</f>
        <v>-5</v>
      </c>
    </row>
    <row r="1147" spans="1:17" hidden="1" x14ac:dyDescent="0.3">
      <c r="A1147" s="4" t="s">
        <v>402</v>
      </c>
      <c r="B1147" t="str">
        <f>VLOOKUP(fact_events!B:B,stores[#All],2,0)</f>
        <v>Visakhapatnam</v>
      </c>
      <c r="C1147" t="str">
        <f>VLOOKUP(fact_events!C:C,camp[#All],2,0)</f>
        <v>Diwali</v>
      </c>
      <c r="D1147" s="2">
        <f>VLOOKUP(fact_events!C:C,camp[#All],3,0)</f>
        <v>45242</v>
      </c>
      <c r="E1147" s="2">
        <f>VLOOKUP(fact_events!C:C,camp[#All],4,0)</f>
        <v>45248</v>
      </c>
      <c r="F1147" t="str">
        <f>VLOOKUP(fact_events!D:D,prod[#All],2,0)</f>
        <v>Atliq_Body_Milk_Nourishing_Lotion (120ML)</v>
      </c>
      <c r="G1147" t="str">
        <f>VLOOKUP(fact_events!D:D,prod[#All],3,0)</f>
        <v>Personal Care</v>
      </c>
      <c r="H1147">
        <v>110</v>
      </c>
      <c r="I1147" t="s">
        <v>0</v>
      </c>
      <c r="J1147">
        <v>0.5</v>
      </c>
      <c r="K1147" t="s">
        <v>1526</v>
      </c>
      <c r="L1147">
        <v>64</v>
      </c>
      <c r="M1147">
        <v>81</v>
      </c>
      <c r="N1147">
        <f>Table10[[#This Row],[quantity_sold_before_promo]]*Table10[[#This Row],[base_price]]</f>
        <v>7040</v>
      </c>
      <c r="O1147">
        <f t="shared" si="17"/>
        <v>4455</v>
      </c>
      <c r="P1147">
        <f>Table10[[#This Row],[Reveneu_after_promo]]-Table10[[#This Row],[Reveneu_before_promo]]</f>
        <v>-2585</v>
      </c>
      <c r="Q1147" s="8">
        <f>Table10[[#This Row],[quantity_sold_after_promo]]-Table10[[#This Row],[quantity_sold_before_promo]]</f>
        <v>17</v>
      </c>
    </row>
    <row r="1148" spans="1:17" hidden="1" x14ac:dyDescent="0.3">
      <c r="A1148" s="3" t="s">
        <v>401</v>
      </c>
      <c r="B1148" t="str">
        <f>VLOOKUP(fact_events!B:B,stores[#All],2,0)</f>
        <v>Coimbatore</v>
      </c>
      <c r="C1148" t="str">
        <f>VLOOKUP(fact_events!C:C,camp[#All],2,0)</f>
        <v>Sankranti</v>
      </c>
      <c r="D1148" s="2">
        <f>VLOOKUP(fact_events!C:C,camp[#All],3,0)</f>
        <v>45301</v>
      </c>
      <c r="E1148" s="2">
        <f>VLOOKUP(fact_events!C:C,camp[#All],4,0)</f>
        <v>45307</v>
      </c>
      <c r="F1148" t="str">
        <f>VLOOKUP(fact_events!D:D,prod[#All],2,0)</f>
        <v>Atliq_Body_Milk_Nourishing_Lotion (120ML)</v>
      </c>
      <c r="G1148" t="str">
        <f>VLOOKUP(fact_events!D:D,prod[#All],3,0)</f>
        <v>Personal Care</v>
      </c>
      <c r="H1148">
        <v>90</v>
      </c>
      <c r="I1148" t="s">
        <v>12</v>
      </c>
      <c r="J1148">
        <v>0.25</v>
      </c>
      <c r="K1148" t="s">
        <v>1526</v>
      </c>
      <c r="L1148">
        <v>54</v>
      </c>
      <c r="M1148">
        <v>39</v>
      </c>
      <c r="N1148">
        <f>Table10[[#This Row],[quantity_sold_before_promo]]*Table10[[#This Row],[base_price]]</f>
        <v>4860</v>
      </c>
      <c r="O1148">
        <f t="shared" si="17"/>
        <v>2632.5</v>
      </c>
      <c r="P1148">
        <f>Table10[[#This Row],[Reveneu_after_promo]]-Table10[[#This Row],[Reveneu_before_promo]]</f>
        <v>-2227.5</v>
      </c>
      <c r="Q1148" s="8">
        <f>Table10[[#This Row],[quantity_sold_after_promo]]-Table10[[#This Row],[quantity_sold_before_promo]]</f>
        <v>-15</v>
      </c>
    </row>
    <row r="1149" spans="1:17" hidden="1" x14ac:dyDescent="0.3">
      <c r="A1149" s="4" t="s">
        <v>400</v>
      </c>
      <c r="B1149" t="str">
        <f>VLOOKUP(fact_events!B:B,stores[#All],2,0)</f>
        <v>Chennai</v>
      </c>
      <c r="C1149" t="str">
        <f>VLOOKUP(fact_events!C:C,camp[#All],2,0)</f>
        <v>Sankranti</v>
      </c>
      <c r="D1149" s="2">
        <f>VLOOKUP(fact_events!C:C,camp[#All],3,0)</f>
        <v>45301</v>
      </c>
      <c r="E1149" s="2">
        <f>VLOOKUP(fact_events!C:C,camp[#All],4,0)</f>
        <v>45307</v>
      </c>
      <c r="F1149" t="str">
        <f>VLOOKUP(fact_events!D:D,prod[#All],2,0)</f>
        <v>Atliq_Cream_Beauty_Bathing_Soap (125GM)</v>
      </c>
      <c r="G1149" t="str">
        <f>VLOOKUP(fact_events!D:D,prod[#All],3,0)</f>
        <v>Personal Care</v>
      </c>
      <c r="H1149">
        <v>50</v>
      </c>
      <c r="I1149" t="s">
        <v>12</v>
      </c>
      <c r="J1149">
        <v>0.25</v>
      </c>
      <c r="K1149" t="s">
        <v>1526</v>
      </c>
      <c r="L1149">
        <v>30</v>
      </c>
      <c r="M1149">
        <v>25</v>
      </c>
      <c r="N1149">
        <f>Table10[[#This Row],[quantity_sold_before_promo]]*Table10[[#This Row],[base_price]]</f>
        <v>1500</v>
      </c>
      <c r="O1149">
        <f t="shared" si="17"/>
        <v>937.5</v>
      </c>
      <c r="P1149">
        <f>Table10[[#This Row],[Reveneu_after_promo]]-Table10[[#This Row],[Reveneu_before_promo]]</f>
        <v>-562.5</v>
      </c>
      <c r="Q1149" s="8">
        <f>Table10[[#This Row],[quantity_sold_after_promo]]-Table10[[#This Row],[quantity_sold_before_promo]]</f>
        <v>-5</v>
      </c>
    </row>
    <row r="1150" spans="1:17" hidden="1" x14ac:dyDescent="0.3">
      <c r="A1150" s="3" t="s">
        <v>399</v>
      </c>
      <c r="B1150" t="str">
        <f>VLOOKUP(fact_events!B:B,stores[#All],2,0)</f>
        <v>Mysuru</v>
      </c>
      <c r="C1150" t="str">
        <f>VLOOKUP(fact_events!C:C,camp[#All],2,0)</f>
        <v>Diwali</v>
      </c>
      <c r="D1150" s="2">
        <f>VLOOKUP(fact_events!C:C,camp[#All],3,0)</f>
        <v>45242</v>
      </c>
      <c r="E1150" s="2">
        <f>VLOOKUP(fact_events!C:C,camp[#All],4,0)</f>
        <v>45248</v>
      </c>
      <c r="F1150" t="str">
        <f>VLOOKUP(fact_events!D:D,prod[#All],2,0)</f>
        <v>Atliq_Body_Milk_Nourishing_Lotion (120ML)</v>
      </c>
      <c r="G1150" t="str">
        <f>VLOOKUP(fact_events!D:D,prod[#All],3,0)</f>
        <v>Personal Care</v>
      </c>
      <c r="H1150">
        <v>110</v>
      </c>
      <c r="I1150" t="s">
        <v>0</v>
      </c>
      <c r="J1150">
        <v>0.5</v>
      </c>
      <c r="K1150" t="s">
        <v>1526</v>
      </c>
      <c r="L1150">
        <v>64</v>
      </c>
      <c r="M1150">
        <v>84</v>
      </c>
      <c r="N1150">
        <f>Table10[[#This Row],[quantity_sold_before_promo]]*Table10[[#This Row],[base_price]]</f>
        <v>7040</v>
      </c>
      <c r="O1150">
        <f t="shared" si="17"/>
        <v>4620</v>
      </c>
      <c r="P1150">
        <f>Table10[[#This Row],[Reveneu_after_promo]]-Table10[[#This Row],[Reveneu_before_promo]]</f>
        <v>-2420</v>
      </c>
      <c r="Q1150" s="8">
        <f>Table10[[#This Row],[quantity_sold_after_promo]]-Table10[[#This Row],[quantity_sold_before_promo]]</f>
        <v>20</v>
      </c>
    </row>
    <row r="1151" spans="1:17" x14ac:dyDescent="0.3">
      <c r="A1151" s="4" t="s">
        <v>398</v>
      </c>
      <c r="B1151" t="str">
        <f>VLOOKUP(fact_events!B:B,stores[#All],2,0)</f>
        <v>Hyderabad</v>
      </c>
      <c r="C1151" t="str">
        <f>VLOOKUP(fact_events!C:C,camp[#All],2,0)</f>
        <v>Sankranti</v>
      </c>
      <c r="D1151" s="2">
        <f>VLOOKUP(fact_events!C:C,camp[#All],3,0)</f>
        <v>45301</v>
      </c>
      <c r="E1151" s="2">
        <f>VLOOKUP(fact_events!C:C,camp[#All],4,0)</f>
        <v>45307</v>
      </c>
      <c r="F1151" t="str">
        <f>VLOOKUP(fact_events!D:D,prod[#All],2,0)</f>
        <v>Atliq_Curtains</v>
      </c>
      <c r="G1151" t="str">
        <f>VLOOKUP(fact_events!D:D,prod[#All],3,0)</f>
        <v>Home Care</v>
      </c>
      <c r="H1151">
        <v>300</v>
      </c>
      <c r="I1151" t="s">
        <v>5</v>
      </c>
      <c r="J1151">
        <v>0.5</v>
      </c>
      <c r="K1151" t="s">
        <v>5</v>
      </c>
      <c r="L1151">
        <v>52</v>
      </c>
      <c r="M1151">
        <v>204</v>
      </c>
      <c r="N1151">
        <f>Table10[[#This Row],[quantity_sold_before_promo]]*Table10[[#This Row],[base_price]]</f>
        <v>15600</v>
      </c>
      <c r="O1151">
        <f t="shared" si="17"/>
        <v>61200</v>
      </c>
      <c r="P1151">
        <f>Table10[[#This Row],[Reveneu_after_promo]]-Table10[[#This Row],[Reveneu_before_promo]]</f>
        <v>45600</v>
      </c>
      <c r="Q1151" s="8">
        <f>Table10[[#This Row],[quantity_sold_after_promo]]-Table10[[#This Row],[quantity_sold_before_promo]]</f>
        <v>152</v>
      </c>
    </row>
    <row r="1152" spans="1:17" x14ac:dyDescent="0.3">
      <c r="A1152" s="3" t="s">
        <v>397</v>
      </c>
      <c r="B1152" t="str">
        <f>VLOOKUP(fact_events!B:B,stores[#All],2,0)</f>
        <v>Bengaluru</v>
      </c>
      <c r="C1152" t="str">
        <f>VLOOKUP(fact_events!C:C,camp[#All],2,0)</f>
        <v>Diwali</v>
      </c>
      <c r="D1152" s="2">
        <f>VLOOKUP(fact_events!C:C,camp[#All],3,0)</f>
        <v>45242</v>
      </c>
      <c r="E1152" s="2">
        <f>VLOOKUP(fact_events!C:C,camp[#All],4,0)</f>
        <v>45248</v>
      </c>
      <c r="F1152" t="str">
        <f>VLOOKUP(fact_events!D:D,prod[#All],2,0)</f>
        <v>Atliq_waterproof_Immersion_Rod</v>
      </c>
      <c r="G1152" t="str">
        <f>VLOOKUP(fact_events!D:D,prod[#All],3,0)</f>
        <v>Home Appliances</v>
      </c>
      <c r="H1152">
        <v>1020</v>
      </c>
      <c r="I1152" t="s">
        <v>5</v>
      </c>
      <c r="J1152">
        <v>0.5</v>
      </c>
      <c r="K1152" t="s">
        <v>5</v>
      </c>
      <c r="L1152">
        <v>42</v>
      </c>
      <c r="M1152">
        <v>143</v>
      </c>
      <c r="N1152">
        <f>Table10[[#This Row],[quantity_sold_before_promo]]*Table10[[#This Row],[base_price]]</f>
        <v>42840</v>
      </c>
      <c r="O1152">
        <f t="shared" si="17"/>
        <v>145860</v>
      </c>
      <c r="P1152">
        <f>Table10[[#This Row],[Reveneu_after_promo]]-Table10[[#This Row],[Reveneu_before_promo]]</f>
        <v>103020</v>
      </c>
      <c r="Q1152" s="8">
        <f>Table10[[#This Row],[quantity_sold_after_promo]]-Table10[[#This Row],[quantity_sold_before_promo]]</f>
        <v>101</v>
      </c>
    </row>
    <row r="1153" spans="1:17" hidden="1" x14ac:dyDescent="0.3">
      <c r="A1153" s="5" t="s">
        <v>396</v>
      </c>
      <c r="B1153" t="str">
        <f>VLOOKUP(fact_events!B:B,stores[#All],2,0)</f>
        <v>Mangalore</v>
      </c>
      <c r="C1153" t="str">
        <f>VLOOKUP(fact_events!C:C,camp[#All],2,0)</f>
        <v>Diwali</v>
      </c>
      <c r="D1153" s="2">
        <f>VLOOKUP(fact_events!C:C,camp[#All],3,0)</f>
        <v>45242</v>
      </c>
      <c r="E1153" s="2">
        <f>VLOOKUP(fact_events!C:C,camp[#All],4,0)</f>
        <v>45248</v>
      </c>
      <c r="F1153" t="str">
        <f>VLOOKUP(fact_events!D:D,prod[#All],2,0)</f>
        <v>Atliq_Fusion_Container_Set_of_3</v>
      </c>
      <c r="G1153" t="str">
        <f>VLOOKUP(fact_events!D:D,prod[#All],3,0)</f>
        <v>Home Care</v>
      </c>
      <c r="H1153">
        <v>415</v>
      </c>
      <c r="I1153" t="s">
        <v>12</v>
      </c>
      <c r="J1153">
        <v>0.25</v>
      </c>
      <c r="K1153" t="s">
        <v>1526</v>
      </c>
      <c r="L1153">
        <v>40</v>
      </c>
      <c r="M1153">
        <v>34</v>
      </c>
      <c r="N1153">
        <f>Table10[[#This Row],[quantity_sold_before_promo]]*Table10[[#This Row],[base_price]]</f>
        <v>16600</v>
      </c>
      <c r="O1153">
        <f t="shared" si="17"/>
        <v>10582.5</v>
      </c>
      <c r="P1153">
        <f>Table10[[#This Row],[Reveneu_after_promo]]-Table10[[#This Row],[Reveneu_before_promo]]</f>
        <v>-6017.5</v>
      </c>
      <c r="Q1153" s="8">
        <f>Table10[[#This Row],[quantity_sold_after_promo]]-Table10[[#This Row],[quantity_sold_before_promo]]</f>
        <v>-6</v>
      </c>
    </row>
    <row r="1154" spans="1:17" x14ac:dyDescent="0.3">
      <c r="A1154" s="3" t="s">
        <v>395</v>
      </c>
      <c r="B1154" t="str">
        <f>VLOOKUP(fact_events!B:B,stores[#All],2,0)</f>
        <v>Chennai</v>
      </c>
      <c r="C1154" t="str">
        <f>VLOOKUP(fact_events!C:C,camp[#All],2,0)</f>
        <v>Sankranti</v>
      </c>
      <c r="D1154" s="2">
        <f>VLOOKUP(fact_events!C:C,camp[#All],3,0)</f>
        <v>45301</v>
      </c>
      <c r="E1154" s="2">
        <f>VLOOKUP(fact_events!C:C,camp[#All],4,0)</f>
        <v>45307</v>
      </c>
      <c r="F1154" t="str">
        <f>VLOOKUP(fact_events!D:D,prod[#All],2,0)</f>
        <v>Atliq_Double_Bedsheet_set</v>
      </c>
      <c r="G1154" t="str">
        <f>VLOOKUP(fact_events!D:D,prod[#All],3,0)</f>
        <v>Home Care</v>
      </c>
      <c r="H1154">
        <v>1190</v>
      </c>
      <c r="I1154" t="s">
        <v>5</v>
      </c>
      <c r="J1154">
        <v>0.5</v>
      </c>
      <c r="K1154" t="s">
        <v>5</v>
      </c>
      <c r="L1154">
        <v>64</v>
      </c>
      <c r="M1154">
        <v>256</v>
      </c>
      <c r="N1154">
        <f>Table10[[#This Row],[quantity_sold_before_promo]]*Table10[[#This Row],[base_price]]</f>
        <v>76160</v>
      </c>
      <c r="O1154">
        <f t="shared" ref="O1154:O1217" si="18">IF(K1154="OFF",(H1154*(1-J1154))*M1154,IF(K1154="Cashback",(H1154-J1154)*M1154,IF(K1154="BOGOF",H1154*M1154,0)))</f>
        <v>304640</v>
      </c>
      <c r="P1154">
        <f>Table10[[#This Row],[Reveneu_after_promo]]-Table10[[#This Row],[Reveneu_before_promo]]</f>
        <v>228480</v>
      </c>
      <c r="Q1154" s="8">
        <f>Table10[[#This Row],[quantity_sold_after_promo]]-Table10[[#This Row],[quantity_sold_before_promo]]</f>
        <v>192</v>
      </c>
    </row>
    <row r="1155" spans="1:17" hidden="1" x14ac:dyDescent="0.3">
      <c r="A1155" s="4" t="s">
        <v>394</v>
      </c>
      <c r="B1155" t="str">
        <f>VLOOKUP(fact_events!B:B,stores[#All],2,0)</f>
        <v>Visakhapatnam</v>
      </c>
      <c r="C1155" t="str">
        <f>VLOOKUP(fact_events!C:C,camp[#All],2,0)</f>
        <v>Diwali</v>
      </c>
      <c r="D1155" s="2">
        <f>VLOOKUP(fact_events!C:C,camp[#All],3,0)</f>
        <v>45242</v>
      </c>
      <c r="E1155" s="2">
        <f>VLOOKUP(fact_events!C:C,camp[#All],4,0)</f>
        <v>45248</v>
      </c>
      <c r="F1155" t="str">
        <f>VLOOKUP(fact_events!D:D,prod[#All],2,0)</f>
        <v>Atliq_Farm_Chakki_Atta (1KG)</v>
      </c>
      <c r="G1155" t="str">
        <f>VLOOKUP(fact_events!D:D,prod[#All],3,0)</f>
        <v>Grocery &amp; Staples</v>
      </c>
      <c r="H1155">
        <v>290</v>
      </c>
      <c r="I1155" t="s">
        <v>12</v>
      </c>
      <c r="J1155">
        <v>0.25</v>
      </c>
      <c r="K1155" t="s">
        <v>1526</v>
      </c>
      <c r="L1155">
        <v>244</v>
      </c>
      <c r="M1155">
        <v>217</v>
      </c>
      <c r="N1155">
        <f>Table10[[#This Row],[quantity_sold_before_promo]]*Table10[[#This Row],[base_price]]</f>
        <v>70760</v>
      </c>
      <c r="O1155">
        <f t="shared" si="18"/>
        <v>47197.5</v>
      </c>
      <c r="P1155">
        <f>Table10[[#This Row],[Reveneu_after_promo]]-Table10[[#This Row],[Reveneu_before_promo]]</f>
        <v>-23562.5</v>
      </c>
      <c r="Q1155" s="8">
        <f>Table10[[#This Row],[quantity_sold_after_promo]]-Table10[[#This Row],[quantity_sold_before_promo]]</f>
        <v>-27</v>
      </c>
    </row>
    <row r="1156" spans="1:17" x14ac:dyDescent="0.3">
      <c r="A1156" s="3" t="s">
        <v>393</v>
      </c>
      <c r="B1156" t="str">
        <f>VLOOKUP(fact_events!B:B,stores[#All],2,0)</f>
        <v>Hyderabad</v>
      </c>
      <c r="C1156" t="str">
        <f>VLOOKUP(fact_events!C:C,camp[#All],2,0)</f>
        <v>Sankranti</v>
      </c>
      <c r="D1156" s="2">
        <f>VLOOKUP(fact_events!C:C,camp[#All],3,0)</f>
        <v>45301</v>
      </c>
      <c r="E1156" s="2">
        <f>VLOOKUP(fact_events!C:C,camp[#All],4,0)</f>
        <v>45307</v>
      </c>
      <c r="F1156" t="str">
        <f>VLOOKUP(fact_events!D:D,prod[#All],2,0)</f>
        <v>Atliq_Double_Bedsheet_set</v>
      </c>
      <c r="G1156" t="str">
        <f>VLOOKUP(fact_events!D:D,prod[#All],3,0)</f>
        <v>Home Care</v>
      </c>
      <c r="H1156">
        <v>1190</v>
      </c>
      <c r="I1156" t="s">
        <v>5</v>
      </c>
      <c r="J1156">
        <v>0.5</v>
      </c>
      <c r="K1156" t="s">
        <v>5</v>
      </c>
      <c r="L1156">
        <v>43</v>
      </c>
      <c r="M1156">
        <v>166</v>
      </c>
      <c r="N1156">
        <f>Table10[[#This Row],[quantity_sold_before_promo]]*Table10[[#This Row],[base_price]]</f>
        <v>51170</v>
      </c>
      <c r="O1156">
        <f t="shared" si="18"/>
        <v>197540</v>
      </c>
      <c r="P1156">
        <f>Table10[[#This Row],[Reveneu_after_promo]]-Table10[[#This Row],[Reveneu_before_promo]]</f>
        <v>146370</v>
      </c>
      <c r="Q1156" s="8">
        <f>Table10[[#This Row],[quantity_sold_after_promo]]-Table10[[#This Row],[quantity_sold_before_promo]]</f>
        <v>123</v>
      </c>
    </row>
    <row r="1157" spans="1:17" hidden="1" x14ac:dyDescent="0.3">
      <c r="A1157" s="4" t="s">
        <v>392</v>
      </c>
      <c r="B1157" t="str">
        <f>VLOOKUP(fact_events!B:B,stores[#All],2,0)</f>
        <v>Hyderabad</v>
      </c>
      <c r="C1157" t="str">
        <f>VLOOKUP(fact_events!C:C,camp[#All],2,0)</f>
        <v>Diwali</v>
      </c>
      <c r="D1157" s="2">
        <f>VLOOKUP(fact_events!C:C,camp[#All],3,0)</f>
        <v>45242</v>
      </c>
      <c r="E1157" s="2">
        <f>VLOOKUP(fact_events!C:C,camp[#All],4,0)</f>
        <v>45248</v>
      </c>
      <c r="F1157" t="str">
        <f>VLOOKUP(fact_events!D:D,prod[#All],2,0)</f>
        <v>Atliq_Home_Essential_8_Product_Combo</v>
      </c>
      <c r="G1157" t="str">
        <f>VLOOKUP(fact_events!D:D,prod[#All],3,0)</f>
        <v>Combo1</v>
      </c>
      <c r="H1157">
        <v>3000</v>
      </c>
      <c r="I1157" t="s">
        <v>26</v>
      </c>
      <c r="J1157">
        <v>500</v>
      </c>
      <c r="K1157" t="s">
        <v>1527</v>
      </c>
      <c r="L1157">
        <v>400</v>
      </c>
      <c r="M1157">
        <v>1176</v>
      </c>
      <c r="N1157">
        <f>Table10[[#This Row],[quantity_sold_before_promo]]*Table10[[#This Row],[base_price]]</f>
        <v>1200000</v>
      </c>
      <c r="O1157">
        <f t="shared" si="18"/>
        <v>2940000</v>
      </c>
      <c r="P1157">
        <f>Table10[[#This Row],[Reveneu_after_promo]]-Table10[[#This Row],[Reveneu_before_promo]]</f>
        <v>1740000</v>
      </c>
      <c r="Q1157" s="8">
        <f>Table10[[#This Row],[quantity_sold_after_promo]]-Table10[[#This Row],[quantity_sold_before_promo]]</f>
        <v>776</v>
      </c>
    </row>
    <row r="1158" spans="1:17" hidden="1" x14ac:dyDescent="0.3">
      <c r="A1158" s="3" t="s">
        <v>391</v>
      </c>
      <c r="B1158" t="str">
        <f>VLOOKUP(fact_events!B:B,stores[#All],2,0)</f>
        <v>Mysuru</v>
      </c>
      <c r="C1158" t="str">
        <f>VLOOKUP(fact_events!C:C,camp[#All],2,0)</f>
        <v>Diwali</v>
      </c>
      <c r="D1158" s="2">
        <f>VLOOKUP(fact_events!C:C,camp[#All],3,0)</f>
        <v>45242</v>
      </c>
      <c r="E1158" s="2">
        <f>VLOOKUP(fact_events!C:C,camp[#All],4,0)</f>
        <v>45248</v>
      </c>
      <c r="F1158" t="str">
        <f>VLOOKUP(fact_events!D:D,prod[#All],2,0)</f>
        <v>Atliq_Doodh_Kesar_Body_Lotion (200ML)</v>
      </c>
      <c r="G1158" t="str">
        <f>VLOOKUP(fact_events!D:D,prod[#All],3,0)</f>
        <v>Personal Care</v>
      </c>
      <c r="H1158">
        <v>190</v>
      </c>
      <c r="I1158" t="s">
        <v>0</v>
      </c>
      <c r="J1158">
        <v>0.5</v>
      </c>
      <c r="K1158" t="s">
        <v>1526</v>
      </c>
      <c r="L1158">
        <v>89</v>
      </c>
      <c r="M1158">
        <v>113</v>
      </c>
      <c r="N1158">
        <f>Table10[[#This Row],[quantity_sold_before_promo]]*Table10[[#This Row],[base_price]]</f>
        <v>16910</v>
      </c>
      <c r="O1158">
        <f t="shared" si="18"/>
        <v>10735</v>
      </c>
      <c r="P1158">
        <f>Table10[[#This Row],[Reveneu_after_promo]]-Table10[[#This Row],[Reveneu_before_promo]]</f>
        <v>-6175</v>
      </c>
      <c r="Q1158" s="8">
        <f>Table10[[#This Row],[quantity_sold_after_promo]]-Table10[[#This Row],[quantity_sold_before_promo]]</f>
        <v>24</v>
      </c>
    </row>
    <row r="1159" spans="1:17" x14ac:dyDescent="0.3">
      <c r="A1159" s="4" t="s">
        <v>390</v>
      </c>
      <c r="B1159" t="str">
        <f>VLOOKUP(fact_events!B:B,stores[#All],2,0)</f>
        <v>Hyderabad</v>
      </c>
      <c r="C1159" t="str">
        <f>VLOOKUP(fact_events!C:C,camp[#All],2,0)</f>
        <v>Diwali</v>
      </c>
      <c r="D1159" s="2">
        <f>VLOOKUP(fact_events!C:C,camp[#All],3,0)</f>
        <v>45242</v>
      </c>
      <c r="E1159" s="2">
        <f>VLOOKUP(fact_events!C:C,camp[#All],4,0)</f>
        <v>45248</v>
      </c>
      <c r="F1159" t="str">
        <f>VLOOKUP(fact_events!D:D,prod[#All],2,0)</f>
        <v>Atliq_High_Glo_15W_LED_Bulb</v>
      </c>
      <c r="G1159" t="str">
        <f>VLOOKUP(fact_events!D:D,prod[#All],3,0)</f>
        <v>Home Appliances</v>
      </c>
      <c r="H1159">
        <v>350</v>
      </c>
      <c r="I1159" t="s">
        <v>5</v>
      </c>
      <c r="J1159">
        <v>0.5</v>
      </c>
      <c r="K1159" t="s">
        <v>5</v>
      </c>
      <c r="L1159">
        <v>77</v>
      </c>
      <c r="M1159">
        <v>260</v>
      </c>
      <c r="N1159">
        <f>Table10[[#This Row],[quantity_sold_before_promo]]*Table10[[#This Row],[base_price]]</f>
        <v>26950</v>
      </c>
      <c r="O1159">
        <f t="shared" si="18"/>
        <v>91000</v>
      </c>
      <c r="P1159">
        <f>Table10[[#This Row],[Reveneu_after_promo]]-Table10[[#This Row],[Reveneu_before_promo]]</f>
        <v>64050</v>
      </c>
      <c r="Q1159" s="8">
        <f>Table10[[#This Row],[quantity_sold_after_promo]]-Table10[[#This Row],[quantity_sold_before_promo]]</f>
        <v>183</v>
      </c>
    </row>
    <row r="1160" spans="1:17" x14ac:dyDescent="0.3">
      <c r="A1160" s="3" t="s">
        <v>389</v>
      </c>
      <c r="B1160" t="str">
        <f>VLOOKUP(fact_events!B:B,stores[#All],2,0)</f>
        <v>Madurai</v>
      </c>
      <c r="C1160" t="str">
        <f>VLOOKUP(fact_events!C:C,camp[#All],2,0)</f>
        <v>Sankranti</v>
      </c>
      <c r="D1160" s="2">
        <f>VLOOKUP(fact_events!C:C,camp[#All],3,0)</f>
        <v>45301</v>
      </c>
      <c r="E1160" s="2">
        <f>VLOOKUP(fact_events!C:C,camp[#All],4,0)</f>
        <v>45307</v>
      </c>
      <c r="F1160" t="str">
        <f>VLOOKUP(fact_events!D:D,prod[#All],2,0)</f>
        <v>Atliq_waterproof_Immersion_Rod</v>
      </c>
      <c r="G1160" t="str">
        <f>VLOOKUP(fact_events!D:D,prod[#All],3,0)</f>
        <v>Home Appliances</v>
      </c>
      <c r="H1160">
        <v>1020</v>
      </c>
      <c r="I1160" t="s">
        <v>5</v>
      </c>
      <c r="J1160">
        <v>0.5</v>
      </c>
      <c r="K1160" t="s">
        <v>5</v>
      </c>
      <c r="L1160">
        <v>79</v>
      </c>
      <c r="M1160">
        <v>349</v>
      </c>
      <c r="N1160">
        <f>Table10[[#This Row],[quantity_sold_before_promo]]*Table10[[#This Row],[base_price]]</f>
        <v>80580</v>
      </c>
      <c r="O1160">
        <f t="shared" si="18"/>
        <v>355980</v>
      </c>
      <c r="P1160">
        <f>Table10[[#This Row],[Reveneu_after_promo]]-Table10[[#This Row],[Reveneu_before_promo]]</f>
        <v>275400</v>
      </c>
      <c r="Q1160" s="8">
        <f>Table10[[#This Row],[quantity_sold_after_promo]]-Table10[[#This Row],[quantity_sold_before_promo]]</f>
        <v>270</v>
      </c>
    </row>
    <row r="1161" spans="1:17" hidden="1" x14ac:dyDescent="0.3">
      <c r="A1161" s="4" t="s">
        <v>388</v>
      </c>
      <c r="B1161" t="str">
        <f>VLOOKUP(fact_events!B:B,stores[#All],2,0)</f>
        <v>Mangalore</v>
      </c>
      <c r="C1161" t="str">
        <f>VLOOKUP(fact_events!C:C,camp[#All],2,0)</f>
        <v>Diwali</v>
      </c>
      <c r="D1161" s="2">
        <f>VLOOKUP(fact_events!C:C,camp[#All],3,0)</f>
        <v>45242</v>
      </c>
      <c r="E1161" s="2">
        <f>VLOOKUP(fact_events!C:C,camp[#All],4,0)</f>
        <v>45248</v>
      </c>
      <c r="F1161" t="str">
        <f>VLOOKUP(fact_events!D:D,prod[#All],2,0)</f>
        <v>Atliq_Body_Milk_Nourishing_Lotion (120ML)</v>
      </c>
      <c r="G1161" t="str">
        <f>VLOOKUP(fact_events!D:D,prod[#All],3,0)</f>
        <v>Personal Care</v>
      </c>
      <c r="H1161">
        <v>110</v>
      </c>
      <c r="I1161" t="s">
        <v>0</v>
      </c>
      <c r="J1161">
        <v>0.5</v>
      </c>
      <c r="K1161" t="s">
        <v>1526</v>
      </c>
      <c r="L1161">
        <v>38</v>
      </c>
      <c r="M1161">
        <v>50</v>
      </c>
      <c r="N1161">
        <f>Table10[[#This Row],[quantity_sold_before_promo]]*Table10[[#This Row],[base_price]]</f>
        <v>4180</v>
      </c>
      <c r="O1161">
        <f t="shared" si="18"/>
        <v>2750</v>
      </c>
      <c r="P1161">
        <f>Table10[[#This Row],[Reveneu_after_promo]]-Table10[[#This Row],[Reveneu_before_promo]]</f>
        <v>-1430</v>
      </c>
      <c r="Q1161" s="8">
        <f>Table10[[#This Row],[quantity_sold_after_promo]]-Table10[[#This Row],[quantity_sold_before_promo]]</f>
        <v>12</v>
      </c>
    </row>
    <row r="1162" spans="1:17" hidden="1" x14ac:dyDescent="0.3">
      <c r="A1162" s="3" t="s">
        <v>387</v>
      </c>
      <c r="B1162" t="str">
        <f>VLOOKUP(fact_events!B:B,stores[#All],2,0)</f>
        <v>Coimbatore</v>
      </c>
      <c r="C1162" t="str">
        <f>VLOOKUP(fact_events!C:C,camp[#All],2,0)</f>
        <v>Diwali</v>
      </c>
      <c r="D1162" s="2">
        <f>VLOOKUP(fact_events!C:C,camp[#All],3,0)</f>
        <v>45242</v>
      </c>
      <c r="E1162" s="2">
        <f>VLOOKUP(fact_events!C:C,camp[#All],4,0)</f>
        <v>45248</v>
      </c>
      <c r="F1162" t="str">
        <f>VLOOKUP(fact_events!D:D,prod[#All],2,0)</f>
        <v>Atliq_Scrub_Sponge_For_Dishwash</v>
      </c>
      <c r="G1162" t="str">
        <f>VLOOKUP(fact_events!D:D,prod[#All],3,0)</f>
        <v>Home Care</v>
      </c>
      <c r="H1162">
        <v>55</v>
      </c>
      <c r="I1162" t="s">
        <v>12</v>
      </c>
      <c r="J1162">
        <v>0.25</v>
      </c>
      <c r="K1162" t="s">
        <v>1526</v>
      </c>
      <c r="L1162">
        <v>61</v>
      </c>
      <c r="M1162">
        <v>50</v>
      </c>
      <c r="N1162">
        <f>Table10[[#This Row],[quantity_sold_before_promo]]*Table10[[#This Row],[base_price]]</f>
        <v>3355</v>
      </c>
      <c r="O1162">
        <f t="shared" si="18"/>
        <v>2062.5</v>
      </c>
      <c r="P1162">
        <f>Table10[[#This Row],[Reveneu_after_promo]]-Table10[[#This Row],[Reveneu_before_promo]]</f>
        <v>-1292.5</v>
      </c>
      <c r="Q1162" s="8">
        <f>Table10[[#This Row],[quantity_sold_after_promo]]-Table10[[#This Row],[quantity_sold_before_promo]]</f>
        <v>-11</v>
      </c>
    </row>
    <row r="1163" spans="1:17" x14ac:dyDescent="0.3">
      <c r="A1163" s="4" t="s">
        <v>386</v>
      </c>
      <c r="B1163" t="str">
        <f>VLOOKUP(fact_events!B:B,stores[#All],2,0)</f>
        <v>Trivandrum</v>
      </c>
      <c r="C1163" t="str">
        <f>VLOOKUP(fact_events!C:C,camp[#All],2,0)</f>
        <v>Sankranti</v>
      </c>
      <c r="D1163" s="2">
        <f>VLOOKUP(fact_events!C:C,camp[#All],3,0)</f>
        <v>45301</v>
      </c>
      <c r="E1163" s="2">
        <f>VLOOKUP(fact_events!C:C,camp[#All],4,0)</f>
        <v>45307</v>
      </c>
      <c r="F1163" t="str">
        <f>VLOOKUP(fact_events!D:D,prod[#All],2,0)</f>
        <v>Atliq_Farm_Chakki_Atta (1KG)</v>
      </c>
      <c r="G1163" t="str">
        <f>VLOOKUP(fact_events!D:D,prod[#All],3,0)</f>
        <v>Grocery &amp; Staples</v>
      </c>
      <c r="H1163">
        <v>370</v>
      </c>
      <c r="I1163" t="s">
        <v>5</v>
      </c>
      <c r="J1163">
        <v>0.5</v>
      </c>
      <c r="K1163" t="s">
        <v>5</v>
      </c>
      <c r="L1163">
        <v>187</v>
      </c>
      <c r="M1163">
        <v>733</v>
      </c>
      <c r="N1163">
        <f>Table10[[#This Row],[quantity_sold_before_promo]]*Table10[[#This Row],[base_price]]</f>
        <v>69190</v>
      </c>
      <c r="O1163">
        <f t="shared" si="18"/>
        <v>271210</v>
      </c>
      <c r="P1163">
        <f>Table10[[#This Row],[Reveneu_after_promo]]-Table10[[#This Row],[Reveneu_before_promo]]</f>
        <v>202020</v>
      </c>
      <c r="Q1163" s="8">
        <f>Table10[[#This Row],[quantity_sold_after_promo]]-Table10[[#This Row],[quantity_sold_before_promo]]</f>
        <v>546</v>
      </c>
    </row>
    <row r="1164" spans="1:17" x14ac:dyDescent="0.3">
      <c r="A1164" s="3" t="s">
        <v>385</v>
      </c>
      <c r="B1164" t="str">
        <f>VLOOKUP(fact_events!B:B,stores[#All],2,0)</f>
        <v>Coimbatore</v>
      </c>
      <c r="C1164" t="str">
        <f>VLOOKUP(fact_events!C:C,camp[#All],2,0)</f>
        <v>Diwali</v>
      </c>
      <c r="D1164" s="2">
        <f>VLOOKUP(fact_events!C:C,camp[#All],3,0)</f>
        <v>45242</v>
      </c>
      <c r="E1164" s="2">
        <f>VLOOKUP(fact_events!C:C,camp[#All],4,0)</f>
        <v>45248</v>
      </c>
      <c r="F1164" t="str">
        <f>VLOOKUP(fact_events!D:D,prod[#All],2,0)</f>
        <v>Atliq_Double_Bedsheet_set</v>
      </c>
      <c r="G1164" t="str">
        <f>VLOOKUP(fact_events!D:D,prod[#All],3,0)</f>
        <v>Home Care</v>
      </c>
      <c r="H1164">
        <v>1190</v>
      </c>
      <c r="I1164" t="s">
        <v>5</v>
      </c>
      <c r="J1164">
        <v>0.5</v>
      </c>
      <c r="K1164" t="s">
        <v>5</v>
      </c>
      <c r="L1164">
        <v>40</v>
      </c>
      <c r="M1164">
        <v>140</v>
      </c>
      <c r="N1164">
        <f>Table10[[#This Row],[quantity_sold_before_promo]]*Table10[[#This Row],[base_price]]</f>
        <v>47600</v>
      </c>
      <c r="O1164">
        <f t="shared" si="18"/>
        <v>166600</v>
      </c>
      <c r="P1164">
        <f>Table10[[#This Row],[Reveneu_after_promo]]-Table10[[#This Row],[Reveneu_before_promo]]</f>
        <v>119000</v>
      </c>
      <c r="Q1164" s="8">
        <f>Table10[[#This Row],[quantity_sold_after_promo]]-Table10[[#This Row],[quantity_sold_before_promo]]</f>
        <v>100</v>
      </c>
    </row>
    <row r="1165" spans="1:17" hidden="1" x14ac:dyDescent="0.3">
      <c r="A1165" s="4" t="s">
        <v>384</v>
      </c>
      <c r="B1165" t="str">
        <f>VLOOKUP(fact_events!B:B,stores[#All],2,0)</f>
        <v>Hyderabad</v>
      </c>
      <c r="C1165" t="str">
        <f>VLOOKUP(fact_events!C:C,camp[#All],2,0)</f>
        <v>Diwali</v>
      </c>
      <c r="D1165" s="2">
        <f>VLOOKUP(fact_events!C:C,camp[#All],3,0)</f>
        <v>45242</v>
      </c>
      <c r="E1165" s="2">
        <f>VLOOKUP(fact_events!C:C,camp[#All],4,0)</f>
        <v>45248</v>
      </c>
      <c r="F1165" t="str">
        <f>VLOOKUP(fact_events!D:D,prod[#All],2,0)</f>
        <v>Atliq_Farm_Chakki_Atta (1KG)</v>
      </c>
      <c r="G1165" t="str">
        <f>VLOOKUP(fact_events!D:D,prod[#All],3,0)</f>
        <v>Grocery &amp; Staples</v>
      </c>
      <c r="H1165">
        <v>290</v>
      </c>
      <c r="I1165" t="s">
        <v>12</v>
      </c>
      <c r="J1165">
        <v>0.25</v>
      </c>
      <c r="K1165" t="s">
        <v>1526</v>
      </c>
      <c r="L1165">
        <v>390</v>
      </c>
      <c r="M1165">
        <v>339</v>
      </c>
      <c r="N1165">
        <f>Table10[[#This Row],[quantity_sold_before_promo]]*Table10[[#This Row],[base_price]]</f>
        <v>113100</v>
      </c>
      <c r="O1165">
        <f t="shared" si="18"/>
        <v>73732.5</v>
      </c>
      <c r="P1165">
        <f>Table10[[#This Row],[Reveneu_after_promo]]-Table10[[#This Row],[Reveneu_before_promo]]</f>
        <v>-39367.5</v>
      </c>
      <c r="Q1165" s="8">
        <f>Table10[[#This Row],[quantity_sold_after_promo]]-Table10[[#This Row],[quantity_sold_before_promo]]</f>
        <v>-51</v>
      </c>
    </row>
    <row r="1166" spans="1:17" hidden="1" x14ac:dyDescent="0.3">
      <c r="A1166" s="3" t="s">
        <v>383</v>
      </c>
      <c r="B1166" t="str">
        <f>VLOOKUP(fact_events!B:B,stores[#All],2,0)</f>
        <v>Trivandrum</v>
      </c>
      <c r="C1166" t="str">
        <f>VLOOKUP(fact_events!C:C,camp[#All],2,0)</f>
        <v>Diwali</v>
      </c>
      <c r="D1166" s="2">
        <f>VLOOKUP(fact_events!C:C,camp[#All],3,0)</f>
        <v>45242</v>
      </c>
      <c r="E1166" s="2">
        <f>VLOOKUP(fact_events!C:C,camp[#All],4,0)</f>
        <v>45248</v>
      </c>
      <c r="F1166" t="str">
        <f>VLOOKUP(fact_events!D:D,prod[#All],2,0)</f>
        <v>Atliq_Home_Essential_8_Product_Combo</v>
      </c>
      <c r="G1166" t="str">
        <f>VLOOKUP(fact_events!D:D,prod[#All],3,0)</f>
        <v>Combo1</v>
      </c>
      <c r="H1166">
        <v>3000</v>
      </c>
      <c r="I1166" t="s">
        <v>26</v>
      </c>
      <c r="J1166">
        <v>500</v>
      </c>
      <c r="K1166" t="s">
        <v>1527</v>
      </c>
      <c r="L1166">
        <v>190</v>
      </c>
      <c r="M1166">
        <v>547</v>
      </c>
      <c r="N1166">
        <f>Table10[[#This Row],[quantity_sold_before_promo]]*Table10[[#This Row],[base_price]]</f>
        <v>570000</v>
      </c>
      <c r="O1166">
        <f t="shared" si="18"/>
        <v>1367500</v>
      </c>
      <c r="P1166">
        <f>Table10[[#This Row],[Reveneu_after_promo]]-Table10[[#This Row],[Reveneu_before_promo]]</f>
        <v>797500</v>
      </c>
      <c r="Q1166" s="8">
        <f>Table10[[#This Row],[quantity_sold_after_promo]]-Table10[[#This Row],[quantity_sold_before_promo]]</f>
        <v>357</v>
      </c>
    </row>
    <row r="1167" spans="1:17" hidden="1" x14ac:dyDescent="0.3">
      <c r="A1167" s="4" t="s">
        <v>382</v>
      </c>
      <c r="B1167" t="str">
        <f>VLOOKUP(fact_events!B:B,stores[#All],2,0)</f>
        <v>Coimbatore</v>
      </c>
      <c r="C1167" t="str">
        <f>VLOOKUP(fact_events!C:C,camp[#All],2,0)</f>
        <v>Sankranti</v>
      </c>
      <c r="D1167" s="2">
        <f>VLOOKUP(fact_events!C:C,camp[#All],3,0)</f>
        <v>45301</v>
      </c>
      <c r="E1167" s="2">
        <f>VLOOKUP(fact_events!C:C,camp[#All],4,0)</f>
        <v>45307</v>
      </c>
      <c r="F1167" t="str">
        <f>VLOOKUP(fact_events!D:D,prod[#All],2,0)</f>
        <v>Atliq_Cream_Beauty_Bathing_Soap (125GM)</v>
      </c>
      <c r="G1167" t="str">
        <f>VLOOKUP(fact_events!D:D,prod[#All],3,0)</f>
        <v>Personal Care</v>
      </c>
      <c r="H1167">
        <v>50</v>
      </c>
      <c r="I1167" t="s">
        <v>12</v>
      </c>
      <c r="J1167">
        <v>0.25</v>
      </c>
      <c r="K1167" t="s">
        <v>1526</v>
      </c>
      <c r="L1167">
        <v>28</v>
      </c>
      <c r="M1167">
        <v>22</v>
      </c>
      <c r="N1167">
        <f>Table10[[#This Row],[quantity_sold_before_promo]]*Table10[[#This Row],[base_price]]</f>
        <v>1400</v>
      </c>
      <c r="O1167">
        <f t="shared" si="18"/>
        <v>825</v>
      </c>
      <c r="P1167">
        <f>Table10[[#This Row],[Reveneu_after_promo]]-Table10[[#This Row],[Reveneu_before_promo]]</f>
        <v>-575</v>
      </c>
      <c r="Q1167" s="8">
        <f>Table10[[#This Row],[quantity_sold_after_promo]]-Table10[[#This Row],[quantity_sold_before_promo]]</f>
        <v>-6</v>
      </c>
    </row>
    <row r="1168" spans="1:17" hidden="1" x14ac:dyDescent="0.3">
      <c r="A1168" s="3" t="s">
        <v>381</v>
      </c>
      <c r="B1168" t="str">
        <f>VLOOKUP(fact_events!B:B,stores[#All],2,0)</f>
        <v>Bengaluru</v>
      </c>
      <c r="C1168" t="str">
        <f>VLOOKUP(fact_events!C:C,camp[#All],2,0)</f>
        <v>Diwali</v>
      </c>
      <c r="D1168" s="2">
        <f>VLOOKUP(fact_events!C:C,camp[#All],3,0)</f>
        <v>45242</v>
      </c>
      <c r="E1168" s="2">
        <f>VLOOKUP(fact_events!C:C,camp[#All],4,0)</f>
        <v>45248</v>
      </c>
      <c r="F1168" t="str">
        <f>VLOOKUP(fact_events!D:D,prod[#All],2,0)</f>
        <v>Atliq_Body_Milk_Nourishing_Lotion (120ML)</v>
      </c>
      <c r="G1168" t="str">
        <f>VLOOKUP(fact_events!D:D,prod[#All],3,0)</f>
        <v>Personal Care</v>
      </c>
      <c r="H1168">
        <v>110</v>
      </c>
      <c r="I1168" t="s">
        <v>0</v>
      </c>
      <c r="J1168">
        <v>0.5</v>
      </c>
      <c r="K1168" t="s">
        <v>1526</v>
      </c>
      <c r="L1168">
        <v>89</v>
      </c>
      <c r="M1168">
        <v>116</v>
      </c>
      <c r="N1168">
        <f>Table10[[#This Row],[quantity_sold_before_promo]]*Table10[[#This Row],[base_price]]</f>
        <v>9790</v>
      </c>
      <c r="O1168">
        <f t="shared" si="18"/>
        <v>6380</v>
      </c>
      <c r="P1168">
        <f>Table10[[#This Row],[Reveneu_after_promo]]-Table10[[#This Row],[Reveneu_before_promo]]</f>
        <v>-3410</v>
      </c>
      <c r="Q1168" s="8">
        <f>Table10[[#This Row],[quantity_sold_after_promo]]-Table10[[#This Row],[quantity_sold_before_promo]]</f>
        <v>27</v>
      </c>
    </row>
    <row r="1169" spans="1:17" x14ac:dyDescent="0.3">
      <c r="A1169" s="4" t="s">
        <v>380</v>
      </c>
      <c r="B1169" t="str">
        <f>VLOOKUP(fact_events!B:B,stores[#All],2,0)</f>
        <v>Mysuru</v>
      </c>
      <c r="C1169" t="str">
        <f>VLOOKUP(fact_events!C:C,camp[#All],2,0)</f>
        <v>Diwali</v>
      </c>
      <c r="D1169" s="2">
        <f>VLOOKUP(fact_events!C:C,camp[#All],3,0)</f>
        <v>45242</v>
      </c>
      <c r="E1169" s="2">
        <f>VLOOKUP(fact_events!C:C,camp[#All],4,0)</f>
        <v>45248</v>
      </c>
      <c r="F1169" t="str">
        <f>VLOOKUP(fact_events!D:D,prod[#All],2,0)</f>
        <v>Atliq_Double_Bedsheet_set</v>
      </c>
      <c r="G1169" t="str">
        <f>VLOOKUP(fact_events!D:D,prod[#All],3,0)</f>
        <v>Home Care</v>
      </c>
      <c r="H1169">
        <v>1190</v>
      </c>
      <c r="I1169" t="s">
        <v>5</v>
      </c>
      <c r="J1169">
        <v>0.5</v>
      </c>
      <c r="K1169" t="s">
        <v>5</v>
      </c>
      <c r="L1169">
        <v>42</v>
      </c>
      <c r="M1169">
        <v>123</v>
      </c>
      <c r="N1169">
        <f>Table10[[#This Row],[quantity_sold_before_promo]]*Table10[[#This Row],[base_price]]</f>
        <v>49980</v>
      </c>
      <c r="O1169">
        <f t="shared" si="18"/>
        <v>146370</v>
      </c>
      <c r="P1169">
        <f>Table10[[#This Row],[Reveneu_after_promo]]-Table10[[#This Row],[Reveneu_before_promo]]</f>
        <v>96390</v>
      </c>
      <c r="Q1169" s="8">
        <f>Table10[[#This Row],[quantity_sold_after_promo]]-Table10[[#This Row],[quantity_sold_before_promo]]</f>
        <v>81</v>
      </c>
    </row>
    <row r="1170" spans="1:17" hidden="1" x14ac:dyDescent="0.3">
      <c r="A1170" s="3" t="s">
        <v>379</v>
      </c>
      <c r="B1170" t="str">
        <f>VLOOKUP(fact_events!B:B,stores[#All],2,0)</f>
        <v>Bengaluru</v>
      </c>
      <c r="C1170" t="str">
        <f>VLOOKUP(fact_events!C:C,camp[#All],2,0)</f>
        <v>Sankranti</v>
      </c>
      <c r="D1170" s="2">
        <f>VLOOKUP(fact_events!C:C,camp[#All],3,0)</f>
        <v>45301</v>
      </c>
      <c r="E1170" s="2">
        <f>VLOOKUP(fact_events!C:C,camp[#All],4,0)</f>
        <v>45307</v>
      </c>
      <c r="F1170" t="str">
        <f>VLOOKUP(fact_events!D:D,prod[#All],2,0)</f>
        <v>Atliq_Masoor_Dal (1KG)</v>
      </c>
      <c r="G1170" t="str">
        <f>VLOOKUP(fact_events!D:D,prod[#All],3,0)</f>
        <v>Grocery &amp; Staples</v>
      </c>
      <c r="H1170">
        <v>172</v>
      </c>
      <c r="I1170" t="s">
        <v>45</v>
      </c>
      <c r="J1170">
        <v>0.33</v>
      </c>
      <c r="K1170" t="s">
        <v>1526</v>
      </c>
      <c r="L1170">
        <v>286</v>
      </c>
      <c r="M1170">
        <v>394</v>
      </c>
      <c r="N1170">
        <f>Table10[[#This Row],[quantity_sold_before_promo]]*Table10[[#This Row],[base_price]]</f>
        <v>49192</v>
      </c>
      <c r="O1170">
        <f t="shared" si="18"/>
        <v>45404.55999999999</v>
      </c>
      <c r="P1170">
        <f>Table10[[#This Row],[Reveneu_after_promo]]-Table10[[#This Row],[Reveneu_before_promo]]</f>
        <v>-3787.4400000000096</v>
      </c>
      <c r="Q1170" s="8">
        <f>Table10[[#This Row],[quantity_sold_after_promo]]-Table10[[#This Row],[quantity_sold_before_promo]]</f>
        <v>108</v>
      </c>
    </row>
    <row r="1171" spans="1:17" x14ac:dyDescent="0.3">
      <c r="A1171" s="4" t="s">
        <v>378</v>
      </c>
      <c r="B1171" t="str">
        <f>VLOOKUP(fact_events!B:B,stores[#All],2,0)</f>
        <v>Madurai</v>
      </c>
      <c r="C1171" t="str">
        <f>VLOOKUP(fact_events!C:C,camp[#All],2,0)</f>
        <v>Sankranti</v>
      </c>
      <c r="D1171" s="2">
        <f>VLOOKUP(fact_events!C:C,camp[#All],3,0)</f>
        <v>45301</v>
      </c>
      <c r="E1171" s="2">
        <f>VLOOKUP(fact_events!C:C,camp[#All],4,0)</f>
        <v>45307</v>
      </c>
      <c r="F1171" t="str">
        <f>VLOOKUP(fact_events!D:D,prod[#All],2,0)</f>
        <v>Atliq_Suflower_Oil (1L)</v>
      </c>
      <c r="G1171" t="str">
        <f>VLOOKUP(fact_events!D:D,prod[#All],3,0)</f>
        <v>Grocery &amp; Staples</v>
      </c>
      <c r="H1171">
        <v>200</v>
      </c>
      <c r="I1171" t="s">
        <v>5</v>
      </c>
      <c r="J1171">
        <v>0.5</v>
      </c>
      <c r="K1171" t="s">
        <v>5</v>
      </c>
      <c r="L1171">
        <v>273</v>
      </c>
      <c r="M1171">
        <v>1097</v>
      </c>
      <c r="N1171">
        <f>Table10[[#This Row],[quantity_sold_before_promo]]*Table10[[#This Row],[base_price]]</f>
        <v>54600</v>
      </c>
      <c r="O1171">
        <f t="shared" si="18"/>
        <v>219400</v>
      </c>
      <c r="P1171">
        <f>Table10[[#This Row],[Reveneu_after_promo]]-Table10[[#This Row],[Reveneu_before_promo]]</f>
        <v>164800</v>
      </c>
      <c r="Q1171" s="8">
        <f>Table10[[#This Row],[quantity_sold_after_promo]]-Table10[[#This Row],[quantity_sold_before_promo]]</f>
        <v>824</v>
      </c>
    </row>
    <row r="1172" spans="1:17" hidden="1" x14ac:dyDescent="0.3">
      <c r="A1172" s="3" t="s">
        <v>377</v>
      </c>
      <c r="B1172" t="str">
        <f>VLOOKUP(fact_events!B:B,stores[#All],2,0)</f>
        <v>Madurai</v>
      </c>
      <c r="C1172" t="str">
        <f>VLOOKUP(fact_events!C:C,camp[#All],2,0)</f>
        <v>Sankranti</v>
      </c>
      <c r="D1172" s="2">
        <f>VLOOKUP(fact_events!C:C,camp[#All],3,0)</f>
        <v>45301</v>
      </c>
      <c r="E1172" s="2">
        <f>VLOOKUP(fact_events!C:C,camp[#All],4,0)</f>
        <v>45307</v>
      </c>
      <c r="F1172" t="str">
        <f>VLOOKUP(fact_events!D:D,prod[#All],2,0)</f>
        <v>Atliq_Lime_Cool_Bathing_Bar (125GM)</v>
      </c>
      <c r="G1172" t="str">
        <f>VLOOKUP(fact_events!D:D,prod[#All],3,0)</f>
        <v>Personal Care</v>
      </c>
      <c r="H1172">
        <v>62</v>
      </c>
      <c r="I1172" t="s">
        <v>0</v>
      </c>
      <c r="J1172">
        <v>0.5</v>
      </c>
      <c r="K1172" t="s">
        <v>1526</v>
      </c>
      <c r="L1172">
        <v>46</v>
      </c>
      <c r="M1172">
        <v>66</v>
      </c>
      <c r="N1172">
        <f>Table10[[#This Row],[quantity_sold_before_promo]]*Table10[[#This Row],[base_price]]</f>
        <v>2852</v>
      </c>
      <c r="O1172">
        <f t="shared" si="18"/>
        <v>2046</v>
      </c>
      <c r="P1172">
        <f>Table10[[#This Row],[Reveneu_after_promo]]-Table10[[#This Row],[Reveneu_before_promo]]</f>
        <v>-806</v>
      </c>
      <c r="Q1172" s="8">
        <f>Table10[[#This Row],[quantity_sold_after_promo]]-Table10[[#This Row],[quantity_sold_before_promo]]</f>
        <v>20</v>
      </c>
    </row>
    <row r="1173" spans="1:17" hidden="1" x14ac:dyDescent="0.3">
      <c r="A1173" s="4" t="s">
        <v>376</v>
      </c>
      <c r="B1173" t="str">
        <f>VLOOKUP(fact_events!B:B,stores[#All],2,0)</f>
        <v>Chennai</v>
      </c>
      <c r="C1173" t="str">
        <f>VLOOKUP(fact_events!C:C,camp[#All],2,0)</f>
        <v>Sankranti</v>
      </c>
      <c r="D1173" s="2">
        <f>VLOOKUP(fact_events!C:C,camp[#All],3,0)</f>
        <v>45301</v>
      </c>
      <c r="E1173" s="2">
        <f>VLOOKUP(fact_events!C:C,camp[#All],4,0)</f>
        <v>45307</v>
      </c>
      <c r="F1173" t="str">
        <f>VLOOKUP(fact_events!D:D,prod[#All],2,0)</f>
        <v>Atliq_Sonamasuri_Rice (10KG)</v>
      </c>
      <c r="G1173" t="str">
        <f>VLOOKUP(fact_events!D:D,prod[#All],3,0)</f>
        <v>Grocery &amp; Staples</v>
      </c>
      <c r="H1173">
        <v>860</v>
      </c>
      <c r="I1173" t="s">
        <v>45</v>
      </c>
      <c r="J1173">
        <v>0.33</v>
      </c>
      <c r="K1173" t="s">
        <v>1526</v>
      </c>
      <c r="L1173">
        <v>463</v>
      </c>
      <c r="M1173">
        <v>629</v>
      </c>
      <c r="N1173">
        <f>Table10[[#This Row],[quantity_sold_before_promo]]*Table10[[#This Row],[base_price]]</f>
        <v>398180</v>
      </c>
      <c r="O1173">
        <f t="shared" si="18"/>
        <v>362429.79999999993</v>
      </c>
      <c r="P1173">
        <f>Table10[[#This Row],[Reveneu_after_promo]]-Table10[[#This Row],[Reveneu_before_promo]]</f>
        <v>-35750.20000000007</v>
      </c>
      <c r="Q1173" s="8">
        <f>Table10[[#This Row],[quantity_sold_after_promo]]-Table10[[#This Row],[quantity_sold_before_promo]]</f>
        <v>166</v>
      </c>
    </row>
    <row r="1174" spans="1:17" hidden="1" x14ac:dyDescent="0.3">
      <c r="A1174" s="3" t="s">
        <v>375</v>
      </c>
      <c r="B1174" t="str">
        <f>VLOOKUP(fact_events!B:B,stores[#All],2,0)</f>
        <v>Visakhapatnam</v>
      </c>
      <c r="C1174" t="str">
        <f>VLOOKUP(fact_events!C:C,camp[#All],2,0)</f>
        <v>Sankranti</v>
      </c>
      <c r="D1174" s="2">
        <f>VLOOKUP(fact_events!C:C,camp[#All],3,0)</f>
        <v>45301</v>
      </c>
      <c r="E1174" s="2">
        <f>VLOOKUP(fact_events!C:C,camp[#All],4,0)</f>
        <v>45307</v>
      </c>
      <c r="F1174" t="str">
        <f>VLOOKUP(fact_events!D:D,prod[#All],2,0)</f>
        <v>Atliq_Scrub_Sponge_For_Dishwash</v>
      </c>
      <c r="G1174" t="str">
        <f>VLOOKUP(fact_events!D:D,prod[#All],3,0)</f>
        <v>Home Care</v>
      </c>
      <c r="H1174">
        <v>55</v>
      </c>
      <c r="I1174" t="s">
        <v>12</v>
      </c>
      <c r="J1174">
        <v>0.25</v>
      </c>
      <c r="K1174" t="s">
        <v>1526</v>
      </c>
      <c r="L1174">
        <v>15</v>
      </c>
      <c r="M1174">
        <v>12</v>
      </c>
      <c r="N1174">
        <f>Table10[[#This Row],[quantity_sold_before_promo]]*Table10[[#This Row],[base_price]]</f>
        <v>825</v>
      </c>
      <c r="O1174">
        <f t="shared" si="18"/>
        <v>495</v>
      </c>
      <c r="P1174">
        <f>Table10[[#This Row],[Reveneu_after_promo]]-Table10[[#This Row],[Reveneu_before_promo]]</f>
        <v>-330</v>
      </c>
      <c r="Q1174" s="8">
        <f>Table10[[#This Row],[quantity_sold_after_promo]]-Table10[[#This Row],[quantity_sold_before_promo]]</f>
        <v>-3</v>
      </c>
    </row>
    <row r="1175" spans="1:17" hidden="1" x14ac:dyDescent="0.3">
      <c r="A1175" s="4" t="s">
        <v>374</v>
      </c>
      <c r="B1175" t="str">
        <f>VLOOKUP(fact_events!B:B,stores[#All],2,0)</f>
        <v>Hyderabad</v>
      </c>
      <c r="C1175" t="str">
        <f>VLOOKUP(fact_events!C:C,camp[#All],2,0)</f>
        <v>Sankranti</v>
      </c>
      <c r="D1175" s="2">
        <f>VLOOKUP(fact_events!C:C,camp[#All],3,0)</f>
        <v>45301</v>
      </c>
      <c r="E1175" s="2">
        <f>VLOOKUP(fact_events!C:C,camp[#All],4,0)</f>
        <v>45307</v>
      </c>
      <c r="F1175" t="str">
        <f>VLOOKUP(fact_events!D:D,prod[#All],2,0)</f>
        <v>Atliq_Scrub_Sponge_For_Dishwash</v>
      </c>
      <c r="G1175" t="str">
        <f>VLOOKUP(fact_events!D:D,prod[#All],3,0)</f>
        <v>Home Care</v>
      </c>
      <c r="H1175">
        <v>55</v>
      </c>
      <c r="I1175" t="s">
        <v>12</v>
      </c>
      <c r="J1175">
        <v>0.25</v>
      </c>
      <c r="K1175" t="s">
        <v>1526</v>
      </c>
      <c r="L1175">
        <v>25</v>
      </c>
      <c r="M1175">
        <v>21</v>
      </c>
      <c r="N1175">
        <f>Table10[[#This Row],[quantity_sold_before_promo]]*Table10[[#This Row],[base_price]]</f>
        <v>1375</v>
      </c>
      <c r="O1175">
        <f t="shared" si="18"/>
        <v>866.25</v>
      </c>
      <c r="P1175">
        <f>Table10[[#This Row],[Reveneu_after_promo]]-Table10[[#This Row],[Reveneu_before_promo]]</f>
        <v>-508.75</v>
      </c>
      <c r="Q1175" s="8">
        <f>Table10[[#This Row],[quantity_sold_after_promo]]-Table10[[#This Row],[quantity_sold_before_promo]]</f>
        <v>-4</v>
      </c>
    </row>
    <row r="1176" spans="1:17" hidden="1" x14ac:dyDescent="0.3">
      <c r="A1176" s="3" t="s">
        <v>373</v>
      </c>
      <c r="B1176" t="str">
        <f>VLOOKUP(fact_events!B:B,stores[#All],2,0)</f>
        <v>Chennai</v>
      </c>
      <c r="C1176" t="str">
        <f>VLOOKUP(fact_events!C:C,camp[#All],2,0)</f>
        <v>Sankranti</v>
      </c>
      <c r="D1176" s="2">
        <f>VLOOKUP(fact_events!C:C,camp[#All],3,0)</f>
        <v>45301</v>
      </c>
      <c r="E1176" s="2">
        <f>VLOOKUP(fact_events!C:C,camp[#All],4,0)</f>
        <v>45307</v>
      </c>
      <c r="F1176" t="str">
        <f>VLOOKUP(fact_events!D:D,prod[#All],2,0)</f>
        <v>Atliq_Home_Essential_8_Product_Combo</v>
      </c>
      <c r="G1176" t="str">
        <f>VLOOKUP(fact_events!D:D,prod[#All],3,0)</f>
        <v>Combo1</v>
      </c>
      <c r="H1176">
        <v>3000</v>
      </c>
      <c r="I1176" t="s">
        <v>26</v>
      </c>
      <c r="J1176">
        <v>500</v>
      </c>
      <c r="K1176" t="s">
        <v>1527</v>
      </c>
      <c r="L1176">
        <v>136</v>
      </c>
      <c r="M1176">
        <v>242</v>
      </c>
      <c r="N1176">
        <f>Table10[[#This Row],[quantity_sold_before_promo]]*Table10[[#This Row],[base_price]]</f>
        <v>408000</v>
      </c>
      <c r="O1176">
        <f t="shared" si="18"/>
        <v>605000</v>
      </c>
      <c r="P1176">
        <f>Table10[[#This Row],[Reveneu_after_promo]]-Table10[[#This Row],[Reveneu_before_promo]]</f>
        <v>197000</v>
      </c>
      <c r="Q1176" s="8">
        <f>Table10[[#This Row],[quantity_sold_after_promo]]-Table10[[#This Row],[quantity_sold_before_promo]]</f>
        <v>106</v>
      </c>
    </row>
    <row r="1177" spans="1:17" hidden="1" x14ac:dyDescent="0.3">
      <c r="A1177" s="5" t="s">
        <v>372</v>
      </c>
      <c r="B1177" t="str">
        <f>VLOOKUP(fact_events!B:B,stores[#All],2,0)</f>
        <v>Chennai</v>
      </c>
      <c r="C1177" t="str">
        <f>VLOOKUP(fact_events!C:C,camp[#All],2,0)</f>
        <v>Sankranti</v>
      </c>
      <c r="D1177" s="2">
        <f>VLOOKUP(fact_events!C:C,camp[#All],3,0)</f>
        <v>45301</v>
      </c>
      <c r="E1177" s="2">
        <f>VLOOKUP(fact_events!C:C,camp[#All],4,0)</f>
        <v>45307</v>
      </c>
      <c r="F1177" t="str">
        <f>VLOOKUP(fact_events!D:D,prod[#All],2,0)</f>
        <v>Atliq_Cream_Beauty_Bathing_Soap (125GM)</v>
      </c>
      <c r="G1177" t="str">
        <f>VLOOKUP(fact_events!D:D,prod[#All],3,0)</f>
        <v>Personal Care</v>
      </c>
      <c r="H1177">
        <v>50</v>
      </c>
      <c r="I1177" t="s">
        <v>12</v>
      </c>
      <c r="J1177">
        <v>0.25</v>
      </c>
      <c r="K1177" t="s">
        <v>1526</v>
      </c>
      <c r="L1177">
        <v>34</v>
      </c>
      <c r="M1177">
        <v>30</v>
      </c>
      <c r="N1177">
        <f>Table10[[#This Row],[quantity_sold_before_promo]]*Table10[[#This Row],[base_price]]</f>
        <v>1700</v>
      </c>
      <c r="O1177">
        <f t="shared" si="18"/>
        <v>1125</v>
      </c>
      <c r="P1177">
        <f>Table10[[#This Row],[Reveneu_after_promo]]-Table10[[#This Row],[Reveneu_before_promo]]</f>
        <v>-575</v>
      </c>
      <c r="Q1177" s="8">
        <f>Table10[[#This Row],[quantity_sold_after_promo]]-Table10[[#This Row],[quantity_sold_before_promo]]</f>
        <v>-4</v>
      </c>
    </row>
    <row r="1178" spans="1:17" hidden="1" x14ac:dyDescent="0.3">
      <c r="A1178" s="3" t="s">
        <v>371</v>
      </c>
      <c r="B1178" t="str">
        <f>VLOOKUP(fact_events!B:B,stores[#All],2,0)</f>
        <v>Hyderabad</v>
      </c>
      <c r="C1178" t="str">
        <f>VLOOKUP(fact_events!C:C,camp[#All],2,0)</f>
        <v>Diwali</v>
      </c>
      <c r="D1178" s="2">
        <f>VLOOKUP(fact_events!C:C,camp[#All],3,0)</f>
        <v>45242</v>
      </c>
      <c r="E1178" s="2">
        <f>VLOOKUP(fact_events!C:C,camp[#All],4,0)</f>
        <v>45248</v>
      </c>
      <c r="F1178" t="str">
        <f>VLOOKUP(fact_events!D:D,prod[#All],2,0)</f>
        <v>Atliq_Home_Essential_8_Product_Combo</v>
      </c>
      <c r="G1178" t="str">
        <f>VLOOKUP(fact_events!D:D,prod[#All],3,0)</f>
        <v>Combo1</v>
      </c>
      <c r="H1178">
        <v>3000</v>
      </c>
      <c r="I1178" t="s">
        <v>26</v>
      </c>
      <c r="J1178">
        <v>500</v>
      </c>
      <c r="K1178" t="s">
        <v>1527</v>
      </c>
      <c r="L1178">
        <v>323</v>
      </c>
      <c r="M1178">
        <v>965</v>
      </c>
      <c r="N1178">
        <f>Table10[[#This Row],[quantity_sold_before_promo]]*Table10[[#This Row],[base_price]]</f>
        <v>969000</v>
      </c>
      <c r="O1178">
        <f t="shared" si="18"/>
        <v>2412500</v>
      </c>
      <c r="P1178">
        <f>Table10[[#This Row],[Reveneu_after_promo]]-Table10[[#This Row],[Reveneu_before_promo]]</f>
        <v>1443500</v>
      </c>
      <c r="Q1178" s="8">
        <f>Table10[[#This Row],[quantity_sold_after_promo]]-Table10[[#This Row],[quantity_sold_before_promo]]</f>
        <v>642</v>
      </c>
    </row>
    <row r="1179" spans="1:17" hidden="1" x14ac:dyDescent="0.3">
      <c r="A1179" s="4" t="s">
        <v>370</v>
      </c>
      <c r="B1179" t="str">
        <f>VLOOKUP(fact_events!B:B,stores[#All],2,0)</f>
        <v>Madurai</v>
      </c>
      <c r="C1179" t="str">
        <f>VLOOKUP(fact_events!C:C,camp[#All],2,0)</f>
        <v>Diwali</v>
      </c>
      <c r="D1179" s="2">
        <f>VLOOKUP(fact_events!C:C,camp[#All],3,0)</f>
        <v>45242</v>
      </c>
      <c r="E1179" s="2">
        <f>VLOOKUP(fact_events!C:C,camp[#All],4,0)</f>
        <v>45248</v>
      </c>
      <c r="F1179" t="str">
        <f>VLOOKUP(fact_events!D:D,prod[#All],2,0)</f>
        <v>Atliq_Cream_Beauty_Bathing_Soap (125GM)</v>
      </c>
      <c r="G1179" t="str">
        <f>VLOOKUP(fact_events!D:D,prod[#All],3,0)</f>
        <v>Personal Care</v>
      </c>
      <c r="H1179">
        <v>65</v>
      </c>
      <c r="I1179" t="s">
        <v>0</v>
      </c>
      <c r="J1179">
        <v>0.5</v>
      </c>
      <c r="K1179" t="s">
        <v>1526</v>
      </c>
      <c r="L1179">
        <v>94</v>
      </c>
      <c r="M1179">
        <v>120</v>
      </c>
      <c r="N1179">
        <f>Table10[[#This Row],[quantity_sold_before_promo]]*Table10[[#This Row],[base_price]]</f>
        <v>6110</v>
      </c>
      <c r="O1179">
        <f t="shared" si="18"/>
        <v>3900</v>
      </c>
      <c r="P1179">
        <f>Table10[[#This Row],[Reveneu_after_promo]]-Table10[[#This Row],[Reveneu_before_promo]]</f>
        <v>-2210</v>
      </c>
      <c r="Q1179" s="8">
        <f>Table10[[#This Row],[quantity_sold_after_promo]]-Table10[[#This Row],[quantity_sold_before_promo]]</f>
        <v>26</v>
      </c>
    </row>
    <row r="1180" spans="1:17" hidden="1" x14ac:dyDescent="0.3">
      <c r="A1180" s="3" t="s">
        <v>369</v>
      </c>
      <c r="B1180" t="str">
        <f>VLOOKUP(fact_events!B:B,stores[#All],2,0)</f>
        <v>Madurai</v>
      </c>
      <c r="C1180" t="str">
        <f>VLOOKUP(fact_events!C:C,camp[#All],2,0)</f>
        <v>Sankranti</v>
      </c>
      <c r="D1180" s="2">
        <f>VLOOKUP(fact_events!C:C,camp[#All],3,0)</f>
        <v>45301</v>
      </c>
      <c r="E1180" s="2">
        <f>VLOOKUP(fact_events!C:C,camp[#All],4,0)</f>
        <v>45307</v>
      </c>
      <c r="F1180" t="str">
        <f>VLOOKUP(fact_events!D:D,prod[#All],2,0)</f>
        <v>Atliq_Home_Essential_8_Product_Combo</v>
      </c>
      <c r="G1180" t="str">
        <f>VLOOKUP(fact_events!D:D,prod[#All],3,0)</f>
        <v>Combo1</v>
      </c>
      <c r="H1180">
        <v>3000</v>
      </c>
      <c r="I1180" t="s">
        <v>26</v>
      </c>
      <c r="J1180">
        <v>500</v>
      </c>
      <c r="K1180" t="s">
        <v>1527</v>
      </c>
      <c r="L1180">
        <v>120</v>
      </c>
      <c r="M1180">
        <v>274</v>
      </c>
      <c r="N1180">
        <f>Table10[[#This Row],[quantity_sold_before_promo]]*Table10[[#This Row],[base_price]]</f>
        <v>360000</v>
      </c>
      <c r="O1180">
        <f t="shared" si="18"/>
        <v>685000</v>
      </c>
      <c r="P1180">
        <f>Table10[[#This Row],[Reveneu_after_promo]]-Table10[[#This Row],[Reveneu_before_promo]]</f>
        <v>325000</v>
      </c>
      <c r="Q1180" s="8">
        <f>Table10[[#This Row],[quantity_sold_after_promo]]-Table10[[#This Row],[quantity_sold_before_promo]]</f>
        <v>154</v>
      </c>
    </row>
    <row r="1181" spans="1:17" hidden="1" x14ac:dyDescent="0.3">
      <c r="A1181" s="4" t="s">
        <v>368</v>
      </c>
      <c r="B1181" t="str">
        <f>VLOOKUP(fact_events!B:B,stores[#All],2,0)</f>
        <v>Hyderabad</v>
      </c>
      <c r="C1181" t="str">
        <f>VLOOKUP(fact_events!C:C,camp[#All],2,0)</f>
        <v>Diwali</v>
      </c>
      <c r="D1181" s="2">
        <f>VLOOKUP(fact_events!C:C,camp[#All],3,0)</f>
        <v>45242</v>
      </c>
      <c r="E1181" s="2">
        <f>VLOOKUP(fact_events!C:C,camp[#All],4,0)</f>
        <v>45248</v>
      </c>
      <c r="F1181" t="str">
        <f>VLOOKUP(fact_events!D:D,prod[#All],2,0)</f>
        <v>Atliq_Fusion_Container_Set_of_3</v>
      </c>
      <c r="G1181" t="str">
        <f>VLOOKUP(fact_events!D:D,prod[#All],3,0)</f>
        <v>Home Care</v>
      </c>
      <c r="H1181">
        <v>415</v>
      </c>
      <c r="I1181" t="s">
        <v>12</v>
      </c>
      <c r="J1181">
        <v>0.25</v>
      </c>
      <c r="K1181" t="s">
        <v>1526</v>
      </c>
      <c r="L1181">
        <v>96</v>
      </c>
      <c r="M1181">
        <v>92</v>
      </c>
      <c r="N1181">
        <f>Table10[[#This Row],[quantity_sold_before_promo]]*Table10[[#This Row],[base_price]]</f>
        <v>39840</v>
      </c>
      <c r="O1181">
        <f t="shared" si="18"/>
        <v>28635</v>
      </c>
      <c r="P1181">
        <f>Table10[[#This Row],[Reveneu_after_promo]]-Table10[[#This Row],[Reveneu_before_promo]]</f>
        <v>-11205</v>
      </c>
      <c r="Q1181" s="8">
        <f>Table10[[#This Row],[quantity_sold_after_promo]]-Table10[[#This Row],[quantity_sold_before_promo]]</f>
        <v>-4</v>
      </c>
    </row>
    <row r="1182" spans="1:17" hidden="1" x14ac:dyDescent="0.3">
      <c r="A1182" s="3" t="s">
        <v>367</v>
      </c>
      <c r="B1182" t="str">
        <f>VLOOKUP(fact_events!B:B,stores[#All],2,0)</f>
        <v>Coimbatore</v>
      </c>
      <c r="C1182" t="str">
        <f>VLOOKUP(fact_events!C:C,camp[#All],2,0)</f>
        <v>Sankranti</v>
      </c>
      <c r="D1182" s="2">
        <f>VLOOKUP(fact_events!C:C,camp[#All],3,0)</f>
        <v>45301</v>
      </c>
      <c r="E1182" s="2">
        <f>VLOOKUP(fact_events!C:C,camp[#All],4,0)</f>
        <v>45307</v>
      </c>
      <c r="F1182" t="str">
        <f>VLOOKUP(fact_events!D:D,prod[#All],2,0)</f>
        <v>Atliq_Doodh_Kesar_Body_Lotion (200ML)</v>
      </c>
      <c r="G1182" t="str">
        <f>VLOOKUP(fact_events!D:D,prod[#All],3,0)</f>
        <v>Personal Care</v>
      </c>
      <c r="H1182">
        <v>190</v>
      </c>
      <c r="I1182" t="s">
        <v>0</v>
      </c>
      <c r="J1182">
        <v>0.5</v>
      </c>
      <c r="K1182" t="s">
        <v>1526</v>
      </c>
      <c r="L1182">
        <v>33</v>
      </c>
      <c r="M1182">
        <v>50</v>
      </c>
      <c r="N1182">
        <f>Table10[[#This Row],[quantity_sold_before_promo]]*Table10[[#This Row],[base_price]]</f>
        <v>6270</v>
      </c>
      <c r="O1182">
        <f t="shared" si="18"/>
        <v>4750</v>
      </c>
      <c r="P1182">
        <f>Table10[[#This Row],[Reveneu_after_promo]]-Table10[[#This Row],[Reveneu_before_promo]]</f>
        <v>-1520</v>
      </c>
      <c r="Q1182" s="8">
        <f>Table10[[#This Row],[quantity_sold_after_promo]]-Table10[[#This Row],[quantity_sold_before_promo]]</f>
        <v>17</v>
      </c>
    </row>
    <row r="1183" spans="1:17" x14ac:dyDescent="0.3">
      <c r="A1183" s="4" t="s">
        <v>366</v>
      </c>
      <c r="B1183" t="str">
        <f>VLOOKUP(fact_events!B:B,stores[#All],2,0)</f>
        <v>Bengaluru</v>
      </c>
      <c r="C1183" t="str">
        <f>VLOOKUP(fact_events!C:C,camp[#All],2,0)</f>
        <v>Diwali</v>
      </c>
      <c r="D1183" s="2">
        <f>VLOOKUP(fact_events!C:C,camp[#All],3,0)</f>
        <v>45242</v>
      </c>
      <c r="E1183" s="2">
        <f>VLOOKUP(fact_events!C:C,camp[#All],4,0)</f>
        <v>45248</v>
      </c>
      <c r="F1183" t="str">
        <f>VLOOKUP(fact_events!D:D,prod[#All],2,0)</f>
        <v>Atliq_High_Glo_15W_LED_Bulb</v>
      </c>
      <c r="G1183" t="str">
        <f>VLOOKUP(fact_events!D:D,prod[#All],3,0)</f>
        <v>Home Appliances</v>
      </c>
      <c r="H1183">
        <v>350</v>
      </c>
      <c r="I1183" t="s">
        <v>5</v>
      </c>
      <c r="J1183">
        <v>0.5</v>
      </c>
      <c r="K1183" t="s">
        <v>5</v>
      </c>
      <c r="L1183">
        <v>85</v>
      </c>
      <c r="M1183">
        <v>338</v>
      </c>
      <c r="N1183">
        <f>Table10[[#This Row],[quantity_sold_before_promo]]*Table10[[#This Row],[base_price]]</f>
        <v>29750</v>
      </c>
      <c r="O1183">
        <f t="shared" si="18"/>
        <v>118300</v>
      </c>
      <c r="P1183">
        <f>Table10[[#This Row],[Reveneu_after_promo]]-Table10[[#This Row],[Reveneu_before_promo]]</f>
        <v>88550</v>
      </c>
      <c r="Q1183" s="8">
        <f>Table10[[#This Row],[quantity_sold_after_promo]]-Table10[[#This Row],[quantity_sold_before_promo]]</f>
        <v>253</v>
      </c>
    </row>
    <row r="1184" spans="1:17" hidden="1" x14ac:dyDescent="0.3">
      <c r="A1184" s="3" t="s">
        <v>365</v>
      </c>
      <c r="B1184" t="str">
        <f>VLOOKUP(fact_events!B:B,stores[#All],2,0)</f>
        <v>Chennai</v>
      </c>
      <c r="C1184" t="str">
        <f>VLOOKUP(fact_events!C:C,camp[#All],2,0)</f>
        <v>Diwali</v>
      </c>
      <c r="D1184" s="2">
        <f>VLOOKUP(fact_events!C:C,camp[#All],3,0)</f>
        <v>45242</v>
      </c>
      <c r="E1184" s="2">
        <f>VLOOKUP(fact_events!C:C,camp[#All],4,0)</f>
        <v>45248</v>
      </c>
      <c r="F1184" t="str">
        <f>VLOOKUP(fact_events!D:D,prod[#All],2,0)</f>
        <v>Atliq_Fusion_Container_Set_of_3</v>
      </c>
      <c r="G1184" t="str">
        <f>VLOOKUP(fact_events!D:D,prod[#All],3,0)</f>
        <v>Home Care</v>
      </c>
      <c r="H1184">
        <v>415</v>
      </c>
      <c r="I1184" t="s">
        <v>12</v>
      </c>
      <c r="J1184">
        <v>0.25</v>
      </c>
      <c r="K1184" t="s">
        <v>1526</v>
      </c>
      <c r="L1184">
        <v>91</v>
      </c>
      <c r="M1184">
        <v>80</v>
      </c>
      <c r="N1184">
        <f>Table10[[#This Row],[quantity_sold_before_promo]]*Table10[[#This Row],[base_price]]</f>
        <v>37765</v>
      </c>
      <c r="O1184">
        <f t="shared" si="18"/>
        <v>24900</v>
      </c>
      <c r="P1184">
        <f>Table10[[#This Row],[Reveneu_after_promo]]-Table10[[#This Row],[Reveneu_before_promo]]</f>
        <v>-12865</v>
      </c>
      <c r="Q1184" s="8">
        <f>Table10[[#This Row],[quantity_sold_after_promo]]-Table10[[#This Row],[quantity_sold_before_promo]]</f>
        <v>-11</v>
      </c>
    </row>
    <row r="1185" spans="1:17" x14ac:dyDescent="0.3">
      <c r="A1185" s="4" t="s">
        <v>364</v>
      </c>
      <c r="B1185" t="str">
        <f>VLOOKUP(fact_events!B:B,stores[#All],2,0)</f>
        <v>Mysuru</v>
      </c>
      <c r="C1185" t="str">
        <f>VLOOKUP(fact_events!C:C,camp[#All],2,0)</f>
        <v>Diwali</v>
      </c>
      <c r="D1185" s="2">
        <f>VLOOKUP(fact_events!C:C,camp[#All],3,0)</f>
        <v>45242</v>
      </c>
      <c r="E1185" s="2">
        <f>VLOOKUP(fact_events!C:C,camp[#All],4,0)</f>
        <v>45248</v>
      </c>
      <c r="F1185" t="str">
        <f>VLOOKUP(fact_events!D:D,prod[#All],2,0)</f>
        <v>Atliq_Curtains</v>
      </c>
      <c r="G1185" t="str">
        <f>VLOOKUP(fact_events!D:D,prod[#All],3,0)</f>
        <v>Home Care</v>
      </c>
      <c r="H1185">
        <v>300</v>
      </c>
      <c r="I1185" t="s">
        <v>5</v>
      </c>
      <c r="J1185">
        <v>0.5</v>
      </c>
      <c r="K1185" t="s">
        <v>5</v>
      </c>
      <c r="L1185">
        <v>61</v>
      </c>
      <c r="M1185">
        <v>189</v>
      </c>
      <c r="N1185">
        <f>Table10[[#This Row],[quantity_sold_before_promo]]*Table10[[#This Row],[base_price]]</f>
        <v>18300</v>
      </c>
      <c r="O1185">
        <f t="shared" si="18"/>
        <v>56700</v>
      </c>
      <c r="P1185">
        <f>Table10[[#This Row],[Reveneu_after_promo]]-Table10[[#This Row],[Reveneu_before_promo]]</f>
        <v>38400</v>
      </c>
      <c r="Q1185" s="8">
        <f>Table10[[#This Row],[quantity_sold_after_promo]]-Table10[[#This Row],[quantity_sold_before_promo]]</f>
        <v>128</v>
      </c>
    </row>
    <row r="1186" spans="1:17" hidden="1" x14ac:dyDescent="0.3">
      <c r="A1186" s="3" t="s">
        <v>363</v>
      </c>
      <c r="B1186" t="str">
        <f>VLOOKUP(fact_events!B:B,stores[#All],2,0)</f>
        <v>Hyderabad</v>
      </c>
      <c r="C1186" t="str">
        <f>VLOOKUP(fact_events!C:C,camp[#All],2,0)</f>
        <v>Diwali</v>
      </c>
      <c r="D1186" s="2">
        <f>VLOOKUP(fact_events!C:C,camp[#All],3,0)</f>
        <v>45242</v>
      </c>
      <c r="E1186" s="2">
        <f>VLOOKUP(fact_events!C:C,camp[#All],4,0)</f>
        <v>45248</v>
      </c>
      <c r="F1186" t="str">
        <f>VLOOKUP(fact_events!D:D,prod[#All],2,0)</f>
        <v>Atliq_Sonamasuri_Rice (10KG)</v>
      </c>
      <c r="G1186" t="str">
        <f>VLOOKUP(fact_events!D:D,prod[#All],3,0)</f>
        <v>Grocery &amp; Staples</v>
      </c>
      <c r="H1186">
        <v>860</v>
      </c>
      <c r="I1186" t="s">
        <v>45</v>
      </c>
      <c r="J1186">
        <v>0.33</v>
      </c>
      <c r="K1186" t="s">
        <v>1526</v>
      </c>
      <c r="L1186">
        <v>386</v>
      </c>
      <c r="M1186">
        <v>594</v>
      </c>
      <c r="N1186">
        <f>Table10[[#This Row],[quantity_sold_before_promo]]*Table10[[#This Row],[base_price]]</f>
        <v>331960</v>
      </c>
      <c r="O1186">
        <f t="shared" si="18"/>
        <v>342262.8</v>
      </c>
      <c r="P1186">
        <f>Table10[[#This Row],[Reveneu_after_promo]]-Table10[[#This Row],[Reveneu_before_promo]]</f>
        <v>10302.799999999988</v>
      </c>
      <c r="Q1186" s="8">
        <f>Table10[[#This Row],[quantity_sold_after_promo]]-Table10[[#This Row],[quantity_sold_before_promo]]</f>
        <v>208</v>
      </c>
    </row>
    <row r="1187" spans="1:17" x14ac:dyDescent="0.3">
      <c r="A1187" s="4" t="s">
        <v>362</v>
      </c>
      <c r="B1187" t="str">
        <f>VLOOKUP(fact_events!B:B,stores[#All],2,0)</f>
        <v>Chennai</v>
      </c>
      <c r="C1187" t="str">
        <f>VLOOKUP(fact_events!C:C,camp[#All],2,0)</f>
        <v>Sankranti</v>
      </c>
      <c r="D1187" s="2">
        <f>VLOOKUP(fact_events!C:C,camp[#All],3,0)</f>
        <v>45301</v>
      </c>
      <c r="E1187" s="2">
        <f>VLOOKUP(fact_events!C:C,camp[#All],4,0)</f>
        <v>45307</v>
      </c>
      <c r="F1187" t="str">
        <f>VLOOKUP(fact_events!D:D,prod[#All],2,0)</f>
        <v>Atliq_Farm_Chakki_Atta (1KG)</v>
      </c>
      <c r="G1187" t="str">
        <f>VLOOKUP(fact_events!D:D,prod[#All],3,0)</f>
        <v>Grocery &amp; Staples</v>
      </c>
      <c r="H1187">
        <v>370</v>
      </c>
      <c r="I1187" t="s">
        <v>5</v>
      </c>
      <c r="J1187">
        <v>0.5</v>
      </c>
      <c r="K1187" t="s">
        <v>5</v>
      </c>
      <c r="L1187">
        <v>379</v>
      </c>
      <c r="M1187">
        <v>1603</v>
      </c>
      <c r="N1187">
        <f>Table10[[#This Row],[quantity_sold_before_promo]]*Table10[[#This Row],[base_price]]</f>
        <v>140230</v>
      </c>
      <c r="O1187">
        <f t="shared" si="18"/>
        <v>593110</v>
      </c>
      <c r="P1187">
        <f>Table10[[#This Row],[Reveneu_after_promo]]-Table10[[#This Row],[Reveneu_before_promo]]</f>
        <v>452880</v>
      </c>
      <c r="Q1187" s="8">
        <f>Table10[[#This Row],[quantity_sold_after_promo]]-Table10[[#This Row],[quantity_sold_before_promo]]</f>
        <v>1224</v>
      </c>
    </row>
    <row r="1188" spans="1:17" hidden="1" x14ac:dyDescent="0.3">
      <c r="A1188" s="3" t="s">
        <v>361</v>
      </c>
      <c r="B1188" t="str">
        <f>VLOOKUP(fact_events!B:B,stores[#All],2,0)</f>
        <v>Chennai</v>
      </c>
      <c r="C1188" t="str">
        <f>VLOOKUP(fact_events!C:C,camp[#All],2,0)</f>
        <v>Diwali</v>
      </c>
      <c r="D1188" s="2">
        <f>VLOOKUP(fact_events!C:C,camp[#All],3,0)</f>
        <v>45242</v>
      </c>
      <c r="E1188" s="2">
        <f>VLOOKUP(fact_events!C:C,camp[#All],4,0)</f>
        <v>45248</v>
      </c>
      <c r="F1188" t="str">
        <f>VLOOKUP(fact_events!D:D,prod[#All],2,0)</f>
        <v>Atliq_Lime_Cool_Bathing_Bar (125GM)</v>
      </c>
      <c r="G1188" t="str">
        <f>VLOOKUP(fact_events!D:D,prod[#All],3,0)</f>
        <v>Personal Care</v>
      </c>
      <c r="H1188">
        <v>62</v>
      </c>
      <c r="I1188" t="s">
        <v>0</v>
      </c>
      <c r="J1188">
        <v>0.5</v>
      </c>
      <c r="K1188" t="s">
        <v>1526</v>
      </c>
      <c r="L1188">
        <v>103</v>
      </c>
      <c r="M1188">
        <v>129</v>
      </c>
      <c r="N1188">
        <f>Table10[[#This Row],[quantity_sold_before_promo]]*Table10[[#This Row],[base_price]]</f>
        <v>6386</v>
      </c>
      <c r="O1188">
        <f t="shared" si="18"/>
        <v>3999</v>
      </c>
      <c r="P1188">
        <f>Table10[[#This Row],[Reveneu_after_promo]]-Table10[[#This Row],[Reveneu_before_promo]]</f>
        <v>-2387</v>
      </c>
      <c r="Q1188" s="8">
        <f>Table10[[#This Row],[quantity_sold_after_promo]]-Table10[[#This Row],[quantity_sold_before_promo]]</f>
        <v>26</v>
      </c>
    </row>
    <row r="1189" spans="1:17" hidden="1" x14ac:dyDescent="0.3">
      <c r="A1189" s="4" t="s">
        <v>360</v>
      </c>
      <c r="B1189" t="str">
        <f>VLOOKUP(fact_events!B:B,stores[#All],2,0)</f>
        <v>Bengaluru</v>
      </c>
      <c r="C1189" t="str">
        <f>VLOOKUP(fact_events!C:C,camp[#All],2,0)</f>
        <v>Sankranti</v>
      </c>
      <c r="D1189" s="2">
        <f>VLOOKUP(fact_events!C:C,camp[#All],3,0)</f>
        <v>45301</v>
      </c>
      <c r="E1189" s="2">
        <f>VLOOKUP(fact_events!C:C,camp[#All],4,0)</f>
        <v>45307</v>
      </c>
      <c r="F1189" t="str">
        <f>VLOOKUP(fact_events!D:D,prod[#All],2,0)</f>
        <v>Atliq_Masoor_Dal (1KG)</v>
      </c>
      <c r="G1189" t="str">
        <f>VLOOKUP(fact_events!D:D,prod[#All],3,0)</f>
        <v>Grocery &amp; Staples</v>
      </c>
      <c r="H1189">
        <v>172</v>
      </c>
      <c r="I1189" t="s">
        <v>45</v>
      </c>
      <c r="J1189">
        <v>0.33</v>
      </c>
      <c r="K1189" t="s">
        <v>1526</v>
      </c>
      <c r="L1189">
        <v>319</v>
      </c>
      <c r="M1189">
        <v>449</v>
      </c>
      <c r="N1189">
        <f>Table10[[#This Row],[quantity_sold_before_promo]]*Table10[[#This Row],[base_price]]</f>
        <v>54868</v>
      </c>
      <c r="O1189">
        <f t="shared" si="18"/>
        <v>51742.759999999995</v>
      </c>
      <c r="P1189">
        <f>Table10[[#This Row],[Reveneu_after_promo]]-Table10[[#This Row],[Reveneu_before_promo]]</f>
        <v>-3125.2400000000052</v>
      </c>
      <c r="Q1189" s="8">
        <f>Table10[[#This Row],[quantity_sold_after_promo]]-Table10[[#This Row],[quantity_sold_before_promo]]</f>
        <v>130</v>
      </c>
    </row>
    <row r="1190" spans="1:17" hidden="1" x14ac:dyDescent="0.3">
      <c r="A1190" s="3" t="s">
        <v>359</v>
      </c>
      <c r="B1190" t="str">
        <f>VLOOKUP(fact_events!B:B,stores[#All],2,0)</f>
        <v>Hyderabad</v>
      </c>
      <c r="C1190" t="str">
        <f>VLOOKUP(fact_events!C:C,camp[#All],2,0)</f>
        <v>Sankranti</v>
      </c>
      <c r="D1190" s="2">
        <f>VLOOKUP(fact_events!C:C,camp[#All],3,0)</f>
        <v>45301</v>
      </c>
      <c r="E1190" s="2">
        <f>VLOOKUP(fact_events!C:C,camp[#All],4,0)</f>
        <v>45307</v>
      </c>
      <c r="F1190" t="str">
        <f>VLOOKUP(fact_events!D:D,prod[#All],2,0)</f>
        <v>Atliq_Masoor_Dal (1KG)</v>
      </c>
      <c r="G1190" t="str">
        <f>VLOOKUP(fact_events!D:D,prod[#All],3,0)</f>
        <v>Grocery &amp; Staples</v>
      </c>
      <c r="H1190">
        <v>172</v>
      </c>
      <c r="I1190" t="s">
        <v>45</v>
      </c>
      <c r="J1190">
        <v>0.33</v>
      </c>
      <c r="K1190" t="s">
        <v>1526</v>
      </c>
      <c r="L1190">
        <v>312</v>
      </c>
      <c r="M1190">
        <v>393</v>
      </c>
      <c r="N1190">
        <f>Table10[[#This Row],[quantity_sold_before_promo]]*Table10[[#This Row],[base_price]]</f>
        <v>53664</v>
      </c>
      <c r="O1190">
        <f t="shared" si="18"/>
        <v>45289.319999999992</v>
      </c>
      <c r="P1190">
        <f>Table10[[#This Row],[Reveneu_after_promo]]-Table10[[#This Row],[Reveneu_before_promo]]</f>
        <v>-8374.6800000000076</v>
      </c>
      <c r="Q1190" s="8">
        <f>Table10[[#This Row],[quantity_sold_after_promo]]-Table10[[#This Row],[quantity_sold_before_promo]]</f>
        <v>81</v>
      </c>
    </row>
    <row r="1191" spans="1:17" hidden="1" x14ac:dyDescent="0.3">
      <c r="A1191" s="4" t="s">
        <v>358</v>
      </c>
      <c r="B1191" t="str">
        <f>VLOOKUP(fact_events!B:B,stores[#All],2,0)</f>
        <v>Bengaluru</v>
      </c>
      <c r="C1191" t="str">
        <f>VLOOKUP(fact_events!C:C,camp[#All],2,0)</f>
        <v>Sankranti</v>
      </c>
      <c r="D1191" s="2">
        <f>VLOOKUP(fact_events!C:C,camp[#All],3,0)</f>
        <v>45301</v>
      </c>
      <c r="E1191" s="2">
        <f>VLOOKUP(fact_events!C:C,camp[#All],4,0)</f>
        <v>45307</v>
      </c>
      <c r="F1191" t="str">
        <f>VLOOKUP(fact_events!D:D,prod[#All],2,0)</f>
        <v>Atliq_Scrub_Sponge_For_Dishwash</v>
      </c>
      <c r="G1191" t="str">
        <f>VLOOKUP(fact_events!D:D,prod[#All],3,0)</f>
        <v>Home Care</v>
      </c>
      <c r="H1191">
        <v>55</v>
      </c>
      <c r="I1191" t="s">
        <v>12</v>
      </c>
      <c r="J1191">
        <v>0.25</v>
      </c>
      <c r="K1191" t="s">
        <v>1526</v>
      </c>
      <c r="L1191">
        <v>19</v>
      </c>
      <c r="M1191">
        <v>15</v>
      </c>
      <c r="N1191">
        <f>Table10[[#This Row],[quantity_sold_before_promo]]*Table10[[#This Row],[base_price]]</f>
        <v>1045</v>
      </c>
      <c r="O1191">
        <f t="shared" si="18"/>
        <v>618.75</v>
      </c>
      <c r="P1191">
        <f>Table10[[#This Row],[Reveneu_after_promo]]-Table10[[#This Row],[Reveneu_before_promo]]</f>
        <v>-426.25</v>
      </c>
      <c r="Q1191" s="8">
        <f>Table10[[#This Row],[quantity_sold_after_promo]]-Table10[[#This Row],[quantity_sold_before_promo]]</f>
        <v>-4</v>
      </c>
    </row>
    <row r="1192" spans="1:17" hidden="1" x14ac:dyDescent="0.3">
      <c r="A1192" s="3" t="s">
        <v>357</v>
      </c>
      <c r="B1192" t="str">
        <f>VLOOKUP(fact_events!B:B,stores[#All],2,0)</f>
        <v>Bengaluru</v>
      </c>
      <c r="C1192" t="str">
        <f>VLOOKUP(fact_events!C:C,camp[#All],2,0)</f>
        <v>Sankranti</v>
      </c>
      <c r="D1192" s="2">
        <f>VLOOKUP(fact_events!C:C,camp[#All],3,0)</f>
        <v>45301</v>
      </c>
      <c r="E1192" s="2">
        <f>VLOOKUP(fact_events!C:C,camp[#All],4,0)</f>
        <v>45307</v>
      </c>
      <c r="F1192" t="str">
        <f>VLOOKUP(fact_events!D:D,prod[#All],2,0)</f>
        <v>Atliq_Cream_Beauty_Bathing_Soap (125GM)</v>
      </c>
      <c r="G1192" t="str">
        <f>VLOOKUP(fact_events!D:D,prod[#All],3,0)</f>
        <v>Personal Care</v>
      </c>
      <c r="H1192">
        <v>50</v>
      </c>
      <c r="I1192" t="s">
        <v>12</v>
      </c>
      <c r="J1192">
        <v>0.25</v>
      </c>
      <c r="K1192" t="s">
        <v>1526</v>
      </c>
      <c r="L1192">
        <v>36</v>
      </c>
      <c r="M1192">
        <v>26</v>
      </c>
      <c r="N1192">
        <f>Table10[[#This Row],[quantity_sold_before_promo]]*Table10[[#This Row],[base_price]]</f>
        <v>1800</v>
      </c>
      <c r="O1192">
        <f t="shared" si="18"/>
        <v>975</v>
      </c>
      <c r="P1192">
        <f>Table10[[#This Row],[Reveneu_after_promo]]-Table10[[#This Row],[Reveneu_before_promo]]</f>
        <v>-825</v>
      </c>
      <c r="Q1192" s="8">
        <f>Table10[[#This Row],[quantity_sold_after_promo]]-Table10[[#This Row],[quantity_sold_before_promo]]</f>
        <v>-10</v>
      </c>
    </row>
    <row r="1193" spans="1:17" x14ac:dyDescent="0.3">
      <c r="A1193" s="4">
        <v>115760</v>
      </c>
      <c r="B1193" t="str">
        <f>VLOOKUP(fact_events!B:B,stores[#All],2,0)</f>
        <v>Madurai</v>
      </c>
      <c r="C1193" t="str">
        <f>VLOOKUP(fact_events!C:C,camp[#All],2,0)</f>
        <v>Diwali</v>
      </c>
      <c r="D1193" s="2">
        <f>VLOOKUP(fact_events!C:C,camp[#All],3,0)</f>
        <v>45242</v>
      </c>
      <c r="E1193" s="2">
        <f>VLOOKUP(fact_events!C:C,camp[#All],4,0)</f>
        <v>45248</v>
      </c>
      <c r="F1193" t="str">
        <f>VLOOKUP(fact_events!D:D,prod[#All],2,0)</f>
        <v>Atliq_Curtains</v>
      </c>
      <c r="G1193" t="str">
        <f>VLOOKUP(fact_events!D:D,prod[#All],3,0)</f>
        <v>Home Care</v>
      </c>
      <c r="H1193">
        <v>300</v>
      </c>
      <c r="I1193" t="s">
        <v>5</v>
      </c>
      <c r="J1193">
        <v>0.5</v>
      </c>
      <c r="K1193" t="s">
        <v>5</v>
      </c>
      <c r="L1193">
        <v>43</v>
      </c>
      <c r="M1193">
        <v>147</v>
      </c>
      <c r="N1193">
        <f>Table10[[#This Row],[quantity_sold_before_promo]]*Table10[[#This Row],[base_price]]</f>
        <v>12900</v>
      </c>
      <c r="O1193">
        <f t="shared" si="18"/>
        <v>44100</v>
      </c>
      <c r="P1193">
        <f>Table10[[#This Row],[Reveneu_after_promo]]-Table10[[#This Row],[Reveneu_before_promo]]</f>
        <v>31200</v>
      </c>
      <c r="Q1193" s="8">
        <f>Table10[[#This Row],[quantity_sold_after_promo]]-Table10[[#This Row],[quantity_sold_before_promo]]</f>
        <v>104</v>
      </c>
    </row>
    <row r="1194" spans="1:17" hidden="1" x14ac:dyDescent="0.3">
      <c r="A1194" s="3" t="s">
        <v>356</v>
      </c>
      <c r="B1194" t="str">
        <f>VLOOKUP(fact_events!B:B,stores[#All],2,0)</f>
        <v>Chennai</v>
      </c>
      <c r="C1194" t="str">
        <f>VLOOKUP(fact_events!C:C,camp[#All],2,0)</f>
        <v>Sankranti</v>
      </c>
      <c r="D1194" s="2">
        <f>VLOOKUP(fact_events!C:C,camp[#All],3,0)</f>
        <v>45301</v>
      </c>
      <c r="E1194" s="2">
        <f>VLOOKUP(fact_events!C:C,camp[#All],4,0)</f>
        <v>45307</v>
      </c>
      <c r="F1194" t="str">
        <f>VLOOKUP(fact_events!D:D,prod[#All],2,0)</f>
        <v>Atliq_Masoor_Dal (1KG)</v>
      </c>
      <c r="G1194" t="str">
        <f>VLOOKUP(fact_events!D:D,prod[#All],3,0)</f>
        <v>Grocery &amp; Staples</v>
      </c>
      <c r="H1194">
        <v>172</v>
      </c>
      <c r="I1194" t="s">
        <v>45</v>
      </c>
      <c r="J1194">
        <v>0.33</v>
      </c>
      <c r="K1194" t="s">
        <v>1526</v>
      </c>
      <c r="L1194">
        <v>235</v>
      </c>
      <c r="M1194">
        <v>329</v>
      </c>
      <c r="N1194">
        <f>Table10[[#This Row],[quantity_sold_before_promo]]*Table10[[#This Row],[base_price]]</f>
        <v>40420</v>
      </c>
      <c r="O1194">
        <f t="shared" si="18"/>
        <v>37913.959999999992</v>
      </c>
      <c r="P1194">
        <f>Table10[[#This Row],[Reveneu_after_promo]]-Table10[[#This Row],[Reveneu_before_promo]]</f>
        <v>-2506.0400000000081</v>
      </c>
      <c r="Q1194" s="8">
        <f>Table10[[#This Row],[quantity_sold_after_promo]]-Table10[[#This Row],[quantity_sold_before_promo]]</f>
        <v>94</v>
      </c>
    </row>
    <row r="1195" spans="1:17" x14ac:dyDescent="0.3">
      <c r="A1195" s="4" t="s">
        <v>355</v>
      </c>
      <c r="B1195" t="str">
        <f>VLOOKUP(fact_events!B:B,stores[#All],2,0)</f>
        <v>Bengaluru</v>
      </c>
      <c r="C1195" t="str">
        <f>VLOOKUP(fact_events!C:C,camp[#All],2,0)</f>
        <v>Sankranti</v>
      </c>
      <c r="D1195" s="2">
        <f>VLOOKUP(fact_events!C:C,camp[#All],3,0)</f>
        <v>45301</v>
      </c>
      <c r="E1195" s="2">
        <f>VLOOKUP(fact_events!C:C,camp[#All],4,0)</f>
        <v>45307</v>
      </c>
      <c r="F1195" t="str">
        <f>VLOOKUP(fact_events!D:D,prod[#All],2,0)</f>
        <v>Atliq_Suflower_Oil (1L)</v>
      </c>
      <c r="G1195" t="str">
        <f>VLOOKUP(fact_events!D:D,prod[#All],3,0)</f>
        <v>Grocery &amp; Staples</v>
      </c>
      <c r="H1195">
        <v>200</v>
      </c>
      <c r="I1195" t="s">
        <v>5</v>
      </c>
      <c r="J1195">
        <v>0.5</v>
      </c>
      <c r="K1195" t="s">
        <v>5</v>
      </c>
      <c r="L1195">
        <v>433</v>
      </c>
      <c r="M1195">
        <v>1883</v>
      </c>
      <c r="N1195">
        <f>Table10[[#This Row],[quantity_sold_before_promo]]*Table10[[#This Row],[base_price]]</f>
        <v>86600</v>
      </c>
      <c r="O1195">
        <f t="shared" si="18"/>
        <v>376600</v>
      </c>
      <c r="P1195">
        <f>Table10[[#This Row],[Reveneu_after_promo]]-Table10[[#This Row],[Reveneu_before_promo]]</f>
        <v>290000</v>
      </c>
      <c r="Q1195" s="8">
        <f>Table10[[#This Row],[quantity_sold_after_promo]]-Table10[[#This Row],[quantity_sold_before_promo]]</f>
        <v>1450</v>
      </c>
    </row>
    <row r="1196" spans="1:17" x14ac:dyDescent="0.3">
      <c r="A1196" s="3" t="s">
        <v>354</v>
      </c>
      <c r="B1196" t="str">
        <f>VLOOKUP(fact_events!B:B,stores[#All],2,0)</f>
        <v>Coimbatore</v>
      </c>
      <c r="C1196" t="str">
        <f>VLOOKUP(fact_events!C:C,camp[#All],2,0)</f>
        <v>Sankranti</v>
      </c>
      <c r="D1196" s="2">
        <f>VLOOKUP(fact_events!C:C,camp[#All],3,0)</f>
        <v>45301</v>
      </c>
      <c r="E1196" s="2">
        <f>VLOOKUP(fact_events!C:C,camp[#All],4,0)</f>
        <v>45307</v>
      </c>
      <c r="F1196" t="str">
        <f>VLOOKUP(fact_events!D:D,prod[#All],2,0)</f>
        <v>Atliq_Double_Bedsheet_set</v>
      </c>
      <c r="G1196" t="str">
        <f>VLOOKUP(fact_events!D:D,prod[#All],3,0)</f>
        <v>Home Care</v>
      </c>
      <c r="H1196">
        <v>1190</v>
      </c>
      <c r="I1196" t="s">
        <v>5</v>
      </c>
      <c r="J1196">
        <v>0.5</v>
      </c>
      <c r="K1196" t="s">
        <v>5</v>
      </c>
      <c r="L1196">
        <v>42</v>
      </c>
      <c r="M1196">
        <v>167</v>
      </c>
      <c r="N1196">
        <f>Table10[[#This Row],[quantity_sold_before_promo]]*Table10[[#This Row],[base_price]]</f>
        <v>49980</v>
      </c>
      <c r="O1196">
        <f t="shared" si="18"/>
        <v>198730</v>
      </c>
      <c r="P1196">
        <f>Table10[[#This Row],[Reveneu_after_promo]]-Table10[[#This Row],[Reveneu_before_promo]]</f>
        <v>148750</v>
      </c>
      <c r="Q1196" s="8">
        <f>Table10[[#This Row],[quantity_sold_after_promo]]-Table10[[#This Row],[quantity_sold_before_promo]]</f>
        <v>125</v>
      </c>
    </row>
    <row r="1197" spans="1:17" hidden="1" x14ac:dyDescent="0.3">
      <c r="A1197" s="4" t="s">
        <v>353</v>
      </c>
      <c r="B1197" t="str">
        <f>VLOOKUP(fact_events!B:B,stores[#All],2,0)</f>
        <v>Chennai</v>
      </c>
      <c r="C1197" t="str">
        <f>VLOOKUP(fact_events!C:C,camp[#All],2,0)</f>
        <v>Diwali</v>
      </c>
      <c r="D1197" s="2">
        <f>VLOOKUP(fact_events!C:C,camp[#All],3,0)</f>
        <v>45242</v>
      </c>
      <c r="E1197" s="2">
        <f>VLOOKUP(fact_events!C:C,camp[#All],4,0)</f>
        <v>45248</v>
      </c>
      <c r="F1197" t="str">
        <f>VLOOKUP(fact_events!D:D,prod[#All],2,0)</f>
        <v>Atliq_Scrub_Sponge_For_Dishwash</v>
      </c>
      <c r="G1197" t="str">
        <f>VLOOKUP(fact_events!D:D,prod[#All],3,0)</f>
        <v>Home Care</v>
      </c>
      <c r="H1197">
        <v>55</v>
      </c>
      <c r="I1197" t="s">
        <v>12</v>
      </c>
      <c r="J1197">
        <v>0.25</v>
      </c>
      <c r="K1197" t="s">
        <v>1526</v>
      </c>
      <c r="L1197">
        <v>119</v>
      </c>
      <c r="M1197">
        <v>107</v>
      </c>
      <c r="N1197">
        <f>Table10[[#This Row],[quantity_sold_before_promo]]*Table10[[#This Row],[base_price]]</f>
        <v>6545</v>
      </c>
      <c r="O1197">
        <f t="shared" si="18"/>
        <v>4413.75</v>
      </c>
      <c r="P1197">
        <f>Table10[[#This Row],[Reveneu_after_promo]]-Table10[[#This Row],[Reveneu_before_promo]]</f>
        <v>-2131.25</v>
      </c>
      <c r="Q1197" s="8">
        <f>Table10[[#This Row],[quantity_sold_after_promo]]-Table10[[#This Row],[quantity_sold_before_promo]]</f>
        <v>-12</v>
      </c>
    </row>
    <row r="1198" spans="1:17" x14ac:dyDescent="0.3">
      <c r="A1198" s="3" t="s">
        <v>352</v>
      </c>
      <c r="B1198" t="str">
        <f>VLOOKUP(fact_events!B:B,stores[#All],2,0)</f>
        <v>Visakhapatnam</v>
      </c>
      <c r="C1198" t="str">
        <f>VLOOKUP(fact_events!C:C,camp[#All],2,0)</f>
        <v>Diwali</v>
      </c>
      <c r="D1198" s="2">
        <f>VLOOKUP(fact_events!C:C,camp[#All],3,0)</f>
        <v>45242</v>
      </c>
      <c r="E1198" s="2">
        <f>VLOOKUP(fact_events!C:C,camp[#All],4,0)</f>
        <v>45248</v>
      </c>
      <c r="F1198" t="str">
        <f>VLOOKUP(fact_events!D:D,prod[#All],2,0)</f>
        <v>Atliq_High_Glo_15W_LED_Bulb</v>
      </c>
      <c r="G1198" t="str">
        <f>VLOOKUP(fact_events!D:D,prod[#All],3,0)</f>
        <v>Home Appliances</v>
      </c>
      <c r="H1198">
        <v>350</v>
      </c>
      <c r="I1198" t="s">
        <v>5</v>
      </c>
      <c r="J1198">
        <v>0.5</v>
      </c>
      <c r="K1198" t="s">
        <v>5</v>
      </c>
      <c r="L1198">
        <v>57</v>
      </c>
      <c r="M1198">
        <v>178</v>
      </c>
      <c r="N1198">
        <f>Table10[[#This Row],[quantity_sold_before_promo]]*Table10[[#This Row],[base_price]]</f>
        <v>19950</v>
      </c>
      <c r="O1198">
        <f t="shared" si="18"/>
        <v>62300</v>
      </c>
      <c r="P1198">
        <f>Table10[[#This Row],[Reveneu_after_promo]]-Table10[[#This Row],[Reveneu_before_promo]]</f>
        <v>42350</v>
      </c>
      <c r="Q1198" s="8">
        <f>Table10[[#This Row],[quantity_sold_after_promo]]-Table10[[#This Row],[quantity_sold_before_promo]]</f>
        <v>121</v>
      </c>
    </row>
    <row r="1199" spans="1:17" hidden="1" x14ac:dyDescent="0.3">
      <c r="A1199" s="4" t="s">
        <v>351</v>
      </c>
      <c r="B1199" t="str">
        <f>VLOOKUP(fact_events!B:B,stores[#All],2,0)</f>
        <v>Mysuru</v>
      </c>
      <c r="C1199" t="str">
        <f>VLOOKUP(fact_events!C:C,camp[#All],2,0)</f>
        <v>Sankranti</v>
      </c>
      <c r="D1199" s="2">
        <f>VLOOKUP(fact_events!C:C,camp[#All],3,0)</f>
        <v>45301</v>
      </c>
      <c r="E1199" s="2">
        <f>VLOOKUP(fact_events!C:C,camp[#All],4,0)</f>
        <v>45307</v>
      </c>
      <c r="F1199" t="str">
        <f>VLOOKUP(fact_events!D:D,prod[#All],2,0)</f>
        <v>Atliq_Sonamasuri_Rice (10KG)</v>
      </c>
      <c r="G1199" t="str">
        <f>VLOOKUP(fact_events!D:D,prod[#All],3,0)</f>
        <v>Grocery &amp; Staples</v>
      </c>
      <c r="H1199">
        <v>860</v>
      </c>
      <c r="I1199" t="s">
        <v>45</v>
      </c>
      <c r="J1199">
        <v>0.33</v>
      </c>
      <c r="K1199" t="s">
        <v>1526</v>
      </c>
      <c r="L1199">
        <v>595</v>
      </c>
      <c r="M1199">
        <v>886</v>
      </c>
      <c r="N1199">
        <f>Table10[[#This Row],[quantity_sold_before_promo]]*Table10[[#This Row],[base_price]]</f>
        <v>511700</v>
      </c>
      <c r="O1199">
        <f t="shared" si="18"/>
        <v>510513.19999999995</v>
      </c>
      <c r="P1199">
        <f>Table10[[#This Row],[Reveneu_after_promo]]-Table10[[#This Row],[Reveneu_before_promo]]</f>
        <v>-1186.8000000000466</v>
      </c>
      <c r="Q1199" s="8">
        <f>Table10[[#This Row],[quantity_sold_after_promo]]-Table10[[#This Row],[quantity_sold_before_promo]]</f>
        <v>291</v>
      </c>
    </row>
    <row r="1200" spans="1:17" hidden="1" x14ac:dyDescent="0.3">
      <c r="A1200" s="3" t="s">
        <v>350</v>
      </c>
      <c r="B1200" t="str">
        <f>VLOOKUP(fact_events!B:B,stores[#All],2,0)</f>
        <v>Bengaluru</v>
      </c>
      <c r="C1200" t="str">
        <f>VLOOKUP(fact_events!C:C,camp[#All],2,0)</f>
        <v>Diwali</v>
      </c>
      <c r="D1200" s="2">
        <f>VLOOKUP(fact_events!C:C,camp[#All],3,0)</f>
        <v>45242</v>
      </c>
      <c r="E1200" s="2">
        <f>VLOOKUP(fact_events!C:C,camp[#All],4,0)</f>
        <v>45248</v>
      </c>
      <c r="F1200" t="str">
        <f>VLOOKUP(fact_events!D:D,prod[#All],2,0)</f>
        <v>Atliq_Doodh_Kesar_Body_Lotion (200ML)</v>
      </c>
      <c r="G1200" t="str">
        <f>VLOOKUP(fact_events!D:D,prod[#All],3,0)</f>
        <v>Personal Care</v>
      </c>
      <c r="H1200">
        <v>190</v>
      </c>
      <c r="I1200" t="s">
        <v>0</v>
      </c>
      <c r="J1200">
        <v>0.5</v>
      </c>
      <c r="K1200" t="s">
        <v>1526</v>
      </c>
      <c r="L1200">
        <v>101</v>
      </c>
      <c r="M1200">
        <v>131</v>
      </c>
      <c r="N1200">
        <f>Table10[[#This Row],[quantity_sold_before_promo]]*Table10[[#This Row],[base_price]]</f>
        <v>19190</v>
      </c>
      <c r="O1200">
        <f t="shared" si="18"/>
        <v>12445</v>
      </c>
      <c r="P1200">
        <f>Table10[[#This Row],[Reveneu_after_promo]]-Table10[[#This Row],[Reveneu_before_promo]]</f>
        <v>-6745</v>
      </c>
      <c r="Q1200" s="8">
        <f>Table10[[#This Row],[quantity_sold_after_promo]]-Table10[[#This Row],[quantity_sold_before_promo]]</f>
        <v>30</v>
      </c>
    </row>
    <row r="1201" spans="1:17" hidden="1" x14ac:dyDescent="0.3">
      <c r="A1201" s="4" t="s">
        <v>349</v>
      </c>
      <c r="B1201" t="str">
        <f>VLOOKUP(fact_events!B:B,stores[#All],2,0)</f>
        <v>Vijayawada</v>
      </c>
      <c r="C1201" t="str">
        <f>VLOOKUP(fact_events!C:C,camp[#All],2,0)</f>
        <v>Diwali</v>
      </c>
      <c r="D1201" s="2">
        <f>VLOOKUP(fact_events!C:C,camp[#All],3,0)</f>
        <v>45242</v>
      </c>
      <c r="E1201" s="2">
        <f>VLOOKUP(fact_events!C:C,camp[#All],4,0)</f>
        <v>45248</v>
      </c>
      <c r="F1201" t="str">
        <f>VLOOKUP(fact_events!D:D,prod[#All],2,0)</f>
        <v>Atliq_Farm_Chakki_Atta (1KG)</v>
      </c>
      <c r="G1201" t="str">
        <f>VLOOKUP(fact_events!D:D,prod[#All],3,0)</f>
        <v>Grocery &amp; Staples</v>
      </c>
      <c r="H1201">
        <v>290</v>
      </c>
      <c r="I1201" t="s">
        <v>12</v>
      </c>
      <c r="J1201">
        <v>0.25</v>
      </c>
      <c r="K1201" t="s">
        <v>1526</v>
      </c>
      <c r="L1201">
        <v>192</v>
      </c>
      <c r="M1201">
        <v>188</v>
      </c>
      <c r="N1201">
        <f>Table10[[#This Row],[quantity_sold_before_promo]]*Table10[[#This Row],[base_price]]</f>
        <v>55680</v>
      </c>
      <c r="O1201">
        <f t="shared" si="18"/>
        <v>40890</v>
      </c>
      <c r="P1201">
        <f>Table10[[#This Row],[Reveneu_after_promo]]-Table10[[#This Row],[Reveneu_before_promo]]</f>
        <v>-14790</v>
      </c>
      <c r="Q1201" s="8">
        <f>Table10[[#This Row],[quantity_sold_after_promo]]-Table10[[#This Row],[quantity_sold_before_promo]]</f>
        <v>-4</v>
      </c>
    </row>
    <row r="1202" spans="1:17" hidden="1" x14ac:dyDescent="0.3">
      <c r="A1202" s="3" t="s">
        <v>348</v>
      </c>
      <c r="B1202" t="str">
        <f>VLOOKUP(fact_events!B:B,stores[#All],2,0)</f>
        <v>Bengaluru</v>
      </c>
      <c r="C1202" t="str">
        <f>VLOOKUP(fact_events!C:C,camp[#All],2,0)</f>
        <v>Diwali</v>
      </c>
      <c r="D1202" s="2">
        <f>VLOOKUP(fact_events!C:C,camp[#All],3,0)</f>
        <v>45242</v>
      </c>
      <c r="E1202" s="2">
        <f>VLOOKUP(fact_events!C:C,camp[#All],4,0)</f>
        <v>45248</v>
      </c>
      <c r="F1202" t="str">
        <f>VLOOKUP(fact_events!D:D,prod[#All],2,0)</f>
        <v>Atliq_Fusion_Container_Set_of_3</v>
      </c>
      <c r="G1202" t="str">
        <f>VLOOKUP(fact_events!D:D,prod[#All],3,0)</f>
        <v>Home Care</v>
      </c>
      <c r="H1202">
        <v>415</v>
      </c>
      <c r="I1202" t="s">
        <v>12</v>
      </c>
      <c r="J1202">
        <v>0.25</v>
      </c>
      <c r="K1202" t="s">
        <v>1526</v>
      </c>
      <c r="L1202">
        <v>78</v>
      </c>
      <c r="M1202">
        <v>62</v>
      </c>
      <c r="N1202">
        <f>Table10[[#This Row],[quantity_sold_before_promo]]*Table10[[#This Row],[base_price]]</f>
        <v>32370</v>
      </c>
      <c r="O1202">
        <f t="shared" si="18"/>
        <v>19297.5</v>
      </c>
      <c r="P1202">
        <f>Table10[[#This Row],[Reveneu_after_promo]]-Table10[[#This Row],[Reveneu_before_promo]]</f>
        <v>-13072.5</v>
      </c>
      <c r="Q1202" s="8">
        <f>Table10[[#This Row],[quantity_sold_after_promo]]-Table10[[#This Row],[quantity_sold_before_promo]]</f>
        <v>-16</v>
      </c>
    </row>
    <row r="1203" spans="1:17" x14ac:dyDescent="0.3">
      <c r="A1203" s="4" t="s">
        <v>347</v>
      </c>
      <c r="B1203" t="str">
        <f>VLOOKUP(fact_events!B:B,stores[#All],2,0)</f>
        <v>Hyderabad</v>
      </c>
      <c r="C1203" t="str">
        <f>VLOOKUP(fact_events!C:C,camp[#All],2,0)</f>
        <v>Sankranti</v>
      </c>
      <c r="D1203" s="2">
        <f>VLOOKUP(fact_events!C:C,camp[#All],3,0)</f>
        <v>45301</v>
      </c>
      <c r="E1203" s="2">
        <f>VLOOKUP(fact_events!C:C,camp[#All],4,0)</f>
        <v>45307</v>
      </c>
      <c r="F1203" t="str">
        <f>VLOOKUP(fact_events!D:D,prod[#All],2,0)</f>
        <v>Atliq_Suflower_Oil (1L)</v>
      </c>
      <c r="G1203" t="str">
        <f>VLOOKUP(fact_events!D:D,prod[#All],3,0)</f>
        <v>Grocery &amp; Staples</v>
      </c>
      <c r="H1203">
        <v>200</v>
      </c>
      <c r="I1203" t="s">
        <v>5</v>
      </c>
      <c r="J1203">
        <v>0.5</v>
      </c>
      <c r="K1203" t="s">
        <v>5</v>
      </c>
      <c r="L1203">
        <v>363</v>
      </c>
      <c r="M1203">
        <v>1408</v>
      </c>
      <c r="N1203">
        <f>Table10[[#This Row],[quantity_sold_before_promo]]*Table10[[#This Row],[base_price]]</f>
        <v>72600</v>
      </c>
      <c r="O1203">
        <f t="shared" si="18"/>
        <v>281600</v>
      </c>
      <c r="P1203">
        <f>Table10[[#This Row],[Reveneu_after_promo]]-Table10[[#This Row],[Reveneu_before_promo]]</f>
        <v>209000</v>
      </c>
      <c r="Q1203" s="8">
        <f>Table10[[#This Row],[quantity_sold_after_promo]]-Table10[[#This Row],[quantity_sold_before_promo]]</f>
        <v>1045</v>
      </c>
    </row>
    <row r="1204" spans="1:17" x14ac:dyDescent="0.3">
      <c r="A1204" s="3">
        <v>21006</v>
      </c>
      <c r="B1204" t="str">
        <f>VLOOKUP(fact_events!B:B,stores[#All],2,0)</f>
        <v>Visakhapatnam</v>
      </c>
      <c r="C1204" t="str">
        <f>VLOOKUP(fact_events!C:C,camp[#All],2,0)</f>
        <v>Sankranti</v>
      </c>
      <c r="D1204" s="2">
        <f>VLOOKUP(fact_events!C:C,camp[#All],3,0)</f>
        <v>45301</v>
      </c>
      <c r="E1204" s="2">
        <f>VLOOKUP(fact_events!C:C,camp[#All],4,0)</f>
        <v>45307</v>
      </c>
      <c r="F1204" t="str">
        <f>VLOOKUP(fact_events!D:D,prod[#All],2,0)</f>
        <v>Atliq_Suflower_Oil (1L)</v>
      </c>
      <c r="G1204" t="str">
        <f>VLOOKUP(fact_events!D:D,prod[#All],3,0)</f>
        <v>Grocery &amp; Staples</v>
      </c>
      <c r="H1204">
        <v>200</v>
      </c>
      <c r="I1204" t="s">
        <v>5</v>
      </c>
      <c r="J1204">
        <v>0.5</v>
      </c>
      <c r="K1204" t="s">
        <v>5</v>
      </c>
      <c r="L1204">
        <v>192</v>
      </c>
      <c r="M1204">
        <v>754</v>
      </c>
      <c r="N1204">
        <f>Table10[[#This Row],[quantity_sold_before_promo]]*Table10[[#This Row],[base_price]]</f>
        <v>38400</v>
      </c>
      <c r="O1204">
        <f t="shared" si="18"/>
        <v>150800</v>
      </c>
      <c r="P1204">
        <f>Table10[[#This Row],[Reveneu_after_promo]]-Table10[[#This Row],[Reveneu_before_promo]]</f>
        <v>112400</v>
      </c>
      <c r="Q1204" s="8">
        <f>Table10[[#This Row],[quantity_sold_after_promo]]-Table10[[#This Row],[quantity_sold_before_promo]]</f>
        <v>562</v>
      </c>
    </row>
    <row r="1205" spans="1:17" hidden="1" x14ac:dyDescent="0.3">
      <c r="A1205" s="4" t="s">
        <v>346</v>
      </c>
      <c r="B1205" t="str">
        <f>VLOOKUP(fact_events!B:B,stores[#All],2,0)</f>
        <v>Mangalore</v>
      </c>
      <c r="C1205" t="str">
        <f>VLOOKUP(fact_events!C:C,camp[#All],2,0)</f>
        <v>Sankranti</v>
      </c>
      <c r="D1205" s="2">
        <f>VLOOKUP(fact_events!C:C,camp[#All],3,0)</f>
        <v>45301</v>
      </c>
      <c r="E1205" s="2">
        <f>VLOOKUP(fact_events!C:C,camp[#All],4,0)</f>
        <v>45307</v>
      </c>
      <c r="F1205" t="str">
        <f>VLOOKUP(fact_events!D:D,prod[#All],2,0)</f>
        <v>Atliq_Sonamasuri_Rice (10KG)</v>
      </c>
      <c r="G1205" t="str">
        <f>VLOOKUP(fact_events!D:D,prod[#All],3,0)</f>
        <v>Grocery &amp; Staples</v>
      </c>
      <c r="H1205">
        <v>860</v>
      </c>
      <c r="I1205" t="s">
        <v>45</v>
      </c>
      <c r="J1205">
        <v>0.33</v>
      </c>
      <c r="K1205" t="s">
        <v>1526</v>
      </c>
      <c r="L1205">
        <v>237</v>
      </c>
      <c r="M1205">
        <v>327</v>
      </c>
      <c r="N1205">
        <f>Table10[[#This Row],[quantity_sold_before_promo]]*Table10[[#This Row],[base_price]]</f>
        <v>203820</v>
      </c>
      <c r="O1205">
        <f t="shared" si="18"/>
        <v>188417.39999999997</v>
      </c>
      <c r="P1205">
        <f>Table10[[#This Row],[Reveneu_after_promo]]-Table10[[#This Row],[Reveneu_before_promo]]</f>
        <v>-15402.600000000035</v>
      </c>
      <c r="Q1205" s="8">
        <f>Table10[[#This Row],[quantity_sold_after_promo]]-Table10[[#This Row],[quantity_sold_before_promo]]</f>
        <v>90</v>
      </c>
    </row>
    <row r="1206" spans="1:17" x14ac:dyDescent="0.3">
      <c r="A1206" s="3" t="s">
        <v>345</v>
      </c>
      <c r="B1206" t="str">
        <f>VLOOKUP(fact_events!B:B,stores[#All],2,0)</f>
        <v>Coimbatore</v>
      </c>
      <c r="C1206" t="str">
        <f>VLOOKUP(fact_events!C:C,camp[#All],2,0)</f>
        <v>Sankranti</v>
      </c>
      <c r="D1206" s="2">
        <f>VLOOKUP(fact_events!C:C,camp[#All],3,0)</f>
        <v>45301</v>
      </c>
      <c r="E1206" s="2">
        <f>VLOOKUP(fact_events!C:C,camp[#All],4,0)</f>
        <v>45307</v>
      </c>
      <c r="F1206" t="str">
        <f>VLOOKUP(fact_events!D:D,prod[#All],2,0)</f>
        <v>Atliq_waterproof_Immersion_Rod</v>
      </c>
      <c r="G1206" t="str">
        <f>VLOOKUP(fact_events!D:D,prod[#All],3,0)</f>
        <v>Home Appliances</v>
      </c>
      <c r="H1206">
        <v>1020</v>
      </c>
      <c r="I1206" t="s">
        <v>5</v>
      </c>
      <c r="J1206">
        <v>0.5</v>
      </c>
      <c r="K1206" t="s">
        <v>5</v>
      </c>
      <c r="L1206">
        <v>93</v>
      </c>
      <c r="M1206">
        <v>234</v>
      </c>
      <c r="N1206">
        <f>Table10[[#This Row],[quantity_sold_before_promo]]*Table10[[#This Row],[base_price]]</f>
        <v>94860</v>
      </c>
      <c r="O1206">
        <f t="shared" si="18"/>
        <v>238680</v>
      </c>
      <c r="P1206">
        <f>Table10[[#This Row],[Reveneu_after_promo]]-Table10[[#This Row],[Reveneu_before_promo]]</f>
        <v>143820</v>
      </c>
      <c r="Q1206" s="8">
        <f>Table10[[#This Row],[quantity_sold_after_promo]]-Table10[[#This Row],[quantity_sold_before_promo]]</f>
        <v>141</v>
      </c>
    </row>
    <row r="1207" spans="1:17" hidden="1" x14ac:dyDescent="0.3">
      <c r="A1207" s="4" t="s">
        <v>344</v>
      </c>
      <c r="B1207" t="str">
        <f>VLOOKUP(fact_events!B:B,stores[#All],2,0)</f>
        <v>Mysuru</v>
      </c>
      <c r="C1207" t="str">
        <f>VLOOKUP(fact_events!C:C,camp[#All],2,0)</f>
        <v>Sankranti</v>
      </c>
      <c r="D1207" s="2">
        <f>VLOOKUP(fact_events!C:C,camp[#All],3,0)</f>
        <v>45301</v>
      </c>
      <c r="E1207" s="2">
        <f>VLOOKUP(fact_events!C:C,camp[#All],4,0)</f>
        <v>45307</v>
      </c>
      <c r="F1207" t="str">
        <f>VLOOKUP(fact_events!D:D,prod[#All],2,0)</f>
        <v>Atliq_Home_Essential_8_Product_Combo</v>
      </c>
      <c r="G1207" t="str">
        <f>VLOOKUP(fact_events!D:D,prod[#All],3,0)</f>
        <v>Combo1</v>
      </c>
      <c r="H1207">
        <v>3000</v>
      </c>
      <c r="I1207" t="s">
        <v>26</v>
      </c>
      <c r="J1207">
        <v>500</v>
      </c>
      <c r="K1207" t="s">
        <v>1527</v>
      </c>
      <c r="L1207">
        <v>105</v>
      </c>
      <c r="M1207">
        <v>173</v>
      </c>
      <c r="N1207">
        <f>Table10[[#This Row],[quantity_sold_before_promo]]*Table10[[#This Row],[base_price]]</f>
        <v>315000</v>
      </c>
      <c r="O1207">
        <f t="shared" si="18"/>
        <v>432500</v>
      </c>
      <c r="P1207">
        <f>Table10[[#This Row],[Reveneu_after_promo]]-Table10[[#This Row],[Reveneu_before_promo]]</f>
        <v>117500</v>
      </c>
      <c r="Q1207" s="8">
        <f>Table10[[#This Row],[quantity_sold_after_promo]]-Table10[[#This Row],[quantity_sold_before_promo]]</f>
        <v>68</v>
      </c>
    </row>
    <row r="1208" spans="1:17" hidden="1" x14ac:dyDescent="0.3">
      <c r="A1208" s="3" t="s">
        <v>343</v>
      </c>
      <c r="B1208" t="str">
        <f>VLOOKUP(fact_events!B:B,stores[#All],2,0)</f>
        <v>Bengaluru</v>
      </c>
      <c r="C1208" t="str">
        <f>VLOOKUP(fact_events!C:C,camp[#All],2,0)</f>
        <v>Diwali</v>
      </c>
      <c r="D1208" s="2">
        <f>VLOOKUP(fact_events!C:C,camp[#All],3,0)</f>
        <v>45242</v>
      </c>
      <c r="E1208" s="2">
        <f>VLOOKUP(fact_events!C:C,camp[#All],4,0)</f>
        <v>45248</v>
      </c>
      <c r="F1208" t="str">
        <f>VLOOKUP(fact_events!D:D,prod[#All],2,0)</f>
        <v>Atliq_Home_Essential_8_Product_Combo</v>
      </c>
      <c r="G1208" t="str">
        <f>VLOOKUP(fact_events!D:D,prod[#All],3,0)</f>
        <v>Combo1</v>
      </c>
      <c r="H1208">
        <v>3000</v>
      </c>
      <c r="I1208" t="s">
        <v>26</v>
      </c>
      <c r="J1208">
        <v>500</v>
      </c>
      <c r="K1208" t="s">
        <v>1527</v>
      </c>
      <c r="L1208">
        <v>358</v>
      </c>
      <c r="M1208">
        <v>1070</v>
      </c>
      <c r="N1208">
        <f>Table10[[#This Row],[quantity_sold_before_promo]]*Table10[[#This Row],[base_price]]</f>
        <v>1074000</v>
      </c>
      <c r="O1208">
        <f t="shared" si="18"/>
        <v>2675000</v>
      </c>
      <c r="P1208">
        <f>Table10[[#This Row],[Reveneu_after_promo]]-Table10[[#This Row],[Reveneu_before_promo]]</f>
        <v>1601000</v>
      </c>
      <c r="Q1208" s="8">
        <f>Table10[[#This Row],[quantity_sold_after_promo]]-Table10[[#This Row],[quantity_sold_before_promo]]</f>
        <v>712</v>
      </c>
    </row>
    <row r="1209" spans="1:17" hidden="1" x14ac:dyDescent="0.3">
      <c r="A1209" s="4" t="s">
        <v>342</v>
      </c>
      <c r="B1209" t="str">
        <f>VLOOKUP(fact_events!B:B,stores[#All],2,0)</f>
        <v>Visakhapatnam</v>
      </c>
      <c r="C1209" t="str">
        <f>VLOOKUP(fact_events!C:C,camp[#All],2,0)</f>
        <v>Diwali</v>
      </c>
      <c r="D1209" s="2">
        <f>VLOOKUP(fact_events!C:C,camp[#All],3,0)</f>
        <v>45242</v>
      </c>
      <c r="E1209" s="2">
        <f>VLOOKUP(fact_events!C:C,camp[#All],4,0)</f>
        <v>45248</v>
      </c>
      <c r="F1209" t="str">
        <f>VLOOKUP(fact_events!D:D,prod[#All],2,0)</f>
        <v>Atliq_Lime_Cool_Bathing_Bar (125GM)</v>
      </c>
      <c r="G1209" t="str">
        <f>VLOOKUP(fact_events!D:D,prod[#All],3,0)</f>
        <v>Personal Care</v>
      </c>
      <c r="H1209">
        <v>62</v>
      </c>
      <c r="I1209" t="s">
        <v>0</v>
      </c>
      <c r="J1209">
        <v>0.5</v>
      </c>
      <c r="K1209" t="s">
        <v>1526</v>
      </c>
      <c r="L1209">
        <v>91</v>
      </c>
      <c r="M1209">
        <v>113</v>
      </c>
      <c r="N1209">
        <f>Table10[[#This Row],[quantity_sold_before_promo]]*Table10[[#This Row],[base_price]]</f>
        <v>5642</v>
      </c>
      <c r="O1209">
        <f t="shared" si="18"/>
        <v>3503</v>
      </c>
      <c r="P1209">
        <f>Table10[[#This Row],[Reveneu_after_promo]]-Table10[[#This Row],[Reveneu_before_promo]]</f>
        <v>-2139</v>
      </c>
      <c r="Q1209" s="8">
        <f>Table10[[#This Row],[quantity_sold_after_promo]]-Table10[[#This Row],[quantity_sold_before_promo]]</f>
        <v>22</v>
      </c>
    </row>
    <row r="1210" spans="1:17" hidden="1" x14ac:dyDescent="0.3">
      <c r="A1210" s="3" t="s">
        <v>341</v>
      </c>
      <c r="B1210" t="str">
        <f>VLOOKUP(fact_events!B:B,stores[#All],2,0)</f>
        <v>Coimbatore</v>
      </c>
      <c r="C1210" t="str">
        <f>VLOOKUP(fact_events!C:C,camp[#All],2,0)</f>
        <v>Sankranti</v>
      </c>
      <c r="D1210" s="2">
        <f>VLOOKUP(fact_events!C:C,camp[#All],3,0)</f>
        <v>45301</v>
      </c>
      <c r="E1210" s="2">
        <f>VLOOKUP(fact_events!C:C,camp[#All],4,0)</f>
        <v>45307</v>
      </c>
      <c r="F1210" t="str">
        <f>VLOOKUP(fact_events!D:D,prod[#All],2,0)</f>
        <v>Atliq_Fusion_Container_Set_of_3</v>
      </c>
      <c r="G1210" t="str">
        <f>VLOOKUP(fact_events!D:D,prod[#All],3,0)</f>
        <v>Home Care</v>
      </c>
      <c r="H1210">
        <v>415</v>
      </c>
      <c r="I1210" t="s">
        <v>12</v>
      </c>
      <c r="J1210">
        <v>0.25</v>
      </c>
      <c r="K1210" t="s">
        <v>1526</v>
      </c>
      <c r="L1210">
        <v>21</v>
      </c>
      <c r="M1210">
        <v>15</v>
      </c>
      <c r="N1210">
        <f>Table10[[#This Row],[quantity_sold_before_promo]]*Table10[[#This Row],[base_price]]</f>
        <v>8715</v>
      </c>
      <c r="O1210">
        <f t="shared" si="18"/>
        <v>4668.75</v>
      </c>
      <c r="P1210">
        <f>Table10[[#This Row],[Reveneu_after_promo]]-Table10[[#This Row],[Reveneu_before_promo]]</f>
        <v>-4046.25</v>
      </c>
      <c r="Q1210" s="8">
        <f>Table10[[#This Row],[quantity_sold_after_promo]]-Table10[[#This Row],[quantity_sold_before_promo]]</f>
        <v>-6</v>
      </c>
    </row>
    <row r="1211" spans="1:17" x14ac:dyDescent="0.3">
      <c r="A1211" s="4" t="s">
        <v>340</v>
      </c>
      <c r="B1211" t="str">
        <f>VLOOKUP(fact_events!B:B,stores[#All],2,0)</f>
        <v>Hyderabad</v>
      </c>
      <c r="C1211" t="str">
        <f>VLOOKUP(fact_events!C:C,camp[#All],2,0)</f>
        <v>Diwali</v>
      </c>
      <c r="D1211" s="2">
        <f>VLOOKUP(fact_events!C:C,camp[#All],3,0)</f>
        <v>45242</v>
      </c>
      <c r="E1211" s="2">
        <f>VLOOKUP(fact_events!C:C,camp[#All],4,0)</f>
        <v>45248</v>
      </c>
      <c r="F1211" t="str">
        <f>VLOOKUP(fact_events!D:D,prod[#All],2,0)</f>
        <v>Atliq_waterproof_Immersion_Rod</v>
      </c>
      <c r="G1211" t="str">
        <f>VLOOKUP(fact_events!D:D,prod[#All],3,0)</f>
        <v>Home Appliances</v>
      </c>
      <c r="H1211">
        <v>1020</v>
      </c>
      <c r="I1211" t="s">
        <v>5</v>
      </c>
      <c r="J1211">
        <v>0.5</v>
      </c>
      <c r="K1211" t="s">
        <v>5</v>
      </c>
      <c r="L1211">
        <v>54</v>
      </c>
      <c r="M1211">
        <v>183</v>
      </c>
      <c r="N1211">
        <f>Table10[[#This Row],[quantity_sold_before_promo]]*Table10[[#This Row],[base_price]]</f>
        <v>55080</v>
      </c>
      <c r="O1211">
        <f t="shared" si="18"/>
        <v>186660</v>
      </c>
      <c r="P1211">
        <f>Table10[[#This Row],[Reveneu_after_promo]]-Table10[[#This Row],[Reveneu_before_promo]]</f>
        <v>131580</v>
      </c>
      <c r="Q1211" s="8">
        <f>Table10[[#This Row],[quantity_sold_after_promo]]-Table10[[#This Row],[quantity_sold_before_promo]]</f>
        <v>129</v>
      </c>
    </row>
    <row r="1212" spans="1:17" hidden="1" x14ac:dyDescent="0.3">
      <c r="A1212" s="3" t="s">
        <v>339</v>
      </c>
      <c r="B1212" t="str">
        <f>VLOOKUP(fact_events!B:B,stores[#All],2,0)</f>
        <v>Hyderabad</v>
      </c>
      <c r="C1212" t="str">
        <f>VLOOKUP(fact_events!C:C,camp[#All],2,0)</f>
        <v>Diwali</v>
      </c>
      <c r="D1212" s="2">
        <f>VLOOKUP(fact_events!C:C,camp[#All],3,0)</f>
        <v>45242</v>
      </c>
      <c r="E1212" s="2">
        <f>VLOOKUP(fact_events!C:C,camp[#All],4,0)</f>
        <v>45248</v>
      </c>
      <c r="F1212" t="str">
        <f>VLOOKUP(fact_events!D:D,prod[#All],2,0)</f>
        <v>Atliq_Body_Milk_Nourishing_Lotion (120ML)</v>
      </c>
      <c r="G1212" t="str">
        <f>VLOOKUP(fact_events!D:D,prod[#All],3,0)</f>
        <v>Personal Care</v>
      </c>
      <c r="H1212">
        <v>110</v>
      </c>
      <c r="I1212" t="s">
        <v>0</v>
      </c>
      <c r="J1212">
        <v>0.5</v>
      </c>
      <c r="K1212" t="s">
        <v>1526</v>
      </c>
      <c r="L1212">
        <v>77</v>
      </c>
      <c r="M1212">
        <v>113</v>
      </c>
      <c r="N1212">
        <f>Table10[[#This Row],[quantity_sold_before_promo]]*Table10[[#This Row],[base_price]]</f>
        <v>8470</v>
      </c>
      <c r="O1212">
        <f t="shared" si="18"/>
        <v>6215</v>
      </c>
      <c r="P1212">
        <f>Table10[[#This Row],[Reveneu_after_promo]]-Table10[[#This Row],[Reveneu_before_promo]]</f>
        <v>-2255</v>
      </c>
      <c r="Q1212" s="8">
        <f>Table10[[#This Row],[quantity_sold_after_promo]]-Table10[[#This Row],[quantity_sold_before_promo]]</f>
        <v>36</v>
      </c>
    </row>
    <row r="1213" spans="1:17" x14ac:dyDescent="0.3">
      <c r="A1213" s="4" t="s">
        <v>338</v>
      </c>
      <c r="B1213" t="str">
        <f>VLOOKUP(fact_events!B:B,stores[#All],2,0)</f>
        <v>Madurai</v>
      </c>
      <c r="C1213" t="str">
        <f>VLOOKUP(fact_events!C:C,camp[#All],2,0)</f>
        <v>Diwali</v>
      </c>
      <c r="D1213" s="2">
        <f>VLOOKUP(fact_events!C:C,camp[#All],3,0)</f>
        <v>45242</v>
      </c>
      <c r="E1213" s="2">
        <f>VLOOKUP(fact_events!C:C,camp[#All],4,0)</f>
        <v>45248</v>
      </c>
      <c r="F1213" t="str">
        <f>VLOOKUP(fact_events!D:D,prod[#All],2,0)</f>
        <v>Atliq_Curtains</v>
      </c>
      <c r="G1213" t="str">
        <f>VLOOKUP(fact_events!D:D,prod[#All],3,0)</f>
        <v>Home Care</v>
      </c>
      <c r="H1213">
        <v>300</v>
      </c>
      <c r="I1213" t="s">
        <v>5</v>
      </c>
      <c r="J1213">
        <v>0.5</v>
      </c>
      <c r="K1213" t="s">
        <v>5</v>
      </c>
      <c r="L1213">
        <v>47</v>
      </c>
      <c r="M1213">
        <v>162</v>
      </c>
      <c r="N1213">
        <f>Table10[[#This Row],[quantity_sold_before_promo]]*Table10[[#This Row],[base_price]]</f>
        <v>14100</v>
      </c>
      <c r="O1213">
        <f t="shared" si="18"/>
        <v>48600</v>
      </c>
      <c r="P1213">
        <f>Table10[[#This Row],[Reveneu_after_promo]]-Table10[[#This Row],[Reveneu_before_promo]]</f>
        <v>34500</v>
      </c>
      <c r="Q1213" s="8">
        <f>Table10[[#This Row],[quantity_sold_after_promo]]-Table10[[#This Row],[quantity_sold_before_promo]]</f>
        <v>115</v>
      </c>
    </row>
    <row r="1214" spans="1:17" hidden="1" x14ac:dyDescent="0.3">
      <c r="A1214" s="3" t="s">
        <v>337</v>
      </c>
      <c r="B1214" t="str">
        <f>VLOOKUP(fact_events!B:B,stores[#All],2,0)</f>
        <v>Chennai</v>
      </c>
      <c r="C1214" t="str">
        <f>VLOOKUP(fact_events!C:C,camp[#All],2,0)</f>
        <v>Diwali</v>
      </c>
      <c r="D1214" s="2">
        <f>VLOOKUP(fact_events!C:C,camp[#All],3,0)</f>
        <v>45242</v>
      </c>
      <c r="E1214" s="2">
        <f>VLOOKUP(fact_events!C:C,camp[#All],4,0)</f>
        <v>45248</v>
      </c>
      <c r="F1214" t="str">
        <f>VLOOKUP(fact_events!D:D,prod[#All],2,0)</f>
        <v>Atliq_Sonamasuri_Rice (10KG)</v>
      </c>
      <c r="G1214" t="str">
        <f>VLOOKUP(fact_events!D:D,prod[#All],3,0)</f>
        <v>Grocery &amp; Staples</v>
      </c>
      <c r="H1214">
        <v>860</v>
      </c>
      <c r="I1214" t="s">
        <v>45</v>
      </c>
      <c r="J1214">
        <v>0.33</v>
      </c>
      <c r="K1214" t="s">
        <v>1526</v>
      </c>
      <c r="L1214">
        <v>336</v>
      </c>
      <c r="M1214">
        <v>507</v>
      </c>
      <c r="N1214">
        <f>Table10[[#This Row],[quantity_sold_before_promo]]*Table10[[#This Row],[base_price]]</f>
        <v>288960</v>
      </c>
      <c r="O1214">
        <f t="shared" si="18"/>
        <v>292133.39999999997</v>
      </c>
      <c r="P1214">
        <f>Table10[[#This Row],[Reveneu_after_promo]]-Table10[[#This Row],[Reveneu_before_promo]]</f>
        <v>3173.3999999999651</v>
      </c>
      <c r="Q1214" s="8">
        <f>Table10[[#This Row],[quantity_sold_after_promo]]-Table10[[#This Row],[quantity_sold_before_promo]]</f>
        <v>171</v>
      </c>
    </row>
    <row r="1215" spans="1:17" x14ac:dyDescent="0.3">
      <c r="A1215" s="4" t="s">
        <v>336</v>
      </c>
      <c r="B1215" t="str">
        <f>VLOOKUP(fact_events!B:B,stores[#All],2,0)</f>
        <v>Chennai</v>
      </c>
      <c r="C1215" t="str">
        <f>VLOOKUP(fact_events!C:C,camp[#All],2,0)</f>
        <v>Diwali</v>
      </c>
      <c r="D1215" s="2">
        <f>VLOOKUP(fact_events!C:C,camp[#All],3,0)</f>
        <v>45242</v>
      </c>
      <c r="E1215" s="2">
        <f>VLOOKUP(fact_events!C:C,camp[#All],4,0)</f>
        <v>45248</v>
      </c>
      <c r="F1215" t="str">
        <f>VLOOKUP(fact_events!D:D,prod[#All],2,0)</f>
        <v>Atliq_Curtains</v>
      </c>
      <c r="G1215" t="str">
        <f>VLOOKUP(fact_events!D:D,prod[#All],3,0)</f>
        <v>Home Care</v>
      </c>
      <c r="H1215">
        <v>300</v>
      </c>
      <c r="I1215" t="s">
        <v>5</v>
      </c>
      <c r="J1215">
        <v>0.5</v>
      </c>
      <c r="K1215" t="s">
        <v>5</v>
      </c>
      <c r="L1215">
        <v>71</v>
      </c>
      <c r="M1215">
        <v>282</v>
      </c>
      <c r="N1215">
        <f>Table10[[#This Row],[quantity_sold_before_promo]]*Table10[[#This Row],[base_price]]</f>
        <v>21300</v>
      </c>
      <c r="O1215">
        <f t="shared" si="18"/>
        <v>84600</v>
      </c>
      <c r="P1215">
        <f>Table10[[#This Row],[Reveneu_after_promo]]-Table10[[#This Row],[Reveneu_before_promo]]</f>
        <v>63300</v>
      </c>
      <c r="Q1215" s="8">
        <f>Table10[[#This Row],[quantity_sold_after_promo]]-Table10[[#This Row],[quantity_sold_before_promo]]</f>
        <v>211</v>
      </c>
    </row>
    <row r="1216" spans="1:17" hidden="1" x14ac:dyDescent="0.3">
      <c r="A1216" s="3" t="s">
        <v>335</v>
      </c>
      <c r="B1216" t="str">
        <f>VLOOKUP(fact_events!B:B,stores[#All],2,0)</f>
        <v>Mysuru</v>
      </c>
      <c r="C1216" t="str">
        <f>VLOOKUP(fact_events!C:C,camp[#All],2,0)</f>
        <v>Diwali</v>
      </c>
      <c r="D1216" s="2">
        <f>VLOOKUP(fact_events!C:C,camp[#All],3,0)</f>
        <v>45242</v>
      </c>
      <c r="E1216" s="2">
        <f>VLOOKUP(fact_events!C:C,camp[#All],4,0)</f>
        <v>45248</v>
      </c>
      <c r="F1216" t="str">
        <f>VLOOKUP(fact_events!D:D,prod[#All],2,0)</f>
        <v>Atliq_Home_Essential_8_Product_Combo</v>
      </c>
      <c r="G1216" t="str">
        <f>VLOOKUP(fact_events!D:D,prod[#All],3,0)</f>
        <v>Combo1</v>
      </c>
      <c r="H1216">
        <v>3000</v>
      </c>
      <c r="I1216" t="s">
        <v>26</v>
      </c>
      <c r="J1216">
        <v>500</v>
      </c>
      <c r="K1216" t="s">
        <v>1527</v>
      </c>
      <c r="L1216">
        <v>416</v>
      </c>
      <c r="M1216">
        <v>1472</v>
      </c>
      <c r="N1216">
        <f>Table10[[#This Row],[quantity_sold_before_promo]]*Table10[[#This Row],[base_price]]</f>
        <v>1248000</v>
      </c>
      <c r="O1216">
        <f t="shared" si="18"/>
        <v>3680000</v>
      </c>
      <c r="P1216">
        <f>Table10[[#This Row],[Reveneu_after_promo]]-Table10[[#This Row],[Reveneu_before_promo]]</f>
        <v>2432000</v>
      </c>
      <c r="Q1216" s="8">
        <f>Table10[[#This Row],[quantity_sold_after_promo]]-Table10[[#This Row],[quantity_sold_before_promo]]</f>
        <v>1056</v>
      </c>
    </row>
    <row r="1217" spans="1:17" x14ac:dyDescent="0.3">
      <c r="A1217" s="4" t="s">
        <v>334</v>
      </c>
      <c r="B1217" t="str">
        <f>VLOOKUP(fact_events!B:B,stores[#All],2,0)</f>
        <v>Vijayawada</v>
      </c>
      <c r="C1217" t="str">
        <f>VLOOKUP(fact_events!C:C,camp[#All],2,0)</f>
        <v>Diwali</v>
      </c>
      <c r="D1217" s="2">
        <f>VLOOKUP(fact_events!C:C,camp[#All],3,0)</f>
        <v>45242</v>
      </c>
      <c r="E1217" s="2">
        <f>VLOOKUP(fact_events!C:C,camp[#All],4,0)</f>
        <v>45248</v>
      </c>
      <c r="F1217" t="str">
        <f>VLOOKUP(fact_events!D:D,prod[#All],2,0)</f>
        <v>Atliq_waterproof_Immersion_Rod</v>
      </c>
      <c r="G1217" t="str">
        <f>VLOOKUP(fact_events!D:D,prod[#All],3,0)</f>
        <v>Home Appliances</v>
      </c>
      <c r="H1217">
        <v>1020</v>
      </c>
      <c r="I1217" t="s">
        <v>5</v>
      </c>
      <c r="J1217">
        <v>0.5</v>
      </c>
      <c r="K1217" t="s">
        <v>5</v>
      </c>
      <c r="L1217">
        <v>28</v>
      </c>
      <c r="M1217">
        <v>92</v>
      </c>
      <c r="N1217">
        <f>Table10[[#This Row],[quantity_sold_before_promo]]*Table10[[#This Row],[base_price]]</f>
        <v>28560</v>
      </c>
      <c r="O1217">
        <f t="shared" si="18"/>
        <v>93840</v>
      </c>
      <c r="P1217">
        <f>Table10[[#This Row],[Reveneu_after_promo]]-Table10[[#This Row],[Reveneu_before_promo]]</f>
        <v>65280</v>
      </c>
      <c r="Q1217" s="8">
        <f>Table10[[#This Row],[quantity_sold_after_promo]]-Table10[[#This Row],[quantity_sold_before_promo]]</f>
        <v>64</v>
      </c>
    </row>
    <row r="1218" spans="1:17" hidden="1" x14ac:dyDescent="0.3">
      <c r="A1218" s="3" t="s">
        <v>333</v>
      </c>
      <c r="B1218" t="str">
        <f>VLOOKUP(fact_events!B:B,stores[#All],2,0)</f>
        <v>Mangalore</v>
      </c>
      <c r="C1218" t="str">
        <f>VLOOKUP(fact_events!C:C,camp[#All],2,0)</f>
        <v>Sankranti</v>
      </c>
      <c r="D1218" s="2">
        <f>VLOOKUP(fact_events!C:C,camp[#All],3,0)</f>
        <v>45301</v>
      </c>
      <c r="E1218" s="2">
        <f>VLOOKUP(fact_events!C:C,camp[#All],4,0)</f>
        <v>45307</v>
      </c>
      <c r="F1218" t="str">
        <f>VLOOKUP(fact_events!D:D,prod[#All],2,0)</f>
        <v>Atliq_Scrub_Sponge_For_Dishwash</v>
      </c>
      <c r="G1218" t="str">
        <f>VLOOKUP(fact_events!D:D,prod[#All],3,0)</f>
        <v>Home Care</v>
      </c>
      <c r="H1218">
        <v>55</v>
      </c>
      <c r="I1218" t="s">
        <v>12</v>
      </c>
      <c r="J1218">
        <v>0.25</v>
      </c>
      <c r="K1218" t="s">
        <v>1526</v>
      </c>
      <c r="L1218">
        <v>13</v>
      </c>
      <c r="M1218">
        <v>10</v>
      </c>
      <c r="N1218">
        <f>Table10[[#This Row],[quantity_sold_before_promo]]*Table10[[#This Row],[base_price]]</f>
        <v>715</v>
      </c>
      <c r="O1218">
        <f t="shared" ref="O1218:O1281" si="19">IF(K1218="OFF",(H1218*(1-J1218))*M1218,IF(K1218="Cashback",(H1218-J1218)*M1218,IF(K1218="BOGOF",H1218*M1218,0)))</f>
        <v>412.5</v>
      </c>
      <c r="P1218">
        <f>Table10[[#This Row],[Reveneu_after_promo]]-Table10[[#This Row],[Reveneu_before_promo]]</f>
        <v>-302.5</v>
      </c>
      <c r="Q1218" s="8">
        <f>Table10[[#This Row],[quantity_sold_after_promo]]-Table10[[#This Row],[quantity_sold_before_promo]]</f>
        <v>-3</v>
      </c>
    </row>
    <row r="1219" spans="1:17" hidden="1" x14ac:dyDescent="0.3">
      <c r="A1219" s="4" t="s">
        <v>332</v>
      </c>
      <c r="B1219" t="str">
        <f>VLOOKUP(fact_events!B:B,stores[#All],2,0)</f>
        <v>Hyderabad</v>
      </c>
      <c r="C1219" t="str">
        <f>VLOOKUP(fact_events!C:C,camp[#All],2,0)</f>
        <v>Sankranti</v>
      </c>
      <c r="D1219" s="2">
        <f>VLOOKUP(fact_events!C:C,camp[#All],3,0)</f>
        <v>45301</v>
      </c>
      <c r="E1219" s="2">
        <f>VLOOKUP(fact_events!C:C,camp[#All],4,0)</f>
        <v>45307</v>
      </c>
      <c r="F1219" t="str">
        <f>VLOOKUP(fact_events!D:D,prod[#All],2,0)</f>
        <v>Atliq_Sonamasuri_Rice (10KG)</v>
      </c>
      <c r="G1219" t="str">
        <f>VLOOKUP(fact_events!D:D,prod[#All],3,0)</f>
        <v>Grocery &amp; Staples</v>
      </c>
      <c r="H1219">
        <v>860</v>
      </c>
      <c r="I1219" t="s">
        <v>45</v>
      </c>
      <c r="J1219">
        <v>0.33</v>
      </c>
      <c r="K1219" t="s">
        <v>1526</v>
      </c>
      <c r="L1219">
        <v>454</v>
      </c>
      <c r="M1219">
        <v>644</v>
      </c>
      <c r="N1219">
        <f>Table10[[#This Row],[quantity_sold_before_promo]]*Table10[[#This Row],[base_price]]</f>
        <v>390440</v>
      </c>
      <c r="O1219">
        <f t="shared" si="19"/>
        <v>371072.79999999993</v>
      </c>
      <c r="P1219">
        <f>Table10[[#This Row],[Reveneu_after_promo]]-Table10[[#This Row],[Reveneu_before_promo]]</f>
        <v>-19367.20000000007</v>
      </c>
      <c r="Q1219" s="8">
        <f>Table10[[#This Row],[quantity_sold_after_promo]]-Table10[[#This Row],[quantity_sold_before_promo]]</f>
        <v>190</v>
      </c>
    </row>
    <row r="1220" spans="1:17" hidden="1" x14ac:dyDescent="0.3">
      <c r="A1220" s="3" t="s">
        <v>331</v>
      </c>
      <c r="B1220" t="str">
        <f>VLOOKUP(fact_events!B:B,stores[#All],2,0)</f>
        <v>Hyderabad</v>
      </c>
      <c r="C1220" t="str">
        <f>VLOOKUP(fact_events!C:C,camp[#All],2,0)</f>
        <v>Sankranti</v>
      </c>
      <c r="D1220" s="2">
        <f>VLOOKUP(fact_events!C:C,camp[#All],3,0)</f>
        <v>45301</v>
      </c>
      <c r="E1220" s="2">
        <f>VLOOKUP(fact_events!C:C,camp[#All],4,0)</f>
        <v>45307</v>
      </c>
      <c r="F1220" t="str">
        <f>VLOOKUP(fact_events!D:D,prod[#All],2,0)</f>
        <v>Atliq_Home_Essential_8_Product_Combo</v>
      </c>
      <c r="G1220" t="str">
        <f>VLOOKUP(fact_events!D:D,prod[#All],3,0)</f>
        <v>Combo1</v>
      </c>
      <c r="H1220">
        <v>3000</v>
      </c>
      <c r="I1220" t="s">
        <v>26</v>
      </c>
      <c r="J1220">
        <v>500</v>
      </c>
      <c r="K1220" t="s">
        <v>1527</v>
      </c>
      <c r="L1220">
        <v>118</v>
      </c>
      <c r="M1220">
        <v>253</v>
      </c>
      <c r="N1220">
        <f>Table10[[#This Row],[quantity_sold_before_promo]]*Table10[[#This Row],[base_price]]</f>
        <v>354000</v>
      </c>
      <c r="O1220">
        <f t="shared" si="19"/>
        <v>632500</v>
      </c>
      <c r="P1220">
        <f>Table10[[#This Row],[Reveneu_after_promo]]-Table10[[#This Row],[Reveneu_before_promo]]</f>
        <v>278500</v>
      </c>
      <c r="Q1220" s="8">
        <f>Table10[[#This Row],[quantity_sold_after_promo]]-Table10[[#This Row],[quantity_sold_before_promo]]</f>
        <v>135</v>
      </c>
    </row>
    <row r="1221" spans="1:17" x14ac:dyDescent="0.3">
      <c r="A1221" s="4" t="s">
        <v>330</v>
      </c>
      <c r="B1221" t="str">
        <f>VLOOKUP(fact_events!B:B,stores[#All],2,0)</f>
        <v>Bengaluru</v>
      </c>
      <c r="C1221" t="str">
        <f>VLOOKUP(fact_events!C:C,camp[#All],2,0)</f>
        <v>Sankranti</v>
      </c>
      <c r="D1221" s="2">
        <f>VLOOKUP(fact_events!C:C,camp[#All],3,0)</f>
        <v>45301</v>
      </c>
      <c r="E1221" s="2">
        <f>VLOOKUP(fact_events!C:C,camp[#All],4,0)</f>
        <v>45307</v>
      </c>
      <c r="F1221" t="str">
        <f>VLOOKUP(fact_events!D:D,prod[#All],2,0)</f>
        <v>Atliq_Farm_Chakki_Atta (1KG)</v>
      </c>
      <c r="G1221" t="str">
        <f>VLOOKUP(fact_events!D:D,prod[#All],3,0)</f>
        <v>Grocery &amp; Staples</v>
      </c>
      <c r="H1221">
        <v>370</v>
      </c>
      <c r="I1221" t="s">
        <v>5</v>
      </c>
      <c r="J1221">
        <v>0.5</v>
      </c>
      <c r="K1221" t="s">
        <v>5</v>
      </c>
      <c r="L1221">
        <v>402</v>
      </c>
      <c r="M1221">
        <v>1652</v>
      </c>
      <c r="N1221">
        <f>Table10[[#This Row],[quantity_sold_before_promo]]*Table10[[#This Row],[base_price]]</f>
        <v>148740</v>
      </c>
      <c r="O1221">
        <f t="shared" si="19"/>
        <v>611240</v>
      </c>
      <c r="P1221">
        <f>Table10[[#This Row],[Reveneu_after_promo]]-Table10[[#This Row],[Reveneu_before_promo]]</f>
        <v>462500</v>
      </c>
      <c r="Q1221" s="8">
        <f>Table10[[#This Row],[quantity_sold_after_promo]]-Table10[[#This Row],[quantity_sold_before_promo]]</f>
        <v>1250</v>
      </c>
    </row>
    <row r="1222" spans="1:17" x14ac:dyDescent="0.3">
      <c r="A1222" s="3" t="s">
        <v>329</v>
      </c>
      <c r="B1222" t="str">
        <f>VLOOKUP(fact_events!B:B,stores[#All],2,0)</f>
        <v>Hyderabad</v>
      </c>
      <c r="C1222" t="str">
        <f>VLOOKUP(fact_events!C:C,camp[#All],2,0)</f>
        <v>Sankranti</v>
      </c>
      <c r="D1222" s="2">
        <f>VLOOKUP(fact_events!C:C,camp[#All],3,0)</f>
        <v>45301</v>
      </c>
      <c r="E1222" s="2">
        <f>VLOOKUP(fact_events!C:C,camp[#All],4,0)</f>
        <v>45307</v>
      </c>
      <c r="F1222" t="str">
        <f>VLOOKUP(fact_events!D:D,prod[#All],2,0)</f>
        <v>Atliq_Curtains</v>
      </c>
      <c r="G1222" t="str">
        <f>VLOOKUP(fact_events!D:D,prod[#All],3,0)</f>
        <v>Home Care</v>
      </c>
      <c r="H1222">
        <v>300</v>
      </c>
      <c r="I1222" t="s">
        <v>5</v>
      </c>
      <c r="J1222">
        <v>0.5</v>
      </c>
      <c r="K1222" t="s">
        <v>5</v>
      </c>
      <c r="L1222">
        <v>51</v>
      </c>
      <c r="M1222">
        <v>140</v>
      </c>
      <c r="N1222">
        <f>Table10[[#This Row],[quantity_sold_before_promo]]*Table10[[#This Row],[base_price]]</f>
        <v>15300</v>
      </c>
      <c r="O1222">
        <f t="shared" si="19"/>
        <v>42000</v>
      </c>
      <c r="P1222">
        <f>Table10[[#This Row],[Reveneu_after_promo]]-Table10[[#This Row],[Reveneu_before_promo]]</f>
        <v>26700</v>
      </c>
      <c r="Q1222" s="8">
        <f>Table10[[#This Row],[quantity_sold_after_promo]]-Table10[[#This Row],[quantity_sold_before_promo]]</f>
        <v>89</v>
      </c>
    </row>
    <row r="1223" spans="1:17" hidden="1" x14ac:dyDescent="0.3">
      <c r="A1223" s="4" t="s">
        <v>328</v>
      </c>
      <c r="B1223" t="str">
        <f>VLOOKUP(fact_events!B:B,stores[#All],2,0)</f>
        <v>Hyderabad</v>
      </c>
      <c r="C1223" t="str">
        <f>VLOOKUP(fact_events!C:C,camp[#All],2,0)</f>
        <v>Sankranti</v>
      </c>
      <c r="D1223" s="2">
        <f>VLOOKUP(fact_events!C:C,camp[#All],3,0)</f>
        <v>45301</v>
      </c>
      <c r="E1223" s="2">
        <f>VLOOKUP(fact_events!C:C,camp[#All],4,0)</f>
        <v>45307</v>
      </c>
      <c r="F1223" t="str">
        <f>VLOOKUP(fact_events!D:D,prod[#All],2,0)</f>
        <v>Atliq_Doodh_Kesar_Body_Lotion (200ML)</v>
      </c>
      <c r="G1223" t="str">
        <f>VLOOKUP(fact_events!D:D,prod[#All],3,0)</f>
        <v>Personal Care</v>
      </c>
      <c r="H1223">
        <v>190</v>
      </c>
      <c r="I1223" t="s">
        <v>0</v>
      </c>
      <c r="J1223">
        <v>0.5</v>
      </c>
      <c r="K1223" t="s">
        <v>1526</v>
      </c>
      <c r="L1223">
        <v>54</v>
      </c>
      <c r="M1223">
        <v>76</v>
      </c>
      <c r="N1223">
        <f>Table10[[#This Row],[quantity_sold_before_promo]]*Table10[[#This Row],[base_price]]</f>
        <v>10260</v>
      </c>
      <c r="O1223">
        <f t="shared" si="19"/>
        <v>7220</v>
      </c>
      <c r="P1223">
        <f>Table10[[#This Row],[Reveneu_after_promo]]-Table10[[#This Row],[Reveneu_before_promo]]</f>
        <v>-3040</v>
      </c>
      <c r="Q1223" s="8">
        <f>Table10[[#This Row],[quantity_sold_after_promo]]-Table10[[#This Row],[quantity_sold_before_promo]]</f>
        <v>22</v>
      </c>
    </row>
    <row r="1224" spans="1:17" hidden="1" x14ac:dyDescent="0.3">
      <c r="A1224" s="3" t="s">
        <v>327</v>
      </c>
      <c r="B1224" t="str">
        <f>VLOOKUP(fact_events!B:B,stores[#All],2,0)</f>
        <v>Hyderabad</v>
      </c>
      <c r="C1224" t="str">
        <f>VLOOKUP(fact_events!C:C,camp[#All],2,0)</f>
        <v>Diwali</v>
      </c>
      <c r="D1224" s="2">
        <f>VLOOKUP(fact_events!C:C,camp[#All],3,0)</f>
        <v>45242</v>
      </c>
      <c r="E1224" s="2">
        <f>VLOOKUP(fact_events!C:C,camp[#All],4,0)</f>
        <v>45248</v>
      </c>
      <c r="F1224" t="str">
        <f>VLOOKUP(fact_events!D:D,prod[#All],2,0)</f>
        <v>Atliq_Lime_Cool_Bathing_Bar (125GM)</v>
      </c>
      <c r="G1224" t="str">
        <f>VLOOKUP(fact_events!D:D,prod[#All],3,0)</f>
        <v>Personal Care</v>
      </c>
      <c r="H1224">
        <v>62</v>
      </c>
      <c r="I1224" t="s">
        <v>0</v>
      </c>
      <c r="J1224">
        <v>0.5</v>
      </c>
      <c r="K1224" t="s">
        <v>1526</v>
      </c>
      <c r="L1224">
        <v>133</v>
      </c>
      <c r="M1224">
        <v>167</v>
      </c>
      <c r="N1224">
        <f>Table10[[#This Row],[quantity_sold_before_promo]]*Table10[[#This Row],[base_price]]</f>
        <v>8246</v>
      </c>
      <c r="O1224">
        <f t="shared" si="19"/>
        <v>5177</v>
      </c>
      <c r="P1224">
        <f>Table10[[#This Row],[Reveneu_after_promo]]-Table10[[#This Row],[Reveneu_before_promo]]</f>
        <v>-3069</v>
      </c>
      <c r="Q1224" s="8">
        <f>Table10[[#This Row],[quantity_sold_after_promo]]-Table10[[#This Row],[quantity_sold_before_promo]]</f>
        <v>34</v>
      </c>
    </row>
    <row r="1225" spans="1:17" hidden="1" x14ac:dyDescent="0.3">
      <c r="A1225" s="4" t="s">
        <v>326</v>
      </c>
      <c r="B1225" t="str">
        <f>VLOOKUP(fact_events!B:B,stores[#All],2,0)</f>
        <v>Madurai</v>
      </c>
      <c r="C1225" t="str">
        <f>VLOOKUP(fact_events!C:C,camp[#All],2,0)</f>
        <v>Sankranti</v>
      </c>
      <c r="D1225" s="2">
        <f>VLOOKUP(fact_events!C:C,camp[#All],3,0)</f>
        <v>45301</v>
      </c>
      <c r="E1225" s="2">
        <f>VLOOKUP(fact_events!C:C,camp[#All],4,0)</f>
        <v>45307</v>
      </c>
      <c r="F1225" t="str">
        <f>VLOOKUP(fact_events!D:D,prod[#All],2,0)</f>
        <v>Atliq_Lime_Cool_Bathing_Bar (125GM)</v>
      </c>
      <c r="G1225" t="str">
        <f>VLOOKUP(fact_events!D:D,prod[#All],3,0)</f>
        <v>Personal Care</v>
      </c>
      <c r="H1225">
        <v>62</v>
      </c>
      <c r="I1225" t="s">
        <v>0</v>
      </c>
      <c r="J1225">
        <v>0.5</v>
      </c>
      <c r="K1225" t="s">
        <v>1526</v>
      </c>
      <c r="L1225">
        <v>36</v>
      </c>
      <c r="M1225">
        <v>49</v>
      </c>
      <c r="N1225">
        <f>Table10[[#This Row],[quantity_sold_before_promo]]*Table10[[#This Row],[base_price]]</f>
        <v>2232</v>
      </c>
      <c r="O1225">
        <f t="shared" si="19"/>
        <v>1519</v>
      </c>
      <c r="P1225">
        <f>Table10[[#This Row],[Reveneu_after_promo]]-Table10[[#This Row],[Reveneu_before_promo]]</f>
        <v>-713</v>
      </c>
      <c r="Q1225" s="8">
        <f>Table10[[#This Row],[quantity_sold_after_promo]]-Table10[[#This Row],[quantity_sold_before_promo]]</f>
        <v>13</v>
      </c>
    </row>
    <row r="1226" spans="1:17" x14ac:dyDescent="0.3">
      <c r="A1226" s="3" t="s">
        <v>325</v>
      </c>
      <c r="B1226" t="str">
        <f>VLOOKUP(fact_events!B:B,stores[#All],2,0)</f>
        <v>Bengaluru</v>
      </c>
      <c r="C1226" t="str">
        <f>VLOOKUP(fact_events!C:C,camp[#All],2,0)</f>
        <v>Sankranti</v>
      </c>
      <c r="D1226" s="2">
        <f>VLOOKUP(fact_events!C:C,camp[#All],3,0)</f>
        <v>45301</v>
      </c>
      <c r="E1226" s="2">
        <f>VLOOKUP(fact_events!C:C,camp[#All],4,0)</f>
        <v>45307</v>
      </c>
      <c r="F1226" t="str">
        <f>VLOOKUP(fact_events!D:D,prod[#All],2,0)</f>
        <v>Atliq_Curtains</v>
      </c>
      <c r="G1226" t="str">
        <f>VLOOKUP(fact_events!D:D,prod[#All],3,0)</f>
        <v>Home Care</v>
      </c>
      <c r="H1226">
        <v>300</v>
      </c>
      <c r="I1226" t="s">
        <v>5</v>
      </c>
      <c r="J1226">
        <v>0.5</v>
      </c>
      <c r="K1226" t="s">
        <v>5</v>
      </c>
      <c r="L1226">
        <v>40</v>
      </c>
      <c r="M1226">
        <v>165</v>
      </c>
      <c r="N1226">
        <f>Table10[[#This Row],[quantity_sold_before_promo]]*Table10[[#This Row],[base_price]]</f>
        <v>12000</v>
      </c>
      <c r="O1226">
        <f t="shared" si="19"/>
        <v>49500</v>
      </c>
      <c r="P1226">
        <f>Table10[[#This Row],[Reveneu_after_promo]]-Table10[[#This Row],[Reveneu_before_promo]]</f>
        <v>37500</v>
      </c>
      <c r="Q1226" s="8">
        <f>Table10[[#This Row],[quantity_sold_after_promo]]-Table10[[#This Row],[quantity_sold_before_promo]]</f>
        <v>125</v>
      </c>
    </row>
    <row r="1227" spans="1:17" hidden="1" x14ac:dyDescent="0.3">
      <c r="A1227" s="5">
        <v>5.2299999999999998E+42</v>
      </c>
      <c r="B1227" t="str">
        <f>VLOOKUP(fact_events!B:B,stores[#All],2,0)</f>
        <v>Chennai</v>
      </c>
      <c r="C1227" t="str">
        <f>VLOOKUP(fact_events!C:C,camp[#All],2,0)</f>
        <v>Diwali</v>
      </c>
      <c r="D1227" s="2">
        <f>VLOOKUP(fact_events!C:C,camp[#All],3,0)</f>
        <v>45242</v>
      </c>
      <c r="E1227" s="2">
        <f>VLOOKUP(fact_events!C:C,camp[#All],4,0)</f>
        <v>45248</v>
      </c>
      <c r="F1227" t="str">
        <f>VLOOKUP(fact_events!D:D,prod[#All],2,0)</f>
        <v>Atliq_Home_Essential_8_Product_Combo</v>
      </c>
      <c r="G1227" t="str">
        <f>VLOOKUP(fact_events!D:D,prod[#All],3,0)</f>
        <v>Combo1</v>
      </c>
      <c r="H1227">
        <v>3000</v>
      </c>
      <c r="I1227" t="s">
        <v>26</v>
      </c>
      <c r="J1227">
        <v>500</v>
      </c>
      <c r="K1227" t="s">
        <v>1527</v>
      </c>
      <c r="L1227">
        <v>388</v>
      </c>
      <c r="M1227">
        <v>1187</v>
      </c>
      <c r="N1227">
        <f>Table10[[#This Row],[quantity_sold_before_promo]]*Table10[[#This Row],[base_price]]</f>
        <v>1164000</v>
      </c>
      <c r="O1227">
        <f t="shared" si="19"/>
        <v>2967500</v>
      </c>
      <c r="P1227">
        <f>Table10[[#This Row],[Reveneu_after_promo]]-Table10[[#This Row],[Reveneu_before_promo]]</f>
        <v>1803500</v>
      </c>
      <c r="Q1227" s="8">
        <f>Table10[[#This Row],[quantity_sold_after_promo]]-Table10[[#This Row],[quantity_sold_before_promo]]</f>
        <v>799</v>
      </c>
    </row>
    <row r="1228" spans="1:17" hidden="1" x14ac:dyDescent="0.3">
      <c r="A1228" s="3" t="s">
        <v>324</v>
      </c>
      <c r="B1228" t="str">
        <f>VLOOKUP(fact_events!B:B,stores[#All],2,0)</f>
        <v>Hyderabad</v>
      </c>
      <c r="C1228" t="str">
        <f>VLOOKUP(fact_events!C:C,camp[#All],2,0)</f>
        <v>Diwali</v>
      </c>
      <c r="D1228" s="2">
        <f>VLOOKUP(fact_events!C:C,camp[#All],3,0)</f>
        <v>45242</v>
      </c>
      <c r="E1228" s="2">
        <f>VLOOKUP(fact_events!C:C,camp[#All],4,0)</f>
        <v>45248</v>
      </c>
      <c r="F1228" t="str">
        <f>VLOOKUP(fact_events!D:D,prod[#All],2,0)</f>
        <v>Atliq_Body_Milk_Nourishing_Lotion (120ML)</v>
      </c>
      <c r="G1228" t="str">
        <f>VLOOKUP(fact_events!D:D,prod[#All],3,0)</f>
        <v>Personal Care</v>
      </c>
      <c r="H1228">
        <v>110</v>
      </c>
      <c r="I1228" t="s">
        <v>0</v>
      </c>
      <c r="J1228">
        <v>0.5</v>
      </c>
      <c r="K1228" t="s">
        <v>1526</v>
      </c>
      <c r="L1228">
        <v>80</v>
      </c>
      <c r="M1228">
        <v>107</v>
      </c>
      <c r="N1228">
        <f>Table10[[#This Row],[quantity_sold_before_promo]]*Table10[[#This Row],[base_price]]</f>
        <v>8800</v>
      </c>
      <c r="O1228">
        <f t="shared" si="19"/>
        <v>5885</v>
      </c>
      <c r="P1228">
        <f>Table10[[#This Row],[Reveneu_after_promo]]-Table10[[#This Row],[Reveneu_before_promo]]</f>
        <v>-2915</v>
      </c>
      <c r="Q1228" s="8">
        <f>Table10[[#This Row],[quantity_sold_after_promo]]-Table10[[#This Row],[quantity_sold_before_promo]]</f>
        <v>27</v>
      </c>
    </row>
    <row r="1229" spans="1:17" x14ac:dyDescent="0.3">
      <c r="A1229" s="4" t="s">
        <v>323</v>
      </c>
      <c r="B1229" t="str">
        <f>VLOOKUP(fact_events!B:B,stores[#All],2,0)</f>
        <v>Mysuru</v>
      </c>
      <c r="C1229" t="str">
        <f>VLOOKUP(fact_events!C:C,camp[#All],2,0)</f>
        <v>Sankranti</v>
      </c>
      <c r="D1229" s="2">
        <f>VLOOKUP(fact_events!C:C,camp[#All],3,0)</f>
        <v>45301</v>
      </c>
      <c r="E1229" s="2">
        <f>VLOOKUP(fact_events!C:C,camp[#All],4,0)</f>
        <v>45307</v>
      </c>
      <c r="F1229" t="str">
        <f>VLOOKUP(fact_events!D:D,prod[#All],2,0)</f>
        <v>Atliq_waterproof_Immersion_Rod</v>
      </c>
      <c r="G1229" t="str">
        <f>VLOOKUP(fact_events!D:D,prod[#All],3,0)</f>
        <v>Home Appliances</v>
      </c>
      <c r="H1229">
        <v>1020</v>
      </c>
      <c r="I1229" t="s">
        <v>5</v>
      </c>
      <c r="J1229">
        <v>0.5</v>
      </c>
      <c r="K1229" t="s">
        <v>5</v>
      </c>
      <c r="L1229">
        <v>84</v>
      </c>
      <c r="M1229">
        <v>219</v>
      </c>
      <c r="N1229">
        <f>Table10[[#This Row],[quantity_sold_before_promo]]*Table10[[#This Row],[base_price]]</f>
        <v>85680</v>
      </c>
      <c r="O1229">
        <f t="shared" si="19"/>
        <v>223380</v>
      </c>
      <c r="P1229">
        <f>Table10[[#This Row],[Reveneu_after_promo]]-Table10[[#This Row],[Reveneu_before_promo]]</f>
        <v>137700</v>
      </c>
      <c r="Q1229" s="8">
        <f>Table10[[#This Row],[quantity_sold_after_promo]]-Table10[[#This Row],[quantity_sold_before_promo]]</f>
        <v>135</v>
      </c>
    </row>
    <row r="1230" spans="1:17" x14ac:dyDescent="0.3">
      <c r="A1230" s="3" t="s">
        <v>322</v>
      </c>
      <c r="B1230" t="str">
        <f>VLOOKUP(fact_events!B:B,stores[#All],2,0)</f>
        <v>Bengaluru</v>
      </c>
      <c r="C1230" t="str">
        <f>VLOOKUP(fact_events!C:C,camp[#All],2,0)</f>
        <v>Diwali</v>
      </c>
      <c r="D1230" s="2">
        <f>VLOOKUP(fact_events!C:C,camp[#All],3,0)</f>
        <v>45242</v>
      </c>
      <c r="E1230" s="2">
        <f>VLOOKUP(fact_events!C:C,camp[#All],4,0)</f>
        <v>45248</v>
      </c>
      <c r="F1230" t="str">
        <f>VLOOKUP(fact_events!D:D,prod[#All],2,0)</f>
        <v>Atliq_waterproof_Immersion_Rod</v>
      </c>
      <c r="G1230" t="str">
        <f>VLOOKUP(fact_events!D:D,prod[#All],3,0)</f>
        <v>Home Appliances</v>
      </c>
      <c r="H1230">
        <v>1020</v>
      </c>
      <c r="I1230" t="s">
        <v>5</v>
      </c>
      <c r="J1230">
        <v>0.5</v>
      </c>
      <c r="K1230" t="s">
        <v>5</v>
      </c>
      <c r="L1230">
        <v>47</v>
      </c>
      <c r="M1230">
        <v>189</v>
      </c>
      <c r="N1230">
        <f>Table10[[#This Row],[quantity_sold_before_promo]]*Table10[[#This Row],[base_price]]</f>
        <v>47940</v>
      </c>
      <c r="O1230">
        <f t="shared" si="19"/>
        <v>192780</v>
      </c>
      <c r="P1230">
        <f>Table10[[#This Row],[Reveneu_after_promo]]-Table10[[#This Row],[Reveneu_before_promo]]</f>
        <v>144840</v>
      </c>
      <c r="Q1230" s="8">
        <f>Table10[[#This Row],[quantity_sold_after_promo]]-Table10[[#This Row],[quantity_sold_before_promo]]</f>
        <v>142</v>
      </c>
    </row>
    <row r="1231" spans="1:17" x14ac:dyDescent="0.3">
      <c r="A1231" s="4" t="s">
        <v>321</v>
      </c>
      <c r="B1231" t="str">
        <f>VLOOKUP(fact_events!B:B,stores[#All],2,0)</f>
        <v>Madurai</v>
      </c>
      <c r="C1231" t="str">
        <f>VLOOKUP(fact_events!C:C,camp[#All],2,0)</f>
        <v>Sankranti</v>
      </c>
      <c r="D1231" s="2">
        <f>VLOOKUP(fact_events!C:C,camp[#All],3,0)</f>
        <v>45301</v>
      </c>
      <c r="E1231" s="2">
        <f>VLOOKUP(fact_events!C:C,camp[#All],4,0)</f>
        <v>45307</v>
      </c>
      <c r="F1231" t="str">
        <f>VLOOKUP(fact_events!D:D,prod[#All],2,0)</f>
        <v>Atliq_Curtains</v>
      </c>
      <c r="G1231" t="str">
        <f>VLOOKUP(fact_events!D:D,prod[#All],3,0)</f>
        <v>Home Care</v>
      </c>
      <c r="H1231">
        <v>300</v>
      </c>
      <c r="I1231" t="s">
        <v>5</v>
      </c>
      <c r="J1231">
        <v>0.5</v>
      </c>
      <c r="K1231" t="s">
        <v>5</v>
      </c>
      <c r="L1231">
        <v>40</v>
      </c>
      <c r="M1231">
        <v>154</v>
      </c>
      <c r="N1231">
        <f>Table10[[#This Row],[quantity_sold_before_promo]]*Table10[[#This Row],[base_price]]</f>
        <v>12000</v>
      </c>
      <c r="O1231">
        <f t="shared" si="19"/>
        <v>46200</v>
      </c>
      <c r="P1231">
        <f>Table10[[#This Row],[Reveneu_after_promo]]-Table10[[#This Row],[Reveneu_before_promo]]</f>
        <v>34200</v>
      </c>
      <c r="Q1231" s="8">
        <f>Table10[[#This Row],[quantity_sold_after_promo]]-Table10[[#This Row],[quantity_sold_before_promo]]</f>
        <v>114</v>
      </c>
    </row>
    <row r="1232" spans="1:17" x14ac:dyDescent="0.3">
      <c r="A1232" s="3" t="s">
        <v>320</v>
      </c>
      <c r="B1232" t="str">
        <f>VLOOKUP(fact_events!B:B,stores[#All],2,0)</f>
        <v>Mysuru</v>
      </c>
      <c r="C1232" t="str">
        <f>VLOOKUP(fact_events!C:C,camp[#All],2,0)</f>
        <v>Sankranti</v>
      </c>
      <c r="D1232" s="2">
        <f>VLOOKUP(fact_events!C:C,camp[#All],3,0)</f>
        <v>45301</v>
      </c>
      <c r="E1232" s="2">
        <f>VLOOKUP(fact_events!C:C,camp[#All],4,0)</f>
        <v>45307</v>
      </c>
      <c r="F1232" t="str">
        <f>VLOOKUP(fact_events!D:D,prod[#All],2,0)</f>
        <v>Atliq_Suflower_Oil (1L)</v>
      </c>
      <c r="G1232" t="str">
        <f>VLOOKUP(fact_events!D:D,prod[#All],3,0)</f>
        <v>Grocery &amp; Staples</v>
      </c>
      <c r="H1232">
        <v>200</v>
      </c>
      <c r="I1232" t="s">
        <v>5</v>
      </c>
      <c r="J1232">
        <v>0.5</v>
      </c>
      <c r="K1232" t="s">
        <v>5</v>
      </c>
      <c r="L1232">
        <v>333</v>
      </c>
      <c r="M1232">
        <v>869</v>
      </c>
      <c r="N1232">
        <f>Table10[[#This Row],[quantity_sold_before_promo]]*Table10[[#This Row],[base_price]]</f>
        <v>66600</v>
      </c>
      <c r="O1232">
        <f t="shared" si="19"/>
        <v>173800</v>
      </c>
      <c r="P1232">
        <f>Table10[[#This Row],[Reveneu_after_promo]]-Table10[[#This Row],[Reveneu_before_promo]]</f>
        <v>107200</v>
      </c>
      <c r="Q1232" s="8">
        <f>Table10[[#This Row],[quantity_sold_after_promo]]-Table10[[#This Row],[quantity_sold_before_promo]]</f>
        <v>536</v>
      </c>
    </row>
    <row r="1233" spans="1:17" hidden="1" x14ac:dyDescent="0.3">
      <c r="A1233" s="4" t="s">
        <v>319</v>
      </c>
      <c r="B1233" t="str">
        <f>VLOOKUP(fact_events!B:B,stores[#All],2,0)</f>
        <v>Chennai</v>
      </c>
      <c r="C1233" t="str">
        <f>VLOOKUP(fact_events!C:C,camp[#All],2,0)</f>
        <v>Sankranti</v>
      </c>
      <c r="D1233" s="2">
        <f>VLOOKUP(fact_events!C:C,camp[#All],3,0)</f>
        <v>45301</v>
      </c>
      <c r="E1233" s="2">
        <f>VLOOKUP(fact_events!C:C,camp[#All],4,0)</f>
        <v>45307</v>
      </c>
      <c r="F1233" t="str">
        <f>VLOOKUP(fact_events!D:D,prod[#All],2,0)</f>
        <v>Atliq_Doodh_Kesar_Body_Lotion (200ML)</v>
      </c>
      <c r="G1233" t="str">
        <f>VLOOKUP(fact_events!D:D,prod[#All],3,0)</f>
        <v>Personal Care</v>
      </c>
      <c r="H1233">
        <v>190</v>
      </c>
      <c r="I1233" t="s">
        <v>0</v>
      </c>
      <c r="J1233">
        <v>0.5</v>
      </c>
      <c r="K1233" t="s">
        <v>1526</v>
      </c>
      <c r="L1233">
        <v>57</v>
      </c>
      <c r="M1233">
        <v>79</v>
      </c>
      <c r="N1233">
        <f>Table10[[#This Row],[quantity_sold_before_promo]]*Table10[[#This Row],[base_price]]</f>
        <v>10830</v>
      </c>
      <c r="O1233">
        <f t="shared" si="19"/>
        <v>7505</v>
      </c>
      <c r="P1233">
        <f>Table10[[#This Row],[Reveneu_after_promo]]-Table10[[#This Row],[Reveneu_before_promo]]</f>
        <v>-3325</v>
      </c>
      <c r="Q1233" s="8">
        <f>Table10[[#This Row],[quantity_sold_after_promo]]-Table10[[#This Row],[quantity_sold_before_promo]]</f>
        <v>22</v>
      </c>
    </row>
    <row r="1234" spans="1:17" hidden="1" x14ac:dyDescent="0.3">
      <c r="A1234" s="3" t="s">
        <v>318</v>
      </c>
      <c r="B1234" t="str">
        <f>VLOOKUP(fact_events!B:B,stores[#All],2,0)</f>
        <v>Chennai</v>
      </c>
      <c r="C1234" t="str">
        <f>VLOOKUP(fact_events!C:C,camp[#All],2,0)</f>
        <v>Diwali</v>
      </c>
      <c r="D1234" s="2">
        <f>VLOOKUP(fact_events!C:C,camp[#All],3,0)</f>
        <v>45242</v>
      </c>
      <c r="E1234" s="2">
        <f>VLOOKUP(fact_events!C:C,camp[#All],4,0)</f>
        <v>45248</v>
      </c>
      <c r="F1234" t="str">
        <f>VLOOKUP(fact_events!D:D,prod[#All],2,0)</f>
        <v>Atliq_Doodh_Kesar_Body_Lotion (200ML)</v>
      </c>
      <c r="G1234" t="str">
        <f>VLOOKUP(fact_events!D:D,prod[#All],3,0)</f>
        <v>Personal Care</v>
      </c>
      <c r="H1234">
        <v>190</v>
      </c>
      <c r="I1234" t="s">
        <v>0</v>
      </c>
      <c r="J1234">
        <v>0.5</v>
      </c>
      <c r="K1234" t="s">
        <v>1526</v>
      </c>
      <c r="L1234">
        <v>73</v>
      </c>
      <c r="M1234">
        <v>84</v>
      </c>
      <c r="N1234">
        <f>Table10[[#This Row],[quantity_sold_before_promo]]*Table10[[#This Row],[base_price]]</f>
        <v>13870</v>
      </c>
      <c r="O1234">
        <f t="shared" si="19"/>
        <v>7980</v>
      </c>
      <c r="P1234">
        <f>Table10[[#This Row],[Reveneu_after_promo]]-Table10[[#This Row],[Reveneu_before_promo]]</f>
        <v>-5890</v>
      </c>
      <c r="Q1234" s="8">
        <f>Table10[[#This Row],[quantity_sold_after_promo]]-Table10[[#This Row],[quantity_sold_before_promo]]</f>
        <v>11</v>
      </c>
    </row>
    <row r="1235" spans="1:17" hidden="1" x14ac:dyDescent="0.3">
      <c r="A1235" s="4" t="s">
        <v>317</v>
      </c>
      <c r="B1235" t="str">
        <f>VLOOKUP(fact_events!B:B,stores[#All],2,0)</f>
        <v>Hyderabad</v>
      </c>
      <c r="C1235" t="str">
        <f>VLOOKUP(fact_events!C:C,camp[#All],2,0)</f>
        <v>Sankranti</v>
      </c>
      <c r="D1235" s="2">
        <f>VLOOKUP(fact_events!C:C,camp[#All],3,0)</f>
        <v>45301</v>
      </c>
      <c r="E1235" s="2">
        <f>VLOOKUP(fact_events!C:C,camp[#All],4,0)</f>
        <v>45307</v>
      </c>
      <c r="F1235" t="str">
        <f>VLOOKUP(fact_events!D:D,prod[#All],2,0)</f>
        <v>Atliq_Fusion_Container_Set_of_3</v>
      </c>
      <c r="G1235" t="str">
        <f>VLOOKUP(fact_events!D:D,prod[#All],3,0)</f>
        <v>Home Care</v>
      </c>
      <c r="H1235">
        <v>415</v>
      </c>
      <c r="I1235" t="s">
        <v>12</v>
      </c>
      <c r="J1235">
        <v>0.25</v>
      </c>
      <c r="K1235" t="s">
        <v>1526</v>
      </c>
      <c r="L1235">
        <v>34</v>
      </c>
      <c r="M1235">
        <v>27</v>
      </c>
      <c r="N1235">
        <f>Table10[[#This Row],[quantity_sold_before_promo]]*Table10[[#This Row],[base_price]]</f>
        <v>14110</v>
      </c>
      <c r="O1235">
        <f t="shared" si="19"/>
        <v>8403.75</v>
      </c>
      <c r="P1235">
        <f>Table10[[#This Row],[Reveneu_after_promo]]-Table10[[#This Row],[Reveneu_before_promo]]</f>
        <v>-5706.25</v>
      </c>
      <c r="Q1235" s="8">
        <f>Table10[[#This Row],[quantity_sold_after_promo]]-Table10[[#This Row],[quantity_sold_before_promo]]</f>
        <v>-7</v>
      </c>
    </row>
    <row r="1236" spans="1:17" hidden="1" x14ac:dyDescent="0.3">
      <c r="A1236" s="3" t="s">
        <v>316</v>
      </c>
      <c r="B1236" t="str">
        <f>VLOOKUP(fact_events!B:B,stores[#All],2,0)</f>
        <v>Visakhapatnam</v>
      </c>
      <c r="C1236" t="str">
        <f>VLOOKUP(fact_events!C:C,camp[#All],2,0)</f>
        <v>Sankranti</v>
      </c>
      <c r="D1236" s="2">
        <f>VLOOKUP(fact_events!C:C,camp[#All],3,0)</f>
        <v>45301</v>
      </c>
      <c r="E1236" s="2">
        <f>VLOOKUP(fact_events!C:C,camp[#All],4,0)</f>
        <v>45307</v>
      </c>
      <c r="F1236" t="str">
        <f>VLOOKUP(fact_events!D:D,prod[#All],2,0)</f>
        <v>Atliq_Doodh_Kesar_Body_Lotion (200ML)</v>
      </c>
      <c r="G1236" t="str">
        <f>VLOOKUP(fact_events!D:D,prod[#All],3,0)</f>
        <v>Personal Care</v>
      </c>
      <c r="H1236">
        <v>190</v>
      </c>
      <c r="I1236" t="s">
        <v>0</v>
      </c>
      <c r="J1236">
        <v>0.5</v>
      </c>
      <c r="K1236" t="s">
        <v>1526</v>
      </c>
      <c r="L1236">
        <v>31</v>
      </c>
      <c r="M1236">
        <v>46</v>
      </c>
      <c r="N1236">
        <f>Table10[[#This Row],[quantity_sold_before_promo]]*Table10[[#This Row],[base_price]]</f>
        <v>5890</v>
      </c>
      <c r="O1236">
        <f t="shared" si="19"/>
        <v>4370</v>
      </c>
      <c r="P1236">
        <f>Table10[[#This Row],[Reveneu_after_promo]]-Table10[[#This Row],[Reveneu_before_promo]]</f>
        <v>-1520</v>
      </c>
      <c r="Q1236" s="8">
        <f>Table10[[#This Row],[quantity_sold_after_promo]]-Table10[[#This Row],[quantity_sold_before_promo]]</f>
        <v>15</v>
      </c>
    </row>
    <row r="1237" spans="1:17" x14ac:dyDescent="0.3">
      <c r="A1237" s="4" t="s">
        <v>315</v>
      </c>
      <c r="B1237" t="str">
        <f>VLOOKUP(fact_events!B:B,stores[#All],2,0)</f>
        <v>Coimbatore</v>
      </c>
      <c r="C1237" t="str">
        <f>VLOOKUP(fact_events!C:C,camp[#All],2,0)</f>
        <v>Sankranti</v>
      </c>
      <c r="D1237" s="2">
        <f>VLOOKUP(fact_events!C:C,camp[#All],3,0)</f>
        <v>45301</v>
      </c>
      <c r="E1237" s="2">
        <f>VLOOKUP(fact_events!C:C,camp[#All],4,0)</f>
        <v>45307</v>
      </c>
      <c r="F1237" t="str">
        <f>VLOOKUP(fact_events!D:D,prod[#All],2,0)</f>
        <v>Atliq_waterproof_Immersion_Rod</v>
      </c>
      <c r="G1237" t="str">
        <f>VLOOKUP(fact_events!D:D,prod[#All],3,0)</f>
        <v>Home Appliances</v>
      </c>
      <c r="H1237">
        <v>1020</v>
      </c>
      <c r="I1237" t="s">
        <v>5</v>
      </c>
      <c r="J1237">
        <v>0.5</v>
      </c>
      <c r="K1237" t="s">
        <v>5</v>
      </c>
      <c r="L1237">
        <v>69</v>
      </c>
      <c r="M1237">
        <v>274</v>
      </c>
      <c r="N1237">
        <f>Table10[[#This Row],[quantity_sold_before_promo]]*Table10[[#This Row],[base_price]]</f>
        <v>70380</v>
      </c>
      <c r="O1237">
        <f t="shared" si="19"/>
        <v>279480</v>
      </c>
      <c r="P1237">
        <f>Table10[[#This Row],[Reveneu_after_promo]]-Table10[[#This Row],[Reveneu_before_promo]]</f>
        <v>209100</v>
      </c>
      <c r="Q1237" s="8">
        <f>Table10[[#This Row],[quantity_sold_after_promo]]-Table10[[#This Row],[quantity_sold_before_promo]]</f>
        <v>205</v>
      </c>
    </row>
    <row r="1238" spans="1:17" hidden="1" x14ac:dyDescent="0.3">
      <c r="A1238" s="3" t="s">
        <v>314</v>
      </c>
      <c r="B1238" t="str">
        <f>VLOOKUP(fact_events!B:B,stores[#All],2,0)</f>
        <v>Visakhapatnam</v>
      </c>
      <c r="C1238" t="str">
        <f>VLOOKUP(fact_events!C:C,camp[#All],2,0)</f>
        <v>Sankranti</v>
      </c>
      <c r="D1238" s="2">
        <f>VLOOKUP(fact_events!C:C,camp[#All],3,0)</f>
        <v>45301</v>
      </c>
      <c r="E1238" s="2">
        <f>VLOOKUP(fact_events!C:C,camp[#All],4,0)</f>
        <v>45307</v>
      </c>
      <c r="F1238" t="str">
        <f>VLOOKUP(fact_events!D:D,prod[#All],2,0)</f>
        <v>Atliq_Masoor_Dal (1KG)</v>
      </c>
      <c r="G1238" t="str">
        <f>VLOOKUP(fact_events!D:D,prod[#All],3,0)</f>
        <v>Grocery &amp; Staples</v>
      </c>
      <c r="H1238">
        <v>172</v>
      </c>
      <c r="I1238" t="s">
        <v>45</v>
      </c>
      <c r="J1238">
        <v>0.33</v>
      </c>
      <c r="K1238" t="s">
        <v>1526</v>
      </c>
      <c r="L1238">
        <v>222</v>
      </c>
      <c r="M1238">
        <v>275</v>
      </c>
      <c r="N1238">
        <f>Table10[[#This Row],[quantity_sold_before_promo]]*Table10[[#This Row],[base_price]]</f>
        <v>38184</v>
      </c>
      <c r="O1238">
        <f t="shared" si="19"/>
        <v>31690.999999999996</v>
      </c>
      <c r="P1238">
        <f>Table10[[#This Row],[Reveneu_after_promo]]-Table10[[#This Row],[Reveneu_before_promo]]</f>
        <v>-6493.0000000000036</v>
      </c>
      <c r="Q1238" s="8">
        <f>Table10[[#This Row],[quantity_sold_after_promo]]-Table10[[#This Row],[quantity_sold_before_promo]]</f>
        <v>53</v>
      </c>
    </row>
    <row r="1239" spans="1:17" hidden="1" x14ac:dyDescent="0.3">
      <c r="A1239" s="4" t="s">
        <v>313</v>
      </c>
      <c r="B1239" t="str">
        <f>VLOOKUP(fact_events!B:B,stores[#All],2,0)</f>
        <v>Bengaluru</v>
      </c>
      <c r="C1239" t="str">
        <f>VLOOKUP(fact_events!C:C,camp[#All],2,0)</f>
        <v>Diwali</v>
      </c>
      <c r="D1239" s="2">
        <f>VLOOKUP(fact_events!C:C,camp[#All],3,0)</f>
        <v>45242</v>
      </c>
      <c r="E1239" s="2">
        <f>VLOOKUP(fact_events!C:C,camp[#All],4,0)</f>
        <v>45248</v>
      </c>
      <c r="F1239" t="str">
        <f>VLOOKUP(fact_events!D:D,prod[#All],2,0)</f>
        <v>Atliq_Suflower_Oil (1L)</v>
      </c>
      <c r="G1239" t="str">
        <f>VLOOKUP(fact_events!D:D,prod[#All],3,0)</f>
        <v>Grocery &amp; Staples</v>
      </c>
      <c r="H1239">
        <v>156</v>
      </c>
      <c r="I1239" t="s">
        <v>12</v>
      </c>
      <c r="J1239">
        <v>0.25</v>
      </c>
      <c r="K1239" t="s">
        <v>1526</v>
      </c>
      <c r="L1239">
        <v>343</v>
      </c>
      <c r="M1239">
        <v>301</v>
      </c>
      <c r="N1239">
        <f>Table10[[#This Row],[quantity_sold_before_promo]]*Table10[[#This Row],[base_price]]</f>
        <v>53508</v>
      </c>
      <c r="O1239">
        <f t="shared" si="19"/>
        <v>35217</v>
      </c>
      <c r="P1239">
        <f>Table10[[#This Row],[Reveneu_after_promo]]-Table10[[#This Row],[Reveneu_before_promo]]</f>
        <v>-18291</v>
      </c>
      <c r="Q1239" s="8">
        <f>Table10[[#This Row],[quantity_sold_after_promo]]-Table10[[#This Row],[quantity_sold_before_promo]]</f>
        <v>-42</v>
      </c>
    </row>
    <row r="1240" spans="1:17" hidden="1" x14ac:dyDescent="0.3">
      <c r="A1240" s="3" t="s">
        <v>312</v>
      </c>
      <c r="B1240" t="str">
        <f>VLOOKUP(fact_events!B:B,stores[#All],2,0)</f>
        <v>Bengaluru</v>
      </c>
      <c r="C1240" t="str">
        <f>VLOOKUP(fact_events!C:C,camp[#All],2,0)</f>
        <v>Sankranti</v>
      </c>
      <c r="D1240" s="2">
        <f>VLOOKUP(fact_events!C:C,camp[#All],3,0)</f>
        <v>45301</v>
      </c>
      <c r="E1240" s="2">
        <f>VLOOKUP(fact_events!C:C,camp[#All],4,0)</f>
        <v>45307</v>
      </c>
      <c r="F1240" t="str">
        <f>VLOOKUP(fact_events!D:D,prod[#All],2,0)</f>
        <v>Atliq_Masoor_Dal (1KG)</v>
      </c>
      <c r="G1240" t="str">
        <f>VLOOKUP(fact_events!D:D,prod[#All],3,0)</f>
        <v>Grocery &amp; Staples</v>
      </c>
      <c r="H1240">
        <v>172</v>
      </c>
      <c r="I1240" t="s">
        <v>45</v>
      </c>
      <c r="J1240">
        <v>0.33</v>
      </c>
      <c r="K1240" t="s">
        <v>1526</v>
      </c>
      <c r="L1240">
        <v>273</v>
      </c>
      <c r="M1240">
        <v>382</v>
      </c>
      <c r="N1240">
        <f>Table10[[#This Row],[quantity_sold_before_promo]]*Table10[[#This Row],[base_price]]</f>
        <v>46956</v>
      </c>
      <c r="O1240">
        <f t="shared" si="19"/>
        <v>44021.679999999993</v>
      </c>
      <c r="P1240">
        <f>Table10[[#This Row],[Reveneu_after_promo]]-Table10[[#This Row],[Reveneu_before_promo]]</f>
        <v>-2934.320000000007</v>
      </c>
      <c r="Q1240" s="8">
        <f>Table10[[#This Row],[quantity_sold_after_promo]]-Table10[[#This Row],[quantity_sold_before_promo]]</f>
        <v>109</v>
      </c>
    </row>
    <row r="1241" spans="1:17" x14ac:dyDescent="0.3">
      <c r="A1241" s="4">
        <v>693708</v>
      </c>
      <c r="B1241" t="str">
        <f>VLOOKUP(fact_events!B:B,stores[#All],2,0)</f>
        <v>Bengaluru</v>
      </c>
      <c r="C1241" t="str">
        <f>VLOOKUP(fact_events!C:C,camp[#All],2,0)</f>
        <v>Sankranti</v>
      </c>
      <c r="D1241" s="2">
        <f>VLOOKUP(fact_events!C:C,camp[#All],3,0)</f>
        <v>45301</v>
      </c>
      <c r="E1241" s="2">
        <f>VLOOKUP(fact_events!C:C,camp[#All],4,0)</f>
        <v>45307</v>
      </c>
      <c r="F1241" t="str">
        <f>VLOOKUP(fact_events!D:D,prod[#All],2,0)</f>
        <v>Atliq_Suflower_Oil (1L)</v>
      </c>
      <c r="G1241" t="str">
        <f>VLOOKUP(fact_events!D:D,prod[#All],3,0)</f>
        <v>Grocery &amp; Staples</v>
      </c>
      <c r="H1241">
        <v>200</v>
      </c>
      <c r="I1241" t="s">
        <v>5</v>
      </c>
      <c r="J1241">
        <v>0.5</v>
      </c>
      <c r="K1241" t="s">
        <v>5</v>
      </c>
      <c r="L1241">
        <v>454</v>
      </c>
      <c r="M1241">
        <v>1788</v>
      </c>
      <c r="N1241">
        <f>Table10[[#This Row],[quantity_sold_before_promo]]*Table10[[#This Row],[base_price]]</f>
        <v>90800</v>
      </c>
      <c r="O1241">
        <f t="shared" si="19"/>
        <v>357600</v>
      </c>
      <c r="P1241">
        <f>Table10[[#This Row],[Reveneu_after_promo]]-Table10[[#This Row],[Reveneu_before_promo]]</f>
        <v>266800</v>
      </c>
      <c r="Q1241" s="8">
        <f>Table10[[#This Row],[quantity_sold_after_promo]]-Table10[[#This Row],[quantity_sold_before_promo]]</f>
        <v>1334</v>
      </c>
    </row>
    <row r="1242" spans="1:17" x14ac:dyDescent="0.3">
      <c r="A1242" s="3" t="s">
        <v>311</v>
      </c>
      <c r="B1242" t="str">
        <f>VLOOKUP(fact_events!B:B,stores[#All],2,0)</f>
        <v>Chennai</v>
      </c>
      <c r="C1242" t="str">
        <f>VLOOKUP(fact_events!C:C,camp[#All],2,0)</f>
        <v>Diwali</v>
      </c>
      <c r="D1242" s="2">
        <f>VLOOKUP(fact_events!C:C,camp[#All],3,0)</f>
        <v>45242</v>
      </c>
      <c r="E1242" s="2">
        <f>VLOOKUP(fact_events!C:C,camp[#All],4,0)</f>
        <v>45248</v>
      </c>
      <c r="F1242" t="str">
        <f>VLOOKUP(fact_events!D:D,prod[#All],2,0)</f>
        <v>Atliq_waterproof_Immersion_Rod</v>
      </c>
      <c r="G1242" t="str">
        <f>VLOOKUP(fact_events!D:D,prod[#All],3,0)</f>
        <v>Home Appliances</v>
      </c>
      <c r="H1242">
        <v>1020</v>
      </c>
      <c r="I1242" t="s">
        <v>5</v>
      </c>
      <c r="J1242">
        <v>0.5</v>
      </c>
      <c r="K1242" t="s">
        <v>5</v>
      </c>
      <c r="L1242">
        <v>57</v>
      </c>
      <c r="M1242">
        <v>189</v>
      </c>
      <c r="N1242">
        <f>Table10[[#This Row],[quantity_sold_before_promo]]*Table10[[#This Row],[base_price]]</f>
        <v>58140</v>
      </c>
      <c r="O1242">
        <f t="shared" si="19"/>
        <v>192780</v>
      </c>
      <c r="P1242">
        <f>Table10[[#This Row],[Reveneu_after_promo]]-Table10[[#This Row],[Reveneu_before_promo]]</f>
        <v>134640</v>
      </c>
      <c r="Q1242" s="8">
        <f>Table10[[#This Row],[quantity_sold_after_promo]]-Table10[[#This Row],[quantity_sold_before_promo]]</f>
        <v>132</v>
      </c>
    </row>
    <row r="1243" spans="1:17" x14ac:dyDescent="0.3">
      <c r="A1243" s="4" t="s">
        <v>310</v>
      </c>
      <c r="B1243" t="str">
        <f>VLOOKUP(fact_events!B:B,stores[#All],2,0)</f>
        <v>Chennai</v>
      </c>
      <c r="C1243" t="str">
        <f>VLOOKUP(fact_events!C:C,camp[#All],2,0)</f>
        <v>Diwali</v>
      </c>
      <c r="D1243" s="2">
        <f>VLOOKUP(fact_events!C:C,camp[#All],3,0)</f>
        <v>45242</v>
      </c>
      <c r="E1243" s="2">
        <f>VLOOKUP(fact_events!C:C,camp[#All],4,0)</f>
        <v>45248</v>
      </c>
      <c r="F1243" t="str">
        <f>VLOOKUP(fact_events!D:D,prod[#All],2,0)</f>
        <v>Atliq_Curtains</v>
      </c>
      <c r="G1243" t="str">
        <f>VLOOKUP(fact_events!D:D,prod[#All],3,0)</f>
        <v>Home Care</v>
      </c>
      <c r="H1243">
        <v>300</v>
      </c>
      <c r="I1243" t="s">
        <v>5</v>
      </c>
      <c r="J1243">
        <v>0.5</v>
      </c>
      <c r="K1243" t="s">
        <v>5</v>
      </c>
      <c r="L1243">
        <v>64</v>
      </c>
      <c r="M1243">
        <v>257</v>
      </c>
      <c r="N1243">
        <f>Table10[[#This Row],[quantity_sold_before_promo]]*Table10[[#This Row],[base_price]]</f>
        <v>19200</v>
      </c>
      <c r="O1243">
        <f t="shared" si="19"/>
        <v>77100</v>
      </c>
      <c r="P1243">
        <f>Table10[[#This Row],[Reveneu_after_promo]]-Table10[[#This Row],[Reveneu_before_promo]]</f>
        <v>57900</v>
      </c>
      <c r="Q1243" s="8">
        <f>Table10[[#This Row],[quantity_sold_after_promo]]-Table10[[#This Row],[quantity_sold_before_promo]]</f>
        <v>193</v>
      </c>
    </row>
    <row r="1244" spans="1:17" hidden="1" x14ac:dyDescent="0.3">
      <c r="A1244" s="3" t="s">
        <v>309</v>
      </c>
      <c r="B1244" t="str">
        <f>VLOOKUP(fact_events!B:B,stores[#All],2,0)</f>
        <v>Hyderabad</v>
      </c>
      <c r="C1244" t="str">
        <f>VLOOKUP(fact_events!C:C,camp[#All],2,0)</f>
        <v>Diwali</v>
      </c>
      <c r="D1244" s="2">
        <f>VLOOKUP(fact_events!C:C,camp[#All],3,0)</f>
        <v>45242</v>
      </c>
      <c r="E1244" s="2">
        <f>VLOOKUP(fact_events!C:C,camp[#All],4,0)</f>
        <v>45248</v>
      </c>
      <c r="F1244" t="str">
        <f>VLOOKUP(fact_events!D:D,prod[#All],2,0)</f>
        <v>Atliq_Body_Milk_Nourishing_Lotion (120ML)</v>
      </c>
      <c r="G1244" t="str">
        <f>VLOOKUP(fact_events!D:D,prod[#All],3,0)</f>
        <v>Personal Care</v>
      </c>
      <c r="H1244">
        <v>110</v>
      </c>
      <c r="I1244" t="s">
        <v>0</v>
      </c>
      <c r="J1244">
        <v>0.5</v>
      </c>
      <c r="K1244" t="s">
        <v>1526</v>
      </c>
      <c r="L1244">
        <v>78</v>
      </c>
      <c r="M1244">
        <v>102</v>
      </c>
      <c r="N1244">
        <f>Table10[[#This Row],[quantity_sold_before_promo]]*Table10[[#This Row],[base_price]]</f>
        <v>8580</v>
      </c>
      <c r="O1244">
        <f t="shared" si="19"/>
        <v>5610</v>
      </c>
      <c r="P1244">
        <f>Table10[[#This Row],[Reveneu_after_promo]]-Table10[[#This Row],[Reveneu_before_promo]]</f>
        <v>-2970</v>
      </c>
      <c r="Q1244" s="8">
        <f>Table10[[#This Row],[quantity_sold_after_promo]]-Table10[[#This Row],[quantity_sold_before_promo]]</f>
        <v>24</v>
      </c>
    </row>
    <row r="1245" spans="1:17" hidden="1" x14ac:dyDescent="0.3">
      <c r="A1245" s="4" t="s">
        <v>308</v>
      </c>
      <c r="B1245" t="str">
        <f>VLOOKUP(fact_events!B:B,stores[#All],2,0)</f>
        <v>Coimbatore</v>
      </c>
      <c r="C1245" t="str">
        <f>VLOOKUP(fact_events!C:C,camp[#All],2,0)</f>
        <v>Diwali</v>
      </c>
      <c r="D1245" s="2">
        <f>VLOOKUP(fact_events!C:C,camp[#All],3,0)</f>
        <v>45242</v>
      </c>
      <c r="E1245" s="2">
        <f>VLOOKUP(fact_events!C:C,camp[#All],4,0)</f>
        <v>45248</v>
      </c>
      <c r="F1245" t="str">
        <f>VLOOKUP(fact_events!D:D,prod[#All],2,0)</f>
        <v>Atliq_Cream_Beauty_Bathing_Soap (125GM)</v>
      </c>
      <c r="G1245" t="str">
        <f>VLOOKUP(fact_events!D:D,prod[#All],3,0)</f>
        <v>Personal Care</v>
      </c>
      <c r="H1245">
        <v>65</v>
      </c>
      <c r="I1245" t="s">
        <v>0</v>
      </c>
      <c r="J1245">
        <v>0.5</v>
      </c>
      <c r="K1245" t="s">
        <v>1526</v>
      </c>
      <c r="L1245">
        <v>57</v>
      </c>
      <c r="M1245">
        <v>72</v>
      </c>
      <c r="N1245">
        <f>Table10[[#This Row],[quantity_sold_before_promo]]*Table10[[#This Row],[base_price]]</f>
        <v>3705</v>
      </c>
      <c r="O1245">
        <f t="shared" si="19"/>
        <v>2340</v>
      </c>
      <c r="P1245">
        <f>Table10[[#This Row],[Reveneu_after_promo]]-Table10[[#This Row],[Reveneu_before_promo]]</f>
        <v>-1365</v>
      </c>
      <c r="Q1245" s="8">
        <f>Table10[[#This Row],[quantity_sold_after_promo]]-Table10[[#This Row],[quantity_sold_before_promo]]</f>
        <v>15</v>
      </c>
    </row>
    <row r="1246" spans="1:17" x14ac:dyDescent="0.3">
      <c r="A1246" s="3" t="s">
        <v>307</v>
      </c>
      <c r="B1246" t="str">
        <f>VLOOKUP(fact_events!B:B,stores[#All],2,0)</f>
        <v>Bengaluru</v>
      </c>
      <c r="C1246" t="str">
        <f>VLOOKUP(fact_events!C:C,camp[#All],2,0)</f>
        <v>Sankranti</v>
      </c>
      <c r="D1246" s="2">
        <f>VLOOKUP(fact_events!C:C,camp[#All],3,0)</f>
        <v>45301</v>
      </c>
      <c r="E1246" s="2">
        <f>VLOOKUP(fact_events!C:C,camp[#All],4,0)</f>
        <v>45307</v>
      </c>
      <c r="F1246" t="str">
        <f>VLOOKUP(fact_events!D:D,prod[#All],2,0)</f>
        <v>Atliq_waterproof_Immersion_Rod</v>
      </c>
      <c r="G1246" t="str">
        <f>VLOOKUP(fact_events!D:D,prod[#All],3,0)</f>
        <v>Home Appliances</v>
      </c>
      <c r="H1246">
        <v>1020</v>
      </c>
      <c r="I1246" t="s">
        <v>5</v>
      </c>
      <c r="J1246">
        <v>0.5</v>
      </c>
      <c r="K1246" t="s">
        <v>5</v>
      </c>
      <c r="L1246">
        <v>103</v>
      </c>
      <c r="M1246">
        <v>444</v>
      </c>
      <c r="N1246">
        <f>Table10[[#This Row],[quantity_sold_before_promo]]*Table10[[#This Row],[base_price]]</f>
        <v>105060</v>
      </c>
      <c r="O1246">
        <f t="shared" si="19"/>
        <v>452880</v>
      </c>
      <c r="P1246">
        <f>Table10[[#This Row],[Reveneu_after_promo]]-Table10[[#This Row],[Reveneu_before_promo]]</f>
        <v>347820</v>
      </c>
      <c r="Q1246" s="8">
        <f>Table10[[#This Row],[quantity_sold_after_promo]]-Table10[[#This Row],[quantity_sold_before_promo]]</f>
        <v>341</v>
      </c>
    </row>
    <row r="1247" spans="1:17" hidden="1" x14ac:dyDescent="0.3">
      <c r="A1247" s="4" t="s">
        <v>306</v>
      </c>
      <c r="B1247" t="str">
        <f>VLOOKUP(fact_events!B:B,stores[#All],2,0)</f>
        <v>Bengaluru</v>
      </c>
      <c r="C1247" t="str">
        <f>VLOOKUP(fact_events!C:C,camp[#All],2,0)</f>
        <v>Diwali</v>
      </c>
      <c r="D1247" s="2">
        <f>VLOOKUP(fact_events!C:C,camp[#All],3,0)</f>
        <v>45242</v>
      </c>
      <c r="E1247" s="2">
        <f>VLOOKUP(fact_events!C:C,camp[#All],4,0)</f>
        <v>45248</v>
      </c>
      <c r="F1247" t="str">
        <f>VLOOKUP(fact_events!D:D,prod[#All],2,0)</f>
        <v>Atliq_Home_Essential_8_Product_Combo</v>
      </c>
      <c r="G1247" t="str">
        <f>VLOOKUP(fact_events!D:D,prod[#All],3,0)</f>
        <v>Combo1</v>
      </c>
      <c r="H1247">
        <v>3000</v>
      </c>
      <c r="I1247" t="s">
        <v>26</v>
      </c>
      <c r="J1247">
        <v>500</v>
      </c>
      <c r="K1247" t="s">
        <v>1527</v>
      </c>
      <c r="L1247">
        <v>379</v>
      </c>
      <c r="M1247">
        <v>1095</v>
      </c>
      <c r="N1247">
        <f>Table10[[#This Row],[quantity_sold_before_promo]]*Table10[[#This Row],[base_price]]</f>
        <v>1137000</v>
      </c>
      <c r="O1247">
        <f t="shared" si="19"/>
        <v>2737500</v>
      </c>
      <c r="P1247">
        <f>Table10[[#This Row],[Reveneu_after_promo]]-Table10[[#This Row],[Reveneu_before_promo]]</f>
        <v>1600500</v>
      </c>
      <c r="Q1247" s="8">
        <f>Table10[[#This Row],[quantity_sold_after_promo]]-Table10[[#This Row],[quantity_sold_before_promo]]</f>
        <v>716</v>
      </c>
    </row>
    <row r="1248" spans="1:17" hidden="1" x14ac:dyDescent="0.3">
      <c r="A1248" s="3" t="s">
        <v>305</v>
      </c>
      <c r="B1248" t="str">
        <f>VLOOKUP(fact_events!B:B,stores[#All],2,0)</f>
        <v>Coimbatore</v>
      </c>
      <c r="C1248" t="str">
        <f>VLOOKUP(fact_events!C:C,camp[#All],2,0)</f>
        <v>Diwali</v>
      </c>
      <c r="D1248" s="2">
        <f>VLOOKUP(fact_events!C:C,camp[#All],3,0)</f>
        <v>45242</v>
      </c>
      <c r="E1248" s="2">
        <f>VLOOKUP(fact_events!C:C,camp[#All],4,0)</f>
        <v>45248</v>
      </c>
      <c r="F1248" t="str">
        <f>VLOOKUP(fact_events!D:D,prod[#All],2,0)</f>
        <v>Atliq_Scrub_Sponge_For_Dishwash</v>
      </c>
      <c r="G1248" t="str">
        <f>VLOOKUP(fact_events!D:D,prod[#All],3,0)</f>
        <v>Home Care</v>
      </c>
      <c r="H1248">
        <v>55</v>
      </c>
      <c r="I1248" t="s">
        <v>12</v>
      </c>
      <c r="J1248">
        <v>0.25</v>
      </c>
      <c r="K1248" t="s">
        <v>1526</v>
      </c>
      <c r="L1248">
        <v>99</v>
      </c>
      <c r="M1248">
        <v>86</v>
      </c>
      <c r="N1248">
        <f>Table10[[#This Row],[quantity_sold_before_promo]]*Table10[[#This Row],[base_price]]</f>
        <v>5445</v>
      </c>
      <c r="O1248">
        <f t="shared" si="19"/>
        <v>3547.5</v>
      </c>
      <c r="P1248">
        <f>Table10[[#This Row],[Reveneu_after_promo]]-Table10[[#This Row],[Reveneu_before_promo]]</f>
        <v>-1897.5</v>
      </c>
      <c r="Q1248" s="8">
        <f>Table10[[#This Row],[quantity_sold_after_promo]]-Table10[[#This Row],[quantity_sold_before_promo]]</f>
        <v>-13</v>
      </c>
    </row>
    <row r="1249" spans="1:17" x14ac:dyDescent="0.3">
      <c r="A1249" s="4" t="s">
        <v>304</v>
      </c>
      <c r="B1249" t="str">
        <f>VLOOKUP(fact_events!B:B,stores[#All],2,0)</f>
        <v>Coimbatore</v>
      </c>
      <c r="C1249" t="str">
        <f>VLOOKUP(fact_events!C:C,camp[#All],2,0)</f>
        <v>Sankranti</v>
      </c>
      <c r="D1249" s="2">
        <f>VLOOKUP(fact_events!C:C,camp[#All],3,0)</f>
        <v>45301</v>
      </c>
      <c r="E1249" s="2">
        <f>VLOOKUP(fact_events!C:C,camp[#All],4,0)</f>
        <v>45307</v>
      </c>
      <c r="F1249" t="str">
        <f>VLOOKUP(fact_events!D:D,prod[#All],2,0)</f>
        <v>Atliq_Farm_Chakki_Atta (1KG)</v>
      </c>
      <c r="G1249" t="str">
        <f>VLOOKUP(fact_events!D:D,prod[#All],3,0)</f>
        <v>Grocery &amp; Staples</v>
      </c>
      <c r="H1249">
        <v>370</v>
      </c>
      <c r="I1249" t="s">
        <v>5</v>
      </c>
      <c r="J1249">
        <v>0.5</v>
      </c>
      <c r="K1249" t="s">
        <v>5</v>
      </c>
      <c r="L1249">
        <v>370</v>
      </c>
      <c r="M1249">
        <v>1439</v>
      </c>
      <c r="N1249">
        <f>Table10[[#This Row],[quantity_sold_before_promo]]*Table10[[#This Row],[base_price]]</f>
        <v>136900</v>
      </c>
      <c r="O1249">
        <f t="shared" si="19"/>
        <v>532430</v>
      </c>
      <c r="P1249">
        <f>Table10[[#This Row],[Reveneu_after_promo]]-Table10[[#This Row],[Reveneu_before_promo]]</f>
        <v>395530</v>
      </c>
      <c r="Q1249" s="8">
        <f>Table10[[#This Row],[quantity_sold_after_promo]]-Table10[[#This Row],[quantity_sold_before_promo]]</f>
        <v>1069</v>
      </c>
    </row>
    <row r="1250" spans="1:17" x14ac:dyDescent="0.3">
      <c r="A1250" s="3" t="s">
        <v>303</v>
      </c>
      <c r="B1250" t="str">
        <f>VLOOKUP(fact_events!B:B,stores[#All],2,0)</f>
        <v>Bengaluru</v>
      </c>
      <c r="C1250" t="str">
        <f>VLOOKUP(fact_events!C:C,camp[#All],2,0)</f>
        <v>Sankranti</v>
      </c>
      <c r="D1250" s="2">
        <f>VLOOKUP(fact_events!C:C,camp[#All],3,0)</f>
        <v>45301</v>
      </c>
      <c r="E1250" s="2">
        <f>VLOOKUP(fact_events!C:C,camp[#All],4,0)</f>
        <v>45307</v>
      </c>
      <c r="F1250" t="str">
        <f>VLOOKUP(fact_events!D:D,prod[#All],2,0)</f>
        <v>Atliq_Suflower_Oil (1L)</v>
      </c>
      <c r="G1250" t="str">
        <f>VLOOKUP(fact_events!D:D,prod[#All],3,0)</f>
        <v>Grocery &amp; Staples</v>
      </c>
      <c r="H1250">
        <v>200</v>
      </c>
      <c r="I1250" t="s">
        <v>5</v>
      </c>
      <c r="J1250">
        <v>0.5</v>
      </c>
      <c r="K1250" t="s">
        <v>5</v>
      </c>
      <c r="L1250">
        <v>415</v>
      </c>
      <c r="M1250">
        <v>1622</v>
      </c>
      <c r="N1250">
        <f>Table10[[#This Row],[quantity_sold_before_promo]]*Table10[[#This Row],[base_price]]</f>
        <v>83000</v>
      </c>
      <c r="O1250">
        <f t="shared" si="19"/>
        <v>324400</v>
      </c>
      <c r="P1250">
        <f>Table10[[#This Row],[Reveneu_after_promo]]-Table10[[#This Row],[Reveneu_before_promo]]</f>
        <v>241400</v>
      </c>
      <c r="Q1250" s="8">
        <f>Table10[[#This Row],[quantity_sold_after_promo]]-Table10[[#This Row],[quantity_sold_before_promo]]</f>
        <v>1207</v>
      </c>
    </row>
    <row r="1251" spans="1:17" hidden="1" x14ac:dyDescent="0.3">
      <c r="A1251" s="4" t="s">
        <v>302</v>
      </c>
      <c r="B1251" t="str">
        <f>VLOOKUP(fact_events!B:B,stores[#All],2,0)</f>
        <v>Madurai</v>
      </c>
      <c r="C1251" t="str">
        <f>VLOOKUP(fact_events!C:C,camp[#All],2,0)</f>
        <v>Diwali</v>
      </c>
      <c r="D1251" s="2">
        <f>VLOOKUP(fact_events!C:C,camp[#All],3,0)</f>
        <v>45242</v>
      </c>
      <c r="E1251" s="2">
        <f>VLOOKUP(fact_events!C:C,camp[#All],4,0)</f>
        <v>45248</v>
      </c>
      <c r="F1251" t="str">
        <f>VLOOKUP(fact_events!D:D,prod[#All],2,0)</f>
        <v>Atliq_Body_Milk_Nourishing_Lotion (120ML)</v>
      </c>
      <c r="G1251" t="str">
        <f>VLOOKUP(fact_events!D:D,prod[#All],3,0)</f>
        <v>Personal Care</v>
      </c>
      <c r="H1251">
        <v>110</v>
      </c>
      <c r="I1251" t="s">
        <v>0</v>
      </c>
      <c r="J1251">
        <v>0.5</v>
      </c>
      <c r="K1251" t="s">
        <v>1526</v>
      </c>
      <c r="L1251">
        <v>47</v>
      </c>
      <c r="M1251">
        <v>62</v>
      </c>
      <c r="N1251">
        <f>Table10[[#This Row],[quantity_sold_before_promo]]*Table10[[#This Row],[base_price]]</f>
        <v>5170</v>
      </c>
      <c r="O1251">
        <f t="shared" si="19"/>
        <v>3410</v>
      </c>
      <c r="P1251">
        <f>Table10[[#This Row],[Reveneu_after_promo]]-Table10[[#This Row],[Reveneu_before_promo]]</f>
        <v>-1760</v>
      </c>
      <c r="Q1251" s="8">
        <f>Table10[[#This Row],[quantity_sold_after_promo]]-Table10[[#This Row],[quantity_sold_before_promo]]</f>
        <v>15</v>
      </c>
    </row>
    <row r="1252" spans="1:17" hidden="1" x14ac:dyDescent="0.3">
      <c r="A1252" s="3" t="s">
        <v>301</v>
      </c>
      <c r="B1252" t="str">
        <f>VLOOKUP(fact_events!B:B,stores[#All],2,0)</f>
        <v>Chennai</v>
      </c>
      <c r="C1252" t="str">
        <f>VLOOKUP(fact_events!C:C,camp[#All],2,0)</f>
        <v>Diwali</v>
      </c>
      <c r="D1252" s="2">
        <f>VLOOKUP(fact_events!C:C,camp[#All],3,0)</f>
        <v>45242</v>
      </c>
      <c r="E1252" s="2">
        <f>VLOOKUP(fact_events!C:C,camp[#All],4,0)</f>
        <v>45248</v>
      </c>
      <c r="F1252" t="str">
        <f>VLOOKUP(fact_events!D:D,prod[#All],2,0)</f>
        <v>Atliq_Home_Essential_8_Product_Combo</v>
      </c>
      <c r="G1252" t="str">
        <f>VLOOKUP(fact_events!D:D,prod[#All],3,0)</f>
        <v>Combo1</v>
      </c>
      <c r="H1252">
        <v>3000</v>
      </c>
      <c r="I1252" t="s">
        <v>26</v>
      </c>
      <c r="J1252">
        <v>500</v>
      </c>
      <c r="K1252" t="s">
        <v>1527</v>
      </c>
      <c r="L1252">
        <v>432</v>
      </c>
      <c r="M1252">
        <v>1291</v>
      </c>
      <c r="N1252">
        <f>Table10[[#This Row],[quantity_sold_before_promo]]*Table10[[#This Row],[base_price]]</f>
        <v>1296000</v>
      </c>
      <c r="O1252">
        <f t="shared" si="19"/>
        <v>3227500</v>
      </c>
      <c r="P1252">
        <f>Table10[[#This Row],[Reveneu_after_promo]]-Table10[[#This Row],[Reveneu_before_promo]]</f>
        <v>1931500</v>
      </c>
      <c r="Q1252" s="8">
        <f>Table10[[#This Row],[quantity_sold_after_promo]]-Table10[[#This Row],[quantity_sold_before_promo]]</f>
        <v>859</v>
      </c>
    </row>
    <row r="1253" spans="1:17" hidden="1" x14ac:dyDescent="0.3">
      <c r="A1253" s="4" t="s">
        <v>300</v>
      </c>
      <c r="B1253" t="str">
        <f>VLOOKUP(fact_events!B:B,stores[#All],2,0)</f>
        <v>Visakhapatnam</v>
      </c>
      <c r="C1253" t="str">
        <f>VLOOKUP(fact_events!C:C,camp[#All],2,0)</f>
        <v>Diwali</v>
      </c>
      <c r="D1253" s="2">
        <f>VLOOKUP(fact_events!C:C,camp[#All],3,0)</f>
        <v>45242</v>
      </c>
      <c r="E1253" s="2">
        <f>VLOOKUP(fact_events!C:C,camp[#All],4,0)</f>
        <v>45248</v>
      </c>
      <c r="F1253" t="str">
        <f>VLOOKUP(fact_events!D:D,prod[#All],2,0)</f>
        <v>Atliq_Body_Milk_Nourishing_Lotion (120ML)</v>
      </c>
      <c r="G1253" t="str">
        <f>VLOOKUP(fact_events!D:D,prod[#All],3,0)</f>
        <v>Personal Care</v>
      </c>
      <c r="H1253">
        <v>110</v>
      </c>
      <c r="I1253" t="s">
        <v>0</v>
      </c>
      <c r="J1253">
        <v>0.5</v>
      </c>
      <c r="K1253" t="s">
        <v>1526</v>
      </c>
      <c r="L1253">
        <v>64</v>
      </c>
      <c r="M1253">
        <v>98</v>
      </c>
      <c r="N1253">
        <f>Table10[[#This Row],[quantity_sold_before_promo]]*Table10[[#This Row],[base_price]]</f>
        <v>7040</v>
      </c>
      <c r="O1253">
        <f t="shared" si="19"/>
        <v>5390</v>
      </c>
      <c r="P1253">
        <f>Table10[[#This Row],[Reveneu_after_promo]]-Table10[[#This Row],[Reveneu_before_promo]]</f>
        <v>-1650</v>
      </c>
      <c r="Q1253" s="8">
        <f>Table10[[#This Row],[quantity_sold_after_promo]]-Table10[[#This Row],[quantity_sold_before_promo]]</f>
        <v>34</v>
      </c>
    </row>
    <row r="1254" spans="1:17" x14ac:dyDescent="0.3">
      <c r="A1254" s="3" t="s">
        <v>299</v>
      </c>
      <c r="B1254" t="str">
        <f>VLOOKUP(fact_events!B:B,stores[#All],2,0)</f>
        <v>Coimbatore</v>
      </c>
      <c r="C1254" t="str">
        <f>VLOOKUP(fact_events!C:C,camp[#All],2,0)</f>
        <v>Diwali</v>
      </c>
      <c r="D1254" s="2">
        <f>VLOOKUP(fact_events!C:C,camp[#All],3,0)</f>
        <v>45242</v>
      </c>
      <c r="E1254" s="2">
        <f>VLOOKUP(fact_events!C:C,camp[#All],4,0)</f>
        <v>45248</v>
      </c>
      <c r="F1254" t="str">
        <f>VLOOKUP(fact_events!D:D,prod[#All],2,0)</f>
        <v>Atliq_waterproof_Immersion_Rod</v>
      </c>
      <c r="G1254" t="str">
        <f>VLOOKUP(fact_events!D:D,prod[#All],3,0)</f>
        <v>Home Appliances</v>
      </c>
      <c r="H1254">
        <v>1020</v>
      </c>
      <c r="I1254" t="s">
        <v>5</v>
      </c>
      <c r="J1254">
        <v>0.5</v>
      </c>
      <c r="K1254" t="s">
        <v>5</v>
      </c>
      <c r="L1254">
        <v>22</v>
      </c>
      <c r="M1254">
        <v>73</v>
      </c>
      <c r="N1254">
        <f>Table10[[#This Row],[quantity_sold_before_promo]]*Table10[[#This Row],[base_price]]</f>
        <v>22440</v>
      </c>
      <c r="O1254">
        <f t="shared" si="19"/>
        <v>74460</v>
      </c>
      <c r="P1254">
        <f>Table10[[#This Row],[Reveneu_after_promo]]-Table10[[#This Row],[Reveneu_before_promo]]</f>
        <v>52020</v>
      </c>
      <c r="Q1254" s="8">
        <f>Table10[[#This Row],[quantity_sold_after_promo]]-Table10[[#This Row],[quantity_sold_before_promo]]</f>
        <v>51</v>
      </c>
    </row>
    <row r="1255" spans="1:17" x14ac:dyDescent="0.3">
      <c r="A1255" s="4" t="s">
        <v>298</v>
      </c>
      <c r="B1255" t="str">
        <f>VLOOKUP(fact_events!B:B,stores[#All],2,0)</f>
        <v>Vijayawada</v>
      </c>
      <c r="C1255" t="str">
        <f>VLOOKUP(fact_events!C:C,camp[#All],2,0)</f>
        <v>Diwali</v>
      </c>
      <c r="D1255" s="2">
        <f>VLOOKUP(fact_events!C:C,camp[#All],3,0)</f>
        <v>45242</v>
      </c>
      <c r="E1255" s="2">
        <f>VLOOKUP(fact_events!C:C,camp[#All],4,0)</f>
        <v>45248</v>
      </c>
      <c r="F1255" t="str">
        <f>VLOOKUP(fact_events!D:D,prod[#All],2,0)</f>
        <v>Atliq_High_Glo_15W_LED_Bulb</v>
      </c>
      <c r="G1255" t="str">
        <f>VLOOKUP(fact_events!D:D,prod[#All],3,0)</f>
        <v>Home Appliances</v>
      </c>
      <c r="H1255">
        <v>350</v>
      </c>
      <c r="I1255" t="s">
        <v>5</v>
      </c>
      <c r="J1255">
        <v>0.5</v>
      </c>
      <c r="K1255" t="s">
        <v>5</v>
      </c>
      <c r="L1255">
        <v>45</v>
      </c>
      <c r="M1255">
        <v>157</v>
      </c>
      <c r="N1255">
        <f>Table10[[#This Row],[quantity_sold_before_promo]]*Table10[[#This Row],[base_price]]</f>
        <v>15750</v>
      </c>
      <c r="O1255">
        <f t="shared" si="19"/>
        <v>54950</v>
      </c>
      <c r="P1255">
        <f>Table10[[#This Row],[Reveneu_after_promo]]-Table10[[#This Row],[Reveneu_before_promo]]</f>
        <v>39200</v>
      </c>
      <c r="Q1255" s="8">
        <f>Table10[[#This Row],[quantity_sold_after_promo]]-Table10[[#This Row],[quantity_sold_before_promo]]</f>
        <v>112</v>
      </c>
    </row>
    <row r="1256" spans="1:17" hidden="1" x14ac:dyDescent="0.3">
      <c r="A1256" s="3" t="s">
        <v>297</v>
      </c>
      <c r="B1256" t="str">
        <f>VLOOKUP(fact_events!B:B,stores[#All],2,0)</f>
        <v>Mysuru</v>
      </c>
      <c r="C1256" t="str">
        <f>VLOOKUP(fact_events!C:C,camp[#All],2,0)</f>
        <v>Diwali</v>
      </c>
      <c r="D1256" s="2">
        <f>VLOOKUP(fact_events!C:C,camp[#All],3,0)</f>
        <v>45242</v>
      </c>
      <c r="E1256" s="2">
        <f>VLOOKUP(fact_events!C:C,camp[#All],4,0)</f>
        <v>45248</v>
      </c>
      <c r="F1256" t="str">
        <f>VLOOKUP(fact_events!D:D,prod[#All],2,0)</f>
        <v>Atliq_Farm_Chakki_Atta (1KG)</v>
      </c>
      <c r="G1256" t="str">
        <f>VLOOKUP(fact_events!D:D,prod[#All],3,0)</f>
        <v>Grocery &amp; Staples</v>
      </c>
      <c r="H1256">
        <v>290</v>
      </c>
      <c r="I1256" t="s">
        <v>12</v>
      </c>
      <c r="J1256">
        <v>0.25</v>
      </c>
      <c r="K1256" t="s">
        <v>1526</v>
      </c>
      <c r="L1256">
        <v>343</v>
      </c>
      <c r="M1256">
        <v>312</v>
      </c>
      <c r="N1256">
        <f>Table10[[#This Row],[quantity_sold_before_promo]]*Table10[[#This Row],[base_price]]</f>
        <v>99470</v>
      </c>
      <c r="O1256">
        <f t="shared" si="19"/>
        <v>67860</v>
      </c>
      <c r="P1256">
        <f>Table10[[#This Row],[Reveneu_after_promo]]-Table10[[#This Row],[Reveneu_before_promo]]</f>
        <v>-31610</v>
      </c>
      <c r="Q1256" s="8">
        <f>Table10[[#This Row],[quantity_sold_after_promo]]-Table10[[#This Row],[quantity_sold_before_promo]]</f>
        <v>-31</v>
      </c>
    </row>
    <row r="1257" spans="1:17" hidden="1" x14ac:dyDescent="0.3">
      <c r="A1257" s="4" t="s">
        <v>296</v>
      </c>
      <c r="B1257" t="str">
        <f>VLOOKUP(fact_events!B:B,stores[#All],2,0)</f>
        <v>Mysuru</v>
      </c>
      <c r="C1257" t="str">
        <f>VLOOKUP(fact_events!C:C,camp[#All],2,0)</f>
        <v>Sankranti</v>
      </c>
      <c r="D1257" s="2">
        <f>VLOOKUP(fact_events!C:C,camp[#All],3,0)</f>
        <v>45301</v>
      </c>
      <c r="E1257" s="2">
        <f>VLOOKUP(fact_events!C:C,camp[#All],4,0)</f>
        <v>45307</v>
      </c>
      <c r="F1257" t="str">
        <f>VLOOKUP(fact_events!D:D,prod[#All],2,0)</f>
        <v>Atliq_Scrub_Sponge_For_Dishwash</v>
      </c>
      <c r="G1257" t="str">
        <f>VLOOKUP(fact_events!D:D,prod[#All],3,0)</f>
        <v>Home Care</v>
      </c>
      <c r="H1257">
        <v>55</v>
      </c>
      <c r="I1257" t="s">
        <v>12</v>
      </c>
      <c r="J1257">
        <v>0.25</v>
      </c>
      <c r="K1257" t="s">
        <v>1526</v>
      </c>
      <c r="L1257">
        <v>28</v>
      </c>
      <c r="M1257">
        <v>22</v>
      </c>
      <c r="N1257">
        <f>Table10[[#This Row],[quantity_sold_before_promo]]*Table10[[#This Row],[base_price]]</f>
        <v>1540</v>
      </c>
      <c r="O1257">
        <f t="shared" si="19"/>
        <v>907.5</v>
      </c>
      <c r="P1257">
        <f>Table10[[#This Row],[Reveneu_after_promo]]-Table10[[#This Row],[Reveneu_before_promo]]</f>
        <v>-632.5</v>
      </c>
      <c r="Q1257" s="8">
        <f>Table10[[#This Row],[quantity_sold_after_promo]]-Table10[[#This Row],[quantity_sold_before_promo]]</f>
        <v>-6</v>
      </c>
    </row>
    <row r="1258" spans="1:17" hidden="1" x14ac:dyDescent="0.3">
      <c r="A1258" s="3" t="s">
        <v>295</v>
      </c>
      <c r="B1258" t="str">
        <f>VLOOKUP(fact_events!B:B,stores[#All],2,0)</f>
        <v>Bengaluru</v>
      </c>
      <c r="C1258" t="str">
        <f>VLOOKUP(fact_events!C:C,camp[#All],2,0)</f>
        <v>Diwali</v>
      </c>
      <c r="D1258" s="2">
        <f>VLOOKUP(fact_events!C:C,camp[#All],3,0)</f>
        <v>45242</v>
      </c>
      <c r="E1258" s="2">
        <f>VLOOKUP(fact_events!C:C,camp[#All],4,0)</f>
        <v>45248</v>
      </c>
      <c r="F1258" t="str">
        <f>VLOOKUP(fact_events!D:D,prod[#All],2,0)</f>
        <v>Atliq_Fusion_Container_Set_of_3</v>
      </c>
      <c r="G1258" t="str">
        <f>VLOOKUP(fact_events!D:D,prod[#All],3,0)</f>
        <v>Home Care</v>
      </c>
      <c r="H1258">
        <v>415</v>
      </c>
      <c r="I1258" t="s">
        <v>12</v>
      </c>
      <c r="J1258">
        <v>0.25</v>
      </c>
      <c r="K1258" t="s">
        <v>1526</v>
      </c>
      <c r="L1258">
        <v>101</v>
      </c>
      <c r="M1258">
        <v>90</v>
      </c>
      <c r="N1258">
        <f>Table10[[#This Row],[quantity_sold_before_promo]]*Table10[[#This Row],[base_price]]</f>
        <v>41915</v>
      </c>
      <c r="O1258">
        <f t="shared" si="19"/>
        <v>28012.5</v>
      </c>
      <c r="P1258">
        <f>Table10[[#This Row],[Reveneu_after_promo]]-Table10[[#This Row],[Reveneu_before_promo]]</f>
        <v>-13902.5</v>
      </c>
      <c r="Q1258" s="8">
        <f>Table10[[#This Row],[quantity_sold_after_promo]]-Table10[[#This Row],[quantity_sold_before_promo]]</f>
        <v>-11</v>
      </c>
    </row>
    <row r="1259" spans="1:17" x14ac:dyDescent="0.3">
      <c r="A1259" s="4" t="s">
        <v>294</v>
      </c>
      <c r="B1259" t="str">
        <f>VLOOKUP(fact_events!B:B,stores[#All],2,0)</f>
        <v>Coimbatore</v>
      </c>
      <c r="C1259" t="str">
        <f>VLOOKUP(fact_events!C:C,camp[#All],2,0)</f>
        <v>Sankranti</v>
      </c>
      <c r="D1259" s="2">
        <f>VLOOKUP(fact_events!C:C,camp[#All],3,0)</f>
        <v>45301</v>
      </c>
      <c r="E1259" s="2">
        <f>VLOOKUP(fact_events!C:C,camp[#All],4,0)</f>
        <v>45307</v>
      </c>
      <c r="F1259" t="str">
        <f>VLOOKUP(fact_events!D:D,prod[#All],2,0)</f>
        <v>Atliq_Suflower_Oil (1L)</v>
      </c>
      <c r="G1259" t="str">
        <f>VLOOKUP(fact_events!D:D,prod[#All],3,0)</f>
        <v>Grocery &amp; Staples</v>
      </c>
      <c r="H1259">
        <v>200</v>
      </c>
      <c r="I1259" t="s">
        <v>5</v>
      </c>
      <c r="J1259">
        <v>0.5</v>
      </c>
      <c r="K1259" t="s">
        <v>5</v>
      </c>
      <c r="L1259">
        <v>384</v>
      </c>
      <c r="M1259">
        <v>1509</v>
      </c>
      <c r="N1259">
        <f>Table10[[#This Row],[quantity_sold_before_promo]]*Table10[[#This Row],[base_price]]</f>
        <v>76800</v>
      </c>
      <c r="O1259">
        <f t="shared" si="19"/>
        <v>301800</v>
      </c>
      <c r="P1259">
        <f>Table10[[#This Row],[Reveneu_after_promo]]-Table10[[#This Row],[Reveneu_before_promo]]</f>
        <v>225000</v>
      </c>
      <c r="Q1259" s="8">
        <f>Table10[[#This Row],[quantity_sold_after_promo]]-Table10[[#This Row],[quantity_sold_before_promo]]</f>
        <v>1125</v>
      </c>
    </row>
    <row r="1260" spans="1:17" hidden="1" x14ac:dyDescent="0.3">
      <c r="A1260" s="6">
        <v>3.5900000000000002E+89</v>
      </c>
      <c r="B1260" t="str">
        <f>VLOOKUP(fact_events!B:B,stores[#All],2,0)</f>
        <v>Bengaluru</v>
      </c>
      <c r="C1260" t="str">
        <f>VLOOKUP(fact_events!C:C,camp[#All],2,0)</f>
        <v>Sankranti</v>
      </c>
      <c r="D1260" s="2">
        <f>VLOOKUP(fact_events!C:C,camp[#All],3,0)</f>
        <v>45301</v>
      </c>
      <c r="E1260" s="2">
        <f>VLOOKUP(fact_events!C:C,camp[#All],4,0)</f>
        <v>45307</v>
      </c>
      <c r="F1260" t="str">
        <f>VLOOKUP(fact_events!D:D,prod[#All],2,0)</f>
        <v>Atliq_Fusion_Container_Set_of_3</v>
      </c>
      <c r="G1260" t="str">
        <f>VLOOKUP(fact_events!D:D,prod[#All],3,0)</f>
        <v>Home Care</v>
      </c>
      <c r="H1260">
        <v>415</v>
      </c>
      <c r="I1260" t="s">
        <v>12</v>
      </c>
      <c r="J1260">
        <v>0.25</v>
      </c>
      <c r="K1260" t="s">
        <v>1526</v>
      </c>
      <c r="L1260">
        <v>22</v>
      </c>
      <c r="M1260">
        <v>16</v>
      </c>
      <c r="N1260">
        <f>Table10[[#This Row],[quantity_sold_before_promo]]*Table10[[#This Row],[base_price]]</f>
        <v>9130</v>
      </c>
      <c r="O1260">
        <f t="shared" si="19"/>
        <v>4980</v>
      </c>
      <c r="P1260">
        <f>Table10[[#This Row],[Reveneu_after_promo]]-Table10[[#This Row],[Reveneu_before_promo]]</f>
        <v>-4150</v>
      </c>
      <c r="Q1260" s="8">
        <f>Table10[[#This Row],[quantity_sold_after_promo]]-Table10[[#This Row],[quantity_sold_before_promo]]</f>
        <v>-6</v>
      </c>
    </row>
    <row r="1261" spans="1:17" hidden="1" x14ac:dyDescent="0.3">
      <c r="A1261" s="4" t="s">
        <v>293</v>
      </c>
      <c r="B1261" t="str">
        <f>VLOOKUP(fact_events!B:B,stores[#All],2,0)</f>
        <v>Hyderabad</v>
      </c>
      <c r="C1261" t="str">
        <f>VLOOKUP(fact_events!C:C,camp[#All],2,0)</f>
        <v>Diwali</v>
      </c>
      <c r="D1261" s="2">
        <f>VLOOKUP(fact_events!C:C,camp[#All],3,0)</f>
        <v>45242</v>
      </c>
      <c r="E1261" s="2">
        <f>VLOOKUP(fact_events!C:C,camp[#All],4,0)</f>
        <v>45248</v>
      </c>
      <c r="F1261" t="str">
        <f>VLOOKUP(fact_events!D:D,prod[#All],2,0)</f>
        <v>Atliq_Cream_Beauty_Bathing_Soap (125GM)</v>
      </c>
      <c r="G1261" t="str">
        <f>VLOOKUP(fact_events!D:D,prod[#All],3,0)</f>
        <v>Personal Care</v>
      </c>
      <c r="H1261">
        <v>65</v>
      </c>
      <c r="I1261" t="s">
        <v>0</v>
      </c>
      <c r="J1261">
        <v>0.5</v>
      </c>
      <c r="K1261" t="s">
        <v>1526</v>
      </c>
      <c r="L1261">
        <v>148</v>
      </c>
      <c r="M1261">
        <v>196</v>
      </c>
      <c r="N1261">
        <f>Table10[[#This Row],[quantity_sold_before_promo]]*Table10[[#This Row],[base_price]]</f>
        <v>9620</v>
      </c>
      <c r="O1261">
        <f t="shared" si="19"/>
        <v>6370</v>
      </c>
      <c r="P1261">
        <f>Table10[[#This Row],[Reveneu_after_promo]]-Table10[[#This Row],[Reveneu_before_promo]]</f>
        <v>-3250</v>
      </c>
      <c r="Q1261" s="8">
        <f>Table10[[#This Row],[quantity_sold_after_promo]]-Table10[[#This Row],[quantity_sold_before_promo]]</f>
        <v>48</v>
      </c>
    </row>
    <row r="1262" spans="1:17" x14ac:dyDescent="0.3">
      <c r="A1262" s="3">
        <v>480431</v>
      </c>
      <c r="B1262" t="str">
        <f>VLOOKUP(fact_events!B:B,stores[#All],2,0)</f>
        <v>Visakhapatnam</v>
      </c>
      <c r="C1262" t="str">
        <f>VLOOKUP(fact_events!C:C,camp[#All],2,0)</f>
        <v>Sankranti</v>
      </c>
      <c r="D1262" s="2">
        <f>VLOOKUP(fact_events!C:C,camp[#All],3,0)</f>
        <v>45301</v>
      </c>
      <c r="E1262" s="2">
        <f>VLOOKUP(fact_events!C:C,camp[#All],4,0)</f>
        <v>45307</v>
      </c>
      <c r="F1262" t="str">
        <f>VLOOKUP(fact_events!D:D,prod[#All],2,0)</f>
        <v>Atliq_Farm_Chakki_Atta (1KG)</v>
      </c>
      <c r="G1262" t="str">
        <f>VLOOKUP(fact_events!D:D,prod[#All],3,0)</f>
        <v>Grocery &amp; Staples</v>
      </c>
      <c r="H1262">
        <v>370</v>
      </c>
      <c r="I1262" t="s">
        <v>5</v>
      </c>
      <c r="J1262">
        <v>0.5</v>
      </c>
      <c r="K1262" t="s">
        <v>5</v>
      </c>
      <c r="L1262">
        <v>408</v>
      </c>
      <c r="M1262">
        <v>1607</v>
      </c>
      <c r="N1262">
        <f>Table10[[#This Row],[quantity_sold_before_promo]]*Table10[[#This Row],[base_price]]</f>
        <v>150960</v>
      </c>
      <c r="O1262">
        <f t="shared" si="19"/>
        <v>594590</v>
      </c>
      <c r="P1262">
        <f>Table10[[#This Row],[Reveneu_after_promo]]-Table10[[#This Row],[Reveneu_before_promo]]</f>
        <v>443630</v>
      </c>
      <c r="Q1262" s="8">
        <f>Table10[[#This Row],[quantity_sold_after_promo]]-Table10[[#This Row],[quantity_sold_before_promo]]</f>
        <v>1199</v>
      </c>
    </row>
    <row r="1263" spans="1:17" hidden="1" x14ac:dyDescent="0.3">
      <c r="A1263" s="4" t="s">
        <v>292</v>
      </c>
      <c r="B1263" t="str">
        <f>VLOOKUP(fact_events!B:B,stores[#All],2,0)</f>
        <v>Hyderabad</v>
      </c>
      <c r="C1263" t="str">
        <f>VLOOKUP(fact_events!C:C,camp[#All],2,0)</f>
        <v>Sankranti</v>
      </c>
      <c r="D1263" s="2">
        <f>VLOOKUP(fact_events!C:C,camp[#All],3,0)</f>
        <v>45301</v>
      </c>
      <c r="E1263" s="2">
        <f>VLOOKUP(fact_events!C:C,camp[#All],4,0)</f>
        <v>45307</v>
      </c>
      <c r="F1263" t="str">
        <f>VLOOKUP(fact_events!D:D,prod[#All],2,0)</f>
        <v>Atliq_Home_Essential_8_Product_Combo</v>
      </c>
      <c r="G1263" t="str">
        <f>VLOOKUP(fact_events!D:D,prod[#All],3,0)</f>
        <v>Combo1</v>
      </c>
      <c r="H1263">
        <v>3000</v>
      </c>
      <c r="I1263" t="s">
        <v>26</v>
      </c>
      <c r="J1263">
        <v>500</v>
      </c>
      <c r="K1263" t="s">
        <v>1527</v>
      </c>
      <c r="L1263">
        <v>122</v>
      </c>
      <c r="M1263">
        <v>272</v>
      </c>
      <c r="N1263">
        <f>Table10[[#This Row],[quantity_sold_before_promo]]*Table10[[#This Row],[base_price]]</f>
        <v>366000</v>
      </c>
      <c r="O1263">
        <f t="shared" si="19"/>
        <v>680000</v>
      </c>
      <c r="P1263">
        <f>Table10[[#This Row],[Reveneu_after_promo]]-Table10[[#This Row],[Reveneu_before_promo]]</f>
        <v>314000</v>
      </c>
      <c r="Q1263" s="8">
        <f>Table10[[#This Row],[quantity_sold_after_promo]]-Table10[[#This Row],[quantity_sold_before_promo]]</f>
        <v>150</v>
      </c>
    </row>
    <row r="1264" spans="1:17" hidden="1" x14ac:dyDescent="0.3">
      <c r="A1264" s="3">
        <v>508621</v>
      </c>
      <c r="B1264" t="str">
        <f>VLOOKUP(fact_events!B:B,stores[#All],2,0)</f>
        <v>Coimbatore</v>
      </c>
      <c r="C1264" t="str">
        <f>VLOOKUP(fact_events!C:C,camp[#All],2,0)</f>
        <v>Sankranti</v>
      </c>
      <c r="D1264" s="2">
        <f>VLOOKUP(fact_events!C:C,camp[#All],3,0)</f>
        <v>45301</v>
      </c>
      <c r="E1264" s="2">
        <f>VLOOKUP(fact_events!C:C,camp[#All],4,0)</f>
        <v>45307</v>
      </c>
      <c r="F1264" t="str">
        <f>VLOOKUP(fact_events!D:D,prod[#All],2,0)</f>
        <v>Atliq_Sonamasuri_Rice (10KG)</v>
      </c>
      <c r="G1264" t="str">
        <f>VLOOKUP(fact_events!D:D,prod[#All],3,0)</f>
        <v>Grocery &amp; Staples</v>
      </c>
      <c r="H1264">
        <v>860</v>
      </c>
      <c r="I1264" t="s">
        <v>45</v>
      </c>
      <c r="J1264">
        <v>0.33</v>
      </c>
      <c r="K1264" t="s">
        <v>1526</v>
      </c>
      <c r="L1264">
        <v>508</v>
      </c>
      <c r="M1264">
        <v>751</v>
      </c>
      <c r="N1264">
        <f>Table10[[#This Row],[quantity_sold_before_promo]]*Table10[[#This Row],[base_price]]</f>
        <v>436880</v>
      </c>
      <c r="O1264">
        <f t="shared" si="19"/>
        <v>432726.19999999995</v>
      </c>
      <c r="P1264">
        <f>Table10[[#This Row],[Reveneu_after_promo]]-Table10[[#This Row],[Reveneu_before_promo]]</f>
        <v>-4153.8000000000466</v>
      </c>
      <c r="Q1264" s="8">
        <f>Table10[[#This Row],[quantity_sold_after_promo]]-Table10[[#This Row],[quantity_sold_before_promo]]</f>
        <v>243</v>
      </c>
    </row>
    <row r="1265" spans="1:17" hidden="1" x14ac:dyDescent="0.3">
      <c r="A1265" s="4" t="s">
        <v>291</v>
      </c>
      <c r="B1265" t="str">
        <f>VLOOKUP(fact_events!B:B,stores[#All],2,0)</f>
        <v>Madurai</v>
      </c>
      <c r="C1265" t="str">
        <f>VLOOKUP(fact_events!C:C,camp[#All],2,0)</f>
        <v>Sankranti</v>
      </c>
      <c r="D1265" s="2">
        <f>VLOOKUP(fact_events!C:C,camp[#All],3,0)</f>
        <v>45301</v>
      </c>
      <c r="E1265" s="2">
        <f>VLOOKUP(fact_events!C:C,camp[#All],4,0)</f>
        <v>45307</v>
      </c>
      <c r="F1265" t="str">
        <f>VLOOKUP(fact_events!D:D,prod[#All],2,0)</f>
        <v>Atliq_Masoor_Dal (1KG)</v>
      </c>
      <c r="G1265" t="str">
        <f>VLOOKUP(fact_events!D:D,prod[#All],3,0)</f>
        <v>Grocery &amp; Staples</v>
      </c>
      <c r="H1265">
        <v>172</v>
      </c>
      <c r="I1265" t="s">
        <v>45</v>
      </c>
      <c r="J1265">
        <v>0.33</v>
      </c>
      <c r="K1265" t="s">
        <v>1526</v>
      </c>
      <c r="L1265">
        <v>244</v>
      </c>
      <c r="M1265">
        <v>334</v>
      </c>
      <c r="N1265">
        <f>Table10[[#This Row],[quantity_sold_before_promo]]*Table10[[#This Row],[base_price]]</f>
        <v>41968</v>
      </c>
      <c r="O1265">
        <f t="shared" si="19"/>
        <v>38490.159999999996</v>
      </c>
      <c r="P1265">
        <f>Table10[[#This Row],[Reveneu_after_promo]]-Table10[[#This Row],[Reveneu_before_promo]]</f>
        <v>-3477.8400000000038</v>
      </c>
      <c r="Q1265" s="8">
        <f>Table10[[#This Row],[quantity_sold_after_promo]]-Table10[[#This Row],[quantity_sold_before_promo]]</f>
        <v>90</v>
      </c>
    </row>
    <row r="1266" spans="1:17" hidden="1" x14ac:dyDescent="0.3">
      <c r="A1266" s="3" t="s">
        <v>290</v>
      </c>
      <c r="B1266" t="str">
        <f>VLOOKUP(fact_events!B:B,stores[#All],2,0)</f>
        <v>Chennai</v>
      </c>
      <c r="C1266" t="str">
        <f>VLOOKUP(fact_events!C:C,camp[#All],2,0)</f>
        <v>Diwali</v>
      </c>
      <c r="D1266" s="2">
        <f>VLOOKUP(fact_events!C:C,camp[#All],3,0)</f>
        <v>45242</v>
      </c>
      <c r="E1266" s="2">
        <f>VLOOKUP(fact_events!C:C,camp[#All],4,0)</f>
        <v>45248</v>
      </c>
      <c r="F1266" t="str">
        <f>VLOOKUP(fact_events!D:D,prod[#All],2,0)</f>
        <v>Atliq_Farm_Chakki_Atta (1KG)</v>
      </c>
      <c r="G1266" t="str">
        <f>VLOOKUP(fact_events!D:D,prod[#All],3,0)</f>
        <v>Grocery &amp; Staples</v>
      </c>
      <c r="H1266">
        <v>290</v>
      </c>
      <c r="I1266" t="s">
        <v>12</v>
      </c>
      <c r="J1266">
        <v>0.25</v>
      </c>
      <c r="K1266" t="s">
        <v>1526</v>
      </c>
      <c r="L1266">
        <v>295</v>
      </c>
      <c r="M1266">
        <v>289</v>
      </c>
      <c r="N1266">
        <f>Table10[[#This Row],[quantity_sold_before_promo]]*Table10[[#This Row],[base_price]]</f>
        <v>85550</v>
      </c>
      <c r="O1266">
        <f t="shared" si="19"/>
        <v>62857.5</v>
      </c>
      <c r="P1266">
        <f>Table10[[#This Row],[Reveneu_after_promo]]-Table10[[#This Row],[Reveneu_before_promo]]</f>
        <v>-22692.5</v>
      </c>
      <c r="Q1266" s="8">
        <f>Table10[[#This Row],[quantity_sold_after_promo]]-Table10[[#This Row],[quantity_sold_before_promo]]</f>
        <v>-6</v>
      </c>
    </row>
    <row r="1267" spans="1:17" x14ac:dyDescent="0.3">
      <c r="A1267" s="4" t="s">
        <v>289</v>
      </c>
      <c r="B1267" t="str">
        <f>VLOOKUP(fact_events!B:B,stores[#All],2,0)</f>
        <v>Bengaluru</v>
      </c>
      <c r="C1267" t="str">
        <f>VLOOKUP(fact_events!C:C,camp[#All],2,0)</f>
        <v>Diwali</v>
      </c>
      <c r="D1267" s="2">
        <f>VLOOKUP(fact_events!C:C,camp[#All],3,0)</f>
        <v>45242</v>
      </c>
      <c r="E1267" s="2">
        <f>VLOOKUP(fact_events!C:C,camp[#All],4,0)</f>
        <v>45248</v>
      </c>
      <c r="F1267" t="str">
        <f>VLOOKUP(fact_events!D:D,prod[#All],2,0)</f>
        <v>Atliq_waterproof_Immersion_Rod</v>
      </c>
      <c r="G1267" t="str">
        <f>VLOOKUP(fact_events!D:D,prod[#All],3,0)</f>
        <v>Home Appliances</v>
      </c>
      <c r="H1267">
        <v>1020</v>
      </c>
      <c r="I1267" t="s">
        <v>5</v>
      </c>
      <c r="J1267">
        <v>0.5</v>
      </c>
      <c r="K1267" t="s">
        <v>5</v>
      </c>
      <c r="L1267">
        <v>47</v>
      </c>
      <c r="M1267">
        <v>179</v>
      </c>
      <c r="N1267">
        <f>Table10[[#This Row],[quantity_sold_before_promo]]*Table10[[#This Row],[base_price]]</f>
        <v>47940</v>
      </c>
      <c r="O1267">
        <f t="shared" si="19"/>
        <v>182580</v>
      </c>
      <c r="P1267">
        <f>Table10[[#This Row],[Reveneu_after_promo]]-Table10[[#This Row],[Reveneu_before_promo]]</f>
        <v>134640</v>
      </c>
      <c r="Q1267" s="8">
        <f>Table10[[#This Row],[quantity_sold_after_promo]]-Table10[[#This Row],[quantity_sold_before_promo]]</f>
        <v>132</v>
      </c>
    </row>
    <row r="1268" spans="1:17" hidden="1" x14ac:dyDescent="0.3">
      <c r="A1268" s="3" t="s">
        <v>288</v>
      </c>
      <c r="B1268" t="str">
        <f>VLOOKUP(fact_events!B:B,stores[#All],2,0)</f>
        <v>Trivandrum</v>
      </c>
      <c r="C1268" t="str">
        <f>VLOOKUP(fact_events!C:C,camp[#All],2,0)</f>
        <v>Diwali</v>
      </c>
      <c r="D1268" s="2">
        <f>VLOOKUP(fact_events!C:C,camp[#All],3,0)</f>
        <v>45242</v>
      </c>
      <c r="E1268" s="2">
        <f>VLOOKUP(fact_events!C:C,camp[#All],4,0)</f>
        <v>45248</v>
      </c>
      <c r="F1268" t="str">
        <f>VLOOKUP(fact_events!D:D,prod[#All],2,0)</f>
        <v>Atliq_Sonamasuri_Rice (10KG)</v>
      </c>
      <c r="G1268" t="str">
        <f>VLOOKUP(fact_events!D:D,prod[#All],3,0)</f>
        <v>Grocery &amp; Staples</v>
      </c>
      <c r="H1268">
        <v>860</v>
      </c>
      <c r="I1268" t="s">
        <v>45</v>
      </c>
      <c r="J1268">
        <v>0.33</v>
      </c>
      <c r="K1268" t="s">
        <v>1526</v>
      </c>
      <c r="L1268">
        <v>199</v>
      </c>
      <c r="M1268">
        <v>300</v>
      </c>
      <c r="N1268">
        <f>Table10[[#This Row],[quantity_sold_before_promo]]*Table10[[#This Row],[base_price]]</f>
        <v>171140</v>
      </c>
      <c r="O1268">
        <f t="shared" si="19"/>
        <v>172859.99999999997</v>
      </c>
      <c r="P1268">
        <f>Table10[[#This Row],[Reveneu_after_promo]]-Table10[[#This Row],[Reveneu_before_promo]]</f>
        <v>1719.9999999999709</v>
      </c>
      <c r="Q1268" s="8">
        <f>Table10[[#This Row],[quantity_sold_after_promo]]-Table10[[#This Row],[quantity_sold_before_promo]]</f>
        <v>101</v>
      </c>
    </row>
    <row r="1269" spans="1:17" hidden="1" x14ac:dyDescent="0.3">
      <c r="A1269" s="4">
        <v>17195</v>
      </c>
      <c r="B1269" t="str">
        <f>VLOOKUP(fact_events!B:B,stores[#All],2,0)</f>
        <v>Chennai</v>
      </c>
      <c r="C1269" t="str">
        <f>VLOOKUP(fact_events!C:C,camp[#All],2,0)</f>
        <v>Sankranti</v>
      </c>
      <c r="D1269" s="2">
        <f>VLOOKUP(fact_events!C:C,camp[#All],3,0)</f>
        <v>45301</v>
      </c>
      <c r="E1269" s="2">
        <f>VLOOKUP(fact_events!C:C,camp[#All],4,0)</f>
        <v>45307</v>
      </c>
      <c r="F1269" t="str">
        <f>VLOOKUP(fact_events!D:D,prod[#All],2,0)</f>
        <v>Atliq_Doodh_Kesar_Body_Lotion (200ML)</v>
      </c>
      <c r="G1269" t="str">
        <f>VLOOKUP(fact_events!D:D,prod[#All],3,0)</f>
        <v>Personal Care</v>
      </c>
      <c r="H1269">
        <v>190</v>
      </c>
      <c r="I1269" t="s">
        <v>0</v>
      </c>
      <c r="J1269">
        <v>0.5</v>
      </c>
      <c r="K1269" t="s">
        <v>1526</v>
      </c>
      <c r="L1269">
        <v>45</v>
      </c>
      <c r="M1269">
        <v>64</v>
      </c>
      <c r="N1269">
        <f>Table10[[#This Row],[quantity_sold_before_promo]]*Table10[[#This Row],[base_price]]</f>
        <v>8550</v>
      </c>
      <c r="O1269">
        <f t="shared" si="19"/>
        <v>6080</v>
      </c>
      <c r="P1269">
        <f>Table10[[#This Row],[Reveneu_after_promo]]-Table10[[#This Row],[Reveneu_before_promo]]</f>
        <v>-2470</v>
      </c>
      <c r="Q1269" s="8">
        <f>Table10[[#This Row],[quantity_sold_after_promo]]-Table10[[#This Row],[quantity_sold_before_promo]]</f>
        <v>19</v>
      </c>
    </row>
    <row r="1270" spans="1:17" hidden="1" x14ac:dyDescent="0.3">
      <c r="A1270" s="3" t="s">
        <v>287</v>
      </c>
      <c r="B1270" t="str">
        <f>VLOOKUP(fact_events!B:B,stores[#All],2,0)</f>
        <v>Coimbatore</v>
      </c>
      <c r="C1270" t="str">
        <f>VLOOKUP(fact_events!C:C,camp[#All],2,0)</f>
        <v>Diwali</v>
      </c>
      <c r="D1270" s="2">
        <f>VLOOKUP(fact_events!C:C,camp[#All],3,0)</f>
        <v>45242</v>
      </c>
      <c r="E1270" s="2">
        <f>VLOOKUP(fact_events!C:C,camp[#All],4,0)</f>
        <v>45248</v>
      </c>
      <c r="F1270" t="str">
        <f>VLOOKUP(fact_events!D:D,prod[#All],2,0)</f>
        <v>Atliq_Suflower_Oil (1L)</v>
      </c>
      <c r="G1270" t="str">
        <f>VLOOKUP(fact_events!D:D,prod[#All],3,0)</f>
        <v>Grocery &amp; Staples</v>
      </c>
      <c r="H1270">
        <v>156</v>
      </c>
      <c r="I1270" t="s">
        <v>12</v>
      </c>
      <c r="J1270">
        <v>0.25</v>
      </c>
      <c r="K1270" t="s">
        <v>1526</v>
      </c>
      <c r="L1270">
        <v>225</v>
      </c>
      <c r="M1270">
        <v>195</v>
      </c>
      <c r="N1270">
        <f>Table10[[#This Row],[quantity_sold_before_promo]]*Table10[[#This Row],[base_price]]</f>
        <v>35100</v>
      </c>
      <c r="O1270">
        <f t="shared" si="19"/>
        <v>22815</v>
      </c>
      <c r="P1270">
        <f>Table10[[#This Row],[Reveneu_after_promo]]-Table10[[#This Row],[Reveneu_before_promo]]</f>
        <v>-12285</v>
      </c>
      <c r="Q1270" s="8">
        <f>Table10[[#This Row],[quantity_sold_after_promo]]-Table10[[#This Row],[quantity_sold_before_promo]]</f>
        <v>-30</v>
      </c>
    </row>
    <row r="1271" spans="1:17" hidden="1" x14ac:dyDescent="0.3">
      <c r="A1271" s="4" t="s">
        <v>286</v>
      </c>
      <c r="B1271" t="str">
        <f>VLOOKUP(fact_events!B:B,stores[#All],2,0)</f>
        <v>Bengaluru</v>
      </c>
      <c r="C1271" t="str">
        <f>VLOOKUP(fact_events!C:C,camp[#All],2,0)</f>
        <v>Diwali</v>
      </c>
      <c r="D1271" s="2">
        <f>VLOOKUP(fact_events!C:C,camp[#All],3,0)</f>
        <v>45242</v>
      </c>
      <c r="E1271" s="2">
        <f>VLOOKUP(fact_events!C:C,camp[#All],4,0)</f>
        <v>45248</v>
      </c>
      <c r="F1271" t="str">
        <f>VLOOKUP(fact_events!D:D,prod[#All],2,0)</f>
        <v>Atliq_Cream_Beauty_Bathing_Soap (125GM)</v>
      </c>
      <c r="G1271" t="str">
        <f>VLOOKUP(fact_events!D:D,prod[#All],3,0)</f>
        <v>Personal Care</v>
      </c>
      <c r="H1271">
        <v>65</v>
      </c>
      <c r="I1271" t="s">
        <v>0</v>
      </c>
      <c r="J1271">
        <v>0.5</v>
      </c>
      <c r="K1271" t="s">
        <v>1526</v>
      </c>
      <c r="L1271">
        <v>106</v>
      </c>
      <c r="M1271">
        <v>137</v>
      </c>
      <c r="N1271">
        <f>Table10[[#This Row],[quantity_sold_before_promo]]*Table10[[#This Row],[base_price]]</f>
        <v>6890</v>
      </c>
      <c r="O1271">
        <f t="shared" si="19"/>
        <v>4452.5</v>
      </c>
      <c r="P1271">
        <f>Table10[[#This Row],[Reveneu_after_promo]]-Table10[[#This Row],[Reveneu_before_promo]]</f>
        <v>-2437.5</v>
      </c>
      <c r="Q1271" s="8">
        <f>Table10[[#This Row],[quantity_sold_after_promo]]-Table10[[#This Row],[quantity_sold_before_promo]]</f>
        <v>31</v>
      </c>
    </row>
    <row r="1272" spans="1:17" hidden="1" x14ac:dyDescent="0.3">
      <c r="A1272" s="3" t="s">
        <v>285</v>
      </c>
      <c r="B1272" t="str">
        <f>VLOOKUP(fact_events!B:B,stores[#All],2,0)</f>
        <v>Bengaluru</v>
      </c>
      <c r="C1272" t="str">
        <f>VLOOKUP(fact_events!C:C,camp[#All],2,0)</f>
        <v>Sankranti</v>
      </c>
      <c r="D1272" s="2">
        <f>VLOOKUP(fact_events!C:C,camp[#All],3,0)</f>
        <v>45301</v>
      </c>
      <c r="E1272" s="2">
        <f>VLOOKUP(fact_events!C:C,camp[#All],4,0)</f>
        <v>45307</v>
      </c>
      <c r="F1272" t="str">
        <f>VLOOKUP(fact_events!D:D,prod[#All],2,0)</f>
        <v>Atliq_Lime_Cool_Bathing_Bar (125GM)</v>
      </c>
      <c r="G1272" t="str">
        <f>VLOOKUP(fact_events!D:D,prod[#All],3,0)</f>
        <v>Personal Care</v>
      </c>
      <c r="H1272">
        <v>62</v>
      </c>
      <c r="I1272" t="s">
        <v>0</v>
      </c>
      <c r="J1272">
        <v>0.5</v>
      </c>
      <c r="K1272" t="s">
        <v>1526</v>
      </c>
      <c r="L1272">
        <v>58</v>
      </c>
      <c r="M1272">
        <v>92</v>
      </c>
      <c r="N1272">
        <f>Table10[[#This Row],[quantity_sold_before_promo]]*Table10[[#This Row],[base_price]]</f>
        <v>3596</v>
      </c>
      <c r="O1272">
        <f t="shared" si="19"/>
        <v>2852</v>
      </c>
      <c r="P1272">
        <f>Table10[[#This Row],[Reveneu_after_promo]]-Table10[[#This Row],[Reveneu_before_promo]]</f>
        <v>-744</v>
      </c>
      <c r="Q1272" s="8">
        <f>Table10[[#This Row],[quantity_sold_after_promo]]-Table10[[#This Row],[quantity_sold_before_promo]]</f>
        <v>34</v>
      </c>
    </row>
    <row r="1273" spans="1:17" hidden="1" x14ac:dyDescent="0.3">
      <c r="A1273" s="4" t="s">
        <v>284</v>
      </c>
      <c r="B1273" t="str">
        <f>VLOOKUP(fact_events!B:B,stores[#All],2,0)</f>
        <v>Chennai</v>
      </c>
      <c r="C1273" t="str">
        <f>VLOOKUP(fact_events!C:C,camp[#All],2,0)</f>
        <v>Sankranti</v>
      </c>
      <c r="D1273" s="2">
        <f>VLOOKUP(fact_events!C:C,camp[#All],3,0)</f>
        <v>45301</v>
      </c>
      <c r="E1273" s="2">
        <f>VLOOKUP(fact_events!C:C,camp[#All],4,0)</f>
        <v>45307</v>
      </c>
      <c r="F1273" t="str">
        <f>VLOOKUP(fact_events!D:D,prod[#All],2,0)</f>
        <v>Atliq_Scrub_Sponge_For_Dishwash</v>
      </c>
      <c r="G1273" t="str">
        <f>VLOOKUP(fact_events!D:D,prod[#All],3,0)</f>
        <v>Home Care</v>
      </c>
      <c r="H1273">
        <v>55</v>
      </c>
      <c r="I1273" t="s">
        <v>12</v>
      </c>
      <c r="J1273">
        <v>0.25</v>
      </c>
      <c r="K1273" t="s">
        <v>1526</v>
      </c>
      <c r="L1273">
        <v>25</v>
      </c>
      <c r="M1273">
        <v>23</v>
      </c>
      <c r="N1273">
        <f>Table10[[#This Row],[quantity_sold_before_promo]]*Table10[[#This Row],[base_price]]</f>
        <v>1375</v>
      </c>
      <c r="O1273">
        <f t="shared" si="19"/>
        <v>948.75</v>
      </c>
      <c r="P1273">
        <f>Table10[[#This Row],[Reveneu_after_promo]]-Table10[[#This Row],[Reveneu_before_promo]]</f>
        <v>-426.25</v>
      </c>
      <c r="Q1273" s="8">
        <f>Table10[[#This Row],[quantity_sold_after_promo]]-Table10[[#This Row],[quantity_sold_before_promo]]</f>
        <v>-2</v>
      </c>
    </row>
    <row r="1274" spans="1:17" hidden="1" x14ac:dyDescent="0.3">
      <c r="A1274" s="3" t="s">
        <v>283</v>
      </c>
      <c r="B1274" t="str">
        <f>VLOOKUP(fact_events!B:B,stores[#All],2,0)</f>
        <v>Vijayawada</v>
      </c>
      <c r="C1274" t="str">
        <f>VLOOKUP(fact_events!C:C,camp[#All],2,0)</f>
        <v>Sankranti</v>
      </c>
      <c r="D1274" s="2">
        <f>VLOOKUP(fact_events!C:C,camp[#All],3,0)</f>
        <v>45301</v>
      </c>
      <c r="E1274" s="2">
        <f>VLOOKUP(fact_events!C:C,camp[#All],4,0)</f>
        <v>45307</v>
      </c>
      <c r="F1274" t="str">
        <f>VLOOKUP(fact_events!D:D,prod[#All],2,0)</f>
        <v>Atliq_Lime_Cool_Bathing_Bar (125GM)</v>
      </c>
      <c r="G1274" t="str">
        <f>VLOOKUP(fact_events!D:D,prod[#All],3,0)</f>
        <v>Personal Care</v>
      </c>
      <c r="H1274">
        <v>62</v>
      </c>
      <c r="I1274" t="s">
        <v>0</v>
      </c>
      <c r="J1274">
        <v>0.5</v>
      </c>
      <c r="K1274" t="s">
        <v>1526</v>
      </c>
      <c r="L1274">
        <v>30</v>
      </c>
      <c r="M1274">
        <v>42</v>
      </c>
      <c r="N1274">
        <f>Table10[[#This Row],[quantity_sold_before_promo]]*Table10[[#This Row],[base_price]]</f>
        <v>1860</v>
      </c>
      <c r="O1274">
        <f t="shared" si="19"/>
        <v>1302</v>
      </c>
      <c r="P1274">
        <f>Table10[[#This Row],[Reveneu_after_promo]]-Table10[[#This Row],[Reveneu_before_promo]]</f>
        <v>-558</v>
      </c>
      <c r="Q1274" s="8">
        <f>Table10[[#This Row],[quantity_sold_after_promo]]-Table10[[#This Row],[quantity_sold_before_promo]]</f>
        <v>12</v>
      </c>
    </row>
    <row r="1275" spans="1:17" hidden="1" x14ac:dyDescent="0.3">
      <c r="A1275" s="4" t="s">
        <v>282</v>
      </c>
      <c r="B1275" t="str">
        <f>VLOOKUP(fact_events!B:B,stores[#All],2,0)</f>
        <v>Bengaluru</v>
      </c>
      <c r="C1275" t="str">
        <f>VLOOKUP(fact_events!C:C,camp[#All],2,0)</f>
        <v>Sankranti</v>
      </c>
      <c r="D1275" s="2">
        <f>VLOOKUP(fact_events!C:C,camp[#All],3,0)</f>
        <v>45301</v>
      </c>
      <c r="E1275" s="2">
        <f>VLOOKUP(fact_events!C:C,camp[#All],4,0)</f>
        <v>45307</v>
      </c>
      <c r="F1275" t="str">
        <f>VLOOKUP(fact_events!D:D,prod[#All],2,0)</f>
        <v>Atliq_Sonamasuri_Rice (10KG)</v>
      </c>
      <c r="G1275" t="str">
        <f>VLOOKUP(fact_events!D:D,prod[#All],3,0)</f>
        <v>Grocery &amp; Staples</v>
      </c>
      <c r="H1275">
        <v>860</v>
      </c>
      <c r="I1275" t="s">
        <v>45</v>
      </c>
      <c r="J1275">
        <v>0.33</v>
      </c>
      <c r="K1275" t="s">
        <v>1526</v>
      </c>
      <c r="L1275">
        <v>507</v>
      </c>
      <c r="M1275">
        <v>704</v>
      </c>
      <c r="N1275">
        <f>Table10[[#This Row],[quantity_sold_before_promo]]*Table10[[#This Row],[base_price]]</f>
        <v>436020</v>
      </c>
      <c r="O1275">
        <f t="shared" si="19"/>
        <v>405644.79999999993</v>
      </c>
      <c r="P1275">
        <f>Table10[[#This Row],[Reveneu_after_promo]]-Table10[[#This Row],[Reveneu_before_promo]]</f>
        <v>-30375.20000000007</v>
      </c>
      <c r="Q1275" s="8">
        <f>Table10[[#This Row],[quantity_sold_after_promo]]-Table10[[#This Row],[quantity_sold_before_promo]]</f>
        <v>197</v>
      </c>
    </row>
    <row r="1276" spans="1:17" x14ac:dyDescent="0.3">
      <c r="A1276" s="3" t="s">
        <v>281</v>
      </c>
      <c r="B1276" t="str">
        <f>VLOOKUP(fact_events!B:B,stores[#All],2,0)</f>
        <v>Mysuru</v>
      </c>
      <c r="C1276" t="str">
        <f>VLOOKUP(fact_events!C:C,camp[#All],2,0)</f>
        <v>Sankranti</v>
      </c>
      <c r="D1276" s="2">
        <f>VLOOKUP(fact_events!C:C,camp[#All],3,0)</f>
        <v>45301</v>
      </c>
      <c r="E1276" s="2">
        <f>VLOOKUP(fact_events!C:C,camp[#All],4,0)</f>
        <v>45307</v>
      </c>
      <c r="F1276" t="str">
        <f>VLOOKUP(fact_events!D:D,prod[#All],2,0)</f>
        <v>Atliq_Farm_Chakki_Atta (1KG)</v>
      </c>
      <c r="G1276" t="str">
        <f>VLOOKUP(fact_events!D:D,prod[#All],3,0)</f>
        <v>Grocery &amp; Staples</v>
      </c>
      <c r="H1276">
        <v>370</v>
      </c>
      <c r="I1276" t="s">
        <v>5</v>
      </c>
      <c r="J1276">
        <v>0.5</v>
      </c>
      <c r="K1276" t="s">
        <v>5</v>
      </c>
      <c r="L1276">
        <v>336</v>
      </c>
      <c r="M1276">
        <v>1434</v>
      </c>
      <c r="N1276">
        <f>Table10[[#This Row],[quantity_sold_before_promo]]*Table10[[#This Row],[base_price]]</f>
        <v>124320</v>
      </c>
      <c r="O1276">
        <f t="shared" si="19"/>
        <v>530580</v>
      </c>
      <c r="P1276">
        <f>Table10[[#This Row],[Reveneu_after_promo]]-Table10[[#This Row],[Reveneu_before_promo]]</f>
        <v>406260</v>
      </c>
      <c r="Q1276" s="8">
        <f>Table10[[#This Row],[quantity_sold_after_promo]]-Table10[[#This Row],[quantity_sold_before_promo]]</f>
        <v>1098</v>
      </c>
    </row>
    <row r="1277" spans="1:17" hidden="1" x14ac:dyDescent="0.3">
      <c r="A1277" s="4" t="s">
        <v>280</v>
      </c>
      <c r="B1277" t="str">
        <f>VLOOKUP(fact_events!B:B,stores[#All],2,0)</f>
        <v>Bengaluru</v>
      </c>
      <c r="C1277" t="str">
        <f>VLOOKUP(fact_events!C:C,camp[#All],2,0)</f>
        <v>Diwali</v>
      </c>
      <c r="D1277" s="2">
        <f>VLOOKUP(fact_events!C:C,camp[#All],3,0)</f>
        <v>45242</v>
      </c>
      <c r="E1277" s="2">
        <f>VLOOKUP(fact_events!C:C,camp[#All],4,0)</f>
        <v>45248</v>
      </c>
      <c r="F1277" t="str">
        <f>VLOOKUP(fact_events!D:D,prod[#All],2,0)</f>
        <v>Atliq_Doodh_Kesar_Body_Lotion (200ML)</v>
      </c>
      <c r="G1277" t="str">
        <f>VLOOKUP(fact_events!D:D,prod[#All],3,0)</f>
        <v>Personal Care</v>
      </c>
      <c r="H1277">
        <v>190</v>
      </c>
      <c r="I1277" t="s">
        <v>0</v>
      </c>
      <c r="J1277">
        <v>0.5</v>
      </c>
      <c r="K1277" t="s">
        <v>1526</v>
      </c>
      <c r="L1277">
        <v>70</v>
      </c>
      <c r="M1277">
        <v>93</v>
      </c>
      <c r="N1277">
        <f>Table10[[#This Row],[quantity_sold_before_promo]]*Table10[[#This Row],[base_price]]</f>
        <v>13300</v>
      </c>
      <c r="O1277">
        <f t="shared" si="19"/>
        <v>8835</v>
      </c>
      <c r="P1277">
        <f>Table10[[#This Row],[Reveneu_after_promo]]-Table10[[#This Row],[Reveneu_before_promo]]</f>
        <v>-4465</v>
      </c>
      <c r="Q1277" s="8">
        <f>Table10[[#This Row],[quantity_sold_after_promo]]-Table10[[#This Row],[quantity_sold_before_promo]]</f>
        <v>23</v>
      </c>
    </row>
    <row r="1278" spans="1:17" hidden="1" x14ac:dyDescent="0.3">
      <c r="A1278" s="3" t="s">
        <v>279</v>
      </c>
      <c r="B1278" t="str">
        <f>VLOOKUP(fact_events!B:B,stores[#All],2,0)</f>
        <v>Chennai</v>
      </c>
      <c r="C1278" t="str">
        <f>VLOOKUP(fact_events!C:C,camp[#All],2,0)</f>
        <v>Sankranti</v>
      </c>
      <c r="D1278" s="2">
        <f>VLOOKUP(fact_events!C:C,camp[#All],3,0)</f>
        <v>45301</v>
      </c>
      <c r="E1278" s="2">
        <f>VLOOKUP(fact_events!C:C,camp[#All],4,0)</f>
        <v>45307</v>
      </c>
      <c r="F1278" t="str">
        <f>VLOOKUP(fact_events!D:D,prod[#All],2,0)</f>
        <v>Atliq_Doodh_Kesar_Body_Lotion (200ML)</v>
      </c>
      <c r="G1278" t="str">
        <f>VLOOKUP(fact_events!D:D,prod[#All],3,0)</f>
        <v>Personal Care</v>
      </c>
      <c r="H1278">
        <v>190</v>
      </c>
      <c r="I1278" t="s">
        <v>0</v>
      </c>
      <c r="J1278">
        <v>0.5</v>
      </c>
      <c r="K1278" t="s">
        <v>1526</v>
      </c>
      <c r="L1278">
        <v>48</v>
      </c>
      <c r="M1278">
        <v>55</v>
      </c>
      <c r="N1278">
        <f>Table10[[#This Row],[quantity_sold_before_promo]]*Table10[[#This Row],[base_price]]</f>
        <v>9120</v>
      </c>
      <c r="O1278">
        <f t="shared" si="19"/>
        <v>5225</v>
      </c>
      <c r="P1278">
        <f>Table10[[#This Row],[Reveneu_after_promo]]-Table10[[#This Row],[Reveneu_before_promo]]</f>
        <v>-3895</v>
      </c>
      <c r="Q1278" s="8">
        <f>Table10[[#This Row],[quantity_sold_after_promo]]-Table10[[#This Row],[quantity_sold_before_promo]]</f>
        <v>7</v>
      </c>
    </row>
    <row r="1279" spans="1:17" hidden="1" x14ac:dyDescent="0.3">
      <c r="A1279" s="4" t="s">
        <v>278</v>
      </c>
      <c r="B1279" t="str">
        <f>VLOOKUP(fact_events!B:B,stores[#All],2,0)</f>
        <v>Trivandrum</v>
      </c>
      <c r="C1279" t="str">
        <f>VLOOKUP(fact_events!C:C,camp[#All],2,0)</f>
        <v>Diwali</v>
      </c>
      <c r="D1279" s="2">
        <f>VLOOKUP(fact_events!C:C,camp[#All],3,0)</f>
        <v>45242</v>
      </c>
      <c r="E1279" s="2">
        <f>VLOOKUP(fact_events!C:C,camp[#All],4,0)</f>
        <v>45248</v>
      </c>
      <c r="F1279" t="str">
        <f>VLOOKUP(fact_events!D:D,prod[#All],2,0)</f>
        <v>Atliq_Farm_Chakki_Atta (1KG)</v>
      </c>
      <c r="G1279" t="str">
        <f>VLOOKUP(fact_events!D:D,prod[#All],3,0)</f>
        <v>Grocery &amp; Staples</v>
      </c>
      <c r="H1279">
        <v>290</v>
      </c>
      <c r="I1279" t="s">
        <v>12</v>
      </c>
      <c r="J1279">
        <v>0.25</v>
      </c>
      <c r="K1279" t="s">
        <v>1526</v>
      </c>
      <c r="L1279">
        <v>180</v>
      </c>
      <c r="M1279">
        <v>171</v>
      </c>
      <c r="N1279">
        <f>Table10[[#This Row],[quantity_sold_before_promo]]*Table10[[#This Row],[base_price]]</f>
        <v>52200</v>
      </c>
      <c r="O1279">
        <f t="shared" si="19"/>
        <v>37192.5</v>
      </c>
      <c r="P1279">
        <f>Table10[[#This Row],[Reveneu_after_promo]]-Table10[[#This Row],[Reveneu_before_promo]]</f>
        <v>-15007.5</v>
      </c>
      <c r="Q1279" s="8">
        <f>Table10[[#This Row],[quantity_sold_after_promo]]-Table10[[#This Row],[quantity_sold_before_promo]]</f>
        <v>-9</v>
      </c>
    </row>
    <row r="1280" spans="1:17" hidden="1" x14ac:dyDescent="0.3">
      <c r="A1280" s="3" t="s">
        <v>277</v>
      </c>
      <c r="B1280" t="str">
        <f>VLOOKUP(fact_events!B:B,stores[#All],2,0)</f>
        <v>Madurai</v>
      </c>
      <c r="C1280" t="str">
        <f>VLOOKUP(fact_events!C:C,camp[#All],2,0)</f>
        <v>Diwali</v>
      </c>
      <c r="D1280" s="2">
        <f>VLOOKUP(fact_events!C:C,camp[#All],3,0)</f>
        <v>45242</v>
      </c>
      <c r="E1280" s="2">
        <f>VLOOKUP(fact_events!C:C,camp[#All],4,0)</f>
        <v>45248</v>
      </c>
      <c r="F1280" t="str">
        <f>VLOOKUP(fact_events!D:D,prod[#All],2,0)</f>
        <v>Atliq_Masoor_Dal (1KG)</v>
      </c>
      <c r="G1280" t="str">
        <f>VLOOKUP(fact_events!D:D,prod[#All],3,0)</f>
        <v>Grocery &amp; Staples</v>
      </c>
      <c r="H1280">
        <v>172</v>
      </c>
      <c r="I1280" t="s">
        <v>45</v>
      </c>
      <c r="J1280">
        <v>0.33</v>
      </c>
      <c r="K1280" t="s">
        <v>1526</v>
      </c>
      <c r="L1280">
        <v>225</v>
      </c>
      <c r="M1280">
        <v>279</v>
      </c>
      <c r="N1280">
        <f>Table10[[#This Row],[quantity_sold_before_promo]]*Table10[[#This Row],[base_price]]</f>
        <v>38700</v>
      </c>
      <c r="O1280">
        <f t="shared" si="19"/>
        <v>32151.959999999995</v>
      </c>
      <c r="P1280">
        <f>Table10[[#This Row],[Reveneu_after_promo]]-Table10[[#This Row],[Reveneu_before_promo]]</f>
        <v>-6548.0400000000045</v>
      </c>
      <c r="Q1280" s="8">
        <f>Table10[[#This Row],[quantity_sold_after_promo]]-Table10[[#This Row],[quantity_sold_before_promo]]</f>
        <v>54</v>
      </c>
    </row>
    <row r="1281" spans="1:17" x14ac:dyDescent="0.3">
      <c r="A1281" s="4" t="s">
        <v>276</v>
      </c>
      <c r="B1281" t="str">
        <f>VLOOKUP(fact_events!B:B,stores[#All],2,0)</f>
        <v>Chennai</v>
      </c>
      <c r="C1281" t="str">
        <f>VLOOKUP(fact_events!C:C,camp[#All],2,0)</f>
        <v>Diwali</v>
      </c>
      <c r="D1281" s="2">
        <f>VLOOKUP(fact_events!C:C,camp[#All],3,0)</f>
        <v>45242</v>
      </c>
      <c r="E1281" s="2">
        <f>VLOOKUP(fact_events!C:C,camp[#All],4,0)</f>
        <v>45248</v>
      </c>
      <c r="F1281" t="str">
        <f>VLOOKUP(fact_events!D:D,prod[#All],2,0)</f>
        <v>Atliq_Double_Bedsheet_set</v>
      </c>
      <c r="G1281" t="str">
        <f>VLOOKUP(fact_events!D:D,prod[#All],3,0)</f>
        <v>Home Care</v>
      </c>
      <c r="H1281">
        <v>1190</v>
      </c>
      <c r="I1281" t="s">
        <v>5</v>
      </c>
      <c r="J1281">
        <v>0.5</v>
      </c>
      <c r="K1281" t="s">
        <v>5</v>
      </c>
      <c r="L1281">
        <v>47</v>
      </c>
      <c r="M1281">
        <v>165</v>
      </c>
      <c r="N1281">
        <f>Table10[[#This Row],[quantity_sold_before_promo]]*Table10[[#This Row],[base_price]]</f>
        <v>55930</v>
      </c>
      <c r="O1281">
        <f t="shared" si="19"/>
        <v>196350</v>
      </c>
      <c r="P1281">
        <f>Table10[[#This Row],[Reveneu_after_promo]]-Table10[[#This Row],[Reveneu_before_promo]]</f>
        <v>140420</v>
      </c>
      <c r="Q1281" s="8">
        <f>Table10[[#This Row],[quantity_sold_after_promo]]-Table10[[#This Row],[quantity_sold_before_promo]]</f>
        <v>118</v>
      </c>
    </row>
    <row r="1282" spans="1:17" x14ac:dyDescent="0.3">
      <c r="A1282" s="3" t="s">
        <v>275</v>
      </c>
      <c r="B1282" t="str">
        <f>VLOOKUP(fact_events!B:B,stores[#All],2,0)</f>
        <v>Bengaluru</v>
      </c>
      <c r="C1282" t="str">
        <f>VLOOKUP(fact_events!C:C,camp[#All],2,0)</f>
        <v>Sankranti</v>
      </c>
      <c r="D1282" s="2">
        <f>VLOOKUP(fact_events!C:C,camp[#All],3,0)</f>
        <v>45301</v>
      </c>
      <c r="E1282" s="2">
        <f>VLOOKUP(fact_events!C:C,camp[#All],4,0)</f>
        <v>45307</v>
      </c>
      <c r="F1282" t="str">
        <f>VLOOKUP(fact_events!D:D,prod[#All],2,0)</f>
        <v>Atliq_Suflower_Oil (1L)</v>
      </c>
      <c r="G1282" t="str">
        <f>VLOOKUP(fact_events!D:D,prod[#All],3,0)</f>
        <v>Grocery &amp; Staples</v>
      </c>
      <c r="H1282">
        <v>200</v>
      </c>
      <c r="I1282" t="s">
        <v>5</v>
      </c>
      <c r="J1282">
        <v>0.5</v>
      </c>
      <c r="K1282" t="s">
        <v>5</v>
      </c>
      <c r="L1282">
        <v>361</v>
      </c>
      <c r="M1282">
        <v>963</v>
      </c>
      <c r="N1282">
        <f>Table10[[#This Row],[quantity_sold_before_promo]]*Table10[[#This Row],[base_price]]</f>
        <v>72200</v>
      </c>
      <c r="O1282">
        <f t="shared" ref="O1282:O1345" si="20">IF(K1282="OFF",(H1282*(1-J1282))*M1282,IF(K1282="Cashback",(H1282-J1282)*M1282,IF(K1282="BOGOF",H1282*M1282,0)))</f>
        <v>192600</v>
      </c>
      <c r="P1282">
        <f>Table10[[#This Row],[Reveneu_after_promo]]-Table10[[#This Row],[Reveneu_before_promo]]</f>
        <v>120400</v>
      </c>
      <c r="Q1282" s="8">
        <f>Table10[[#This Row],[quantity_sold_after_promo]]-Table10[[#This Row],[quantity_sold_before_promo]]</f>
        <v>602</v>
      </c>
    </row>
    <row r="1283" spans="1:17" x14ac:dyDescent="0.3">
      <c r="A1283" s="4" t="s">
        <v>274</v>
      </c>
      <c r="B1283" t="str">
        <f>VLOOKUP(fact_events!B:B,stores[#All],2,0)</f>
        <v>Visakhapatnam</v>
      </c>
      <c r="C1283" t="str">
        <f>VLOOKUP(fact_events!C:C,camp[#All],2,0)</f>
        <v>Sankranti</v>
      </c>
      <c r="D1283" s="2">
        <f>VLOOKUP(fact_events!C:C,camp[#All],3,0)</f>
        <v>45301</v>
      </c>
      <c r="E1283" s="2">
        <f>VLOOKUP(fact_events!C:C,camp[#All],4,0)</f>
        <v>45307</v>
      </c>
      <c r="F1283" t="str">
        <f>VLOOKUP(fact_events!D:D,prod[#All],2,0)</f>
        <v>Atliq_Farm_Chakki_Atta (1KG)</v>
      </c>
      <c r="G1283" t="str">
        <f>VLOOKUP(fact_events!D:D,prod[#All],3,0)</f>
        <v>Grocery &amp; Staples</v>
      </c>
      <c r="H1283">
        <v>370</v>
      </c>
      <c r="I1283" t="s">
        <v>5</v>
      </c>
      <c r="J1283">
        <v>0.5</v>
      </c>
      <c r="K1283" t="s">
        <v>5</v>
      </c>
      <c r="L1283">
        <v>291</v>
      </c>
      <c r="M1283">
        <v>762</v>
      </c>
      <c r="N1283">
        <f>Table10[[#This Row],[quantity_sold_before_promo]]*Table10[[#This Row],[base_price]]</f>
        <v>107670</v>
      </c>
      <c r="O1283">
        <f t="shared" si="20"/>
        <v>281940</v>
      </c>
      <c r="P1283">
        <f>Table10[[#This Row],[Reveneu_after_promo]]-Table10[[#This Row],[Reveneu_before_promo]]</f>
        <v>174270</v>
      </c>
      <c r="Q1283" s="8">
        <f>Table10[[#This Row],[quantity_sold_after_promo]]-Table10[[#This Row],[quantity_sold_before_promo]]</f>
        <v>471</v>
      </c>
    </row>
    <row r="1284" spans="1:17" hidden="1" x14ac:dyDescent="0.3">
      <c r="A1284" s="3" t="s">
        <v>273</v>
      </c>
      <c r="B1284" t="str">
        <f>VLOOKUP(fact_events!B:B,stores[#All],2,0)</f>
        <v>Madurai</v>
      </c>
      <c r="C1284" t="str">
        <f>VLOOKUP(fact_events!C:C,camp[#All],2,0)</f>
        <v>Diwali</v>
      </c>
      <c r="D1284" s="2">
        <f>VLOOKUP(fact_events!C:C,camp[#All],3,0)</f>
        <v>45242</v>
      </c>
      <c r="E1284" s="2">
        <f>VLOOKUP(fact_events!C:C,camp[#All],4,0)</f>
        <v>45248</v>
      </c>
      <c r="F1284" t="str">
        <f>VLOOKUP(fact_events!D:D,prod[#All],2,0)</f>
        <v>Atliq_Farm_Chakki_Atta (1KG)</v>
      </c>
      <c r="G1284" t="str">
        <f>VLOOKUP(fact_events!D:D,prod[#All],3,0)</f>
        <v>Grocery &amp; Staples</v>
      </c>
      <c r="H1284">
        <v>290</v>
      </c>
      <c r="I1284" t="s">
        <v>12</v>
      </c>
      <c r="J1284">
        <v>0.25</v>
      </c>
      <c r="K1284" t="s">
        <v>1526</v>
      </c>
      <c r="L1284">
        <v>271</v>
      </c>
      <c r="M1284">
        <v>243</v>
      </c>
      <c r="N1284">
        <f>Table10[[#This Row],[quantity_sold_before_promo]]*Table10[[#This Row],[base_price]]</f>
        <v>78590</v>
      </c>
      <c r="O1284">
        <f t="shared" si="20"/>
        <v>52852.5</v>
      </c>
      <c r="P1284">
        <f>Table10[[#This Row],[Reveneu_after_promo]]-Table10[[#This Row],[Reveneu_before_promo]]</f>
        <v>-25737.5</v>
      </c>
      <c r="Q1284" s="8">
        <f>Table10[[#This Row],[quantity_sold_after_promo]]-Table10[[#This Row],[quantity_sold_before_promo]]</f>
        <v>-28</v>
      </c>
    </row>
    <row r="1285" spans="1:17" hidden="1" x14ac:dyDescent="0.3">
      <c r="A1285" s="4" t="s">
        <v>272</v>
      </c>
      <c r="B1285" t="str">
        <f>VLOOKUP(fact_events!B:B,stores[#All],2,0)</f>
        <v>Bengaluru</v>
      </c>
      <c r="C1285" t="str">
        <f>VLOOKUP(fact_events!C:C,camp[#All],2,0)</f>
        <v>Sankranti</v>
      </c>
      <c r="D1285" s="2">
        <f>VLOOKUP(fact_events!C:C,camp[#All],3,0)</f>
        <v>45301</v>
      </c>
      <c r="E1285" s="2">
        <f>VLOOKUP(fact_events!C:C,camp[#All],4,0)</f>
        <v>45307</v>
      </c>
      <c r="F1285" t="str">
        <f>VLOOKUP(fact_events!D:D,prod[#All],2,0)</f>
        <v>Atliq_Lime_Cool_Bathing_Bar (125GM)</v>
      </c>
      <c r="G1285" t="str">
        <f>VLOOKUP(fact_events!D:D,prod[#All],3,0)</f>
        <v>Personal Care</v>
      </c>
      <c r="H1285">
        <v>62</v>
      </c>
      <c r="I1285" t="s">
        <v>0</v>
      </c>
      <c r="J1285">
        <v>0.5</v>
      </c>
      <c r="K1285" t="s">
        <v>1526</v>
      </c>
      <c r="L1285">
        <v>73</v>
      </c>
      <c r="M1285">
        <v>102</v>
      </c>
      <c r="N1285">
        <f>Table10[[#This Row],[quantity_sold_before_promo]]*Table10[[#This Row],[base_price]]</f>
        <v>4526</v>
      </c>
      <c r="O1285">
        <f t="shared" si="20"/>
        <v>3162</v>
      </c>
      <c r="P1285">
        <f>Table10[[#This Row],[Reveneu_after_promo]]-Table10[[#This Row],[Reveneu_before_promo]]</f>
        <v>-1364</v>
      </c>
      <c r="Q1285" s="8">
        <f>Table10[[#This Row],[quantity_sold_after_promo]]-Table10[[#This Row],[quantity_sold_before_promo]]</f>
        <v>29</v>
      </c>
    </row>
    <row r="1286" spans="1:17" x14ac:dyDescent="0.3">
      <c r="A1286" s="3" t="s">
        <v>271</v>
      </c>
      <c r="B1286" t="str">
        <f>VLOOKUP(fact_events!B:B,stores[#All],2,0)</f>
        <v>Mangalore</v>
      </c>
      <c r="C1286" t="str">
        <f>VLOOKUP(fact_events!C:C,camp[#All],2,0)</f>
        <v>Diwali</v>
      </c>
      <c r="D1286" s="2">
        <f>VLOOKUP(fact_events!C:C,camp[#All],3,0)</f>
        <v>45242</v>
      </c>
      <c r="E1286" s="2">
        <f>VLOOKUP(fact_events!C:C,camp[#All],4,0)</f>
        <v>45248</v>
      </c>
      <c r="F1286" t="str">
        <f>VLOOKUP(fact_events!D:D,prod[#All],2,0)</f>
        <v>Atliq_Curtains</v>
      </c>
      <c r="G1286" t="str">
        <f>VLOOKUP(fact_events!D:D,prod[#All],3,0)</f>
        <v>Home Care</v>
      </c>
      <c r="H1286">
        <v>300</v>
      </c>
      <c r="I1286" t="s">
        <v>5</v>
      </c>
      <c r="J1286">
        <v>0.5</v>
      </c>
      <c r="K1286" t="s">
        <v>5</v>
      </c>
      <c r="L1286">
        <v>33</v>
      </c>
      <c r="M1286">
        <v>115</v>
      </c>
      <c r="N1286">
        <f>Table10[[#This Row],[quantity_sold_before_promo]]*Table10[[#This Row],[base_price]]</f>
        <v>9900</v>
      </c>
      <c r="O1286">
        <f t="shared" si="20"/>
        <v>34500</v>
      </c>
      <c r="P1286">
        <f>Table10[[#This Row],[Reveneu_after_promo]]-Table10[[#This Row],[Reveneu_before_promo]]</f>
        <v>24600</v>
      </c>
      <c r="Q1286" s="8">
        <f>Table10[[#This Row],[quantity_sold_after_promo]]-Table10[[#This Row],[quantity_sold_before_promo]]</f>
        <v>82</v>
      </c>
    </row>
    <row r="1287" spans="1:17" x14ac:dyDescent="0.3">
      <c r="A1287" s="4" t="s">
        <v>270</v>
      </c>
      <c r="B1287" t="str">
        <f>VLOOKUP(fact_events!B:B,stores[#All],2,0)</f>
        <v>Trivandrum</v>
      </c>
      <c r="C1287" t="str">
        <f>VLOOKUP(fact_events!C:C,camp[#All],2,0)</f>
        <v>Sankranti</v>
      </c>
      <c r="D1287" s="2">
        <f>VLOOKUP(fact_events!C:C,camp[#All],3,0)</f>
        <v>45301</v>
      </c>
      <c r="E1287" s="2">
        <f>VLOOKUP(fact_events!C:C,camp[#All],4,0)</f>
        <v>45307</v>
      </c>
      <c r="F1287" t="str">
        <f>VLOOKUP(fact_events!D:D,prod[#All],2,0)</f>
        <v>Atliq_Double_Bedsheet_set</v>
      </c>
      <c r="G1287" t="str">
        <f>VLOOKUP(fact_events!D:D,prod[#All],3,0)</f>
        <v>Home Care</v>
      </c>
      <c r="H1287">
        <v>1190</v>
      </c>
      <c r="I1287" t="s">
        <v>5</v>
      </c>
      <c r="J1287">
        <v>0.5</v>
      </c>
      <c r="K1287" t="s">
        <v>5</v>
      </c>
      <c r="L1287">
        <v>24</v>
      </c>
      <c r="M1287">
        <v>92</v>
      </c>
      <c r="N1287">
        <f>Table10[[#This Row],[quantity_sold_before_promo]]*Table10[[#This Row],[base_price]]</f>
        <v>28560</v>
      </c>
      <c r="O1287">
        <f t="shared" si="20"/>
        <v>109480</v>
      </c>
      <c r="P1287">
        <f>Table10[[#This Row],[Reveneu_after_promo]]-Table10[[#This Row],[Reveneu_before_promo]]</f>
        <v>80920</v>
      </c>
      <c r="Q1287" s="8">
        <f>Table10[[#This Row],[quantity_sold_after_promo]]-Table10[[#This Row],[quantity_sold_before_promo]]</f>
        <v>68</v>
      </c>
    </row>
    <row r="1288" spans="1:17" hidden="1" x14ac:dyDescent="0.3">
      <c r="A1288" s="3" t="s">
        <v>269</v>
      </c>
      <c r="B1288" t="str">
        <f>VLOOKUP(fact_events!B:B,stores[#All],2,0)</f>
        <v>Hyderabad</v>
      </c>
      <c r="C1288" t="str">
        <f>VLOOKUP(fact_events!C:C,camp[#All],2,0)</f>
        <v>Sankranti</v>
      </c>
      <c r="D1288" s="2">
        <f>VLOOKUP(fact_events!C:C,camp[#All],3,0)</f>
        <v>45301</v>
      </c>
      <c r="E1288" s="2">
        <f>VLOOKUP(fact_events!C:C,camp[#All],4,0)</f>
        <v>45307</v>
      </c>
      <c r="F1288" t="str">
        <f>VLOOKUP(fact_events!D:D,prod[#All],2,0)</f>
        <v>Atliq_Scrub_Sponge_For_Dishwash</v>
      </c>
      <c r="G1288" t="str">
        <f>VLOOKUP(fact_events!D:D,prod[#All],3,0)</f>
        <v>Home Care</v>
      </c>
      <c r="H1288">
        <v>55</v>
      </c>
      <c r="I1288" t="s">
        <v>12</v>
      </c>
      <c r="J1288">
        <v>0.25</v>
      </c>
      <c r="K1288" t="s">
        <v>1526</v>
      </c>
      <c r="L1288">
        <v>16</v>
      </c>
      <c r="M1288">
        <v>15</v>
      </c>
      <c r="N1288">
        <f>Table10[[#This Row],[quantity_sold_before_promo]]*Table10[[#This Row],[base_price]]</f>
        <v>880</v>
      </c>
      <c r="O1288">
        <f t="shared" si="20"/>
        <v>618.75</v>
      </c>
      <c r="P1288">
        <f>Table10[[#This Row],[Reveneu_after_promo]]-Table10[[#This Row],[Reveneu_before_promo]]</f>
        <v>-261.25</v>
      </c>
      <c r="Q1288" s="8">
        <f>Table10[[#This Row],[quantity_sold_after_promo]]-Table10[[#This Row],[quantity_sold_before_promo]]</f>
        <v>-1</v>
      </c>
    </row>
    <row r="1289" spans="1:17" x14ac:dyDescent="0.3">
      <c r="A1289" s="4" t="s">
        <v>268</v>
      </c>
      <c r="B1289" t="str">
        <f>VLOOKUP(fact_events!B:B,stores[#All],2,0)</f>
        <v>Vijayawada</v>
      </c>
      <c r="C1289" t="str">
        <f>VLOOKUP(fact_events!C:C,camp[#All],2,0)</f>
        <v>Sankranti</v>
      </c>
      <c r="D1289" s="2">
        <f>VLOOKUP(fact_events!C:C,camp[#All],3,0)</f>
        <v>45301</v>
      </c>
      <c r="E1289" s="2">
        <f>VLOOKUP(fact_events!C:C,camp[#All],4,0)</f>
        <v>45307</v>
      </c>
      <c r="F1289" t="str">
        <f>VLOOKUP(fact_events!D:D,prod[#All],2,0)</f>
        <v>Atliq_Curtains</v>
      </c>
      <c r="G1289" t="str">
        <f>VLOOKUP(fact_events!D:D,prod[#All],3,0)</f>
        <v>Home Care</v>
      </c>
      <c r="H1289">
        <v>300</v>
      </c>
      <c r="I1289" t="s">
        <v>5</v>
      </c>
      <c r="J1289">
        <v>0.5</v>
      </c>
      <c r="K1289" t="s">
        <v>5</v>
      </c>
      <c r="L1289">
        <v>22</v>
      </c>
      <c r="M1289">
        <v>88</v>
      </c>
      <c r="N1289">
        <f>Table10[[#This Row],[quantity_sold_before_promo]]*Table10[[#This Row],[base_price]]</f>
        <v>6600</v>
      </c>
      <c r="O1289">
        <f t="shared" si="20"/>
        <v>26400</v>
      </c>
      <c r="P1289">
        <f>Table10[[#This Row],[Reveneu_after_promo]]-Table10[[#This Row],[Reveneu_before_promo]]</f>
        <v>19800</v>
      </c>
      <c r="Q1289" s="8">
        <f>Table10[[#This Row],[quantity_sold_after_promo]]-Table10[[#This Row],[quantity_sold_before_promo]]</f>
        <v>66</v>
      </c>
    </row>
    <row r="1290" spans="1:17" hidden="1" x14ac:dyDescent="0.3">
      <c r="A1290" s="3" t="s">
        <v>267</v>
      </c>
      <c r="B1290" t="str">
        <f>VLOOKUP(fact_events!B:B,stores[#All],2,0)</f>
        <v>Bengaluru</v>
      </c>
      <c r="C1290" t="str">
        <f>VLOOKUP(fact_events!C:C,camp[#All],2,0)</f>
        <v>Sankranti</v>
      </c>
      <c r="D1290" s="2">
        <f>VLOOKUP(fact_events!C:C,camp[#All],3,0)</f>
        <v>45301</v>
      </c>
      <c r="E1290" s="2">
        <f>VLOOKUP(fact_events!C:C,camp[#All],4,0)</f>
        <v>45307</v>
      </c>
      <c r="F1290" t="str">
        <f>VLOOKUP(fact_events!D:D,prod[#All],2,0)</f>
        <v>Atliq_Fusion_Container_Set_of_3</v>
      </c>
      <c r="G1290" t="str">
        <f>VLOOKUP(fact_events!D:D,prod[#All],3,0)</f>
        <v>Home Care</v>
      </c>
      <c r="H1290">
        <v>415</v>
      </c>
      <c r="I1290" t="s">
        <v>12</v>
      </c>
      <c r="J1290">
        <v>0.25</v>
      </c>
      <c r="K1290" t="s">
        <v>1526</v>
      </c>
      <c r="L1290">
        <v>31</v>
      </c>
      <c r="M1290">
        <v>26</v>
      </c>
      <c r="N1290">
        <f>Table10[[#This Row],[quantity_sold_before_promo]]*Table10[[#This Row],[base_price]]</f>
        <v>12865</v>
      </c>
      <c r="O1290">
        <f t="shared" si="20"/>
        <v>8092.5</v>
      </c>
      <c r="P1290">
        <f>Table10[[#This Row],[Reveneu_after_promo]]-Table10[[#This Row],[Reveneu_before_promo]]</f>
        <v>-4772.5</v>
      </c>
      <c r="Q1290" s="8">
        <f>Table10[[#This Row],[quantity_sold_after_promo]]-Table10[[#This Row],[quantity_sold_before_promo]]</f>
        <v>-5</v>
      </c>
    </row>
    <row r="1291" spans="1:17" hidden="1" x14ac:dyDescent="0.3">
      <c r="A1291" s="4" t="s">
        <v>266</v>
      </c>
      <c r="B1291" t="str">
        <f>VLOOKUP(fact_events!B:B,stores[#All],2,0)</f>
        <v>Trivandrum</v>
      </c>
      <c r="C1291" t="str">
        <f>VLOOKUP(fact_events!C:C,camp[#All],2,0)</f>
        <v>Diwali</v>
      </c>
      <c r="D1291" s="2">
        <f>VLOOKUP(fact_events!C:C,camp[#All],3,0)</f>
        <v>45242</v>
      </c>
      <c r="E1291" s="2">
        <f>VLOOKUP(fact_events!C:C,camp[#All],4,0)</f>
        <v>45248</v>
      </c>
      <c r="F1291" t="str">
        <f>VLOOKUP(fact_events!D:D,prod[#All],2,0)</f>
        <v>Atliq_Cream_Beauty_Bathing_Soap (125GM)</v>
      </c>
      <c r="G1291" t="str">
        <f>VLOOKUP(fact_events!D:D,prod[#All],3,0)</f>
        <v>Personal Care</v>
      </c>
      <c r="H1291">
        <v>65</v>
      </c>
      <c r="I1291" t="s">
        <v>0</v>
      </c>
      <c r="J1291">
        <v>0.5</v>
      </c>
      <c r="K1291" t="s">
        <v>1526</v>
      </c>
      <c r="L1291">
        <v>64</v>
      </c>
      <c r="M1291">
        <v>80</v>
      </c>
      <c r="N1291">
        <f>Table10[[#This Row],[quantity_sold_before_promo]]*Table10[[#This Row],[base_price]]</f>
        <v>4160</v>
      </c>
      <c r="O1291">
        <f t="shared" si="20"/>
        <v>2600</v>
      </c>
      <c r="P1291">
        <f>Table10[[#This Row],[Reveneu_after_promo]]-Table10[[#This Row],[Reveneu_before_promo]]</f>
        <v>-1560</v>
      </c>
      <c r="Q1291" s="8">
        <f>Table10[[#This Row],[quantity_sold_after_promo]]-Table10[[#This Row],[quantity_sold_before_promo]]</f>
        <v>16</v>
      </c>
    </row>
    <row r="1292" spans="1:17" hidden="1" x14ac:dyDescent="0.3">
      <c r="A1292" s="3" t="s">
        <v>265</v>
      </c>
      <c r="B1292" t="str">
        <f>VLOOKUP(fact_events!B:B,stores[#All],2,0)</f>
        <v>Hyderabad</v>
      </c>
      <c r="C1292" t="str">
        <f>VLOOKUP(fact_events!C:C,camp[#All],2,0)</f>
        <v>Diwali</v>
      </c>
      <c r="D1292" s="2">
        <f>VLOOKUP(fact_events!C:C,camp[#All],3,0)</f>
        <v>45242</v>
      </c>
      <c r="E1292" s="2">
        <f>VLOOKUP(fact_events!C:C,camp[#All],4,0)</f>
        <v>45248</v>
      </c>
      <c r="F1292" t="str">
        <f>VLOOKUP(fact_events!D:D,prod[#All],2,0)</f>
        <v>Atliq_Lime_Cool_Bathing_Bar (125GM)</v>
      </c>
      <c r="G1292" t="str">
        <f>VLOOKUP(fact_events!D:D,prod[#All],3,0)</f>
        <v>Personal Care</v>
      </c>
      <c r="H1292">
        <v>62</v>
      </c>
      <c r="I1292" t="s">
        <v>0</v>
      </c>
      <c r="J1292">
        <v>0.5</v>
      </c>
      <c r="K1292" t="s">
        <v>1526</v>
      </c>
      <c r="L1292">
        <v>110</v>
      </c>
      <c r="M1292">
        <v>146</v>
      </c>
      <c r="N1292">
        <f>Table10[[#This Row],[quantity_sold_before_promo]]*Table10[[#This Row],[base_price]]</f>
        <v>6820</v>
      </c>
      <c r="O1292">
        <f t="shared" si="20"/>
        <v>4526</v>
      </c>
      <c r="P1292">
        <f>Table10[[#This Row],[Reveneu_after_promo]]-Table10[[#This Row],[Reveneu_before_promo]]</f>
        <v>-2294</v>
      </c>
      <c r="Q1292" s="8">
        <f>Table10[[#This Row],[quantity_sold_after_promo]]-Table10[[#This Row],[quantity_sold_before_promo]]</f>
        <v>36</v>
      </c>
    </row>
    <row r="1293" spans="1:17" x14ac:dyDescent="0.3">
      <c r="A1293" s="4" t="s">
        <v>264</v>
      </c>
      <c r="B1293" t="str">
        <f>VLOOKUP(fact_events!B:B,stores[#All],2,0)</f>
        <v>Mangalore</v>
      </c>
      <c r="C1293" t="str">
        <f>VLOOKUP(fact_events!C:C,camp[#All],2,0)</f>
        <v>Diwali</v>
      </c>
      <c r="D1293" s="2">
        <f>VLOOKUP(fact_events!C:C,camp[#All],3,0)</f>
        <v>45242</v>
      </c>
      <c r="E1293" s="2">
        <f>VLOOKUP(fact_events!C:C,camp[#All],4,0)</f>
        <v>45248</v>
      </c>
      <c r="F1293" t="str">
        <f>VLOOKUP(fact_events!D:D,prod[#All],2,0)</f>
        <v>Atliq_Double_Bedsheet_set</v>
      </c>
      <c r="G1293" t="str">
        <f>VLOOKUP(fact_events!D:D,prod[#All],3,0)</f>
        <v>Home Care</v>
      </c>
      <c r="H1293">
        <v>1190</v>
      </c>
      <c r="I1293" t="s">
        <v>5</v>
      </c>
      <c r="J1293">
        <v>0.5</v>
      </c>
      <c r="K1293" t="s">
        <v>5</v>
      </c>
      <c r="L1293">
        <v>22</v>
      </c>
      <c r="M1293">
        <v>73</v>
      </c>
      <c r="N1293">
        <f>Table10[[#This Row],[quantity_sold_before_promo]]*Table10[[#This Row],[base_price]]</f>
        <v>26180</v>
      </c>
      <c r="O1293">
        <f t="shared" si="20"/>
        <v>86870</v>
      </c>
      <c r="P1293">
        <f>Table10[[#This Row],[Reveneu_after_promo]]-Table10[[#This Row],[Reveneu_before_promo]]</f>
        <v>60690</v>
      </c>
      <c r="Q1293" s="8">
        <f>Table10[[#This Row],[quantity_sold_after_promo]]-Table10[[#This Row],[quantity_sold_before_promo]]</f>
        <v>51</v>
      </c>
    </row>
    <row r="1294" spans="1:17" hidden="1" x14ac:dyDescent="0.3">
      <c r="A1294" s="3" t="s">
        <v>263</v>
      </c>
      <c r="B1294" t="str">
        <f>VLOOKUP(fact_events!B:B,stores[#All],2,0)</f>
        <v>Madurai</v>
      </c>
      <c r="C1294" t="str">
        <f>VLOOKUP(fact_events!C:C,camp[#All],2,0)</f>
        <v>Diwali</v>
      </c>
      <c r="D1294" s="2">
        <f>VLOOKUP(fact_events!C:C,camp[#All],3,0)</f>
        <v>45242</v>
      </c>
      <c r="E1294" s="2">
        <f>VLOOKUP(fact_events!C:C,camp[#All],4,0)</f>
        <v>45248</v>
      </c>
      <c r="F1294" t="str">
        <f>VLOOKUP(fact_events!D:D,prod[#All],2,0)</f>
        <v>Atliq_Sonamasuri_Rice (10KG)</v>
      </c>
      <c r="G1294" t="str">
        <f>VLOOKUP(fact_events!D:D,prod[#All],3,0)</f>
        <v>Grocery &amp; Staples</v>
      </c>
      <c r="H1294">
        <v>860</v>
      </c>
      <c r="I1294" t="s">
        <v>45</v>
      </c>
      <c r="J1294">
        <v>0.33</v>
      </c>
      <c r="K1294" t="s">
        <v>1526</v>
      </c>
      <c r="L1294">
        <v>278</v>
      </c>
      <c r="M1294">
        <v>430</v>
      </c>
      <c r="N1294">
        <f>Table10[[#This Row],[quantity_sold_before_promo]]*Table10[[#This Row],[base_price]]</f>
        <v>239080</v>
      </c>
      <c r="O1294">
        <f t="shared" si="20"/>
        <v>247765.99999999997</v>
      </c>
      <c r="P1294">
        <f>Table10[[#This Row],[Reveneu_after_promo]]-Table10[[#This Row],[Reveneu_before_promo]]</f>
        <v>8685.9999999999709</v>
      </c>
      <c r="Q1294" s="8">
        <f>Table10[[#This Row],[quantity_sold_after_promo]]-Table10[[#This Row],[quantity_sold_before_promo]]</f>
        <v>152</v>
      </c>
    </row>
    <row r="1295" spans="1:17" hidden="1" x14ac:dyDescent="0.3">
      <c r="A1295" s="4" t="s">
        <v>262</v>
      </c>
      <c r="B1295" t="str">
        <f>VLOOKUP(fact_events!B:B,stores[#All],2,0)</f>
        <v>Hyderabad</v>
      </c>
      <c r="C1295" t="str">
        <f>VLOOKUP(fact_events!C:C,camp[#All],2,0)</f>
        <v>Diwali</v>
      </c>
      <c r="D1295" s="2">
        <f>VLOOKUP(fact_events!C:C,camp[#All],3,0)</f>
        <v>45242</v>
      </c>
      <c r="E1295" s="2">
        <f>VLOOKUP(fact_events!C:C,camp[#All],4,0)</f>
        <v>45248</v>
      </c>
      <c r="F1295" t="str">
        <f>VLOOKUP(fact_events!D:D,prod[#All],2,0)</f>
        <v>Atliq_Cream_Beauty_Bathing_Soap (125GM)</v>
      </c>
      <c r="G1295" t="str">
        <f>VLOOKUP(fact_events!D:D,prod[#All],3,0)</f>
        <v>Personal Care</v>
      </c>
      <c r="H1295">
        <v>65</v>
      </c>
      <c r="I1295" t="s">
        <v>0</v>
      </c>
      <c r="J1295">
        <v>0.5</v>
      </c>
      <c r="K1295" t="s">
        <v>1526</v>
      </c>
      <c r="L1295">
        <v>134</v>
      </c>
      <c r="M1295">
        <v>156</v>
      </c>
      <c r="N1295">
        <f>Table10[[#This Row],[quantity_sold_before_promo]]*Table10[[#This Row],[base_price]]</f>
        <v>8710</v>
      </c>
      <c r="O1295">
        <f t="shared" si="20"/>
        <v>5070</v>
      </c>
      <c r="P1295">
        <f>Table10[[#This Row],[Reveneu_after_promo]]-Table10[[#This Row],[Reveneu_before_promo]]</f>
        <v>-3640</v>
      </c>
      <c r="Q1295" s="8">
        <f>Table10[[#This Row],[quantity_sold_after_promo]]-Table10[[#This Row],[quantity_sold_before_promo]]</f>
        <v>22</v>
      </c>
    </row>
    <row r="1296" spans="1:17" hidden="1" x14ac:dyDescent="0.3">
      <c r="A1296" s="3">
        <v>785811</v>
      </c>
      <c r="B1296" t="str">
        <f>VLOOKUP(fact_events!B:B,stores[#All],2,0)</f>
        <v>Chennai</v>
      </c>
      <c r="C1296" t="str">
        <f>VLOOKUP(fact_events!C:C,camp[#All],2,0)</f>
        <v>Sankranti</v>
      </c>
      <c r="D1296" s="2">
        <f>VLOOKUP(fact_events!C:C,camp[#All],3,0)</f>
        <v>45301</v>
      </c>
      <c r="E1296" s="2">
        <f>VLOOKUP(fact_events!C:C,camp[#All],4,0)</f>
        <v>45307</v>
      </c>
      <c r="F1296" t="str">
        <f>VLOOKUP(fact_events!D:D,prod[#All],2,0)</f>
        <v>Atliq_Cream_Beauty_Bathing_Soap (125GM)</v>
      </c>
      <c r="G1296" t="str">
        <f>VLOOKUP(fact_events!D:D,prod[#All],3,0)</f>
        <v>Personal Care</v>
      </c>
      <c r="H1296">
        <v>50</v>
      </c>
      <c r="I1296" t="s">
        <v>12</v>
      </c>
      <c r="J1296">
        <v>0.25</v>
      </c>
      <c r="K1296" t="s">
        <v>1526</v>
      </c>
      <c r="L1296">
        <v>25</v>
      </c>
      <c r="M1296">
        <v>20</v>
      </c>
      <c r="N1296">
        <f>Table10[[#This Row],[quantity_sold_before_promo]]*Table10[[#This Row],[base_price]]</f>
        <v>1250</v>
      </c>
      <c r="O1296">
        <f t="shared" si="20"/>
        <v>750</v>
      </c>
      <c r="P1296">
        <f>Table10[[#This Row],[Reveneu_after_promo]]-Table10[[#This Row],[Reveneu_before_promo]]</f>
        <v>-500</v>
      </c>
      <c r="Q1296" s="8">
        <f>Table10[[#This Row],[quantity_sold_after_promo]]-Table10[[#This Row],[quantity_sold_before_promo]]</f>
        <v>-5</v>
      </c>
    </row>
    <row r="1297" spans="1:17" x14ac:dyDescent="0.3">
      <c r="A1297" s="4" t="s">
        <v>261</v>
      </c>
      <c r="B1297" t="str">
        <f>VLOOKUP(fact_events!B:B,stores[#All],2,0)</f>
        <v>Hyderabad</v>
      </c>
      <c r="C1297" t="str">
        <f>VLOOKUP(fact_events!C:C,camp[#All],2,0)</f>
        <v>Sankranti</v>
      </c>
      <c r="D1297" s="2">
        <f>VLOOKUP(fact_events!C:C,camp[#All],3,0)</f>
        <v>45301</v>
      </c>
      <c r="E1297" s="2">
        <f>VLOOKUP(fact_events!C:C,camp[#All],4,0)</f>
        <v>45307</v>
      </c>
      <c r="F1297" t="str">
        <f>VLOOKUP(fact_events!D:D,prod[#All],2,0)</f>
        <v>Atliq_High_Glo_15W_LED_Bulb</v>
      </c>
      <c r="G1297" t="str">
        <f>VLOOKUP(fact_events!D:D,prod[#All],3,0)</f>
        <v>Home Appliances</v>
      </c>
      <c r="H1297">
        <v>350</v>
      </c>
      <c r="I1297" t="s">
        <v>5</v>
      </c>
      <c r="J1297">
        <v>0.5</v>
      </c>
      <c r="K1297" t="s">
        <v>5</v>
      </c>
      <c r="L1297">
        <v>114</v>
      </c>
      <c r="M1297">
        <v>441</v>
      </c>
      <c r="N1297">
        <f>Table10[[#This Row],[quantity_sold_before_promo]]*Table10[[#This Row],[base_price]]</f>
        <v>39900</v>
      </c>
      <c r="O1297">
        <f t="shared" si="20"/>
        <v>154350</v>
      </c>
      <c r="P1297">
        <f>Table10[[#This Row],[Reveneu_after_promo]]-Table10[[#This Row],[Reveneu_before_promo]]</f>
        <v>114450</v>
      </c>
      <c r="Q1297" s="8">
        <f>Table10[[#This Row],[quantity_sold_after_promo]]-Table10[[#This Row],[quantity_sold_before_promo]]</f>
        <v>327</v>
      </c>
    </row>
    <row r="1298" spans="1:17" hidden="1" x14ac:dyDescent="0.3">
      <c r="A1298" s="3" t="s">
        <v>260</v>
      </c>
      <c r="B1298" t="str">
        <f>VLOOKUP(fact_events!B:B,stores[#All],2,0)</f>
        <v>Bengaluru</v>
      </c>
      <c r="C1298" t="str">
        <f>VLOOKUP(fact_events!C:C,camp[#All],2,0)</f>
        <v>Diwali</v>
      </c>
      <c r="D1298" s="2">
        <f>VLOOKUP(fact_events!C:C,camp[#All],3,0)</f>
        <v>45242</v>
      </c>
      <c r="E1298" s="2">
        <f>VLOOKUP(fact_events!C:C,camp[#All],4,0)</f>
        <v>45248</v>
      </c>
      <c r="F1298" t="str">
        <f>VLOOKUP(fact_events!D:D,prod[#All],2,0)</f>
        <v>Atliq_Masoor_Dal (1KG)</v>
      </c>
      <c r="G1298" t="str">
        <f>VLOOKUP(fact_events!D:D,prod[#All],3,0)</f>
        <v>Grocery &amp; Staples</v>
      </c>
      <c r="H1298">
        <v>172</v>
      </c>
      <c r="I1298" t="s">
        <v>45</v>
      </c>
      <c r="J1298">
        <v>0.33</v>
      </c>
      <c r="K1298" t="s">
        <v>1526</v>
      </c>
      <c r="L1298">
        <v>358</v>
      </c>
      <c r="M1298">
        <v>529</v>
      </c>
      <c r="N1298">
        <f>Table10[[#This Row],[quantity_sold_before_promo]]*Table10[[#This Row],[base_price]]</f>
        <v>61576</v>
      </c>
      <c r="O1298">
        <f t="shared" si="20"/>
        <v>60961.959999999992</v>
      </c>
      <c r="P1298">
        <f>Table10[[#This Row],[Reveneu_after_promo]]-Table10[[#This Row],[Reveneu_before_promo]]</f>
        <v>-614.04000000000815</v>
      </c>
      <c r="Q1298" s="8">
        <f>Table10[[#This Row],[quantity_sold_after_promo]]-Table10[[#This Row],[quantity_sold_before_promo]]</f>
        <v>171</v>
      </c>
    </row>
    <row r="1299" spans="1:17" hidden="1" x14ac:dyDescent="0.3">
      <c r="A1299" s="4" t="s">
        <v>259</v>
      </c>
      <c r="B1299" t="str">
        <f>VLOOKUP(fact_events!B:B,stores[#All],2,0)</f>
        <v>Bengaluru</v>
      </c>
      <c r="C1299" t="str">
        <f>VLOOKUP(fact_events!C:C,camp[#All],2,0)</f>
        <v>Diwali</v>
      </c>
      <c r="D1299" s="2">
        <f>VLOOKUP(fact_events!C:C,camp[#All],3,0)</f>
        <v>45242</v>
      </c>
      <c r="E1299" s="2">
        <f>VLOOKUP(fact_events!C:C,camp[#All],4,0)</f>
        <v>45248</v>
      </c>
      <c r="F1299" t="str">
        <f>VLOOKUP(fact_events!D:D,prod[#All],2,0)</f>
        <v>Atliq_Lime_Cool_Bathing_Bar (125GM)</v>
      </c>
      <c r="G1299" t="str">
        <f>VLOOKUP(fact_events!D:D,prod[#All],3,0)</f>
        <v>Personal Care</v>
      </c>
      <c r="H1299">
        <v>62</v>
      </c>
      <c r="I1299" t="s">
        <v>0</v>
      </c>
      <c r="J1299">
        <v>0.5</v>
      </c>
      <c r="K1299" t="s">
        <v>1526</v>
      </c>
      <c r="L1299">
        <v>120</v>
      </c>
      <c r="M1299">
        <v>159</v>
      </c>
      <c r="N1299">
        <f>Table10[[#This Row],[quantity_sold_before_promo]]*Table10[[#This Row],[base_price]]</f>
        <v>7440</v>
      </c>
      <c r="O1299">
        <f t="shared" si="20"/>
        <v>4929</v>
      </c>
      <c r="P1299">
        <f>Table10[[#This Row],[Reveneu_after_promo]]-Table10[[#This Row],[Reveneu_before_promo]]</f>
        <v>-2511</v>
      </c>
      <c r="Q1299" s="8">
        <f>Table10[[#This Row],[quantity_sold_after_promo]]-Table10[[#This Row],[quantity_sold_before_promo]]</f>
        <v>39</v>
      </c>
    </row>
    <row r="1300" spans="1:17" x14ac:dyDescent="0.3">
      <c r="A1300" s="3" t="s">
        <v>258</v>
      </c>
      <c r="B1300" t="str">
        <f>VLOOKUP(fact_events!B:B,stores[#All],2,0)</f>
        <v>Madurai</v>
      </c>
      <c r="C1300" t="str">
        <f>VLOOKUP(fact_events!C:C,camp[#All],2,0)</f>
        <v>Sankranti</v>
      </c>
      <c r="D1300" s="2">
        <f>VLOOKUP(fact_events!C:C,camp[#All],3,0)</f>
        <v>45301</v>
      </c>
      <c r="E1300" s="2">
        <f>VLOOKUP(fact_events!C:C,camp[#All],4,0)</f>
        <v>45307</v>
      </c>
      <c r="F1300" t="str">
        <f>VLOOKUP(fact_events!D:D,prod[#All],2,0)</f>
        <v>Atliq_waterproof_Immersion_Rod</v>
      </c>
      <c r="G1300" t="str">
        <f>VLOOKUP(fact_events!D:D,prod[#All],3,0)</f>
        <v>Home Appliances</v>
      </c>
      <c r="H1300">
        <v>1020</v>
      </c>
      <c r="I1300" t="s">
        <v>5</v>
      </c>
      <c r="J1300">
        <v>0.5</v>
      </c>
      <c r="K1300" t="s">
        <v>5</v>
      </c>
      <c r="L1300">
        <v>87</v>
      </c>
      <c r="M1300">
        <v>347</v>
      </c>
      <c r="N1300">
        <f>Table10[[#This Row],[quantity_sold_before_promo]]*Table10[[#This Row],[base_price]]</f>
        <v>88740</v>
      </c>
      <c r="O1300">
        <f t="shared" si="20"/>
        <v>353940</v>
      </c>
      <c r="P1300">
        <f>Table10[[#This Row],[Reveneu_after_promo]]-Table10[[#This Row],[Reveneu_before_promo]]</f>
        <v>265200</v>
      </c>
      <c r="Q1300" s="8">
        <f>Table10[[#This Row],[quantity_sold_after_promo]]-Table10[[#This Row],[quantity_sold_before_promo]]</f>
        <v>260</v>
      </c>
    </row>
    <row r="1301" spans="1:17" hidden="1" x14ac:dyDescent="0.3">
      <c r="A1301" s="4" t="s">
        <v>257</v>
      </c>
      <c r="B1301" t="str">
        <f>VLOOKUP(fact_events!B:B,stores[#All],2,0)</f>
        <v>Visakhapatnam</v>
      </c>
      <c r="C1301" t="str">
        <f>VLOOKUP(fact_events!C:C,camp[#All],2,0)</f>
        <v>Sankranti</v>
      </c>
      <c r="D1301" s="2">
        <f>VLOOKUP(fact_events!C:C,camp[#All],3,0)</f>
        <v>45301</v>
      </c>
      <c r="E1301" s="2">
        <f>VLOOKUP(fact_events!C:C,camp[#All],4,0)</f>
        <v>45307</v>
      </c>
      <c r="F1301" t="str">
        <f>VLOOKUP(fact_events!D:D,prod[#All],2,0)</f>
        <v>Atliq_Sonamasuri_Rice (10KG)</v>
      </c>
      <c r="G1301" t="str">
        <f>VLOOKUP(fact_events!D:D,prod[#All],3,0)</f>
        <v>Grocery &amp; Staples</v>
      </c>
      <c r="H1301">
        <v>860</v>
      </c>
      <c r="I1301" t="s">
        <v>45</v>
      </c>
      <c r="J1301">
        <v>0.33</v>
      </c>
      <c r="K1301" t="s">
        <v>1526</v>
      </c>
      <c r="L1301">
        <v>345</v>
      </c>
      <c r="M1301">
        <v>438</v>
      </c>
      <c r="N1301">
        <f>Table10[[#This Row],[quantity_sold_before_promo]]*Table10[[#This Row],[base_price]]</f>
        <v>296700</v>
      </c>
      <c r="O1301">
        <f t="shared" si="20"/>
        <v>252375.59999999998</v>
      </c>
      <c r="P1301">
        <f>Table10[[#This Row],[Reveneu_after_promo]]-Table10[[#This Row],[Reveneu_before_promo]]</f>
        <v>-44324.400000000023</v>
      </c>
      <c r="Q1301" s="8">
        <f>Table10[[#This Row],[quantity_sold_after_promo]]-Table10[[#This Row],[quantity_sold_before_promo]]</f>
        <v>93</v>
      </c>
    </row>
    <row r="1302" spans="1:17" x14ac:dyDescent="0.3">
      <c r="A1302" s="3" t="s">
        <v>256</v>
      </c>
      <c r="B1302" t="str">
        <f>VLOOKUP(fact_events!B:B,stores[#All],2,0)</f>
        <v>Mysuru</v>
      </c>
      <c r="C1302" t="str">
        <f>VLOOKUP(fact_events!C:C,camp[#All],2,0)</f>
        <v>Diwali</v>
      </c>
      <c r="D1302" s="2">
        <f>VLOOKUP(fact_events!C:C,camp[#All],3,0)</f>
        <v>45242</v>
      </c>
      <c r="E1302" s="2">
        <f>VLOOKUP(fact_events!C:C,camp[#All],4,0)</f>
        <v>45248</v>
      </c>
      <c r="F1302" t="str">
        <f>VLOOKUP(fact_events!D:D,prod[#All],2,0)</f>
        <v>Atliq_High_Glo_15W_LED_Bulb</v>
      </c>
      <c r="G1302" t="str">
        <f>VLOOKUP(fact_events!D:D,prod[#All],3,0)</f>
        <v>Home Appliances</v>
      </c>
      <c r="H1302">
        <v>350</v>
      </c>
      <c r="I1302" t="s">
        <v>5</v>
      </c>
      <c r="J1302">
        <v>0.5</v>
      </c>
      <c r="K1302" t="s">
        <v>5</v>
      </c>
      <c r="L1302">
        <v>70</v>
      </c>
      <c r="M1302">
        <v>270</v>
      </c>
      <c r="N1302">
        <f>Table10[[#This Row],[quantity_sold_before_promo]]*Table10[[#This Row],[base_price]]</f>
        <v>24500</v>
      </c>
      <c r="O1302">
        <f t="shared" si="20"/>
        <v>94500</v>
      </c>
      <c r="P1302">
        <f>Table10[[#This Row],[Reveneu_after_promo]]-Table10[[#This Row],[Reveneu_before_promo]]</f>
        <v>70000</v>
      </c>
      <c r="Q1302" s="8">
        <f>Table10[[#This Row],[quantity_sold_after_promo]]-Table10[[#This Row],[quantity_sold_before_promo]]</f>
        <v>200</v>
      </c>
    </row>
    <row r="1303" spans="1:17" hidden="1" x14ac:dyDescent="0.3">
      <c r="A1303" s="4" t="s">
        <v>255</v>
      </c>
      <c r="B1303" t="str">
        <f>VLOOKUP(fact_events!B:B,stores[#All],2,0)</f>
        <v>Chennai</v>
      </c>
      <c r="C1303" t="str">
        <f>VLOOKUP(fact_events!C:C,camp[#All],2,0)</f>
        <v>Diwali</v>
      </c>
      <c r="D1303" s="2">
        <f>VLOOKUP(fact_events!C:C,camp[#All],3,0)</f>
        <v>45242</v>
      </c>
      <c r="E1303" s="2">
        <f>VLOOKUP(fact_events!C:C,camp[#All],4,0)</f>
        <v>45248</v>
      </c>
      <c r="F1303" t="str">
        <f>VLOOKUP(fact_events!D:D,prod[#All],2,0)</f>
        <v>Atliq_Doodh_Kesar_Body_Lotion (200ML)</v>
      </c>
      <c r="G1303" t="str">
        <f>VLOOKUP(fact_events!D:D,prod[#All],3,0)</f>
        <v>Personal Care</v>
      </c>
      <c r="H1303">
        <v>190</v>
      </c>
      <c r="I1303" t="s">
        <v>0</v>
      </c>
      <c r="J1303">
        <v>0.5</v>
      </c>
      <c r="K1303" t="s">
        <v>1526</v>
      </c>
      <c r="L1303">
        <v>77</v>
      </c>
      <c r="M1303">
        <v>83</v>
      </c>
      <c r="N1303">
        <f>Table10[[#This Row],[quantity_sold_before_promo]]*Table10[[#This Row],[base_price]]</f>
        <v>14630</v>
      </c>
      <c r="O1303">
        <f t="shared" si="20"/>
        <v>7885</v>
      </c>
      <c r="P1303">
        <f>Table10[[#This Row],[Reveneu_after_promo]]-Table10[[#This Row],[Reveneu_before_promo]]</f>
        <v>-6745</v>
      </c>
      <c r="Q1303" s="8">
        <f>Table10[[#This Row],[quantity_sold_after_promo]]-Table10[[#This Row],[quantity_sold_before_promo]]</f>
        <v>6</v>
      </c>
    </row>
    <row r="1304" spans="1:17" hidden="1" x14ac:dyDescent="0.3">
      <c r="A1304" s="3" t="s">
        <v>254</v>
      </c>
      <c r="B1304" t="str">
        <f>VLOOKUP(fact_events!B:B,stores[#All],2,0)</f>
        <v>Chennai</v>
      </c>
      <c r="C1304" t="str">
        <f>VLOOKUP(fact_events!C:C,camp[#All],2,0)</f>
        <v>Diwali</v>
      </c>
      <c r="D1304" s="2">
        <f>VLOOKUP(fact_events!C:C,camp[#All],3,0)</f>
        <v>45242</v>
      </c>
      <c r="E1304" s="2">
        <f>VLOOKUP(fact_events!C:C,camp[#All],4,0)</f>
        <v>45248</v>
      </c>
      <c r="F1304" t="str">
        <f>VLOOKUP(fact_events!D:D,prod[#All],2,0)</f>
        <v>Atliq_Doodh_Kesar_Body_Lotion (200ML)</v>
      </c>
      <c r="G1304" t="str">
        <f>VLOOKUP(fact_events!D:D,prod[#All],3,0)</f>
        <v>Personal Care</v>
      </c>
      <c r="H1304">
        <v>190</v>
      </c>
      <c r="I1304" t="s">
        <v>0</v>
      </c>
      <c r="J1304">
        <v>0.5</v>
      </c>
      <c r="K1304" t="s">
        <v>1526</v>
      </c>
      <c r="L1304">
        <v>91</v>
      </c>
      <c r="M1304">
        <v>123</v>
      </c>
      <c r="N1304">
        <f>Table10[[#This Row],[quantity_sold_before_promo]]*Table10[[#This Row],[base_price]]</f>
        <v>17290</v>
      </c>
      <c r="O1304">
        <f t="shared" si="20"/>
        <v>11685</v>
      </c>
      <c r="P1304">
        <f>Table10[[#This Row],[Reveneu_after_promo]]-Table10[[#This Row],[Reveneu_before_promo]]</f>
        <v>-5605</v>
      </c>
      <c r="Q1304" s="8">
        <f>Table10[[#This Row],[quantity_sold_after_promo]]-Table10[[#This Row],[quantity_sold_before_promo]]</f>
        <v>32</v>
      </c>
    </row>
    <row r="1305" spans="1:17" x14ac:dyDescent="0.3">
      <c r="A1305" s="4" t="s">
        <v>252</v>
      </c>
      <c r="B1305" t="str">
        <f>VLOOKUP(fact_events!B:B,stores[#All],2,0)</f>
        <v>Visakhapatnam</v>
      </c>
      <c r="C1305" t="str">
        <f>VLOOKUP(fact_events!C:C,camp[#All],2,0)</f>
        <v>Diwali</v>
      </c>
      <c r="D1305" s="2">
        <f>VLOOKUP(fact_events!C:C,camp[#All],3,0)</f>
        <v>45242</v>
      </c>
      <c r="E1305" s="2">
        <f>VLOOKUP(fact_events!C:C,camp[#All],4,0)</f>
        <v>45248</v>
      </c>
      <c r="F1305" t="str">
        <f>VLOOKUP(fact_events!D:D,prod[#All],2,0)</f>
        <v>Atliq_Curtains</v>
      </c>
      <c r="G1305" t="str">
        <f>VLOOKUP(fact_events!D:D,prod[#All],3,0)</f>
        <v>Home Care</v>
      </c>
      <c r="H1305">
        <v>300</v>
      </c>
      <c r="I1305" t="s">
        <v>5</v>
      </c>
      <c r="J1305">
        <v>0.5</v>
      </c>
      <c r="K1305" t="s">
        <v>5</v>
      </c>
      <c r="L1305">
        <v>49</v>
      </c>
      <c r="M1305">
        <v>170</v>
      </c>
      <c r="N1305">
        <f>Table10[[#This Row],[quantity_sold_before_promo]]*Table10[[#This Row],[base_price]]</f>
        <v>14700</v>
      </c>
      <c r="O1305">
        <f t="shared" si="20"/>
        <v>51000</v>
      </c>
      <c r="P1305">
        <f>Table10[[#This Row],[Reveneu_after_promo]]-Table10[[#This Row],[Reveneu_before_promo]]</f>
        <v>36300</v>
      </c>
      <c r="Q1305" s="8">
        <f>Table10[[#This Row],[quantity_sold_after_promo]]-Table10[[#This Row],[quantity_sold_before_promo]]</f>
        <v>121</v>
      </c>
    </row>
    <row r="1306" spans="1:17" hidden="1" x14ac:dyDescent="0.3">
      <c r="A1306" s="3" t="s">
        <v>251</v>
      </c>
      <c r="B1306" t="str">
        <f>VLOOKUP(fact_events!B:B,stores[#All],2,0)</f>
        <v>Visakhapatnam</v>
      </c>
      <c r="C1306" t="str">
        <f>VLOOKUP(fact_events!C:C,camp[#All],2,0)</f>
        <v>Diwali</v>
      </c>
      <c r="D1306" s="2">
        <f>VLOOKUP(fact_events!C:C,camp[#All],3,0)</f>
        <v>45242</v>
      </c>
      <c r="E1306" s="2">
        <f>VLOOKUP(fact_events!C:C,camp[#All],4,0)</f>
        <v>45248</v>
      </c>
      <c r="F1306" t="str">
        <f>VLOOKUP(fact_events!D:D,prod[#All],2,0)</f>
        <v>Atliq_Masoor_Dal (1KG)</v>
      </c>
      <c r="G1306" t="str">
        <f>VLOOKUP(fact_events!D:D,prod[#All],3,0)</f>
        <v>Grocery &amp; Staples</v>
      </c>
      <c r="H1306">
        <v>172</v>
      </c>
      <c r="I1306" t="s">
        <v>45</v>
      </c>
      <c r="J1306">
        <v>0.33</v>
      </c>
      <c r="K1306" t="s">
        <v>1526</v>
      </c>
      <c r="L1306">
        <v>161</v>
      </c>
      <c r="M1306">
        <v>265</v>
      </c>
      <c r="N1306">
        <f>Table10[[#This Row],[quantity_sold_before_promo]]*Table10[[#This Row],[base_price]]</f>
        <v>27692</v>
      </c>
      <c r="O1306">
        <f t="shared" si="20"/>
        <v>30538.599999999995</v>
      </c>
      <c r="P1306">
        <f>Table10[[#This Row],[Reveneu_after_promo]]-Table10[[#This Row],[Reveneu_before_promo]]</f>
        <v>2846.5999999999949</v>
      </c>
      <c r="Q1306" s="8">
        <f>Table10[[#This Row],[quantity_sold_after_promo]]-Table10[[#This Row],[quantity_sold_before_promo]]</f>
        <v>104</v>
      </c>
    </row>
    <row r="1307" spans="1:17" hidden="1" x14ac:dyDescent="0.3">
      <c r="A1307" s="4" t="s">
        <v>250</v>
      </c>
      <c r="B1307" t="str">
        <f>VLOOKUP(fact_events!B:B,stores[#All],2,0)</f>
        <v>Hyderabad</v>
      </c>
      <c r="C1307" t="str">
        <f>VLOOKUP(fact_events!C:C,camp[#All],2,0)</f>
        <v>Sankranti</v>
      </c>
      <c r="D1307" s="2">
        <f>VLOOKUP(fact_events!C:C,camp[#All],3,0)</f>
        <v>45301</v>
      </c>
      <c r="E1307" s="2">
        <f>VLOOKUP(fact_events!C:C,camp[#All],4,0)</f>
        <v>45307</v>
      </c>
      <c r="F1307" t="str">
        <f>VLOOKUP(fact_events!D:D,prod[#All],2,0)</f>
        <v>Atliq_Body_Milk_Nourishing_Lotion (120ML)</v>
      </c>
      <c r="G1307" t="str">
        <f>VLOOKUP(fact_events!D:D,prod[#All],3,0)</f>
        <v>Personal Care</v>
      </c>
      <c r="H1307">
        <v>90</v>
      </c>
      <c r="I1307" t="s">
        <v>12</v>
      </c>
      <c r="J1307">
        <v>0.25</v>
      </c>
      <c r="K1307" t="s">
        <v>1526</v>
      </c>
      <c r="L1307">
        <v>54</v>
      </c>
      <c r="M1307">
        <v>49</v>
      </c>
      <c r="N1307">
        <f>Table10[[#This Row],[quantity_sold_before_promo]]*Table10[[#This Row],[base_price]]</f>
        <v>4860</v>
      </c>
      <c r="O1307">
        <f t="shared" si="20"/>
        <v>3307.5</v>
      </c>
      <c r="P1307">
        <f>Table10[[#This Row],[Reveneu_after_promo]]-Table10[[#This Row],[Reveneu_before_promo]]</f>
        <v>-1552.5</v>
      </c>
      <c r="Q1307" s="8">
        <f>Table10[[#This Row],[quantity_sold_after_promo]]-Table10[[#This Row],[quantity_sold_before_promo]]</f>
        <v>-5</v>
      </c>
    </row>
    <row r="1308" spans="1:17" x14ac:dyDescent="0.3">
      <c r="A1308" s="3" t="s">
        <v>249</v>
      </c>
      <c r="B1308" t="str">
        <f>VLOOKUP(fact_events!B:B,stores[#All],2,0)</f>
        <v>Visakhapatnam</v>
      </c>
      <c r="C1308" t="str">
        <f>VLOOKUP(fact_events!C:C,camp[#All],2,0)</f>
        <v>Diwali</v>
      </c>
      <c r="D1308" s="2">
        <f>VLOOKUP(fact_events!C:C,camp[#All],3,0)</f>
        <v>45242</v>
      </c>
      <c r="E1308" s="2">
        <f>VLOOKUP(fact_events!C:C,camp[#All],4,0)</f>
        <v>45248</v>
      </c>
      <c r="F1308" t="str">
        <f>VLOOKUP(fact_events!D:D,prod[#All],2,0)</f>
        <v>Atliq_Curtains</v>
      </c>
      <c r="G1308" t="str">
        <f>VLOOKUP(fact_events!D:D,prod[#All],3,0)</f>
        <v>Home Care</v>
      </c>
      <c r="H1308">
        <v>300</v>
      </c>
      <c r="I1308" t="s">
        <v>5</v>
      </c>
      <c r="J1308">
        <v>0.5</v>
      </c>
      <c r="K1308" t="s">
        <v>5</v>
      </c>
      <c r="L1308">
        <v>45</v>
      </c>
      <c r="M1308">
        <v>150</v>
      </c>
      <c r="N1308">
        <f>Table10[[#This Row],[quantity_sold_before_promo]]*Table10[[#This Row],[base_price]]</f>
        <v>13500</v>
      </c>
      <c r="O1308">
        <f t="shared" si="20"/>
        <v>45000</v>
      </c>
      <c r="P1308">
        <f>Table10[[#This Row],[Reveneu_after_promo]]-Table10[[#This Row],[Reveneu_before_promo]]</f>
        <v>31500</v>
      </c>
      <c r="Q1308" s="8">
        <f>Table10[[#This Row],[quantity_sold_after_promo]]-Table10[[#This Row],[quantity_sold_before_promo]]</f>
        <v>105</v>
      </c>
    </row>
    <row r="1309" spans="1:17" x14ac:dyDescent="0.3">
      <c r="A1309" s="4" t="s">
        <v>248</v>
      </c>
      <c r="B1309" t="str">
        <f>VLOOKUP(fact_events!B:B,stores[#All],2,0)</f>
        <v>Trivandrum</v>
      </c>
      <c r="C1309" t="str">
        <f>VLOOKUP(fact_events!C:C,camp[#All],2,0)</f>
        <v>Diwali</v>
      </c>
      <c r="D1309" s="2">
        <f>VLOOKUP(fact_events!C:C,camp[#All],3,0)</f>
        <v>45242</v>
      </c>
      <c r="E1309" s="2">
        <f>VLOOKUP(fact_events!C:C,camp[#All],4,0)</f>
        <v>45248</v>
      </c>
      <c r="F1309" t="str">
        <f>VLOOKUP(fact_events!D:D,prod[#All],2,0)</f>
        <v>Atliq_Double_Bedsheet_set</v>
      </c>
      <c r="G1309" t="str">
        <f>VLOOKUP(fact_events!D:D,prod[#All],3,0)</f>
        <v>Home Care</v>
      </c>
      <c r="H1309">
        <v>1190</v>
      </c>
      <c r="I1309" t="s">
        <v>5</v>
      </c>
      <c r="J1309">
        <v>0.5</v>
      </c>
      <c r="K1309" t="s">
        <v>5</v>
      </c>
      <c r="L1309">
        <v>31</v>
      </c>
      <c r="M1309">
        <v>102</v>
      </c>
      <c r="N1309">
        <f>Table10[[#This Row],[quantity_sold_before_promo]]*Table10[[#This Row],[base_price]]</f>
        <v>36890</v>
      </c>
      <c r="O1309">
        <f t="shared" si="20"/>
        <v>121380</v>
      </c>
      <c r="P1309">
        <f>Table10[[#This Row],[Reveneu_after_promo]]-Table10[[#This Row],[Reveneu_before_promo]]</f>
        <v>84490</v>
      </c>
      <c r="Q1309" s="8">
        <f>Table10[[#This Row],[quantity_sold_after_promo]]-Table10[[#This Row],[quantity_sold_before_promo]]</f>
        <v>71</v>
      </c>
    </row>
    <row r="1310" spans="1:17" hidden="1" x14ac:dyDescent="0.3">
      <c r="A1310" s="3" t="s">
        <v>247</v>
      </c>
      <c r="B1310" t="str">
        <f>VLOOKUP(fact_events!B:B,stores[#All],2,0)</f>
        <v>Mangalore</v>
      </c>
      <c r="C1310" t="str">
        <f>VLOOKUP(fact_events!C:C,camp[#All],2,0)</f>
        <v>Sankranti</v>
      </c>
      <c r="D1310" s="2">
        <f>VLOOKUP(fact_events!C:C,camp[#All],3,0)</f>
        <v>45301</v>
      </c>
      <c r="E1310" s="2">
        <f>VLOOKUP(fact_events!C:C,camp[#All],4,0)</f>
        <v>45307</v>
      </c>
      <c r="F1310" t="str">
        <f>VLOOKUP(fact_events!D:D,prod[#All],2,0)</f>
        <v>Atliq_Masoor_Dal (1KG)</v>
      </c>
      <c r="G1310" t="str">
        <f>VLOOKUP(fact_events!D:D,prod[#All],3,0)</f>
        <v>Grocery &amp; Staples</v>
      </c>
      <c r="H1310">
        <v>172</v>
      </c>
      <c r="I1310" t="s">
        <v>45</v>
      </c>
      <c r="J1310">
        <v>0.33</v>
      </c>
      <c r="K1310" t="s">
        <v>1526</v>
      </c>
      <c r="L1310">
        <v>126</v>
      </c>
      <c r="M1310">
        <v>175</v>
      </c>
      <c r="N1310">
        <f>Table10[[#This Row],[quantity_sold_before_promo]]*Table10[[#This Row],[base_price]]</f>
        <v>21672</v>
      </c>
      <c r="O1310">
        <f t="shared" si="20"/>
        <v>20166.999999999996</v>
      </c>
      <c r="P1310">
        <f>Table10[[#This Row],[Reveneu_after_promo]]-Table10[[#This Row],[Reveneu_before_promo]]</f>
        <v>-1505.0000000000036</v>
      </c>
      <c r="Q1310" s="8">
        <f>Table10[[#This Row],[quantity_sold_after_promo]]-Table10[[#This Row],[quantity_sold_before_promo]]</f>
        <v>49</v>
      </c>
    </row>
    <row r="1311" spans="1:17" hidden="1" x14ac:dyDescent="0.3">
      <c r="A1311" s="4" t="s">
        <v>246</v>
      </c>
      <c r="B1311" t="str">
        <f>VLOOKUP(fact_events!B:B,stores[#All],2,0)</f>
        <v>Visakhapatnam</v>
      </c>
      <c r="C1311" t="str">
        <f>VLOOKUP(fact_events!C:C,camp[#All],2,0)</f>
        <v>Sankranti</v>
      </c>
      <c r="D1311" s="2">
        <f>VLOOKUP(fact_events!C:C,camp[#All],3,0)</f>
        <v>45301</v>
      </c>
      <c r="E1311" s="2">
        <f>VLOOKUP(fact_events!C:C,camp[#All],4,0)</f>
        <v>45307</v>
      </c>
      <c r="F1311" t="str">
        <f>VLOOKUP(fact_events!D:D,prod[#All],2,0)</f>
        <v>Atliq_Cream_Beauty_Bathing_Soap (125GM)</v>
      </c>
      <c r="G1311" t="str">
        <f>VLOOKUP(fact_events!D:D,prod[#All],3,0)</f>
        <v>Personal Care</v>
      </c>
      <c r="H1311">
        <v>50</v>
      </c>
      <c r="I1311" t="s">
        <v>12</v>
      </c>
      <c r="J1311">
        <v>0.25</v>
      </c>
      <c r="K1311" t="s">
        <v>1526</v>
      </c>
      <c r="L1311">
        <v>25</v>
      </c>
      <c r="M1311">
        <v>18</v>
      </c>
      <c r="N1311">
        <f>Table10[[#This Row],[quantity_sold_before_promo]]*Table10[[#This Row],[base_price]]</f>
        <v>1250</v>
      </c>
      <c r="O1311">
        <f t="shared" si="20"/>
        <v>675</v>
      </c>
      <c r="P1311">
        <f>Table10[[#This Row],[Reveneu_after_promo]]-Table10[[#This Row],[Reveneu_before_promo]]</f>
        <v>-575</v>
      </c>
      <c r="Q1311" s="8">
        <f>Table10[[#This Row],[quantity_sold_after_promo]]-Table10[[#This Row],[quantity_sold_before_promo]]</f>
        <v>-7</v>
      </c>
    </row>
    <row r="1312" spans="1:17" hidden="1" x14ac:dyDescent="0.3">
      <c r="A1312" s="3" t="s">
        <v>245</v>
      </c>
      <c r="B1312" t="str">
        <f>VLOOKUP(fact_events!B:B,stores[#All],2,0)</f>
        <v>Bengaluru</v>
      </c>
      <c r="C1312" t="str">
        <f>VLOOKUP(fact_events!C:C,camp[#All],2,0)</f>
        <v>Sankranti</v>
      </c>
      <c r="D1312" s="2">
        <f>VLOOKUP(fact_events!C:C,camp[#All],3,0)</f>
        <v>45301</v>
      </c>
      <c r="E1312" s="2">
        <f>VLOOKUP(fact_events!C:C,camp[#All],4,0)</f>
        <v>45307</v>
      </c>
      <c r="F1312" t="str">
        <f>VLOOKUP(fact_events!D:D,prod[#All],2,0)</f>
        <v>Atliq_Cream_Beauty_Bathing_Soap (125GM)</v>
      </c>
      <c r="G1312" t="str">
        <f>VLOOKUP(fact_events!D:D,prod[#All],3,0)</f>
        <v>Personal Care</v>
      </c>
      <c r="H1312">
        <v>50</v>
      </c>
      <c r="I1312" t="s">
        <v>12</v>
      </c>
      <c r="J1312">
        <v>0.25</v>
      </c>
      <c r="K1312" t="s">
        <v>1526</v>
      </c>
      <c r="L1312">
        <v>37</v>
      </c>
      <c r="M1312">
        <v>30</v>
      </c>
      <c r="N1312">
        <f>Table10[[#This Row],[quantity_sold_before_promo]]*Table10[[#This Row],[base_price]]</f>
        <v>1850</v>
      </c>
      <c r="O1312">
        <f t="shared" si="20"/>
        <v>1125</v>
      </c>
      <c r="P1312">
        <f>Table10[[#This Row],[Reveneu_after_promo]]-Table10[[#This Row],[Reveneu_before_promo]]</f>
        <v>-725</v>
      </c>
      <c r="Q1312" s="8">
        <f>Table10[[#This Row],[quantity_sold_after_promo]]-Table10[[#This Row],[quantity_sold_before_promo]]</f>
        <v>-7</v>
      </c>
    </row>
    <row r="1313" spans="1:17" hidden="1" x14ac:dyDescent="0.3">
      <c r="A1313" s="4" t="s">
        <v>244</v>
      </c>
      <c r="B1313" t="str">
        <f>VLOOKUP(fact_events!B:B,stores[#All],2,0)</f>
        <v>Chennai</v>
      </c>
      <c r="C1313" t="str">
        <f>VLOOKUP(fact_events!C:C,camp[#All],2,0)</f>
        <v>Diwali</v>
      </c>
      <c r="D1313" s="2">
        <f>VLOOKUP(fact_events!C:C,camp[#All],3,0)</f>
        <v>45242</v>
      </c>
      <c r="E1313" s="2">
        <f>VLOOKUP(fact_events!C:C,camp[#All],4,0)</f>
        <v>45248</v>
      </c>
      <c r="F1313" t="str">
        <f>VLOOKUP(fact_events!D:D,prod[#All],2,0)</f>
        <v>Atliq_Fusion_Container_Set_of_3</v>
      </c>
      <c r="G1313" t="str">
        <f>VLOOKUP(fact_events!D:D,prod[#All],3,0)</f>
        <v>Home Care</v>
      </c>
      <c r="H1313">
        <v>415</v>
      </c>
      <c r="I1313" t="s">
        <v>12</v>
      </c>
      <c r="J1313">
        <v>0.25</v>
      </c>
      <c r="K1313" t="s">
        <v>1526</v>
      </c>
      <c r="L1313">
        <v>82</v>
      </c>
      <c r="M1313">
        <v>79</v>
      </c>
      <c r="N1313">
        <f>Table10[[#This Row],[quantity_sold_before_promo]]*Table10[[#This Row],[base_price]]</f>
        <v>34030</v>
      </c>
      <c r="O1313">
        <f t="shared" si="20"/>
        <v>24588.75</v>
      </c>
      <c r="P1313">
        <f>Table10[[#This Row],[Reveneu_after_promo]]-Table10[[#This Row],[Reveneu_before_promo]]</f>
        <v>-9441.25</v>
      </c>
      <c r="Q1313" s="8">
        <f>Table10[[#This Row],[quantity_sold_after_promo]]-Table10[[#This Row],[quantity_sold_before_promo]]</f>
        <v>-3</v>
      </c>
    </row>
    <row r="1314" spans="1:17" hidden="1" x14ac:dyDescent="0.3">
      <c r="A1314" s="3" t="s">
        <v>243</v>
      </c>
      <c r="B1314" t="str">
        <f>VLOOKUP(fact_events!B:B,stores[#All],2,0)</f>
        <v>Vijayawada</v>
      </c>
      <c r="C1314" t="str">
        <f>VLOOKUP(fact_events!C:C,camp[#All],2,0)</f>
        <v>Diwali</v>
      </c>
      <c r="D1314" s="2">
        <f>VLOOKUP(fact_events!C:C,camp[#All],3,0)</f>
        <v>45242</v>
      </c>
      <c r="E1314" s="2">
        <f>VLOOKUP(fact_events!C:C,camp[#All],4,0)</f>
        <v>45248</v>
      </c>
      <c r="F1314" t="str">
        <f>VLOOKUP(fact_events!D:D,prod[#All],2,0)</f>
        <v>Atliq_Masoor_Dal (1KG)</v>
      </c>
      <c r="G1314" t="str">
        <f>VLOOKUP(fact_events!D:D,prod[#All],3,0)</f>
        <v>Grocery &amp; Staples</v>
      </c>
      <c r="H1314">
        <v>172</v>
      </c>
      <c r="I1314" t="s">
        <v>45</v>
      </c>
      <c r="J1314">
        <v>0.33</v>
      </c>
      <c r="K1314" t="s">
        <v>1526</v>
      </c>
      <c r="L1314">
        <v>161</v>
      </c>
      <c r="M1314">
        <v>231</v>
      </c>
      <c r="N1314">
        <f>Table10[[#This Row],[quantity_sold_before_promo]]*Table10[[#This Row],[base_price]]</f>
        <v>27692</v>
      </c>
      <c r="O1314">
        <f t="shared" si="20"/>
        <v>26620.439999999995</v>
      </c>
      <c r="P1314">
        <f>Table10[[#This Row],[Reveneu_after_promo]]-Table10[[#This Row],[Reveneu_before_promo]]</f>
        <v>-1071.5600000000049</v>
      </c>
      <c r="Q1314" s="8">
        <f>Table10[[#This Row],[quantity_sold_after_promo]]-Table10[[#This Row],[quantity_sold_before_promo]]</f>
        <v>70</v>
      </c>
    </row>
    <row r="1315" spans="1:17" hidden="1" x14ac:dyDescent="0.3">
      <c r="A1315" s="4" t="s">
        <v>242</v>
      </c>
      <c r="B1315" t="str">
        <f>VLOOKUP(fact_events!B:B,stores[#All],2,0)</f>
        <v>Chennai</v>
      </c>
      <c r="C1315" t="str">
        <f>VLOOKUP(fact_events!C:C,camp[#All],2,0)</f>
        <v>Diwali</v>
      </c>
      <c r="D1315" s="2">
        <f>VLOOKUP(fact_events!C:C,camp[#All],3,0)</f>
        <v>45242</v>
      </c>
      <c r="E1315" s="2">
        <f>VLOOKUP(fact_events!C:C,camp[#All],4,0)</f>
        <v>45248</v>
      </c>
      <c r="F1315" t="str">
        <f>VLOOKUP(fact_events!D:D,prod[#All],2,0)</f>
        <v>Atliq_Suflower_Oil (1L)</v>
      </c>
      <c r="G1315" t="str">
        <f>VLOOKUP(fact_events!D:D,prod[#All],3,0)</f>
        <v>Grocery &amp; Staples</v>
      </c>
      <c r="H1315">
        <v>156</v>
      </c>
      <c r="I1315" t="s">
        <v>12</v>
      </c>
      <c r="J1315">
        <v>0.25</v>
      </c>
      <c r="K1315" t="s">
        <v>1526</v>
      </c>
      <c r="L1315">
        <v>357</v>
      </c>
      <c r="M1315">
        <v>317</v>
      </c>
      <c r="N1315">
        <f>Table10[[#This Row],[quantity_sold_before_promo]]*Table10[[#This Row],[base_price]]</f>
        <v>55692</v>
      </c>
      <c r="O1315">
        <f t="shared" si="20"/>
        <v>37089</v>
      </c>
      <c r="P1315">
        <f>Table10[[#This Row],[Reveneu_after_promo]]-Table10[[#This Row],[Reveneu_before_promo]]</f>
        <v>-18603</v>
      </c>
      <c r="Q1315" s="8">
        <f>Table10[[#This Row],[quantity_sold_after_promo]]-Table10[[#This Row],[quantity_sold_before_promo]]</f>
        <v>-40</v>
      </c>
    </row>
    <row r="1316" spans="1:17" hidden="1" x14ac:dyDescent="0.3">
      <c r="A1316" s="3" t="s">
        <v>241</v>
      </c>
      <c r="B1316" t="str">
        <f>VLOOKUP(fact_events!B:B,stores[#All],2,0)</f>
        <v>Hyderabad</v>
      </c>
      <c r="C1316" t="str">
        <f>VLOOKUP(fact_events!C:C,camp[#All],2,0)</f>
        <v>Diwali</v>
      </c>
      <c r="D1316" s="2">
        <f>VLOOKUP(fact_events!C:C,camp[#All],3,0)</f>
        <v>45242</v>
      </c>
      <c r="E1316" s="2">
        <f>VLOOKUP(fact_events!C:C,camp[#All],4,0)</f>
        <v>45248</v>
      </c>
      <c r="F1316" t="str">
        <f>VLOOKUP(fact_events!D:D,prod[#All],2,0)</f>
        <v>Atliq_Lime_Cool_Bathing_Bar (125GM)</v>
      </c>
      <c r="G1316" t="str">
        <f>VLOOKUP(fact_events!D:D,prod[#All],3,0)</f>
        <v>Personal Care</v>
      </c>
      <c r="H1316">
        <v>62</v>
      </c>
      <c r="I1316" t="s">
        <v>0</v>
      </c>
      <c r="J1316">
        <v>0.5</v>
      </c>
      <c r="K1316" t="s">
        <v>1526</v>
      </c>
      <c r="L1316">
        <v>129</v>
      </c>
      <c r="M1316">
        <v>165</v>
      </c>
      <c r="N1316">
        <f>Table10[[#This Row],[quantity_sold_before_promo]]*Table10[[#This Row],[base_price]]</f>
        <v>7998</v>
      </c>
      <c r="O1316">
        <f t="shared" si="20"/>
        <v>5115</v>
      </c>
      <c r="P1316">
        <f>Table10[[#This Row],[Reveneu_after_promo]]-Table10[[#This Row],[Reveneu_before_promo]]</f>
        <v>-2883</v>
      </c>
      <c r="Q1316" s="8">
        <f>Table10[[#This Row],[quantity_sold_after_promo]]-Table10[[#This Row],[quantity_sold_before_promo]]</f>
        <v>36</v>
      </c>
    </row>
    <row r="1317" spans="1:17" x14ac:dyDescent="0.3">
      <c r="A1317" s="4" t="s">
        <v>240</v>
      </c>
      <c r="B1317" t="str">
        <f>VLOOKUP(fact_events!B:B,stores[#All],2,0)</f>
        <v>Madurai</v>
      </c>
      <c r="C1317" t="str">
        <f>VLOOKUP(fact_events!C:C,camp[#All],2,0)</f>
        <v>Sankranti</v>
      </c>
      <c r="D1317" s="2">
        <f>VLOOKUP(fact_events!C:C,camp[#All],3,0)</f>
        <v>45301</v>
      </c>
      <c r="E1317" s="2">
        <f>VLOOKUP(fact_events!C:C,camp[#All],4,0)</f>
        <v>45307</v>
      </c>
      <c r="F1317" t="str">
        <f>VLOOKUP(fact_events!D:D,prod[#All],2,0)</f>
        <v>Atliq_High_Glo_15W_LED_Bulb</v>
      </c>
      <c r="G1317" t="str">
        <f>VLOOKUP(fact_events!D:D,prod[#All],3,0)</f>
        <v>Home Appliances</v>
      </c>
      <c r="H1317">
        <v>350</v>
      </c>
      <c r="I1317" t="s">
        <v>5</v>
      </c>
      <c r="J1317">
        <v>0.5</v>
      </c>
      <c r="K1317" t="s">
        <v>5</v>
      </c>
      <c r="L1317">
        <v>118</v>
      </c>
      <c r="M1317">
        <v>464</v>
      </c>
      <c r="N1317">
        <f>Table10[[#This Row],[quantity_sold_before_promo]]*Table10[[#This Row],[base_price]]</f>
        <v>41300</v>
      </c>
      <c r="O1317">
        <f t="shared" si="20"/>
        <v>162400</v>
      </c>
      <c r="P1317">
        <f>Table10[[#This Row],[Reveneu_after_promo]]-Table10[[#This Row],[Reveneu_before_promo]]</f>
        <v>121100</v>
      </c>
      <c r="Q1317" s="8">
        <f>Table10[[#This Row],[quantity_sold_after_promo]]-Table10[[#This Row],[quantity_sold_before_promo]]</f>
        <v>346</v>
      </c>
    </row>
    <row r="1318" spans="1:17" hidden="1" x14ac:dyDescent="0.3">
      <c r="A1318" s="3" t="s">
        <v>239</v>
      </c>
      <c r="B1318" t="str">
        <f>VLOOKUP(fact_events!B:B,stores[#All],2,0)</f>
        <v>Madurai</v>
      </c>
      <c r="C1318" t="str">
        <f>VLOOKUP(fact_events!C:C,camp[#All],2,0)</f>
        <v>Sankranti</v>
      </c>
      <c r="D1318" s="2">
        <f>VLOOKUP(fact_events!C:C,camp[#All],3,0)</f>
        <v>45301</v>
      </c>
      <c r="E1318" s="2">
        <f>VLOOKUP(fact_events!C:C,camp[#All],4,0)</f>
        <v>45307</v>
      </c>
      <c r="F1318" t="str">
        <f>VLOOKUP(fact_events!D:D,prod[#All],2,0)</f>
        <v>Atliq_Fusion_Container_Set_of_3</v>
      </c>
      <c r="G1318" t="str">
        <f>VLOOKUP(fact_events!D:D,prod[#All],3,0)</f>
        <v>Home Care</v>
      </c>
      <c r="H1318">
        <v>415</v>
      </c>
      <c r="I1318" t="s">
        <v>12</v>
      </c>
      <c r="J1318">
        <v>0.25</v>
      </c>
      <c r="K1318" t="s">
        <v>1526</v>
      </c>
      <c r="L1318">
        <v>25</v>
      </c>
      <c r="M1318">
        <v>20</v>
      </c>
      <c r="N1318">
        <f>Table10[[#This Row],[quantity_sold_before_promo]]*Table10[[#This Row],[base_price]]</f>
        <v>10375</v>
      </c>
      <c r="O1318">
        <f t="shared" si="20"/>
        <v>6225</v>
      </c>
      <c r="P1318">
        <f>Table10[[#This Row],[Reveneu_after_promo]]-Table10[[#This Row],[Reveneu_before_promo]]</f>
        <v>-4150</v>
      </c>
      <c r="Q1318" s="8">
        <f>Table10[[#This Row],[quantity_sold_after_promo]]-Table10[[#This Row],[quantity_sold_before_promo]]</f>
        <v>-5</v>
      </c>
    </row>
    <row r="1319" spans="1:17" hidden="1" x14ac:dyDescent="0.3">
      <c r="A1319" s="4" t="s">
        <v>238</v>
      </c>
      <c r="B1319" t="str">
        <f>VLOOKUP(fact_events!B:B,stores[#All],2,0)</f>
        <v>Hyderabad</v>
      </c>
      <c r="C1319" t="str">
        <f>VLOOKUP(fact_events!C:C,camp[#All],2,0)</f>
        <v>Diwali</v>
      </c>
      <c r="D1319" s="2">
        <f>VLOOKUP(fact_events!C:C,camp[#All],3,0)</f>
        <v>45242</v>
      </c>
      <c r="E1319" s="2">
        <f>VLOOKUP(fact_events!C:C,camp[#All],4,0)</f>
        <v>45248</v>
      </c>
      <c r="F1319" t="str">
        <f>VLOOKUP(fact_events!D:D,prod[#All],2,0)</f>
        <v>Atliq_Suflower_Oil (1L)</v>
      </c>
      <c r="G1319" t="str">
        <f>VLOOKUP(fact_events!D:D,prod[#All],3,0)</f>
        <v>Grocery &amp; Staples</v>
      </c>
      <c r="H1319">
        <v>156</v>
      </c>
      <c r="I1319" t="s">
        <v>12</v>
      </c>
      <c r="J1319">
        <v>0.25</v>
      </c>
      <c r="K1319" t="s">
        <v>1526</v>
      </c>
      <c r="L1319">
        <v>285</v>
      </c>
      <c r="M1319">
        <v>222</v>
      </c>
      <c r="N1319">
        <f>Table10[[#This Row],[quantity_sold_before_promo]]*Table10[[#This Row],[base_price]]</f>
        <v>44460</v>
      </c>
      <c r="O1319">
        <f t="shared" si="20"/>
        <v>25974</v>
      </c>
      <c r="P1319">
        <f>Table10[[#This Row],[Reveneu_after_promo]]-Table10[[#This Row],[Reveneu_before_promo]]</f>
        <v>-18486</v>
      </c>
      <c r="Q1319" s="8">
        <f>Table10[[#This Row],[quantity_sold_after_promo]]-Table10[[#This Row],[quantity_sold_before_promo]]</f>
        <v>-63</v>
      </c>
    </row>
    <row r="1320" spans="1:17" hidden="1" x14ac:dyDescent="0.3">
      <c r="A1320" s="3" t="s">
        <v>237</v>
      </c>
      <c r="B1320" t="str">
        <f>VLOOKUP(fact_events!B:B,stores[#All],2,0)</f>
        <v>Chennai</v>
      </c>
      <c r="C1320" t="str">
        <f>VLOOKUP(fact_events!C:C,camp[#All],2,0)</f>
        <v>Sankranti</v>
      </c>
      <c r="D1320" s="2">
        <f>VLOOKUP(fact_events!C:C,camp[#All],3,0)</f>
        <v>45301</v>
      </c>
      <c r="E1320" s="2">
        <f>VLOOKUP(fact_events!C:C,camp[#All],4,0)</f>
        <v>45307</v>
      </c>
      <c r="F1320" t="str">
        <f>VLOOKUP(fact_events!D:D,prod[#All],2,0)</f>
        <v>Atliq_Scrub_Sponge_For_Dishwash</v>
      </c>
      <c r="G1320" t="str">
        <f>VLOOKUP(fact_events!D:D,prod[#All],3,0)</f>
        <v>Home Care</v>
      </c>
      <c r="H1320">
        <v>55</v>
      </c>
      <c r="I1320" t="s">
        <v>12</v>
      </c>
      <c r="J1320">
        <v>0.25</v>
      </c>
      <c r="K1320" t="s">
        <v>1526</v>
      </c>
      <c r="L1320">
        <v>31</v>
      </c>
      <c r="M1320">
        <v>26</v>
      </c>
      <c r="N1320">
        <f>Table10[[#This Row],[quantity_sold_before_promo]]*Table10[[#This Row],[base_price]]</f>
        <v>1705</v>
      </c>
      <c r="O1320">
        <f t="shared" si="20"/>
        <v>1072.5</v>
      </c>
      <c r="P1320">
        <f>Table10[[#This Row],[Reveneu_after_promo]]-Table10[[#This Row],[Reveneu_before_promo]]</f>
        <v>-632.5</v>
      </c>
      <c r="Q1320" s="8">
        <f>Table10[[#This Row],[quantity_sold_after_promo]]-Table10[[#This Row],[quantity_sold_before_promo]]</f>
        <v>-5</v>
      </c>
    </row>
    <row r="1321" spans="1:17" hidden="1" x14ac:dyDescent="0.3">
      <c r="A1321" s="4" t="s">
        <v>235</v>
      </c>
      <c r="B1321" t="str">
        <f>VLOOKUP(fact_events!B:B,stores[#All],2,0)</f>
        <v>Visakhapatnam</v>
      </c>
      <c r="C1321" t="str">
        <f>VLOOKUP(fact_events!C:C,camp[#All],2,0)</f>
        <v>Sankranti</v>
      </c>
      <c r="D1321" s="2">
        <f>VLOOKUP(fact_events!C:C,camp[#All],3,0)</f>
        <v>45301</v>
      </c>
      <c r="E1321" s="2">
        <f>VLOOKUP(fact_events!C:C,camp[#All],4,0)</f>
        <v>45307</v>
      </c>
      <c r="F1321" t="str">
        <f>VLOOKUP(fact_events!D:D,prod[#All],2,0)</f>
        <v>Atliq_Masoor_Dal (1KG)</v>
      </c>
      <c r="G1321" t="str">
        <f>VLOOKUP(fact_events!D:D,prod[#All],3,0)</f>
        <v>Grocery &amp; Staples</v>
      </c>
      <c r="H1321">
        <v>172</v>
      </c>
      <c r="I1321" t="s">
        <v>45</v>
      </c>
      <c r="J1321">
        <v>0.33</v>
      </c>
      <c r="K1321" t="s">
        <v>1526</v>
      </c>
      <c r="L1321">
        <v>213</v>
      </c>
      <c r="M1321">
        <v>302</v>
      </c>
      <c r="N1321">
        <f>Table10[[#This Row],[quantity_sold_before_promo]]*Table10[[#This Row],[base_price]]</f>
        <v>36636</v>
      </c>
      <c r="O1321">
        <f t="shared" si="20"/>
        <v>34802.479999999996</v>
      </c>
      <c r="P1321">
        <f>Table10[[#This Row],[Reveneu_after_promo]]-Table10[[#This Row],[Reveneu_before_promo]]</f>
        <v>-1833.5200000000041</v>
      </c>
      <c r="Q1321" s="8">
        <f>Table10[[#This Row],[quantity_sold_after_promo]]-Table10[[#This Row],[quantity_sold_before_promo]]</f>
        <v>89</v>
      </c>
    </row>
    <row r="1322" spans="1:17" hidden="1" x14ac:dyDescent="0.3">
      <c r="A1322" s="3" t="s">
        <v>234</v>
      </c>
      <c r="B1322" t="str">
        <f>VLOOKUP(fact_events!B:B,stores[#All],2,0)</f>
        <v>Hyderabad</v>
      </c>
      <c r="C1322" t="str">
        <f>VLOOKUP(fact_events!C:C,camp[#All],2,0)</f>
        <v>Sankranti</v>
      </c>
      <c r="D1322" s="2">
        <f>VLOOKUP(fact_events!C:C,camp[#All],3,0)</f>
        <v>45301</v>
      </c>
      <c r="E1322" s="2">
        <f>VLOOKUP(fact_events!C:C,camp[#All],4,0)</f>
        <v>45307</v>
      </c>
      <c r="F1322" t="str">
        <f>VLOOKUP(fact_events!D:D,prod[#All],2,0)</f>
        <v>Atliq_Scrub_Sponge_For_Dishwash</v>
      </c>
      <c r="G1322" t="str">
        <f>VLOOKUP(fact_events!D:D,prod[#All],3,0)</f>
        <v>Home Care</v>
      </c>
      <c r="H1322">
        <v>55</v>
      </c>
      <c r="I1322" t="s">
        <v>12</v>
      </c>
      <c r="J1322">
        <v>0.25</v>
      </c>
      <c r="K1322" t="s">
        <v>1526</v>
      </c>
      <c r="L1322">
        <v>18</v>
      </c>
      <c r="M1322">
        <v>14</v>
      </c>
      <c r="N1322">
        <f>Table10[[#This Row],[quantity_sold_before_promo]]*Table10[[#This Row],[base_price]]</f>
        <v>990</v>
      </c>
      <c r="O1322">
        <f t="shared" si="20"/>
        <v>577.5</v>
      </c>
      <c r="P1322">
        <f>Table10[[#This Row],[Reveneu_after_promo]]-Table10[[#This Row],[Reveneu_before_promo]]</f>
        <v>-412.5</v>
      </c>
      <c r="Q1322" s="8">
        <f>Table10[[#This Row],[quantity_sold_after_promo]]-Table10[[#This Row],[quantity_sold_before_promo]]</f>
        <v>-4</v>
      </c>
    </row>
    <row r="1323" spans="1:17" hidden="1" x14ac:dyDescent="0.3">
      <c r="A1323" s="4" t="s">
        <v>233</v>
      </c>
      <c r="B1323" t="str">
        <f>VLOOKUP(fact_events!B:B,stores[#All],2,0)</f>
        <v>Trivandrum</v>
      </c>
      <c r="C1323" t="str">
        <f>VLOOKUP(fact_events!C:C,camp[#All],2,0)</f>
        <v>Sankranti</v>
      </c>
      <c r="D1323" s="2">
        <f>VLOOKUP(fact_events!C:C,camp[#All],3,0)</f>
        <v>45301</v>
      </c>
      <c r="E1323" s="2">
        <f>VLOOKUP(fact_events!C:C,camp[#All],4,0)</f>
        <v>45307</v>
      </c>
      <c r="F1323" t="str">
        <f>VLOOKUP(fact_events!D:D,prod[#All],2,0)</f>
        <v>Atliq_Fusion_Container_Set_of_3</v>
      </c>
      <c r="G1323" t="str">
        <f>VLOOKUP(fact_events!D:D,prod[#All],3,0)</f>
        <v>Home Care</v>
      </c>
      <c r="H1323">
        <v>415</v>
      </c>
      <c r="I1323" t="s">
        <v>12</v>
      </c>
      <c r="J1323">
        <v>0.25</v>
      </c>
      <c r="K1323" t="s">
        <v>1526</v>
      </c>
      <c r="L1323">
        <v>13</v>
      </c>
      <c r="M1323">
        <v>11</v>
      </c>
      <c r="N1323">
        <f>Table10[[#This Row],[quantity_sold_before_promo]]*Table10[[#This Row],[base_price]]</f>
        <v>5395</v>
      </c>
      <c r="O1323">
        <f t="shared" si="20"/>
        <v>3423.75</v>
      </c>
      <c r="P1323">
        <f>Table10[[#This Row],[Reveneu_after_promo]]-Table10[[#This Row],[Reveneu_before_promo]]</f>
        <v>-1971.25</v>
      </c>
      <c r="Q1323" s="8">
        <f>Table10[[#This Row],[quantity_sold_after_promo]]-Table10[[#This Row],[quantity_sold_before_promo]]</f>
        <v>-2</v>
      </c>
    </row>
    <row r="1324" spans="1:17" hidden="1" x14ac:dyDescent="0.3">
      <c r="A1324" s="3" t="s">
        <v>232</v>
      </c>
      <c r="B1324" t="str">
        <f>VLOOKUP(fact_events!B:B,stores[#All],2,0)</f>
        <v>Mangalore</v>
      </c>
      <c r="C1324" t="str">
        <f>VLOOKUP(fact_events!C:C,camp[#All],2,0)</f>
        <v>Sankranti</v>
      </c>
      <c r="D1324" s="2">
        <f>VLOOKUP(fact_events!C:C,camp[#All],3,0)</f>
        <v>45301</v>
      </c>
      <c r="E1324" s="2">
        <f>VLOOKUP(fact_events!C:C,camp[#All],4,0)</f>
        <v>45307</v>
      </c>
      <c r="F1324" t="str">
        <f>VLOOKUP(fact_events!D:D,prod[#All],2,0)</f>
        <v>Atliq_Doodh_Kesar_Body_Lotion (200ML)</v>
      </c>
      <c r="G1324" t="str">
        <f>VLOOKUP(fact_events!D:D,prod[#All],3,0)</f>
        <v>Personal Care</v>
      </c>
      <c r="H1324">
        <v>190</v>
      </c>
      <c r="I1324" t="s">
        <v>0</v>
      </c>
      <c r="J1324">
        <v>0.5</v>
      </c>
      <c r="K1324" t="s">
        <v>1526</v>
      </c>
      <c r="L1324">
        <v>27</v>
      </c>
      <c r="M1324">
        <v>39</v>
      </c>
      <c r="N1324">
        <f>Table10[[#This Row],[quantity_sold_before_promo]]*Table10[[#This Row],[base_price]]</f>
        <v>5130</v>
      </c>
      <c r="O1324">
        <f t="shared" si="20"/>
        <v>3705</v>
      </c>
      <c r="P1324">
        <f>Table10[[#This Row],[Reveneu_after_promo]]-Table10[[#This Row],[Reveneu_before_promo]]</f>
        <v>-1425</v>
      </c>
      <c r="Q1324" s="8">
        <f>Table10[[#This Row],[quantity_sold_after_promo]]-Table10[[#This Row],[quantity_sold_before_promo]]</f>
        <v>12</v>
      </c>
    </row>
    <row r="1325" spans="1:17" x14ac:dyDescent="0.3">
      <c r="A1325" s="4" t="s">
        <v>231</v>
      </c>
      <c r="B1325" t="str">
        <f>VLOOKUP(fact_events!B:B,stores[#All],2,0)</f>
        <v>Mysuru</v>
      </c>
      <c r="C1325" t="str">
        <f>VLOOKUP(fact_events!C:C,camp[#All],2,0)</f>
        <v>Diwali</v>
      </c>
      <c r="D1325" s="2">
        <f>VLOOKUP(fact_events!C:C,camp[#All],3,0)</f>
        <v>45242</v>
      </c>
      <c r="E1325" s="2">
        <f>VLOOKUP(fact_events!C:C,camp[#All],4,0)</f>
        <v>45248</v>
      </c>
      <c r="F1325" t="str">
        <f>VLOOKUP(fact_events!D:D,prod[#All],2,0)</f>
        <v>Atliq_waterproof_Immersion_Rod</v>
      </c>
      <c r="G1325" t="str">
        <f>VLOOKUP(fact_events!D:D,prod[#All],3,0)</f>
        <v>Home Appliances</v>
      </c>
      <c r="H1325">
        <v>1020</v>
      </c>
      <c r="I1325" t="s">
        <v>5</v>
      </c>
      <c r="J1325">
        <v>0.5</v>
      </c>
      <c r="K1325" t="s">
        <v>5</v>
      </c>
      <c r="L1325">
        <v>54</v>
      </c>
      <c r="M1325">
        <v>206</v>
      </c>
      <c r="N1325">
        <f>Table10[[#This Row],[quantity_sold_before_promo]]*Table10[[#This Row],[base_price]]</f>
        <v>55080</v>
      </c>
      <c r="O1325">
        <f t="shared" si="20"/>
        <v>210120</v>
      </c>
      <c r="P1325">
        <f>Table10[[#This Row],[Reveneu_after_promo]]-Table10[[#This Row],[Reveneu_before_promo]]</f>
        <v>155040</v>
      </c>
      <c r="Q1325" s="8">
        <f>Table10[[#This Row],[quantity_sold_after_promo]]-Table10[[#This Row],[quantity_sold_before_promo]]</f>
        <v>152</v>
      </c>
    </row>
    <row r="1326" spans="1:17" hidden="1" x14ac:dyDescent="0.3">
      <c r="A1326" s="3">
        <v>811007</v>
      </c>
      <c r="B1326" t="str">
        <f>VLOOKUP(fact_events!B:B,stores[#All],2,0)</f>
        <v>Bengaluru</v>
      </c>
      <c r="C1326" t="str">
        <f>VLOOKUP(fact_events!C:C,camp[#All],2,0)</f>
        <v>Sankranti</v>
      </c>
      <c r="D1326" s="2">
        <f>VLOOKUP(fact_events!C:C,camp[#All],3,0)</f>
        <v>45301</v>
      </c>
      <c r="E1326" s="2">
        <f>VLOOKUP(fact_events!C:C,camp[#All],4,0)</f>
        <v>45307</v>
      </c>
      <c r="F1326" t="str">
        <f>VLOOKUP(fact_events!D:D,prod[#All],2,0)</f>
        <v>Atliq_Scrub_Sponge_For_Dishwash</v>
      </c>
      <c r="G1326" t="str">
        <f>VLOOKUP(fact_events!D:D,prod[#All],3,0)</f>
        <v>Home Care</v>
      </c>
      <c r="H1326">
        <v>55</v>
      </c>
      <c r="I1326" t="s">
        <v>12</v>
      </c>
      <c r="J1326">
        <v>0.25</v>
      </c>
      <c r="K1326" t="s">
        <v>1526</v>
      </c>
      <c r="L1326">
        <v>27</v>
      </c>
      <c r="M1326">
        <v>25</v>
      </c>
      <c r="N1326">
        <f>Table10[[#This Row],[quantity_sold_before_promo]]*Table10[[#This Row],[base_price]]</f>
        <v>1485</v>
      </c>
      <c r="O1326">
        <f t="shared" si="20"/>
        <v>1031.25</v>
      </c>
      <c r="P1326">
        <f>Table10[[#This Row],[Reveneu_after_promo]]-Table10[[#This Row],[Reveneu_before_promo]]</f>
        <v>-453.75</v>
      </c>
      <c r="Q1326" s="8">
        <f>Table10[[#This Row],[quantity_sold_after_promo]]-Table10[[#This Row],[quantity_sold_before_promo]]</f>
        <v>-2</v>
      </c>
    </row>
    <row r="1327" spans="1:17" hidden="1" x14ac:dyDescent="0.3">
      <c r="A1327" s="4" t="s">
        <v>230</v>
      </c>
      <c r="B1327" t="str">
        <f>VLOOKUP(fact_events!B:B,stores[#All],2,0)</f>
        <v>Coimbatore</v>
      </c>
      <c r="C1327" t="str">
        <f>VLOOKUP(fact_events!C:C,camp[#All],2,0)</f>
        <v>Diwali</v>
      </c>
      <c r="D1327" s="2">
        <f>VLOOKUP(fact_events!C:C,camp[#All],3,0)</f>
        <v>45242</v>
      </c>
      <c r="E1327" s="2">
        <f>VLOOKUP(fact_events!C:C,camp[#All],4,0)</f>
        <v>45248</v>
      </c>
      <c r="F1327" t="str">
        <f>VLOOKUP(fact_events!D:D,prod[#All],2,0)</f>
        <v>Atliq_Farm_Chakki_Atta (1KG)</v>
      </c>
      <c r="G1327" t="str">
        <f>VLOOKUP(fact_events!D:D,prod[#All],3,0)</f>
        <v>Grocery &amp; Staples</v>
      </c>
      <c r="H1327">
        <v>290</v>
      </c>
      <c r="I1327" t="s">
        <v>12</v>
      </c>
      <c r="J1327">
        <v>0.25</v>
      </c>
      <c r="K1327" t="s">
        <v>1526</v>
      </c>
      <c r="L1327">
        <v>252</v>
      </c>
      <c r="M1327">
        <v>221</v>
      </c>
      <c r="N1327">
        <f>Table10[[#This Row],[quantity_sold_before_promo]]*Table10[[#This Row],[base_price]]</f>
        <v>73080</v>
      </c>
      <c r="O1327">
        <f t="shared" si="20"/>
        <v>48067.5</v>
      </c>
      <c r="P1327">
        <f>Table10[[#This Row],[Reveneu_after_promo]]-Table10[[#This Row],[Reveneu_before_promo]]</f>
        <v>-25012.5</v>
      </c>
      <c r="Q1327" s="8">
        <f>Table10[[#This Row],[quantity_sold_after_promo]]-Table10[[#This Row],[quantity_sold_before_promo]]</f>
        <v>-31</v>
      </c>
    </row>
    <row r="1328" spans="1:17" hidden="1" x14ac:dyDescent="0.3">
      <c r="A1328" s="6">
        <v>2.36E+34</v>
      </c>
      <c r="B1328" t="str">
        <f>VLOOKUP(fact_events!B:B,stores[#All],2,0)</f>
        <v>Madurai</v>
      </c>
      <c r="C1328" t="str">
        <f>VLOOKUP(fact_events!C:C,camp[#All],2,0)</f>
        <v>Diwali</v>
      </c>
      <c r="D1328" s="2">
        <f>VLOOKUP(fact_events!C:C,camp[#All],3,0)</f>
        <v>45242</v>
      </c>
      <c r="E1328" s="2">
        <f>VLOOKUP(fact_events!C:C,camp[#All],4,0)</f>
        <v>45248</v>
      </c>
      <c r="F1328" t="str">
        <f>VLOOKUP(fact_events!D:D,prod[#All],2,0)</f>
        <v>Atliq_Doodh_Kesar_Body_Lotion (200ML)</v>
      </c>
      <c r="G1328" t="str">
        <f>VLOOKUP(fact_events!D:D,prod[#All],3,0)</f>
        <v>Personal Care</v>
      </c>
      <c r="H1328">
        <v>190</v>
      </c>
      <c r="I1328" t="s">
        <v>0</v>
      </c>
      <c r="J1328">
        <v>0.5</v>
      </c>
      <c r="K1328" t="s">
        <v>1526</v>
      </c>
      <c r="L1328">
        <v>52</v>
      </c>
      <c r="M1328">
        <v>65</v>
      </c>
      <c r="N1328">
        <f>Table10[[#This Row],[quantity_sold_before_promo]]*Table10[[#This Row],[base_price]]</f>
        <v>9880</v>
      </c>
      <c r="O1328">
        <f t="shared" si="20"/>
        <v>6175</v>
      </c>
      <c r="P1328">
        <f>Table10[[#This Row],[Reveneu_after_promo]]-Table10[[#This Row],[Reveneu_before_promo]]</f>
        <v>-3705</v>
      </c>
      <c r="Q1328" s="8">
        <f>Table10[[#This Row],[quantity_sold_after_promo]]-Table10[[#This Row],[quantity_sold_before_promo]]</f>
        <v>13</v>
      </c>
    </row>
    <row r="1329" spans="1:17" x14ac:dyDescent="0.3">
      <c r="A1329" s="4" t="s">
        <v>228</v>
      </c>
      <c r="B1329" t="str">
        <f>VLOOKUP(fact_events!B:B,stores[#All],2,0)</f>
        <v>Madurai</v>
      </c>
      <c r="C1329" t="str">
        <f>VLOOKUP(fact_events!C:C,camp[#All],2,0)</f>
        <v>Sankranti</v>
      </c>
      <c r="D1329" s="2">
        <f>VLOOKUP(fact_events!C:C,camp[#All],3,0)</f>
        <v>45301</v>
      </c>
      <c r="E1329" s="2">
        <f>VLOOKUP(fact_events!C:C,camp[#All],4,0)</f>
        <v>45307</v>
      </c>
      <c r="F1329" t="str">
        <f>VLOOKUP(fact_events!D:D,prod[#All],2,0)</f>
        <v>Atliq_Farm_Chakki_Atta (1KG)</v>
      </c>
      <c r="G1329" t="str">
        <f>VLOOKUP(fact_events!D:D,prod[#All],3,0)</f>
        <v>Grocery &amp; Staples</v>
      </c>
      <c r="H1329">
        <v>370</v>
      </c>
      <c r="I1329" t="s">
        <v>5</v>
      </c>
      <c r="J1329">
        <v>0.5</v>
      </c>
      <c r="K1329" t="s">
        <v>5</v>
      </c>
      <c r="L1329">
        <v>361</v>
      </c>
      <c r="M1329">
        <v>1397</v>
      </c>
      <c r="N1329">
        <f>Table10[[#This Row],[quantity_sold_before_promo]]*Table10[[#This Row],[base_price]]</f>
        <v>133570</v>
      </c>
      <c r="O1329">
        <f t="shared" si="20"/>
        <v>516890</v>
      </c>
      <c r="P1329">
        <f>Table10[[#This Row],[Reveneu_after_promo]]-Table10[[#This Row],[Reveneu_before_promo]]</f>
        <v>383320</v>
      </c>
      <c r="Q1329" s="8">
        <f>Table10[[#This Row],[quantity_sold_after_promo]]-Table10[[#This Row],[quantity_sold_before_promo]]</f>
        <v>1036</v>
      </c>
    </row>
    <row r="1330" spans="1:17" hidden="1" x14ac:dyDescent="0.3">
      <c r="A1330" s="3" t="s">
        <v>227</v>
      </c>
      <c r="B1330" t="str">
        <f>VLOOKUP(fact_events!B:B,stores[#All],2,0)</f>
        <v>Mysuru</v>
      </c>
      <c r="C1330" t="str">
        <f>VLOOKUP(fact_events!C:C,camp[#All],2,0)</f>
        <v>Diwali</v>
      </c>
      <c r="D1330" s="2">
        <f>VLOOKUP(fact_events!C:C,camp[#All],3,0)</f>
        <v>45242</v>
      </c>
      <c r="E1330" s="2">
        <f>VLOOKUP(fact_events!C:C,camp[#All],4,0)</f>
        <v>45248</v>
      </c>
      <c r="F1330" t="str">
        <f>VLOOKUP(fact_events!D:D,prod[#All],2,0)</f>
        <v>Atliq_Suflower_Oil (1L)</v>
      </c>
      <c r="G1330" t="str">
        <f>VLOOKUP(fact_events!D:D,prod[#All],3,0)</f>
        <v>Grocery &amp; Staples</v>
      </c>
      <c r="H1330">
        <v>156</v>
      </c>
      <c r="I1330" t="s">
        <v>12</v>
      </c>
      <c r="J1330">
        <v>0.25</v>
      </c>
      <c r="K1330" t="s">
        <v>1526</v>
      </c>
      <c r="L1330">
        <v>444</v>
      </c>
      <c r="M1330">
        <v>395</v>
      </c>
      <c r="N1330">
        <f>Table10[[#This Row],[quantity_sold_before_promo]]*Table10[[#This Row],[base_price]]</f>
        <v>69264</v>
      </c>
      <c r="O1330">
        <f t="shared" si="20"/>
        <v>46215</v>
      </c>
      <c r="P1330">
        <f>Table10[[#This Row],[Reveneu_after_promo]]-Table10[[#This Row],[Reveneu_before_promo]]</f>
        <v>-23049</v>
      </c>
      <c r="Q1330" s="8">
        <f>Table10[[#This Row],[quantity_sold_after_promo]]-Table10[[#This Row],[quantity_sold_before_promo]]</f>
        <v>-49</v>
      </c>
    </row>
    <row r="1331" spans="1:17" x14ac:dyDescent="0.3">
      <c r="A1331" s="4">
        <v>583386</v>
      </c>
      <c r="B1331" t="str">
        <f>VLOOKUP(fact_events!B:B,stores[#All],2,0)</f>
        <v>Bengaluru</v>
      </c>
      <c r="C1331" t="str">
        <f>VLOOKUP(fact_events!C:C,camp[#All],2,0)</f>
        <v>Sankranti</v>
      </c>
      <c r="D1331" s="2">
        <f>VLOOKUP(fact_events!C:C,camp[#All],3,0)</f>
        <v>45301</v>
      </c>
      <c r="E1331" s="2">
        <f>VLOOKUP(fact_events!C:C,camp[#All],4,0)</f>
        <v>45307</v>
      </c>
      <c r="F1331" t="str">
        <f>VLOOKUP(fact_events!D:D,prod[#All],2,0)</f>
        <v>Atliq_Double_Bedsheet_set</v>
      </c>
      <c r="G1331" t="str">
        <f>VLOOKUP(fact_events!D:D,prod[#All],3,0)</f>
        <v>Home Care</v>
      </c>
      <c r="H1331">
        <v>1190</v>
      </c>
      <c r="I1331" t="s">
        <v>5</v>
      </c>
      <c r="J1331">
        <v>0.5</v>
      </c>
      <c r="K1331" t="s">
        <v>5</v>
      </c>
      <c r="L1331">
        <v>63</v>
      </c>
      <c r="M1331">
        <v>254</v>
      </c>
      <c r="N1331">
        <f>Table10[[#This Row],[quantity_sold_before_promo]]*Table10[[#This Row],[base_price]]</f>
        <v>74970</v>
      </c>
      <c r="O1331">
        <f t="shared" si="20"/>
        <v>302260</v>
      </c>
      <c r="P1331">
        <f>Table10[[#This Row],[Reveneu_after_promo]]-Table10[[#This Row],[Reveneu_before_promo]]</f>
        <v>227290</v>
      </c>
      <c r="Q1331" s="8">
        <f>Table10[[#This Row],[quantity_sold_after_promo]]-Table10[[#This Row],[quantity_sold_before_promo]]</f>
        <v>191</v>
      </c>
    </row>
    <row r="1332" spans="1:17" hidden="1" x14ac:dyDescent="0.3">
      <c r="A1332" s="3" t="s">
        <v>226</v>
      </c>
      <c r="B1332" t="str">
        <f>VLOOKUP(fact_events!B:B,stores[#All],2,0)</f>
        <v>Visakhapatnam</v>
      </c>
      <c r="C1332" t="str">
        <f>VLOOKUP(fact_events!C:C,camp[#All],2,0)</f>
        <v>Diwali</v>
      </c>
      <c r="D1332" s="2">
        <f>VLOOKUP(fact_events!C:C,camp[#All],3,0)</f>
        <v>45242</v>
      </c>
      <c r="E1332" s="2">
        <f>VLOOKUP(fact_events!C:C,camp[#All],4,0)</f>
        <v>45248</v>
      </c>
      <c r="F1332" t="str">
        <f>VLOOKUP(fact_events!D:D,prod[#All],2,0)</f>
        <v>Atliq_Fusion_Container_Set_of_3</v>
      </c>
      <c r="G1332" t="str">
        <f>VLOOKUP(fact_events!D:D,prod[#All],3,0)</f>
        <v>Home Care</v>
      </c>
      <c r="H1332">
        <v>415</v>
      </c>
      <c r="I1332" t="s">
        <v>12</v>
      </c>
      <c r="J1332">
        <v>0.25</v>
      </c>
      <c r="K1332" t="s">
        <v>1526</v>
      </c>
      <c r="L1332">
        <v>70</v>
      </c>
      <c r="M1332">
        <v>53</v>
      </c>
      <c r="N1332">
        <f>Table10[[#This Row],[quantity_sold_before_promo]]*Table10[[#This Row],[base_price]]</f>
        <v>29050</v>
      </c>
      <c r="O1332">
        <f t="shared" si="20"/>
        <v>16496.25</v>
      </c>
      <c r="P1332">
        <f>Table10[[#This Row],[Reveneu_after_promo]]-Table10[[#This Row],[Reveneu_before_promo]]</f>
        <v>-12553.75</v>
      </c>
      <c r="Q1332" s="8">
        <f>Table10[[#This Row],[quantity_sold_after_promo]]-Table10[[#This Row],[quantity_sold_before_promo]]</f>
        <v>-17</v>
      </c>
    </row>
    <row r="1333" spans="1:17" x14ac:dyDescent="0.3">
      <c r="A1333" s="4" t="s">
        <v>225</v>
      </c>
      <c r="B1333" t="str">
        <f>VLOOKUP(fact_events!B:B,stores[#All],2,0)</f>
        <v>Chennai</v>
      </c>
      <c r="C1333" t="str">
        <f>VLOOKUP(fact_events!C:C,camp[#All],2,0)</f>
        <v>Diwali</v>
      </c>
      <c r="D1333" s="2">
        <f>VLOOKUP(fact_events!C:C,camp[#All],3,0)</f>
        <v>45242</v>
      </c>
      <c r="E1333" s="2">
        <f>VLOOKUP(fact_events!C:C,camp[#All],4,0)</f>
        <v>45248</v>
      </c>
      <c r="F1333" t="str">
        <f>VLOOKUP(fact_events!D:D,prod[#All],2,0)</f>
        <v>Atliq_High_Glo_15W_LED_Bulb</v>
      </c>
      <c r="G1333" t="str">
        <f>VLOOKUP(fact_events!D:D,prod[#All],3,0)</f>
        <v>Home Appliances</v>
      </c>
      <c r="H1333">
        <v>350</v>
      </c>
      <c r="I1333" t="s">
        <v>5</v>
      </c>
      <c r="J1333">
        <v>0.5</v>
      </c>
      <c r="K1333" t="s">
        <v>5</v>
      </c>
      <c r="L1333">
        <v>68</v>
      </c>
      <c r="M1333">
        <v>205</v>
      </c>
      <c r="N1333">
        <f>Table10[[#This Row],[quantity_sold_before_promo]]*Table10[[#This Row],[base_price]]</f>
        <v>23800</v>
      </c>
      <c r="O1333">
        <f t="shared" si="20"/>
        <v>71750</v>
      </c>
      <c r="P1333">
        <f>Table10[[#This Row],[Reveneu_after_promo]]-Table10[[#This Row],[Reveneu_before_promo]]</f>
        <v>47950</v>
      </c>
      <c r="Q1333" s="8">
        <f>Table10[[#This Row],[quantity_sold_after_promo]]-Table10[[#This Row],[quantity_sold_before_promo]]</f>
        <v>137</v>
      </c>
    </row>
    <row r="1334" spans="1:17" x14ac:dyDescent="0.3">
      <c r="A1334" s="3" t="s">
        <v>224</v>
      </c>
      <c r="B1334" t="str">
        <f>VLOOKUP(fact_events!B:B,stores[#All],2,0)</f>
        <v>Trivandrum</v>
      </c>
      <c r="C1334" t="str">
        <f>VLOOKUP(fact_events!C:C,camp[#All],2,0)</f>
        <v>Sankranti</v>
      </c>
      <c r="D1334" s="2">
        <f>VLOOKUP(fact_events!C:C,camp[#All],3,0)</f>
        <v>45301</v>
      </c>
      <c r="E1334" s="2">
        <f>VLOOKUP(fact_events!C:C,camp[#All],4,0)</f>
        <v>45307</v>
      </c>
      <c r="F1334" t="str">
        <f>VLOOKUP(fact_events!D:D,prod[#All],2,0)</f>
        <v>Atliq_High_Glo_15W_LED_Bulb</v>
      </c>
      <c r="G1334" t="str">
        <f>VLOOKUP(fact_events!D:D,prod[#All],3,0)</f>
        <v>Home Appliances</v>
      </c>
      <c r="H1334">
        <v>350</v>
      </c>
      <c r="I1334" t="s">
        <v>5</v>
      </c>
      <c r="J1334">
        <v>0.5</v>
      </c>
      <c r="K1334" t="s">
        <v>5</v>
      </c>
      <c r="L1334">
        <v>60</v>
      </c>
      <c r="M1334">
        <v>240</v>
      </c>
      <c r="N1334">
        <f>Table10[[#This Row],[quantity_sold_before_promo]]*Table10[[#This Row],[base_price]]</f>
        <v>21000</v>
      </c>
      <c r="O1334">
        <f t="shared" si="20"/>
        <v>84000</v>
      </c>
      <c r="P1334">
        <f>Table10[[#This Row],[Reveneu_after_promo]]-Table10[[#This Row],[Reveneu_before_promo]]</f>
        <v>63000</v>
      </c>
      <c r="Q1334" s="8">
        <f>Table10[[#This Row],[quantity_sold_after_promo]]-Table10[[#This Row],[quantity_sold_before_promo]]</f>
        <v>180</v>
      </c>
    </row>
    <row r="1335" spans="1:17" hidden="1" x14ac:dyDescent="0.3">
      <c r="A1335" s="4" t="s">
        <v>223</v>
      </c>
      <c r="B1335" t="str">
        <f>VLOOKUP(fact_events!B:B,stores[#All],2,0)</f>
        <v>Chennai</v>
      </c>
      <c r="C1335" t="str">
        <f>VLOOKUP(fact_events!C:C,camp[#All],2,0)</f>
        <v>Sankranti</v>
      </c>
      <c r="D1335" s="2">
        <f>VLOOKUP(fact_events!C:C,camp[#All],3,0)</f>
        <v>45301</v>
      </c>
      <c r="E1335" s="2">
        <f>VLOOKUP(fact_events!C:C,camp[#All],4,0)</f>
        <v>45307</v>
      </c>
      <c r="F1335" t="str">
        <f>VLOOKUP(fact_events!D:D,prod[#All],2,0)</f>
        <v>Atliq_Home_Essential_8_Product_Combo</v>
      </c>
      <c r="G1335" t="str">
        <f>VLOOKUP(fact_events!D:D,prod[#All],3,0)</f>
        <v>Combo1</v>
      </c>
      <c r="H1335">
        <v>3000</v>
      </c>
      <c r="I1335" t="s">
        <v>26</v>
      </c>
      <c r="J1335">
        <v>500</v>
      </c>
      <c r="K1335" t="s">
        <v>1527</v>
      </c>
      <c r="L1335">
        <v>115</v>
      </c>
      <c r="M1335">
        <v>332</v>
      </c>
      <c r="N1335">
        <f>Table10[[#This Row],[quantity_sold_before_promo]]*Table10[[#This Row],[base_price]]</f>
        <v>345000</v>
      </c>
      <c r="O1335">
        <f t="shared" si="20"/>
        <v>830000</v>
      </c>
      <c r="P1335">
        <f>Table10[[#This Row],[Reveneu_after_promo]]-Table10[[#This Row],[Reveneu_before_promo]]</f>
        <v>485000</v>
      </c>
      <c r="Q1335" s="8">
        <f>Table10[[#This Row],[quantity_sold_after_promo]]-Table10[[#This Row],[quantity_sold_before_promo]]</f>
        <v>217</v>
      </c>
    </row>
    <row r="1336" spans="1:17" x14ac:dyDescent="0.3">
      <c r="A1336" s="3" t="s">
        <v>222</v>
      </c>
      <c r="B1336" t="str">
        <f>VLOOKUP(fact_events!B:B,stores[#All],2,0)</f>
        <v>Mysuru</v>
      </c>
      <c r="C1336" t="str">
        <f>VLOOKUP(fact_events!C:C,camp[#All],2,0)</f>
        <v>Sankranti</v>
      </c>
      <c r="D1336" s="2">
        <f>VLOOKUP(fact_events!C:C,camp[#All],3,0)</f>
        <v>45301</v>
      </c>
      <c r="E1336" s="2">
        <f>VLOOKUP(fact_events!C:C,camp[#All],4,0)</f>
        <v>45307</v>
      </c>
      <c r="F1336" t="str">
        <f>VLOOKUP(fact_events!D:D,prod[#All],2,0)</f>
        <v>Atliq_Double_Bedsheet_set</v>
      </c>
      <c r="G1336" t="str">
        <f>VLOOKUP(fact_events!D:D,prod[#All],3,0)</f>
        <v>Home Care</v>
      </c>
      <c r="H1336">
        <v>1190</v>
      </c>
      <c r="I1336" t="s">
        <v>5</v>
      </c>
      <c r="J1336">
        <v>0.5</v>
      </c>
      <c r="K1336" t="s">
        <v>5</v>
      </c>
      <c r="L1336">
        <v>54</v>
      </c>
      <c r="M1336">
        <v>238</v>
      </c>
      <c r="N1336">
        <f>Table10[[#This Row],[quantity_sold_before_promo]]*Table10[[#This Row],[base_price]]</f>
        <v>64260</v>
      </c>
      <c r="O1336">
        <f t="shared" si="20"/>
        <v>283220</v>
      </c>
      <c r="P1336">
        <f>Table10[[#This Row],[Reveneu_after_promo]]-Table10[[#This Row],[Reveneu_before_promo]]</f>
        <v>218960</v>
      </c>
      <c r="Q1336" s="8">
        <f>Table10[[#This Row],[quantity_sold_after_promo]]-Table10[[#This Row],[quantity_sold_before_promo]]</f>
        <v>184</v>
      </c>
    </row>
    <row r="1337" spans="1:17" x14ac:dyDescent="0.3">
      <c r="A1337" s="4" t="s">
        <v>221</v>
      </c>
      <c r="B1337" t="str">
        <f>VLOOKUP(fact_events!B:B,stores[#All],2,0)</f>
        <v>Coimbatore</v>
      </c>
      <c r="C1337" t="str">
        <f>VLOOKUP(fact_events!C:C,camp[#All],2,0)</f>
        <v>Diwali</v>
      </c>
      <c r="D1337" s="2">
        <f>VLOOKUP(fact_events!C:C,camp[#All],3,0)</f>
        <v>45242</v>
      </c>
      <c r="E1337" s="2">
        <f>VLOOKUP(fact_events!C:C,camp[#All],4,0)</f>
        <v>45248</v>
      </c>
      <c r="F1337" t="str">
        <f>VLOOKUP(fact_events!D:D,prod[#All],2,0)</f>
        <v>Atliq_High_Glo_15W_LED_Bulb</v>
      </c>
      <c r="G1337" t="str">
        <f>VLOOKUP(fact_events!D:D,prod[#All],3,0)</f>
        <v>Home Appliances</v>
      </c>
      <c r="H1337">
        <v>350</v>
      </c>
      <c r="I1337" t="s">
        <v>5</v>
      </c>
      <c r="J1337">
        <v>0.5</v>
      </c>
      <c r="K1337" t="s">
        <v>5</v>
      </c>
      <c r="L1337">
        <v>40</v>
      </c>
      <c r="M1337">
        <v>132</v>
      </c>
      <c r="N1337">
        <f>Table10[[#This Row],[quantity_sold_before_promo]]*Table10[[#This Row],[base_price]]</f>
        <v>14000</v>
      </c>
      <c r="O1337">
        <f t="shared" si="20"/>
        <v>46200</v>
      </c>
      <c r="P1337">
        <f>Table10[[#This Row],[Reveneu_after_promo]]-Table10[[#This Row],[Reveneu_before_promo]]</f>
        <v>32200</v>
      </c>
      <c r="Q1337" s="8">
        <f>Table10[[#This Row],[quantity_sold_after_promo]]-Table10[[#This Row],[quantity_sold_before_promo]]</f>
        <v>92</v>
      </c>
    </row>
    <row r="1338" spans="1:17" x14ac:dyDescent="0.3">
      <c r="A1338" s="3" t="s">
        <v>220</v>
      </c>
      <c r="B1338" t="str">
        <f>VLOOKUP(fact_events!B:B,stores[#All],2,0)</f>
        <v>Vijayawada</v>
      </c>
      <c r="C1338" t="str">
        <f>VLOOKUP(fact_events!C:C,camp[#All],2,0)</f>
        <v>Sankranti</v>
      </c>
      <c r="D1338" s="2">
        <f>VLOOKUP(fact_events!C:C,camp[#All],3,0)</f>
        <v>45301</v>
      </c>
      <c r="E1338" s="2">
        <f>VLOOKUP(fact_events!C:C,camp[#All],4,0)</f>
        <v>45307</v>
      </c>
      <c r="F1338" t="str">
        <f>VLOOKUP(fact_events!D:D,prod[#All],2,0)</f>
        <v>Atliq_Farm_Chakki_Atta (1KG)</v>
      </c>
      <c r="G1338" t="str">
        <f>VLOOKUP(fact_events!D:D,prod[#All],3,0)</f>
        <v>Grocery &amp; Staples</v>
      </c>
      <c r="H1338">
        <v>370</v>
      </c>
      <c r="I1338" t="s">
        <v>5</v>
      </c>
      <c r="J1338">
        <v>0.5</v>
      </c>
      <c r="K1338" t="s">
        <v>5</v>
      </c>
      <c r="L1338">
        <v>183</v>
      </c>
      <c r="M1338">
        <v>708</v>
      </c>
      <c r="N1338">
        <f>Table10[[#This Row],[quantity_sold_before_promo]]*Table10[[#This Row],[base_price]]</f>
        <v>67710</v>
      </c>
      <c r="O1338">
        <f t="shared" si="20"/>
        <v>261960</v>
      </c>
      <c r="P1338">
        <f>Table10[[#This Row],[Reveneu_after_promo]]-Table10[[#This Row],[Reveneu_before_promo]]</f>
        <v>194250</v>
      </c>
      <c r="Q1338" s="8">
        <f>Table10[[#This Row],[quantity_sold_after_promo]]-Table10[[#This Row],[quantity_sold_before_promo]]</f>
        <v>525</v>
      </c>
    </row>
    <row r="1339" spans="1:17" x14ac:dyDescent="0.3">
      <c r="A1339" s="4" t="s">
        <v>219</v>
      </c>
      <c r="B1339" t="str">
        <f>VLOOKUP(fact_events!B:B,stores[#All],2,0)</f>
        <v>Visakhapatnam</v>
      </c>
      <c r="C1339" t="str">
        <f>VLOOKUP(fact_events!C:C,camp[#All],2,0)</f>
        <v>Diwali</v>
      </c>
      <c r="D1339" s="2">
        <f>VLOOKUP(fact_events!C:C,camp[#All],3,0)</f>
        <v>45242</v>
      </c>
      <c r="E1339" s="2">
        <f>VLOOKUP(fact_events!C:C,camp[#All],4,0)</f>
        <v>45248</v>
      </c>
      <c r="F1339" t="str">
        <f>VLOOKUP(fact_events!D:D,prod[#All],2,0)</f>
        <v>Atliq_Double_Bedsheet_set</v>
      </c>
      <c r="G1339" t="str">
        <f>VLOOKUP(fact_events!D:D,prod[#All],3,0)</f>
        <v>Home Care</v>
      </c>
      <c r="H1339">
        <v>1190</v>
      </c>
      <c r="I1339" t="s">
        <v>5</v>
      </c>
      <c r="J1339">
        <v>0.5</v>
      </c>
      <c r="K1339" t="s">
        <v>5</v>
      </c>
      <c r="L1339">
        <v>38</v>
      </c>
      <c r="M1339">
        <v>129</v>
      </c>
      <c r="N1339">
        <f>Table10[[#This Row],[quantity_sold_before_promo]]*Table10[[#This Row],[base_price]]</f>
        <v>45220</v>
      </c>
      <c r="O1339">
        <f t="shared" si="20"/>
        <v>153510</v>
      </c>
      <c r="P1339">
        <f>Table10[[#This Row],[Reveneu_after_promo]]-Table10[[#This Row],[Reveneu_before_promo]]</f>
        <v>108290</v>
      </c>
      <c r="Q1339" s="8">
        <f>Table10[[#This Row],[quantity_sold_after_promo]]-Table10[[#This Row],[quantity_sold_before_promo]]</f>
        <v>91</v>
      </c>
    </row>
    <row r="1340" spans="1:17" x14ac:dyDescent="0.3">
      <c r="A1340" s="3" t="s">
        <v>218</v>
      </c>
      <c r="B1340" t="str">
        <f>VLOOKUP(fact_events!B:B,stores[#All],2,0)</f>
        <v>Madurai</v>
      </c>
      <c r="C1340" t="str">
        <f>VLOOKUP(fact_events!C:C,camp[#All],2,0)</f>
        <v>Sankranti</v>
      </c>
      <c r="D1340" s="2">
        <f>VLOOKUP(fact_events!C:C,camp[#All],3,0)</f>
        <v>45301</v>
      </c>
      <c r="E1340" s="2">
        <f>VLOOKUP(fact_events!C:C,camp[#All],4,0)</f>
        <v>45307</v>
      </c>
      <c r="F1340" t="str">
        <f>VLOOKUP(fact_events!D:D,prod[#All],2,0)</f>
        <v>Atliq_Suflower_Oil (1L)</v>
      </c>
      <c r="G1340" t="str">
        <f>VLOOKUP(fact_events!D:D,prod[#All],3,0)</f>
        <v>Grocery &amp; Staples</v>
      </c>
      <c r="H1340">
        <v>200</v>
      </c>
      <c r="I1340" t="s">
        <v>5</v>
      </c>
      <c r="J1340">
        <v>0.5</v>
      </c>
      <c r="K1340" t="s">
        <v>5</v>
      </c>
      <c r="L1340">
        <v>307</v>
      </c>
      <c r="M1340">
        <v>1277</v>
      </c>
      <c r="N1340">
        <f>Table10[[#This Row],[quantity_sold_before_promo]]*Table10[[#This Row],[base_price]]</f>
        <v>61400</v>
      </c>
      <c r="O1340">
        <f t="shared" si="20"/>
        <v>255400</v>
      </c>
      <c r="P1340">
        <f>Table10[[#This Row],[Reveneu_after_promo]]-Table10[[#This Row],[Reveneu_before_promo]]</f>
        <v>194000</v>
      </c>
      <c r="Q1340" s="8">
        <f>Table10[[#This Row],[quantity_sold_after_promo]]-Table10[[#This Row],[quantity_sold_before_promo]]</f>
        <v>970</v>
      </c>
    </row>
    <row r="1341" spans="1:17" hidden="1" x14ac:dyDescent="0.3">
      <c r="A1341" s="4" t="s">
        <v>217</v>
      </c>
      <c r="B1341" t="str">
        <f>VLOOKUP(fact_events!B:B,stores[#All],2,0)</f>
        <v>Visakhapatnam</v>
      </c>
      <c r="C1341" t="str">
        <f>VLOOKUP(fact_events!C:C,camp[#All],2,0)</f>
        <v>Diwali</v>
      </c>
      <c r="D1341" s="2">
        <f>VLOOKUP(fact_events!C:C,camp[#All],3,0)</f>
        <v>45242</v>
      </c>
      <c r="E1341" s="2">
        <f>VLOOKUP(fact_events!C:C,camp[#All],4,0)</f>
        <v>45248</v>
      </c>
      <c r="F1341" t="str">
        <f>VLOOKUP(fact_events!D:D,prod[#All],2,0)</f>
        <v>Atliq_Lime_Cool_Bathing_Bar (125GM)</v>
      </c>
      <c r="G1341" t="str">
        <f>VLOOKUP(fact_events!D:D,prod[#All],3,0)</f>
        <v>Personal Care</v>
      </c>
      <c r="H1341">
        <v>62</v>
      </c>
      <c r="I1341" t="s">
        <v>0</v>
      </c>
      <c r="J1341">
        <v>0.5</v>
      </c>
      <c r="K1341" t="s">
        <v>1526</v>
      </c>
      <c r="L1341">
        <v>98</v>
      </c>
      <c r="M1341">
        <v>133</v>
      </c>
      <c r="N1341">
        <f>Table10[[#This Row],[quantity_sold_before_promo]]*Table10[[#This Row],[base_price]]</f>
        <v>6076</v>
      </c>
      <c r="O1341">
        <f t="shared" si="20"/>
        <v>4123</v>
      </c>
      <c r="P1341">
        <f>Table10[[#This Row],[Reveneu_after_promo]]-Table10[[#This Row],[Reveneu_before_promo]]</f>
        <v>-1953</v>
      </c>
      <c r="Q1341" s="8">
        <f>Table10[[#This Row],[quantity_sold_after_promo]]-Table10[[#This Row],[quantity_sold_before_promo]]</f>
        <v>35</v>
      </c>
    </row>
    <row r="1342" spans="1:17" hidden="1" x14ac:dyDescent="0.3">
      <c r="A1342" s="3" t="s">
        <v>216</v>
      </c>
      <c r="B1342" t="str">
        <f>VLOOKUP(fact_events!B:B,stores[#All],2,0)</f>
        <v>Coimbatore</v>
      </c>
      <c r="C1342" t="str">
        <f>VLOOKUP(fact_events!C:C,camp[#All],2,0)</f>
        <v>Sankranti</v>
      </c>
      <c r="D1342" s="2">
        <f>VLOOKUP(fact_events!C:C,camp[#All],3,0)</f>
        <v>45301</v>
      </c>
      <c r="E1342" s="2">
        <f>VLOOKUP(fact_events!C:C,camp[#All],4,0)</f>
        <v>45307</v>
      </c>
      <c r="F1342" t="str">
        <f>VLOOKUP(fact_events!D:D,prod[#All],2,0)</f>
        <v>Atliq_Body_Milk_Nourishing_Lotion (120ML)</v>
      </c>
      <c r="G1342" t="str">
        <f>VLOOKUP(fact_events!D:D,prod[#All],3,0)</f>
        <v>Personal Care</v>
      </c>
      <c r="H1342">
        <v>90</v>
      </c>
      <c r="I1342" t="s">
        <v>12</v>
      </c>
      <c r="J1342">
        <v>0.25</v>
      </c>
      <c r="K1342" t="s">
        <v>1526</v>
      </c>
      <c r="L1342">
        <v>40</v>
      </c>
      <c r="M1342">
        <v>32</v>
      </c>
      <c r="N1342">
        <f>Table10[[#This Row],[quantity_sold_before_promo]]*Table10[[#This Row],[base_price]]</f>
        <v>3600</v>
      </c>
      <c r="O1342">
        <f t="shared" si="20"/>
        <v>2160</v>
      </c>
      <c r="P1342">
        <f>Table10[[#This Row],[Reveneu_after_promo]]-Table10[[#This Row],[Reveneu_before_promo]]</f>
        <v>-1440</v>
      </c>
      <c r="Q1342" s="8">
        <f>Table10[[#This Row],[quantity_sold_after_promo]]-Table10[[#This Row],[quantity_sold_before_promo]]</f>
        <v>-8</v>
      </c>
    </row>
    <row r="1343" spans="1:17" hidden="1" x14ac:dyDescent="0.3">
      <c r="A1343" s="4" t="s">
        <v>215</v>
      </c>
      <c r="B1343" t="str">
        <f>VLOOKUP(fact_events!B:B,stores[#All],2,0)</f>
        <v>Trivandrum</v>
      </c>
      <c r="C1343" t="str">
        <f>VLOOKUP(fact_events!C:C,camp[#All],2,0)</f>
        <v>Sankranti</v>
      </c>
      <c r="D1343" s="2">
        <f>VLOOKUP(fact_events!C:C,camp[#All],3,0)</f>
        <v>45301</v>
      </c>
      <c r="E1343" s="2">
        <f>VLOOKUP(fact_events!C:C,camp[#All],4,0)</f>
        <v>45307</v>
      </c>
      <c r="F1343" t="str">
        <f>VLOOKUP(fact_events!D:D,prod[#All],2,0)</f>
        <v>Atliq_Lime_Cool_Bathing_Bar (125GM)</v>
      </c>
      <c r="G1343" t="str">
        <f>VLOOKUP(fact_events!D:D,prod[#All],3,0)</f>
        <v>Personal Care</v>
      </c>
      <c r="H1343">
        <v>62</v>
      </c>
      <c r="I1343" t="s">
        <v>0</v>
      </c>
      <c r="J1343">
        <v>0.5</v>
      </c>
      <c r="K1343" t="s">
        <v>1526</v>
      </c>
      <c r="L1343">
        <v>22</v>
      </c>
      <c r="M1343">
        <v>30</v>
      </c>
      <c r="N1343">
        <f>Table10[[#This Row],[quantity_sold_before_promo]]*Table10[[#This Row],[base_price]]</f>
        <v>1364</v>
      </c>
      <c r="O1343">
        <f t="shared" si="20"/>
        <v>930</v>
      </c>
      <c r="P1343">
        <f>Table10[[#This Row],[Reveneu_after_promo]]-Table10[[#This Row],[Reveneu_before_promo]]</f>
        <v>-434</v>
      </c>
      <c r="Q1343" s="8">
        <f>Table10[[#This Row],[quantity_sold_after_promo]]-Table10[[#This Row],[quantity_sold_before_promo]]</f>
        <v>8</v>
      </c>
    </row>
    <row r="1344" spans="1:17" hidden="1" x14ac:dyDescent="0.3">
      <c r="A1344" s="3" t="s">
        <v>214</v>
      </c>
      <c r="B1344" t="str">
        <f>VLOOKUP(fact_events!B:B,stores[#All],2,0)</f>
        <v>Mangalore</v>
      </c>
      <c r="C1344" t="str">
        <f>VLOOKUP(fact_events!C:C,camp[#All],2,0)</f>
        <v>Diwali</v>
      </c>
      <c r="D1344" s="2">
        <f>VLOOKUP(fact_events!C:C,camp[#All],3,0)</f>
        <v>45242</v>
      </c>
      <c r="E1344" s="2">
        <f>VLOOKUP(fact_events!C:C,camp[#All],4,0)</f>
        <v>45248</v>
      </c>
      <c r="F1344" t="str">
        <f>VLOOKUP(fact_events!D:D,prod[#All],2,0)</f>
        <v>Atliq_Farm_Chakki_Atta (1KG)</v>
      </c>
      <c r="G1344" t="str">
        <f>VLOOKUP(fact_events!D:D,prod[#All],3,0)</f>
        <v>Grocery &amp; Staples</v>
      </c>
      <c r="H1344">
        <v>290</v>
      </c>
      <c r="I1344" t="s">
        <v>12</v>
      </c>
      <c r="J1344">
        <v>0.25</v>
      </c>
      <c r="K1344" t="s">
        <v>1526</v>
      </c>
      <c r="L1344">
        <v>152</v>
      </c>
      <c r="M1344">
        <v>133</v>
      </c>
      <c r="N1344">
        <f>Table10[[#This Row],[quantity_sold_before_promo]]*Table10[[#This Row],[base_price]]</f>
        <v>44080</v>
      </c>
      <c r="O1344">
        <f t="shared" si="20"/>
        <v>28927.5</v>
      </c>
      <c r="P1344">
        <f>Table10[[#This Row],[Reveneu_after_promo]]-Table10[[#This Row],[Reveneu_before_promo]]</f>
        <v>-15152.5</v>
      </c>
      <c r="Q1344" s="8">
        <f>Table10[[#This Row],[quantity_sold_after_promo]]-Table10[[#This Row],[quantity_sold_before_promo]]</f>
        <v>-19</v>
      </c>
    </row>
    <row r="1345" spans="1:17" hidden="1" x14ac:dyDescent="0.3">
      <c r="A1345" s="4" t="s">
        <v>213</v>
      </c>
      <c r="B1345" t="str">
        <f>VLOOKUP(fact_events!B:B,stores[#All],2,0)</f>
        <v>Bengaluru</v>
      </c>
      <c r="C1345" t="str">
        <f>VLOOKUP(fact_events!C:C,camp[#All],2,0)</f>
        <v>Diwali</v>
      </c>
      <c r="D1345" s="2">
        <f>VLOOKUP(fact_events!C:C,camp[#All],3,0)</f>
        <v>45242</v>
      </c>
      <c r="E1345" s="2">
        <f>VLOOKUP(fact_events!C:C,camp[#All],4,0)</f>
        <v>45248</v>
      </c>
      <c r="F1345" t="str">
        <f>VLOOKUP(fact_events!D:D,prod[#All],2,0)</f>
        <v>Atliq_Suflower_Oil (1L)</v>
      </c>
      <c r="G1345" t="str">
        <f>VLOOKUP(fact_events!D:D,prod[#All],3,0)</f>
        <v>Grocery &amp; Staples</v>
      </c>
      <c r="H1345">
        <v>156</v>
      </c>
      <c r="I1345" t="s">
        <v>12</v>
      </c>
      <c r="J1345">
        <v>0.25</v>
      </c>
      <c r="K1345" t="s">
        <v>1526</v>
      </c>
      <c r="L1345">
        <v>369</v>
      </c>
      <c r="M1345">
        <v>332</v>
      </c>
      <c r="N1345">
        <f>Table10[[#This Row],[quantity_sold_before_promo]]*Table10[[#This Row],[base_price]]</f>
        <v>57564</v>
      </c>
      <c r="O1345">
        <f t="shared" si="20"/>
        <v>38844</v>
      </c>
      <c r="P1345">
        <f>Table10[[#This Row],[Reveneu_after_promo]]-Table10[[#This Row],[Reveneu_before_promo]]</f>
        <v>-18720</v>
      </c>
      <c r="Q1345" s="8">
        <f>Table10[[#This Row],[quantity_sold_after_promo]]-Table10[[#This Row],[quantity_sold_before_promo]]</f>
        <v>-37</v>
      </c>
    </row>
    <row r="1346" spans="1:17" hidden="1" x14ac:dyDescent="0.3">
      <c r="A1346" s="3" t="s">
        <v>212</v>
      </c>
      <c r="B1346" t="str">
        <f>VLOOKUP(fact_events!B:B,stores[#All],2,0)</f>
        <v>Mysuru</v>
      </c>
      <c r="C1346" t="str">
        <f>VLOOKUP(fact_events!C:C,camp[#All],2,0)</f>
        <v>Sankranti</v>
      </c>
      <c r="D1346" s="2">
        <f>VLOOKUP(fact_events!C:C,camp[#All],3,0)</f>
        <v>45301</v>
      </c>
      <c r="E1346" s="2">
        <f>VLOOKUP(fact_events!C:C,camp[#All],4,0)</f>
        <v>45307</v>
      </c>
      <c r="F1346" t="str">
        <f>VLOOKUP(fact_events!D:D,prod[#All],2,0)</f>
        <v>Atliq_Scrub_Sponge_For_Dishwash</v>
      </c>
      <c r="G1346" t="str">
        <f>VLOOKUP(fact_events!D:D,prod[#All],3,0)</f>
        <v>Home Care</v>
      </c>
      <c r="H1346">
        <v>55</v>
      </c>
      <c r="I1346" t="s">
        <v>12</v>
      </c>
      <c r="J1346">
        <v>0.25</v>
      </c>
      <c r="K1346" t="s">
        <v>1526</v>
      </c>
      <c r="L1346">
        <v>19</v>
      </c>
      <c r="M1346">
        <v>14</v>
      </c>
      <c r="N1346">
        <f>Table10[[#This Row],[quantity_sold_before_promo]]*Table10[[#This Row],[base_price]]</f>
        <v>1045</v>
      </c>
      <c r="O1346">
        <f t="shared" ref="O1346:O1409" si="21">IF(K1346="OFF",(H1346*(1-J1346))*M1346,IF(K1346="Cashback",(H1346-J1346)*M1346,IF(K1346="BOGOF",H1346*M1346,0)))</f>
        <v>577.5</v>
      </c>
      <c r="P1346">
        <f>Table10[[#This Row],[Reveneu_after_promo]]-Table10[[#This Row],[Reveneu_before_promo]]</f>
        <v>-467.5</v>
      </c>
      <c r="Q1346" s="8">
        <f>Table10[[#This Row],[quantity_sold_after_promo]]-Table10[[#This Row],[quantity_sold_before_promo]]</f>
        <v>-5</v>
      </c>
    </row>
    <row r="1347" spans="1:17" hidden="1" x14ac:dyDescent="0.3">
      <c r="A1347" s="4" t="s">
        <v>211</v>
      </c>
      <c r="B1347" t="str">
        <f>VLOOKUP(fact_events!B:B,stores[#All],2,0)</f>
        <v>Bengaluru</v>
      </c>
      <c r="C1347" t="str">
        <f>VLOOKUP(fact_events!C:C,camp[#All],2,0)</f>
        <v>Diwali</v>
      </c>
      <c r="D1347" s="2">
        <f>VLOOKUP(fact_events!C:C,camp[#All],3,0)</f>
        <v>45242</v>
      </c>
      <c r="E1347" s="2">
        <f>VLOOKUP(fact_events!C:C,camp[#All],4,0)</f>
        <v>45248</v>
      </c>
      <c r="F1347" t="str">
        <f>VLOOKUP(fact_events!D:D,prod[#All],2,0)</f>
        <v>Atliq_Scrub_Sponge_For_Dishwash</v>
      </c>
      <c r="G1347" t="str">
        <f>VLOOKUP(fact_events!D:D,prod[#All],3,0)</f>
        <v>Home Care</v>
      </c>
      <c r="H1347">
        <v>55</v>
      </c>
      <c r="I1347" t="s">
        <v>12</v>
      </c>
      <c r="J1347">
        <v>0.25</v>
      </c>
      <c r="K1347" t="s">
        <v>1526</v>
      </c>
      <c r="L1347">
        <v>105</v>
      </c>
      <c r="M1347">
        <v>82</v>
      </c>
      <c r="N1347">
        <f>Table10[[#This Row],[quantity_sold_before_promo]]*Table10[[#This Row],[base_price]]</f>
        <v>5775</v>
      </c>
      <c r="O1347">
        <f t="shared" si="21"/>
        <v>3382.5</v>
      </c>
      <c r="P1347">
        <f>Table10[[#This Row],[Reveneu_after_promo]]-Table10[[#This Row],[Reveneu_before_promo]]</f>
        <v>-2392.5</v>
      </c>
      <c r="Q1347" s="8">
        <f>Table10[[#This Row],[quantity_sold_after_promo]]-Table10[[#This Row],[quantity_sold_before_promo]]</f>
        <v>-23</v>
      </c>
    </row>
    <row r="1348" spans="1:17" hidden="1" x14ac:dyDescent="0.3">
      <c r="A1348" s="3" t="s">
        <v>210</v>
      </c>
      <c r="B1348" t="str">
        <f>VLOOKUP(fact_events!B:B,stores[#All],2,0)</f>
        <v>Bengaluru</v>
      </c>
      <c r="C1348" t="str">
        <f>VLOOKUP(fact_events!C:C,camp[#All],2,0)</f>
        <v>Diwali</v>
      </c>
      <c r="D1348" s="2">
        <f>VLOOKUP(fact_events!C:C,camp[#All],3,0)</f>
        <v>45242</v>
      </c>
      <c r="E1348" s="2">
        <f>VLOOKUP(fact_events!C:C,camp[#All],4,0)</f>
        <v>45248</v>
      </c>
      <c r="F1348" t="str">
        <f>VLOOKUP(fact_events!D:D,prod[#All],2,0)</f>
        <v>Atliq_Masoor_Dal (1KG)</v>
      </c>
      <c r="G1348" t="str">
        <f>VLOOKUP(fact_events!D:D,prod[#All],3,0)</f>
        <v>Grocery &amp; Staples</v>
      </c>
      <c r="H1348">
        <v>172</v>
      </c>
      <c r="I1348" t="s">
        <v>45</v>
      </c>
      <c r="J1348">
        <v>0.33</v>
      </c>
      <c r="K1348" t="s">
        <v>1526</v>
      </c>
      <c r="L1348">
        <v>283</v>
      </c>
      <c r="M1348">
        <v>492</v>
      </c>
      <c r="N1348">
        <f>Table10[[#This Row],[quantity_sold_before_promo]]*Table10[[#This Row],[base_price]]</f>
        <v>48676</v>
      </c>
      <c r="O1348">
        <f t="shared" si="21"/>
        <v>56698.079999999987</v>
      </c>
      <c r="P1348">
        <f>Table10[[#This Row],[Reveneu_after_promo]]-Table10[[#This Row],[Reveneu_before_promo]]</f>
        <v>8022.0799999999872</v>
      </c>
      <c r="Q1348" s="8">
        <f>Table10[[#This Row],[quantity_sold_after_promo]]-Table10[[#This Row],[quantity_sold_before_promo]]</f>
        <v>209</v>
      </c>
    </row>
    <row r="1349" spans="1:17" hidden="1" x14ac:dyDescent="0.3">
      <c r="A1349" s="4" t="s">
        <v>209</v>
      </c>
      <c r="B1349" t="str">
        <f>VLOOKUP(fact_events!B:B,stores[#All],2,0)</f>
        <v>Bengaluru</v>
      </c>
      <c r="C1349" t="str">
        <f>VLOOKUP(fact_events!C:C,camp[#All],2,0)</f>
        <v>Diwali</v>
      </c>
      <c r="D1349" s="2">
        <f>VLOOKUP(fact_events!C:C,camp[#All],3,0)</f>
        <v>45242</v>
      </c>
      <c r="E1349" s="2">
        <f>VLOOKUP(fact_events!C:C,camp[#All],4,0)</f>
        <v>45248</v>
      </c>
      <c r="F1349" t="str">
        <f>VLOOKUP(fact_events!D:D,prod[#All],2,0)</f>
        <v>Atliq_Sonamasuri_Rice (10KG)</v>
      </c>
      <c r="G1349" t="str">
        <f>VLOOKUP(fact_events!D:D,prod[#All],3,0)</f>
        <v>Grocery &amp; Staples</v>
      </c>
      <c r="H1349">
        <v>860</v>
      </c>
      <c r="I1349" t="s">
        <v>45</v>
      </c>
      <c r="J1349">
        <v>0.33</v>
      </c>
      <c r="K1349" t="s">
        <v>1526</v>
      </c>
      <c r="L1349">
        <v>392</v>
      </c>
      <c r="M1349">
        <v>568</v>
      </c>
      <c r="N1349">
        <f>Table10[[#This Row],[quantity_sold_before_promo]]*Table10[[#This Row],[base_price]]</f>
        <v>337120</v>
      </c>
      <c r="O1349">
        <f t="shared" si="21"/>
        <v>327281.59999999998</v>
      </c>
      <c r="P1349">
        <f>Table10[[#This Row],[Reveneu_after_promo]]-Table10[[#This Row],[Reveneu_before_promo]]</f>
        <v>-9838.4000000000233</v>
      </c>
      <c r="Q1349" s="8">
        <f>Table10[[#This Row],[quantity_sold_after_promo]]-Table10[[#This Row],[quantity_sold_before_promo]]</f>
        <v>176</v>
      </c>
    </row>
    <row r="1350" spans="1:17" hidden="1" x14ac:dyDescent="0.3">
      <c r="A1350" s="3">
        <v>966652</v>
      </c>
      <c r="B1350" t="str">
        <f>VLOOKUP(fact_events!B:B,stores[#All],2,0)</f>
        <v>Coimbatore</v>
      </c>
      <c r="C1350" t="str">
        <f>VLOOKUP(fact_events!C:C,camp[#All],2,0)</f>
        <v>Diwali</v>
      </c>
      <c r="D1350" s="2">
        <f>VLOOKUP(fact_events!C:C,camp[#All],3,0)</f>
        <v>45242</v>
      </c>
      <c r="E1350" s="2">
        <f>VLOOKUP(fact_events!C:C,camp[#All],4,0)</f>
        <v>45248</v>
      </c>
      <c r="F1350" t="str">
        <f>VLOOKUP(fact_events!D:D,prod[#All],2,0)</f>
        <v>Atliq_Scrub_Sponge_For_Dishwash</v>
      </c>
      <c r="G1350" t="str">
        <f>VLOOKUP(fact_events!D:D,prod[#All],3,0)</f>
        <v>Home Care</v>
      </c>
      <c r="H1350">
        <v>55</v>
      </c>
      <c r="I1350" t="s">
        <v>12</v>
      </c>
      <c r="J1350">
        <v>0.25</v>
      </c>
      <c r="K1350" t="s">
        <v>1526</v>
      </c>
      <c r="L1350">
        <v>64</v>
      </c>
      <c r="M1350">
        <v>55</v>
      </c>
      <c r="N1350">
        <f>Table10[[#This Row],[quantity_sold_before_promo]]*Table10[[#This Row],[base_price]]</f>
        <v>3520</v>
      </c>
      <c r="O1350">
        <f t="shared" si="21"/>
        <v>2268.75</v>
      </c>
      <c r="P1350">
        <f>Table10[[#This Row],[Reveneu_after_promo]]-Table10[[#This Row],[Reveneu_before_promo]]</f>
        <v>-1251.25</v>
      </c>
      <c r="Q1350" s="8">
        <f>Table10[[#This Row],[quantity_sold_after_promo]]-Table10[[#This Row],[quantity_sold_before_promo]]</f>
        <v>-9</v>
      </c>
    </row>
    <row r="1351" spans="1:17" hidden="1" x14ac:dyDescent="0.3">
      <c r="A1351" s="4" t="s">
        <v>208</v>
      </c>
      <c r="B1351" t="str">
        <f>VLOOKUP(fact_events!B:B,stores[#All],2,0)</f>
        <v>Hyderabad</v>
      </c>
      <c r="C1351" t="str">
        <f>VLOOKUP(fact_events!C:C,camp[#All],2,0)</f>
        <v>Diwali</v>
      </c>
      <c r="D1351" s="2">
        <f>VLOOKUP(fact_events!C:C,camp[#All],3,0)</f>
        <v>45242</v>
      </c>
      <c r="E1351" s="2">
        <f>VLOOKUP(fact_events!C:C,camp[#All],4,0)</f>
        <v>45248</v>
      </c>
      <c r="F1351" t="str">
        <f>VLOOKUP(fact_events!D:D,prod[#All],2,0)</f>
        <v>Atliq_Lime_Cool_Bathing_Bar (125GM)</v>
      </c>
      <c r="G1351" t="str">
        <f>VLOOKUP(fact_events!D:D,prod[#All],3,0)</f>
        <v>Personal Care</v>
      </c>
      <c r="H1351">
        <v>62</v>
      </c>
      <c r="I1351" t="s">
        <v>0</v>
      </c>
      <c r="J1351">
        <v>0.5</v>
      </c>
      <c r="K1351" t="s">
        <v>1526</v>
      </c>
      <c r="L1351">
        <v>133</v>
      </c>
      <c r="M1351">
        <v>195</v>
      </c>
      <c r="N1351">
        <f>Table10[[#This Row],[quantity_sold_before_promo]]*Table10[[#This Row],[base_price]]</f>
        <v>8246</v>
      </c>
      <c r="O1351">
        <f t="shared" si="21"/>
        <v>6045</v>
      </c>
      <c r="P1351">
        <f>Table10[[#This Row],[Reveneu_after_promo]]-Table10[[#This Row],[Reveneu_before_promo]]</f>
        <v>-2201</v>
      </c>
      <c r="Q1351" s="8">
        <f>Table10[[#This Row],[quantity_sold_after_promo]]-Table10[[#This Row],[quantity_sold_before_promo]]</f>
        <v>62</v>
      </c>
    </row>
    <row r="1352" spans="1:17" hidden="1" x14ac:dyDescent="0.3">
      <c r="A1352" s="3" t="s">
        <v>207</v>
      </c>
      <c r="B1352" t="str">
        <f>VLOOKUP(fact_events!B:B,stores[#All],2,0)</f>
        <v>Mysuru</v>
      </c>
      <c r="C1352" t="str">
        <f>VLOOKUP(fact_events!C:C,camp[#All],2,0)</f>
        <v>Diwali</v>
      </c>
      <c r="D1352" s="2">
        <f>VLOOKUP(fact_events!C:C,camp[#All],3,0)</f>
        <v>45242</v>
      </c>
      <c r="E1352" s="2">
        <f>VLOOKUP(fact_events!C:C,camp[#All],4,0)</f>
        <v>45248</v>
      </c>
      <c r="F1352" t="str">
        <f>VLOOKUP(fact_events!D:D,prod[#All],2,0)</f>
        <v>Atliq_Scrub_Sponge_For_Dishwash</v>
      </c>
      <c r="G1352" t="str">
        <f>VLOOKUP(fact_events!D:D,prod[#All],3,0)</f>
        <v>Home Care</v>
      </c>
      <c r="H1352">
        <v>55</v>
      </c>
      <c r="I1352" t="s">
        <v>12</v>
      </c>
      <c r="J1352">
        <v>0.25</v>
      </c>
      <c r="K1352" t="s">
        <v>1526</v>
      </c>
      <c r="L1352">
        <v>89</v>
      </c>
      <c r="M1352">
        <v>71</v>
      </c>
      <c r="N1352">
        <f>Table10[[#This Row],[quantity_sold_before_promo]]*Table10[[#This Row],[base_price]]</f>
        <v>4895</v>
      </c>
      <c r="O1352">
        <f t="shared" si="21"/>
        <v>2928.75</v>
      </c>
      <c r="P1352">
        <f>Table10[[#This Row],[Reveneu_after_promo]]-Table10[[#This Row],[Reveneu_before_promo]]</f>
        <v>-1966.25</v>
      </c>
      <c r="Q1352" s="8">
        <f>Table10[[#This Row],[quantity_sold_after_promo]]-Table10[[#This Row],[quantity_sold_before_promo]]</f>
        <v>-18</v>
      </c>
    </row>
    <row r="1353" spans="1:17" x14ac:dyDescent="0.3">
      <c r="A1353" s="4" t="s">
        <v>206</v>
      </c>
      <c r="B1353" t="str">
        <f>VLOOKUP(fact_events!B:B,stores[#All],2,0)</f>
        <v>Bengaluru</v>
      </c>
      <c r="C1353" t="str">
        <f>VLOOKUP(fact_events!C:C,camp[#All],2,0)</f>
        <v>Sankranti</v>
      </c>
      <c r="D1353" s="2">
        <f>VLOOKUP(fact_events!C:C,camp[#All],3,0)</f>
        <v>45301</v>
      </c>
      <c r="E1353" s="2">
        <f>VLOOKUP(fact_events!C:C,camp[#All],4,0)</f>
        <v>45307</v>
      </c>
      <c r="F1353" t="str">
        <f>VLOOKUP(fact_events!D:D,prod[#All],2,0)</f>
        <v>Atliq_Suflower_Oil (1L)</v>
      </c>
      <c r="G1353" t="str">
        <f>VLOOKUP(fact_events!D:D,prod[#All],3,0)</f>
        <v>Grocery &amp; Staples</v>
      </c>
      <c r="H1353">
        <v>200</v>
      </c>
      <c r="I1353" t="s">
        <v>5</v>
      </c>
      <c r="J1353">
        <v>0.5</v>
      </c>
      <c r="K1353" t="s">
        <v>5</v>
      </c>
      <c r="L1353">
        <v>415</v>
      </c>
      <c r="M1353">
        <v>1759</v>
      </c>
      <c r="N1353">
        <f>Table10[[#This Row],[quantity_sold_before_promo]]*Table10[[#This Row],[base_price]]</f>
        <v>83000</v>
      </c>
      <c r="O1353">
        <f t="shared" si="21"/>
        <v>351800</v>
      </c>
      <c r="P1353">
        <f>Table10[[#This Row],[Reveneu_after_promo]]-Table10[[#This Row],[Reveneu_before_promo]]</f>
        <v>268800</v>
      </c>
      <c r="Q1353" s="8">
        <f>Table10[[#This Row],[quantity_sold_after_promo]]-Table10[[#This Row],[quantity_sold_before_promo]]</f>
        <v>1344</v>
      </c>
    </row>
    <row r="1354" spans="1:17" x14ac:dyDescent="0.3">
      <c r="A1354" s="3" t="s">
        <v>205</v>
      </c>
      <c r="B1354" t="str">
        <f>VLOOKUP(fact_events!B:B,stores[#All],2,0)</f>
        <v>Coimbatore</v>
      </c>
      <c r="C1354" t="str">
        <f>VLOOKUP(fact_events!C:C,camp[#All],2,0)</f>
        <v>Diwali</v>
      </c>
      <c r="D1354" s="2">
        <f>VLOOKUP(fact_events!C:C,camp[#All],3,0)</f>
        <v>45242</v>
      </c>
      <c r="E1354" s="2">
        <f>VLOOKUP(fact_events!C:C,camp[#All],4,0)</f>
        <v>45248</v>
      </c>
      <c r="F1354" t="str">
        <f>VLOOKUP(fact_events!D:D,prod[#All],2,0)</f>
        <v>Atliq_waterproof_Immersion_Rod</v>
      </c>
      <c r="G1354" t="str">
        <f>VLOOKUP(fact_events!D:D,prod[#All],3,0)</f>
        <v>Home Appliances</v>
      </c>
      <c r="H1354">
        <v>1020</v>
      </c>
      <c r="I1354" t="s">
        <v>5</v>
      </c>
      <c r="J1354">
        <v>0.5</v>
      </c>
      <c r="K1354" t="s">
        <v>5</v>
      </c>
      <c r="L1354">
        <v>29</v>
      </c>
      <c r="M1354">
        <v>101</v>
      </c>
      <c r="N1354">
        <f>Table10[[#This Row],[quantity_sold_before_promo]]*Table10[[#This Row],[base_price]]</f>
        <v>29580</v>
      </c>
      <c r="O1354">
        <f t="shared" si="21"/>
        <v>103020</v>
      </c>
      <c r="P1354">
        <f>Table10[[#This Row],[Reveneu_after_promo]]-Table10[[#This Row],[Reveneu_before_promo]]</f>
        <v>73440</v>
      </c>
      <c r="Q1354" s="8">
        <f>Table10[[#This Row],[quantity_sold_after_promo]]-Table10[[#This Row],[quantity_sold_before_promo]]</f>
        <v>72</v>
      </c>
    </row>
    <row r="1355" spans="1:17" hidden="1" x14ac:dyDescent="0.3">
      <c r="A1355" s="4" t="s">
        <v>204</v>
      </c>
      <c r="B1355" t="str">
        <f>VLOOKUP(fact_events!B:B,stores[#All],2,0)</f>
        <v>Coimbatore</v>
      </c>
      <c r="C1355" t="str">
        <f>VLOOKUP(fact_events!C:C,camp[#All],2,0)</f>
        <v>Sankranti</v>
      </c>
      <c r="D1355" s="2">
        <f>VLOOKUP(fact_events!C:C,camp[#All],3,0)</f>
        <v>45301</v>
      </c>
      <c r="E1355" s="2">
        <f>VLOOKUP(fact_events!C:C,camp[#All],4,0)</f>
        <v>45307</v>
      </c>
      <c r="F1355" t="str">
        <f>VLOOKUP(fact_events!D:D,prod[#All],2,0)</f>
        <v>Atliq_Sonamasuri_Rice (10KG)</v>
      </c>
      <c r="G1355" t="str">
        <f>VLOOKUP(fact_events!D:D,prod[#All],3,0)</f>
        <v>Grocery &amp; Staples</v>
      </c>
      <c r="H1355">
        <v>860</v>
      </c>
      <c r="I1355" t="s">
        <v>45</v>
      </c>
      <c r="J1355">
        <v>0.33</v>
      </c>
      <c r="K1355" t="s">
        <v>1526</v>
      </c>
      <c r="L1355">
        <v>336</v>
      </c>
      <c r="M1355">
        <v>534</v>
      </c>
      <c r="N1355">
        <f>Table10[[#This Row],[quantity_sold_before_promo]]*Table10[[#This Row],[base_price]]</f>
        <v>288960</v>
      </c>
      <c r="O1355">
        <f t="shared" si="21"/>
        <v>307690.8</v>
      </c>
      <c r="P1355">
        <f>Table10[[#This Row],[Reveneu_after_promo]]-Table10[[#This Row],[Reveneu_before_promo]]</f>
        <v>18730.799999999988</v>
      </c>
      <c r="Q1355" s="8">
        <f>Table10[[#This Row],[quantity_sold_after_promo]]-Table10[[#This Row],[quantity_sold_before_promo]]</f>
        <v>198</v>
      </c>
    </row>
    <row r="1356" spans="1:17" hidden="1" x14ac:dyDescent="0.3">
      <c r="A1356" s="3">
        <v>613571</v>
      </c>
      <c r="B1356" t="str">
        <f>VLOOKUP(fact_events!B:B,stores[#All],2,0)</f>
        <v>Trivandrum</v>
      </c>
      <c r="C1356" t="str">
        <f>VLOOKUP(fact_events!C:C,camp[#All],2,0)</f>
        <v>Diwali</v>
      </c>
      <c r="D1356" s="2">
        <f>VLOOKUP(fact_events!C:C,camp[#All],3,0)</f>
        <v>45242</v>
      </c>
      <c r="E1356" s="2">
        <f>VLOOKUP(fact_events!C:C,camp[#All],4,0)</f>
        <v>45248</v>
      </c>
      <c r="F1356" t="str">
        <f>VLOOKUP(fact_events!D:D,prod[#All],2,0)</f>
        <v>Atliq_Home_Essential_8_Product_Combo</v>
      </c>
      <c r="G1356" t="str">
        <f>VLOOKUP(fact_events!D:D,prod[#All],3,0)</f>
        <v>Combo1</v>
      </c>
      <c r="H1356">
        <v>3000</v>
      </c>
      <c r="I1356" t="s">
        <v>26</v>
      </c>
      <c r="J1356">
        <v>500</v>
      </c>
      <c r="K1356" t="s">
        <v>1527</v>
      </c>
      <c r="L1356">
        <v>168</v>
      </c>
      <c r="M1356">
        <v>514</v>
      </c>
      <c r="N1356">
        <f>Table10[[#This Row],[quantity_sold_before_promo]]*Table10[[#This Row],[base_price]]</f>
        <v>504000</v>
      </c>
      <c r="O1356">
        <f t="shared" si="21"/>
        <v>1285000</v>
      </c>
      <c r="P1356">
        <f>Table10[[#This Row],[Reveneu_after_promo]]-Table10[[#This Row],[Reveneu_before_promo]]</f>
        <v>781000</v>
      </c>
      <c r="Q1356" s="8">
        <f>Table10[[#This Row],[quantity_sold_after_promo]]-Table10[[#This Row],[quantity_sold_before_promo]]</f>
        <v>346</v>
      </c>
    </row>
    <row r="1357" spans="1:17" x14ac:dyDescent="0.3">
      <c r="A1357" s="4" t="s">
        <v>203</v>
      </c>
      <c r="B1357" t="str">
        <f>VLOOKUP(fact_events!B:B,stores[#All],2,0)</f>
        <v>Mysuru</v>
      </c>
      <c r="C1357" t="str">
        <f>VLOOKUP(fact_events!C:C,camp[#All],2,0)</f>
        <v>Sankranti</v>
      </c>
      <c r="D1357" s="2">
        <f>VLOOKUP(fact_events!C:C,camp[#All],3,0)</f>
        <v>45301</v>
      </c>
      <c r="E1357" s="2">
        <f>VLOOKUP(fact_events!C:C,camp[#All],4,0)</f>
        <v>45307</v>
      </c>
      <c r="F1357" t="str">
        <f>VLOOKUP(fact_events!D:D,prod[#All],2,0)</f>
        <v>Atliq_Curtains</v>
      </c>
      <c r="G1357" t="str">
        <f>VLOOKUP(fact_events!D:D,prod[#All],3,0)</f>
        <v>Home Care</v>
      </c>
      <c r="H1357">
        <v>300</v>
      </c>
      <c r="I1357" t="s">
        <v>5</v>
      </c>
      <c r="J1357">
        <v>0.5</v>
      </c>
      <c r="K1357" t="s">
        <v>5</v>
      </c>
      <c r="L1357">
        <v>30</v>
      </c>
      <c r="M1357">
        <v>129</v>
      </c>
      <c r="N1357">
        <f>Table10[[#This Row],[quantity_sold_before_promo]]*Table10[[#This Row],[base_price]]</f>
        <v>9000</v>
      </c>
      <c r="O1357">
        <f t="shared" si="21"/>
        <v>38700</v>
      </c>
      <c r="P1357">
        <f>Table10[[#This Row],[Reveneu_after_promo]]-Table10[[#This Row],[Reveneu_before_promo]]</f>
        <v>29700</v>
      </c>
      <c r="Q1357" s="8">
        <f>Table10[[#This Row],[quantity_sold_after_promo]]-Table10[[#This Row],[quantity_sold_before_promo]]</f>
        <v>99</v>
      </c>
    </row>
    <row r="1358" spans="1:17" hidden="1" x14ac:dyDescent="0.3">
      <c r="A1358" s="3" t="s">
        <v>202</v>
      </c>
      <c r="B1358" t="str">
        <f>VLOOKUP(fact_events!B:B,stores[#All],2,0)</f>
        <v>Hyderabad</v>
      </c>
      <c r="C1358" t="str">
        <f>VLOOKUP(fact_events!C:C,camp[#All],2,0)</f>
        <v>Diwali</v>
      </c>
      <c r="D1358" s="2">
        <f>VLOOKUP(fact_events!C:C,camp[#All],3,0)</f>
        <v>45242</v>
      </c>
      <c r="E1358" s="2">
        <f>VLOOKUP(fact_events!C:C,camp[#All],4,0)</f>
        <v>45248</v>
      </c>
      <c r="F1358" t="str">
        <f>VLOOKUP(fact_events!D:D,prod[#All],2,0)</f>
        <v>Atliq_Scrub_Sponge_For_Dishwash</v>
      </c>
      <c r="G1358" t="str">
        <f>VLOOKUP(fact_events!D:D,prod[#All],3,0)</f>
        <v>Home Care</v>
      </c>
      <c r="H1358">
        <v>55</v>
      </c>
      <c r="I1358" t="s">
        <v>12</v>
      </c>
      <c r="J1358">
        <v>0.25</v>
      </c>
      <c r="K1358" t="s">
        <v>1526</v>
      </c>
      <c r="L1358">
        <v>98</v>
      </c>
      <c r="M1358">
        <v>88</v>
      </c>
      <c r="N1358">
        <f>Table10[[#This Row],[quantity_sold_before_promo]]*Table10[[#This Row],[base_price]]</f>
        <v>5390</v>
      </c>
      <c r="O1358">
        <f t="shared" si="21"/>
        <v>3630</v>
      </c>
      <c r="P1358">
        <f>Table10[[#This Row],[Reveneu_after_promo]]-Table10[[#This Row],[Reveneu_before_promo]]</f>
        <v>-1760</v>
      </c>
      <c r="Q1358" s="8">
        <f>Table10[[#This Row],[quantity_sold_after_promo]]-Table10[[#This Row],[quantity_sold_before_promo]]</f>
        <v>-10</v>
      </c>
    </row>
    <row r="1359" spans="1:17" x14ac:dyDescent="0.3">
      <c r="A1359" s="4">
        <v>675714</v>
      </c>
      <c r="B1359" t="str">
        <f>VLOOKUP(fact_events!B:B,stores[#All],2,0)</f>
        <v>Coimbatore</v>
      </c>
      <c r="C1359" t="str">
        <f>VLOOKUP(fact_events!C:C,camp[#All],2,0)</f>
        <v>Diwali</v>
      </c>
      <c r="D1359" s="2">
        <f>VLOOKUP(fact_events!C:C,camp[#All],3,0)</f>
        <v>45242</v>
      </c>
      <c r="E1359" s="2">
        <f>VLOOKUP(fact_events!C:C,camp[#All],4,0)</f>
        <v>45248</v>
      </c>
      <c r="F1359" t="str">
        <f>VLOOKUP(fact_events!D:D,prod[#All],2,0)</f>
        <v>Atliq_High_Glo_15W_LED_Bulb</v>
      </c>
      <c r="G1359" t="str">
        <f>VLOOKUP(fact_events!D:D,prod[#All],3,0)</f>
        <v>Home Appliances</v>
      </c>
      <c r="H1359">
        <v>350</v>
      </c>
      <c r="I1359" t="s">
        <v>5</v>
      </c>
      <c r="J1359">
        <v>0.5</v>
      </c>
      <c r="K1359" t="s">
        <v>5</v>
      </c>
      <c r="L1359">
        <v>61</v>
      </c>
      <c r="M1359">
        <v>201</v>
      </c>
      <c r="N1359">
        <f>Table10[[#This Row],[quantity_sold_before_promo]]*Table10[[#This Row],[base_price]]</f>
        <v>21350</v>
      </c>
      <c r="O1359">
        <f t="shared" si="21"/>
        <v>70350</v>
      </c>
      <c r="P1359">
        <f>Table10[[#This Row],[Reveneu_after_promo]]-Table10[[#This Row],[Reveneu_before_promo]]</f>
        <v>49000</v>
      </c>
      <c r="Q1359" s="8">
        <f>Table10[[#This Row],[quantity_sold_after_promo]]-Table10[[#This Row],[quantity_sold_before_promo]]</f>
        <v>140</v>
      </c>
    </row>
    <row r="1360" spans="1:17" hidden="1" x14ac:dyDescent="0.3">
      <c r="A1360" s="3" t="s">
        <v>201</v>
      </c>
      <c r="B1360" t="str">
        <f>VLOOKUP(fact_events!B:B,stores[#All],2,0)</f>
        <v>Mysuru</v>
      </c>
      <c r="C1360" t="str">
        <f>VLOOKUP(fact_events!C:C,camp[#All],2,0)</f>
        <v>Diwali</v>
      </c>
      <c r="D1360" s="2">
        <f>VLOOKUP(fact_events!C:C,camp[#All],3,0)</f>
        <v>45242</v>
      </c>
      <c r="E1360" s="2">
        <f>VLOOKUP(fact_events!C:C,camp[#All],4,0)</f>
        <v>45248</v>
      </c>
      <c r="F1360" t="str">
        <f>VLOOKUP(fact_events!D:D,prod[#All],2,0)</f>
        <v>Atliq_Lime_Cool_Bathing_Bar (125GM)</v>
      </c>
      <c r="G1360" t="str">
        <f>VLOOKUP(fact_events!D:D,prod[#All],3,0)</f>
        <v>Personal Care</v>
      </c>
      <c r="H1360">
        <v>62</v>
      </c>
      <c r="I1360" t="s">
        <v>0</v>
      </c>
      <c r="J1360">
        <v>0.5</v>
      </c>
      <c r="K1360" t="s">
        <v>1526</v>
      </c>
      <c r="L1360">
        <v>127</v>
      </c>
      <c r="M1360">
        <v>185</v>
      </c>
      <c r="N1360">
        <f>Table10[[#This Row],[quantity_sold_before_promo]]*Table10[[#This Row],[base_price]]</f>
        <v>7874</v>
      </c>
      <c r="O1360">
        <f t="shared" si="21"/>
        <v>5735</v>
      </c>
      <c r="P1360">
        <f>Table10[[#This Row],[Reveneu_after_promo]]-Table10[[#This Row],[Reveneu_before_promo]]</f>
        <v>-2139</v>
      </c>
      <c r="Q1360" s="8">
        <f>Table10[[#This Row],[quantity_sold_after_promo]]-Table10[[#This Row],[quantity_sold_before_promo]]</f>
        <v>58</v>
      </c>
    </row>
    <row r="1361" spans="1:17" hidden="1" x14ac:dyDescent="0.3">
      <c r="A1361" s="4" t="s">
        <v>200</v>
      </c>
      <c r="B1361" t="str">
        <f>VLOOKUP(fact_events!B:B,stores[#All],2,0)</f>
        <v>Bengaluru</v>
      </c>
      <c r="C1361" t="str">
        <f>VLOOKUP(fact_events!C:C,camp[#All],2,0)</f>
        <v>Diwali</v>
      </c>
      <c r="D1361" s="2">
        <f>VLOOKUP(fact_events!C:C,camp[#All],3,0)</f>
        <v>45242</v>
      </c>
      <c r="E1361" s="2">
        <f>VLOOKUP(fact_events!C:C,camp[#All],4,0)</f>
        <v>45248</v>
      </c>
      <c r="F1361" t="str">
        <f>VLOOKUP(fact_events!D:D,prod[#All],2,0)</f>
        <v>Atliq_Home_Essential_8_Product_Combo</v>
      </c>
      <c r="G1361" t="str">
        <f>VLOOKUP(fact_events!D:D,prod[#All],3,0)</f>
        <v>Combo1</v>
      </c>
      <c r="H1361">
        <v>3000</v>
      </c>
      <c r="I1361" t="s">
        <v>26</v>
      </c>
      <c r="J1361">
        <v>500</v>
      </c>
      <c r="K1361" t="s">
        <v>1527</v>
      </c>
      <c r="L1361">
        <v>434</v>
      </c>
      <c r="M1361">
        <v>1514</v>
      </c>
      <c r="N1361">
        <f>Table10[[#This Row],[quantity_sold_before_promo]]*Table10[[#This Row],[base_price]]</f>
        <v>1302000</v>
      </c>
      <c r="O1361">
        <f t="shared" si="21"/>
        <v>3785000</v>
      </c>
      <c r="P1361">
        <f>Table10[[#This Row],[Reveneu_after_promo]]-Table10[[#This Row],[Reveneu_before_promo]]</f>
        <v>2483000</v>
      </c>
      <c r="Q1361" s="8">
        <f>Table10[[#This Row],[quantity_sold_after_promo]]-Table10[[#This Row],[quantity_sold_before_promo]]</f>
        <v>1080</v>
      </c>
    </row>
    <row r="1362" spans="1:17" hidden="1" x14ac:dyDescent="0.3">
      <c r="A1362" s="3" t="s">
        <v>199</v>
      </c>
      <c r="B1362" t="str">
        <f>VLOOKUP(fact_events!B:B,stores[#All],2,0)</f>
        <v>Bengaluru</v>
      </c>
      <c r="C1362" t="str">
        <f>VLOOKUP(fact_events!C:C,camp[#All],2,0)</f>
        <v>Sankranti</v>
      </c>
      <c r="D1362" s="2">
        <f>VLOOKUP(fact_events!C:C,camp[#All],3,0)</f>
        <v>45301</v>
      </c>
      <c r="E1362" s="2">
        <f>VLOOKUP(fact_events!C:C,camp[#All],4,0)</f>
        <v>45307</v>
      </c>
      <c r="F1362" t="str">
        <f>VLOOKUP(fact_events!D:D,prod[#All],2,0)</f>
        <v>Atliq_Scrub_Sponge_For_Dishwash</v>
      </c>
      <c r="G1362" t="str">
        <f>VLOOKUP(fact_events!D:D,prod[#All],3,0)</f>
        <v>Home Care</v>
      </c>
      <c r="H1362">
        <v>55</v>
      </c>
      <c r="I1362" t="s">
        <v>12</v>
      </c>
      <c r="J1362">
        <v>0.25</v>
      </c>
      <c r="K1362" t="s">
        <v>1526</v>
      </c>
      <c r="L1362">
        <v>25</v>
      </c>
      <c r="M1362">
        <v>18</v>
      </c>
      <c r="N1362">
        <f>Table10[[#This Row],[quantity_sold_before_promo]]*Table10[[#This Row],[base_price]]</f>
        <v>1375</v>
      </c>
      <c r="O1362">
        <f t="shared" si="21"/>
        <v>742.5</v>
      </c>
      <c r="P1362">
        <f>Table10[[#This Row],[Reveneu_after_promo]]-Table10[[#This Row],[Reveneu_before_promo]]</f>
        <v>-632.5</v>
      </c>
      <c r="Q1362" s="8">
        <f>Table10[[#This Row],[quantity_sold_after_promo]]-Table10[[#This Row],[quantity_sold_before_promo]]</f>
        <v>-7</v>
      </c>
    </row>
    <row r="1363" spans="1:17" x14ac:dyDescent="0.3">
      <c r="A1363" s="4" t="s">
        <v>198</v>
      </c>
      <c r="B1363" t="str">
        <f>VLOOKUP(fact_events!B:B,stores[#All],2,0)</f>
        <v>Bengaluru</v>
      </c>
      <c r="C1363" t="str">
        <f>VLOOKUP(fact_events!C:C,camp[#All],2,0)</f>
        <v>Sankranti</v>
      </c>
      <c r="D1363" s="2">
        <f>VLOOKUP(fact_events!C:C,camp[#All],3,0)</f>
        <v>45301</v>
      </c>
      <c r="E1363" s="2">
        <f>VLOOKUP(fact_events!C:C,camp[#All],4,0)</f>
        <v>45307</v>
      </c>
      <c r="F1363" t="str">
        <f>VLOOKUP(fact_events!D:D,prod[#All],2,0)</f>
        <v>Atliq_Farm_Chakki_Atta (1KG)</v>
      </c>
      <c r="G1363" t="str">
        <f>VLOOKUP(fact_events!D:D,prod[#All],3,0)</f>
        <v>Grocery &amp; Staples</v>
      </c>
      <c r="H1363">
        <v>370</v>
      </c>
      <c r="I1363" t="s">
        <v>5</v>
      </c>
      <c r="J1363">
        <v>0.5</v>
      </c>
      <c r="K1363" t="s">
        <v>5</v>
      </c>
      <c r="L1363">
        <v>373</v>
      </c>
      <c r="M1363">
        <v>1439</v>
      </c>
      <c r="N1363">
        <f>Table10[[#This Row],[quantity_sold_before_promo]]*Table10[[#This Row],[base_price]]</f>
        <v>138010</v>
      </c>
      <c r="O1363">
        <f t="shared" si="21"/>
        <v>532430</v>
      </c>
      <c r="P1363">
        <f>Table10[[#This Row],[Reveneu_after_promo]]-Table10[[#This Row],[Reveneu_before_promo]]</f>
        <v>394420</v>
      </c>
      <c r="Q1363" s="8">
        <f>Table10[[#This Row],[quantity_sold_after_promo]]-Table10[[#This Row],[quantity_sold_before_promo]]</f>
        <v>1066</v>
      </c>
    </row>
    <row r="1364" spans="1:17" hidden="1" x14ac:dyDescent="0.3">
      <c r="A1364" s="3" t="s">
        <v>197</v>
      </c>
      <c r="B1364" t="str">
        <f>VLOOKUP(fact_events!B:B,stores[#All],2,0)</f>
        <v>Mysuru</v>
      </c>
      <c r="C1364" t="str">
        <f>VLOOKUP(fact_events!C:C,camp[#All],2,0)</f>
        <v>Diwali</v>
      </c>
      <c r="D1364" s="2">
        <f>VLOOKUP(fact_events!C:C,camp[#All],3,0)</f>
        <v>45242</v>
      </c>
      <c r="E1364" s="2">
        <f>VLOOKUP(fact_events!C:C,camp[#All],4,0)</f>
        <v>45248</v>
      </c>
      <c r="F1364" t="str">
        <f>VLOOKUP(fact_events!D:D,prod[#All],2,0)</f>
        <v>Atliq_Cream_Beauty_Bathing_Soap (125GM)</v>
      </c>
      <c r="G1364" t="str">
        <f>VLOOKUP(fact_events!D:D,prod[#All],3,0)</f>
        <v>Personal Care</v>
      </c>
      <c r="H1364">
        <v>65</v>
      </c>
      <c r="I1364" t="s">
        <v>0</v>
      </c>
      <c r="J1364">
        <v>0.5</v>
      </c>
      <c r="K1364" t="s">
        <v>1526</v>
      </c>
      <c r="L1364">
        <v>134</v>
      </c>
      <c r="M1364">
        <v>182</v>
      </c>
      <c r="N1364">
        <f>Table10[[#This Row],[quantity_sold_before_promo]]*Table10[[#This Row],[base_price]]</f>
        <v>8710</v>
      </c>
      <c r="O1364">
        <f t="shared" si="21"/>
        <v>5915</v>
      </c>
      <c r="P1364">
        <f>Table10[[#This Row],[Reveneu_after_promo]]-Table10[[#This Row],[Reveneu_before_promo]]</f>
        <v>-2795</v>
      </c>
      <c r="Q1364" s="8">
        <f>Table10[[#This Row],[quantity_sold_after_promo]]-Table10[[#This Row],[quantity_sold_before_promo]]</f>
        <v>48</v>
      </c>
    </row>
    <row r="1365" spans="1:17" hidden="1" x14ac:dyDescent="0.3">
      <c r="A1365" s="4" t="s">
        <v>196</v>
      </c>
      <c r="B1365" t="str">
        <f>VLOOKUP(fact_events!B:B,stores[#All],2,0)</f>
        <v>Bengaluru</v>
      </c>
      <c r="C1365" t="str">
        <f>VLOOKUP(fact_events!C:C,camp[#All],2,0)</f>
        <v>Diwali</v>
      </c>
      <c r="D1365" s="2">
        <f>VLOOKUP(fact_events!C:C,camp[#All],3,0)</f>
        <v>45242</v>
      </c>
      <c r="E1365" s="2">
        <f>VLOOKUP(fact_events!C:C,camp[#All],4,0)</f>
        <v>45248</v>
      </c>
      <c r="F1365" t="str">
        <f>VLOOKUP(fact_events!D:D,prod[#All],2,0)</f>
        <v>Atliq_Suflower_Oil (1L)</v>
      </c>
      <c r="G1365" t="str">
        <f>VLOOKUP(fact_events!D:D,prod[#All],3,0)</f>
        <v>Grocery &amp; Staples</v>
      </c>
      <c r="H1365">
        <v>156</v>
      </c>
      <c r="I1365" t="s">
        <v>12</v>
      </c>
      <c r="J1365">
        <v>0.25</v>
      </c>
      <c r="K1365" t="s">
        <v>1526</v>
      </c>
      <c r="L1365">
        <v>306</v>
      </c>
      <c r="M1365">
        <v>275</v>
      </c>
      <c r="N1365">
        <f>Table10[[#This Row],[quantity_sold_before_promo]]*Table10[[#This Row],[base_price]]</f>
        <v>47736</v>
      </c>
      <c r="O1365">
        <f t="shared" si="21"/>
        <v>32175</v>
      </c>
      <c r="P1365">
        <f>Table10[[#This Row],[Reveneu_after_promo]]-Table10[[#This Row],[Reveneu_before_promo]]</f>
        <v>-15561</v>
      </c>
      <c r="Q1365" s="8">
        <f>Table10[[#This Row],[quantity_sold_after_promo]]-Table10[[#This Row],[quantity_sold_before_promo]]</f>
        <v>-31</v>
      </c>
    </row>
    <row r="1366" spans="1:17" hidden="1" x14ac:dyDescent="0.3">
      <c r="A1366" s="3" t="s">
        <v>195</v>
      </c>
      <c r="B1366" t="str">
        <f>VLOOKUP(fact_events!B:B,stores[#All],2,0)</f>
        <v>Hyderabad</v>
      </c>
      <c r="C1366" t="str">
        <f>VLOOKUP(fact_events!C:C,camp[#All],2,0)</f>
        <v>Sankranti</v>
      </c>
      <c r="D1366" s="2">
        <f>VLOOKUP(fact_events!C:C,camp[#All],3,0)</f>
        <v>45301</v>
      </c>
      <c r="E1366" s="2">
        <f>VLOOKUP(fact_events!C:C,camp[#All],4,0)</f>
        <v>45307</v>
      </c>
      <c r="F1366" t="str">
        <f>VLOOKUP(fact_events!D:D,prod[#All],2,0)</f>
        <v>Atliq_Cream_Beauty_Bathing_Soap (125GM)</v>
      </c>
      <c r="G1366" t="str">
        <f>VLOOKUP(fact_events!D:D,prod[#All],3,0)</f>
        <v>Personal Care</v>
      </c>
      <c r="H1366">
        <v>50</v>
      </c>
      <c r="I1366" t="s">
        <v>12</v>
      </c>
      <c r="J1366">
        <v>0.25</v>
      </c>
      <c r="K1366" t="s">
        <v>1526</v>
      </c>
      <c r="L1366">
        <v>33</v>
      </c>
      <c r="M1366">
        <v>31</v>
      </c>
      <c r="N1366">
        <f>Table10[[#This Row],[quantity_sold_before_promo]]*Table10[[#This Row],[base_price]]</f>
        <v>1650</v>
      </c>
      <c r="O1366">
        <f t="shared" si="21"/>
        <v>1162.5</v>
      </c>
      <c r="P1366">
        <f>Table10[[#This Row],[Reveneu_after_promo]]-Table10[[#This Row],[Reveneu_before_promo]]</f>
        <v>-487.5</v>
      </c>
      <c r="Q1366" s="8">
        <f>Table10[[#This Row],[quantity_sold_after_promo]]-Table10[[#This Row],[quantity_sold_before_promo]]</f>
        <v>-2</v>
      </c>
    </row>
    <row r="1367" spans="1:17" hidden="1" x14ac:dyDescent="0.3">
      <c r="A1367" s="4" t="s">
        <v>194</v>
      </c>
      <c r="B1367" t="str">
        <f>VLOOKUP(fact_events!B:B,stores[#All],2,0)</f>
        <v>Mysuru</v>
      </c>
      <c r="C1367" t="str">
        <f>VLOOKUP(fact_events!C:C,camp[#All],2,0)</f>
        <v>Sankranti</v>
      </c>
      <c r="D1367" s="2">
        <f>VLOOKUP(fact_events!C:C,camp[#All],3,0)</f>
        <v>45301</v>
      </c>
      <c r="E1367" s="2">
        <f>VLOOKUP(fact_events!C:C,camp[#All],4,0)</f>
        <v>45307</v>
      </c>
      <c r="F1367" t="str">
        <f>VLOOKUP(fact_events!D:D,prod[#All],2,0)</f>
        <v>Atliq_Body_Milk_Nourishing_Lotion (120ML)</v>
      </c>
      <c r="G1367" t="str">
        <f>VLOOKUP(fact_events!D:D,prod[#All],3,0)</f>
        <v>Personal Care</v>
      </c>
      <c r="H1367">
        <v>90</v>
      </c>
      <c r="I1367" t="s">
        <v>12</v>
      </c>
      <c r="J1367">
        <v>0.25</v>
      </c>
      <c r="K1367" t="s">
        <v>1526</v>
      </c>
      <c r="L1367">
        <v>54</v>
      </c>
      <c r="M1367">
        <v>45</v>
      </c>
      <c r="N1367">
        <f>Table10[[#This Row],[quantity_sold_before_promo]]*Table10[[#This Row],[base_price]]</f>
        <v>4860</v>
      </c>
      <c r="O1367">
        <f t="shared" si="21"/>
        <v>3037.5</v>
      </c>
      <c r="P1367">
        <f>Table10[[#This Row],[Reveneu_after_promo]]-Table10[[#This Row],[Reveneu_before_promo]]</f>
        <v>-1822.5</v>
      </c>
      <c r="Q1367" s="8">
        <f>Table10[[#This Row],[quantity_sold_after_promo]]-Table10[[#This Row],[quantity_sold_before_promo]]</f>
        <v>-9</v>
      </c>
    </row>
    <row r="1368" spans="1:17" hidden="1" x14ac:dyDescent="0.3">
      <c r="A1368" s="3" t="s">
        <v>192</v>
      </c>
      <c r="B1368" t="str">
        <f>VLOOKUP(fact_events!B:B,stores[#All],2,0)</f>
        <v>Bengaluru</v>
      </c>
      <c r="C1368" t="str">
        <f>VLOOKUP(fact_events!C:C,camp[#All],2,0)</f>
        <v>Diwali</v>
      </c>
      <c r="D1368" s="2">
        <f>VLOOKUP(fact_events!C:C,camp[#All],3,0)</f>
        <v>45242</v>
      </c>
      <c r="E1368" s="2">
        <f>VLOOKUP(fact_events!C:C,camp[#All],4,0)</f>
        <v>45248</v>
      </c>
      <c r="F1368" t="str">
        <f>VLOOKUP(fact_events!D:D,prod[#All],2,0)</f>
        <v>Atliq_Home_Essential_8_Product_Combo</v>
      </c>
      <c r="G1368" t="str">
        <f>VLOOKUP(fact_events!D:D,prod[#All],3,0)</f>
        <v>Combo1</v>
      </c>
      <c r="H1368">
        <v>3000</v>
      </c>
      <c r="I1368" t="s">
        <v>26</v>
      </c>
      <c r="J1368">
        <v>500</v>
      </c>
      <c r="K1368" t="s">
        <v>1527</v>
      </c>
      <c r="L1368">
        <v>442</v>
      </c>
      <c r="M1368">
        <v>1365</v>
      </c>
      <c r="N1368">
        <f>Table10[[#This Row],[quantity_sold_before_promo]]*Table10[[#This Row],[base_price]]</f>
        <v>1326000</v>
      </c>
      <c r="O1368">
        <f t="shared" si="21"/>
        <v>3412500</v>
      </c>
      <c r="P1368">
        <f>Table10[[#This Row],[Reveneu_after_promo]]-Table10[[#This Row],[Reveneu_before_promo]]</f>
        <v>2086500</v>
      </c>
      <c r="Q1368" s="8">
        <f>Table10[[#This Row],[quantity_sold_after_promo]]-Table10[[#This Row],[quantity_sold_before_promo]]</f>
        <v>923</v>
      </c>
    </row>
    <row r="1369" spans="1:17" hidden="1" x14ac:dyDescent="0.3">
      <c r="A1369" s="4" t="s">
        <v>191</v>
      </c>
      <c r="B1369" t="str">
        <f>VLOOKUP(fact_events!B:B,stores[#All],2,0)</f>
        <v>Vijayawada</v>
      </c>
      <c r="C1369" t="str">
        <f>VLOOKUP(fact_events!C:C,camp[#All],2,0)</f>
        <v>Diwali</v>
      </c>
      <c r="D1369" s="2">
        <f>VLOOKUP(fact_events!C:C,camp[#All],3,0)</f>
        <v>45242</v>
      </c>
      <c r="E1369" s="2">
        <f>VLOOKUP(fact_events!C:C,camp[#All],4,0)</f>
        <v>45248</v>
      </c>
      <c r="F1369" t="str">
        <f>VLOOKUP(fact_events!D:D,prod[#All],2,0)</f>
        <v>Atliq_Fusion_Container_Set_of_3</v>
      </c>
      <c r="G1369" t="str">
        <f>VLOOKUP(fact_events!D:D,prod[#All],3,0)</f>
        <v>Home Care</v>
      </c>
      <c r="H1369">
        <v>415</v>
      </c>
      <c r="I1369" t="s">
        <v>12</v>
      </c>
      <c r="J1369">
        <v>0.25</v>
      </c>
      <c r="K1369" t="s">
        <v>1526</v>
      </c>
      <c r="L1369">
        <v>52</v>
      </c>
      <c r="M1369">
        <v>50</v>
      </c>
      <c r="N1369">
        <f>Table10[[#This Row],[quantity_sold_before_promo]]*Table10[[#This Row],[base_price]]</f>
        <v>21580</v>
      </c>
      <c r="O1369">
        <f t="shared" si="21"/>
        <v>15562.5</v>
      </c>
      <c r="P1369">
        <f>Table10[[#This Row],[Reveneu_after_promo]]-Table10[[#This Row],[Reveneu_before_promo]]</f>
        <v>-6017.5</v>
      </c>
      <c r="Q1369" s="8">
        <f>Table10[[#This Row],[quantity_sold_after_promo]]-Table10[[#This Row],[quantity_sold_before_promo]]</f>
        <v>-2</v>
      </c>
    </row>
    <row r="1370" spans="1:17" hidden="1" x14ac:dyDescent="0.3">
      <c r="A1370" s="3" t="s">
        <v>190</v>
      </c>
      <c r="B1370" t="str">
        <f>VLOOKUP(fact_events!B:B,stores[#All],2,0)</f>
        <v>Hyderabad</v>
      </c>
      <c r="C1370" t="str">
        <f>VLOOKUP(fact_events!C:C,camp[#All],2,0)</f>
        <v>Sankranti</v>
      </c>
      <c r="D1370" s="2">
        <f>VLOOKUP(fact_events!C:C,camp[#All],3,0)</f>
        <v>45301</v>
      </c>
      <c r="E1370" s="2">
        <f>VLOOKUP(fact_events!C:C,camp[#All],4,0)</f>
        <v>45307</v>
      </c>
      <c r="F1370" t="str">
        <f>VLOOKUP(fact_events!D:D,prod[#All],2,0)</f>
        <v>Atliq_Cream_Beauty_Bathing_Soap (125GM)</v>
      </c>
      <c r="G1370" t="str">
        <f>VLOOKUP(fact_events!D:D,prod[#All],3,0)</f>
        <v>Personal Care</v>
      </c>
      <c r="H1370">
        <v>50</v>
      </c>
      <c r="I1370" t="s">
        <v>12</v>
      </c>
      <c r="J1370">
        <v>0.25</v>
      </c>
      <c r="K1370" t="s">
        <v>1526</v>
      </c>
      <c r="L1370">
        <v>25</v>
      </c>
      <c r="M1370">
        <v>20</v>
      </c>
      <c r="N1370">
        <f>Table10[[#This Row],[quantity_sold_before_promo]]*Table10[[#This Row],[base_price]]</f>
        <v>1250</v>
      </c>
      <c r="O1370">
        <f t="shared" si="21"/>
        <v>750</v>
      </c>
      <c r="P1370">
        <f>Table10[[#This Row],[Reveneu_after_promo]]-Table10[[#This Row],[Reveneu_before_promo]]</f>
        <v>-500</v>
      </c>
      <c r="Q1370" s="8">
        <f>Table10[[#This Row],[quantity_sold_after_promo]]-Table10[[#This Row],[quantity_sold_before_promo]]</f>
        <v>-5</v>
      </c>
    </row>
    <row r="1371" spans="1:17" x14ac:dyDescent="0.3">
      <c r="A1371" s="4" t="s">
        <v>189</v>
      </c>
      <c r="B1371" t="str">
        <f>VLOOKUP(fact_events!B:B,stores[#All],2,0)</f>
        <v>Mysuru</v>
      </c>
      <c r="C1371" t="str">
        <f>VLOOKUP(fact_events!C:C,camp[#All],2,0)</f>
        <v>Sankranti</v>
      </c>
      <c r="D1371" s="2">
        <f>VLOOKUP(fact_events!C:C,camp[#All],3,0)</f>
        <v>45301</v>
      </c>
      <c r="E1371" s="2">
        <f>VLOOKUP(fact_events!C:C,camp[#All],4,0)</f>
        <v>45307</v>
      </c>
      <c r="F1371" t="str">
        <f>VLOOKUP(fact_events!D:D,prod[#All],2,0)</f>
        <v>Atliq_Double_Bedsheet_set</v>
      </c>
      <c r="G1371" t="str">
        <f>VLOOKUP(fact_events!D:D,prod[#All],3,0)</f>
        <v>Home Care</v>
      </c>
      <c r="H1371">
        <v>1190</v>
      </c>
      <c r="I1371" t="s">
        <v>5</v>
      </c>
      <c r="J1371">
        <v>0.5</v>
      </c>
      <c r="K1371" t="s">
        <v>5</v>
      </c>
      <c r="L1371">
        <v>61</v>
      </c>
      <c r="M1371">
        <v>163</v>
      </c>
      <c r="N1371">
        <f>Table10[[#This Row],[quantity_sold_before_promo]]*Table10[[#This Row],[base_price]]</f>
        <v>72590</v>
      </c>
      <c r="O1371">
        <f t="shared" si="21"/>
        <v>193970</v>
      </c>
      <c r="P1371">
        <f>Table10[[#This Row],[Reveneu_after_promo]]-Table10[[#This Row],[Reveneu_before_promo]]</f>
        <v>121380</v>
      </c>
      <c r="Q1371" s="8">
        <f>Table10[[#This Row],[quantity_sold_after_promo]]-Table10[[#This Row],[quantity_sold_before_promo]]</f>
        <v>102</v>
      </c>
    </row>
    <row r="1372" spans="1:17" hidden="1" x14ac:dyDescent="0.3">
      <c r="A1372" s="3" t="s">
        <v>188</v>
      </c>
      <c r="B1372" t="str">
        <f>VLOOKUP(fact_events!B:B,stores[#All],2,0)</f>
        <v>Hyderabad</v>
      </c>
      <c r="C1372" t="str">
        <f>VLOOKUP(fact_events!C:C,camp[#All],2,0)</f>
        <v>Diwali</v>
      </c>
      <c r="D1372" s="2">
        <f>VLOOKUP(fact_events!C:C,camp[#All],3,0)</f>
        <v>45242</v>
      </c>
      <c r="E1372" s="2">
        <f>VLOOKUP(fact_events!C:C,camp[#All],4,0)</f>
        <v>45248</v>
      </c>
      <c r="F1372" t="str">
        <f>VLOOKUP(fact_events!D:D,prod[#All],2,0)</f>
        <v>Atliq_Cream_Beauty_Bathing_Soap (125GM)</v>
      </c>
      <c r="G1372" t="str">
        <f>VLOOKUP(fact_events!D:D,prod[#All],3,0)</f>
        <v>Personal Care</v>
      </c>
      <c r="H1372">
        <v>65</v>
      </c>
      <c r="I1372" t="s">
        <v>0</v>
      </c>
      <c r="J1372">
        <v>0.5</v>
      </c>
      <c r="K1372" t="s">
        <v>1526</v>
      </c>
      <c r="L1372">
        <v>140</v>
      </c>
      <c r="M1372">
        <v>186</v>
      </c>
      <c r="N1372">
        <f>Table10[[#This Row],[quantity_sold_before_promo]]*Table10[[#This Row],[base_price]]</f>
        <v>9100</v>
      </c>
      <c r="O1372">
        <f t="shared" si="21"/>
        <v>6045</v>
      </c>
      <c r="P1372">
        <f>Table10[[#This Row],[Reveneu_after_promo]]-Table10[[#This Row],[Reveneu_before_promo]]</f>
        <v>-3055</v>
      </c>
      <c r="Q1372" s="8">
        <f>Table10[[#This Row],[quantity_sold_after_promo]]-Table10[[#This Row],[quantity_sold_before_promo]]</f>
        <v>46</v>
      </c>
    </row>
    <row r="1373" spans="1:17" hidden="1" x14ac:dyDescent="0.3">
      <c r="A1373" s="4" t="s">
        <v>187</v>
      </c>
      <c r="B1373" t="str">
        <f>VLOOKUP(fact_events!B:B,stores[#All],2,0)</f>
        <v>Madurai</v>
      </c>
      <c r="C1373" t="str">
        <f>VLOOKUP(fact_events!C:C,camp[#All],2,0)</f>
        <v>Diwali</v>
      </c>
      <c r="D1373" s="2">
        <f>VLOOKUP(fact_events!C:C,camp[#All],3,0)</f>
        <v>45242</v>
      </c>
      <c r="E1373" s="2">
        <f>VLOOKUP(fact_events!C:C,camp[#All],4,0)</f>
        <v>45248</v>
      </c>
      <c r="F1373" t="str">
        <f>VLOOKUP(fact_events!D:D,prod[#All],2,0)</f>
        <v>Atliq_Sonamasuri_Rice (10KG)</v>
      </c>
      <c r="G1373" t="str">
        <f>VLOOKUP(fact_events!D:D,prod[#All],3,0)</f>
        <v>Grocery &amp; Staples</v>
      </c>
      <c r="H1373">
        <v>860</v>
      </c>
      <c r="I1373" t="s">
        <v>45</v>
      </c>
      <c r="J1373">
        <v>0.33</v>
      </c>
      <c r="K1373" t="s">
        <v>1526</v>
      </c>
      <c r="L1373">
        <v>308</v>
      </c>
      <c r="M1373">
        <v>455</v>
      </c>
      <c r="N1373">
        <f>Table10[[#This Row],[quantity_sold_before_promo]]*Table10[[#This Row],[base_price]]</f>
        <v>264880</v>
      </c>
      <c r="O1373">
        <f t="shared" si="21"/>
        <v>262170.99999999994</v>
      </c>
      <c r="P1373">
        <f>Table10[[#This Row],[Reveneu_after_promo]]-Table10[[#This Row],[Reveneu_before_promo]]</f>
        <v>-2709.0000000000582</v>
      </c>
      <c r="Q1373" s="8">
        <f>Table10[[#This Row],[quantity_sold_after_promo]]-Table10[[#This Row],[quantity_sold_before_promo]]</f>
        <v>147</v>
      </c>
    </row>
    <row r="1374" spans="1:17" hidden="1" x14ac:dyDescent="0.3">
      <c r="A1374" s="3">
        <v>1507</v>
      </c>
      <c r="B1374" t="str">
        <f>VLOOKUP(fact_events!B:B,stores[#All],2,0)</f>
        <v>Madurai</v>
      </c>
      <c r="C1374" t="str">
        <f>VLOOKUP(fact_events!C:C,camp[#All],2,0)</f>
        <v>Diwali</v>
      </c>
      <c r="D1374" s="2">
        <f>VLOOKUP(fact_events!C:C,camp[#All],3,0)</f>
        <v>45242</v>
      </c>
      <c r="E1374" s="2">
        <f>VLOOKUP(fact_events!C:C,camp[#All],4,0)</f>
        <v>45248</v>
      </c>
      <c r="F1374" t="str">
        <f>VLOOKUP(fact_events!D:D,prod[#All],2,0)</f>
        <v>Atliq_Body_Milk_Nourishing_Lotion (120ML)</v>
      </c>
      <c r="G1374" t="str">
        <f>VLOOKUP(fact_events!D:D,prod[#All],3,0)</f>
        <v>Personal Care</v>
      </c>
      <c r="H1374">
        <v>110</v>
      </c>
      <c r="I1374" t="s">
        <v>0</v>
      </c>
      <c r="J1374">
        <v>0.5</v>
      </c>
      <c r="K1374" t="s">
        <v>1526</v>
      </c>
      <c r="L1374">
        <v>57</v>
      </c>
      <c r="M1374">
        <v>61</v>
      </c>
      <c r="N1374">
        <f>Table10[[#This Row],[quantity_sold_before_promo]]*Table10[[#This Row],[base_price]]</f>
        <v>6270</v>
      </c>
      <c r="O1374">
        <f t="shared" si="21"/>
        <v>3355</v>
      </c>
      <c r="P1374">
        <f>Table10[[#This Row],[Reveneu_after_promo]]-Table10[[#This Row],[Reveneu_before_promo]]</f>
        <v>-2915</v>
      </c>
      <c r="Q1374" s="8">
        <f>Table10[[#This Row],[quantity_sold_after_promo]]-Table10[[#This Row],[quantity_sold_before_promo]]</f>
        <v>4</v>
      </c>
    </row>
    <row r="1375" spans="1:17" hidden="1" x14ac:dyDescent="0.3">
      <c r="A1375" s="4" t="s">
        <v>186</v>
      </c>
      <c r="B1375" t="str">
        <f>VLOOKUP(fact_events!B:B,stores[#All],2,0)</f>
        <v>Mysuru</v>
      </c>
      <c r="C1375" t="str">
        <f>VLOOKUP(fact_events!C:C,camp[#All],2,0)</f>
        <v>Diwali</v>
      </c>
      <c r="D1375" s="2">
        <f>VLOOKUP(fact_events!C:C,camp[#All],3,0)</f>
        <v>45242</v>
      </c>
      <c r="E1375" s="2">
        <f>VLOOKUP(fact_events!C:C,camp[#All],4,0)</f>
        <v>45248</v>
      </c>
      <c r="F1375" t="str">
        <f>VLOOKUP(fact_events!D:D,prod[#All],2,0)</f>
        <v>Atliq_Fusion_Container_Set_of_3</v>
      </c>
      <c r="G1375" t="str">
        <f>VLOOKUP(fact_events!D:D,prod[#All],3,0)</f>
        <v>Home Care</v>
      </c>
      <c r="H1375">
        <v>415</v>
      </c>
      <c r="I1375" t="s">
        <v>12</v>
      </c>
      <c r="J1375">
        <v>0.25</v>
      </c>
      <c r="K1375" t="s">
        <v>1526</v>
      </c>
      <c r="L1375">
        <v>101</v>
      </c>
      <c r="M1375">
        <v>79</v>
      </c>
      <c r="N1375">
        <f>Table10[[#This Row],[quantity_sold_before_promo]]*Table10[[#This Row],[base_price]]</f>
        <v>41915</v>
      </c>
      <c r="O1375">
        <f t="shared" si="21"/>
        <v>24588.75</v>
      </c>
      <c r="P1375">
        <f>Table10[[#This Row],[Reveneu_after_promo]]-Table10[[#This Row],[Reveneu_before_promo]]</f>
        <v>-17326.25</v>
      </c>
      <c r="Q1375" s="8">
        <f>Table10[[#This Row],[quantity_sold_after_promo]]-Table10[[#This Row],[quantity_sold_before_promo]]</f>
        <v>-22</v>
      </c>
    </row>
    <row r="1376" spans="1:17" x14ac:dyDescent="0.3">
      <c r="A1376" s="3" t="s">
        <v>185</v>
      </c>
      <c r="B1376" t="str">
        <f>VLOOKUP(fact_events!B:B,stores[#All],2,0)</f>
        <v>Bengaluru</v>
      </c>
      <c r="C1376" t="str">
        <f>VLOOKUP(fact_events!C:C,camp[#All],2,0)</f>
        <v>Diwali</v>
      </c>
      <c r="D1376" s="2">
        <f>VLOOKUP(fact_events!C:C,camp[#All],3,0)</f>
        <v>45242</v>
      </c>
      <c r="E1376" s="2">
        <f>VLOOKUP(fact_events!C:C,camp[#All],4,0)</f>
        <v>45248</v>
      </c>
      <c r="F1376" t="str">
        <f>VLOOKUP(fact_events!D:D,prod[#All],2,0)</f>
        <v>Atliq_Curtains</v>
      </c>
      <c r="G1376" t="str">
        <f>VLOOKUP(fact_events!D:D,prod[#All],3,0)</f>
        <v>Home Care</v>
      </c>
      <c r="H1376">
        <v>300</v>
      </c>
      <c r="I1376" t="s">
        <v>5</v>
      </c>
      <c r="J1376">
        <v>0.5</v>
      </c>
      <c r="K1376" t="s">
        <v>5</v>
      </c>
      <c r="L1376">
        <v>66</v>
      </c>
      <c r="M1376">
        <v>227</v>
      </c>
      <c r="N1376">
        <f>Table10[[#This Row],[quantity_sold_before_promo]]*Table10[[#This Row],[base_price]]</f>
        <v>19800</v>
      </c>
      <c r="O1376">
        <f t="shared" si="21"/>
        <v>68100</v>
      </c>
      <c r="P1376">
        <f>Table10[[#This Row],[Reveneu_after_promo]]-Table10[[#This Row],[Reveneu_before_promo]]</f>
        <v>48300</v>
      </c>
      <c r="Q1376" s="8">
        <f>Table10[[#This Row],[quantity_sold_after_promo]]-Table10[[#This Row],[quantity_sold_before_promo]]</f>
        <v>161</v>
      </c>
    </row>
    <row r="1377" spans="1:17" hidden="1" x14ac:dyDescent="0.3">
      <c r="A1377" s="5" t="s">
        <v>184</v>
      </c>
      <c r="B1377" t="str">
        <f>VLOOKUP(fact_events!B:B,stores[#All],2,0)</f>
        <v>Visakhapatnam</v>
      </c>
      <c r="C1377" t="str">
        <f>VLOOKUP(fact_events!C:C,camp[#All],2,0)</f>
        <v>Diwali</v>
      </c>
      <c r="D1377" s="2">
        <f>VLOOKUP(fact_events!C:C,camp[#All],3,0)</f>
        <v>45242</v>
      </c>
      <c r="E1377" s="2">
        <f>VLOOKUP(fact_events!C:C,camp[#All],4,0)</f>
        <v>45248</v>
      </c>
      <c r="F1377" t="str">
        <f>VLOOKUP(fact_events!D:D,prod[#All],2,0)</f>
        <v>Atliq_Sonamasuri_Rice (10KG)</v>
      </c>
      <c r="G1377" t="str">
        <f>VLOOKUP(fact_events!D:D,prod[#All],3,0)</f>
        <v>Grocery &amp; Staples</v>
      </c>
      <c r="H1377">
        <v>860</v>
      </c>
      <c r="I1377" t="s">
        <v>45</v>
      </c>
      <c r="J1377">
        <v>0.33</v>
      </c>
      <c r="K1377" t="s">
        <v>1526</v>
      </c>
      <c r="L1377">
        <v>274</v>
      </c>
      <c r="M1377">
        <v>334</v>
      </c>
      <c r="N1377">
        <f>Table10[[#This Row],[quantity_sold_before_promo]]*Table10[[#This Row],[base_price]]</f>
        <v>235640</v>
      </c>
      <c r="O1377">
        <f t="shared" si="21"/>
        <v>192450.8</v>
      </c>
      <c r="P1377">
        <f>Table10[[#This Row],[Reveneu_after_promo]]-Table10[[#This Row],[Reveneu_before_promo]]</f>
        <v>-43189.200000000012</v>
      </c>
      <c r="Q1377" s="8">
        <f>Table10[[#This Row],[quantity_sold_after_promo]]-Table10[[#This Row],[quantity_sold_before_promo]]</f>
        <v>60</v>
      </c>
    </row>
    <row r="1378" spans="1:17" x14ac:dyDescent="0.3">
      <c r="A1378" s="3" t="s">
        <v>183</v>
      </c>
      <c r="B1378" t="str">
        <f>VLOOKUP(fact_events!B:B,stores[#All],2,0)</f>
        <v>Hyderabad</v>
      </c>
      <c r="C1378" t="str">
        <f>VLOOKUP(fact_events!C:C,camp[#All],2,0)</f>
        <v>Sankranti</v>
      </c>
      <c r="D1378" s="2">
        <f>VLOOKUP(fact_events!C:C,camp[#All],3,0)</f>
        <v>45301</v>
      </c>
      <c r="E1378" s="2">
        <f>VLOOKUP(fact_events!C:C,camp[#All],4,0)</f>
        <v>45307</v>
      </c>
      <c r="F1378" t="str">
        <f>VLOOKUP(fact_events!D:D,prod[#All],2,0)</f>
        <v>Atliq_High_Glo_15W_LED_Bulb</v>
      </c>
      <c r="G1378" t="str">
        <f>VLOOKUP(fact_events!D:D,prod[#All],3,0)</f>
        <v>Home Appliances</v>
      </c>
      <c r="H1378">
        <v>350</v>
      </c>
      <c r="I1378" t="s">
        <v>5</v>
      </c>
      <c r="J1378">
        <v>0.5</v>
      </c>
      <c r="K1378" t="s">
        <v>5</v>
      </c>
      <c r="L1378">
        <v>133</v>
      </c>
      <c r="M1378">
        <v>337</v>
      </c>
      <c r="N1378">
        <f>Table10[[#This Row],[quantity_sold_before_promo]]*Table10[[#This Row],[base_price]]</f>
        <v>46550</v>
      </c>
      <c r="O1378">
        <f t="shared" si="21"/>
        <v>117950</v>
      </c>
      <c r="P1378">
        <f>Table10[[#This Row],[Reveneu_after_promo]]-Table10[[#This Row],[Reveneu_before_promo]]</f>
        <v>71400</v>
      </c>
      <c r="Q1378" s="8">
        <f>Table10[[#This Row],[quantity_sold_after_promo]]-Table10[[#This Row],[quantity_sold_before_promo]]</f>
        <v>204</v>
      </c>
    </row>
    <row r="1379" spans="1:17" hidden="1" x14ac:dyDescent="0.3">
      <c r="A1379" s="4" t="s">
        <v>182</v>
      </c>
      <c r="B1379" t="str">
        <f>VLOOKUP(fact_events!B:B,stores[#All],2,0)</f>
        <v>Vijayawada</v>
      </c>
      <c r="C1379" t="str">
        <f>VLOOKUP(fact_events!C:C,camp[#All],2,0)</f>
        <v>Sankranti</v>
      </c>
      <c r="D1379" s="2">
        <f>VLOOKUP(fact_events!C:C,camp[#All],3,0)</f>
        <v>45301</v>
      </c>
      <c r="E1379" s="2">
        <f>VLOOKUP(fact_events!C:C,camp[#All],4,0)</f>
        <v>45307</v>
      </c>
      <c r="F1379" t="str">
        <f>VLOOKUP(fact_events!D:D,prod[#All],2,0)</f>
        <v>Atliq_Lime_Cool_Bathing_Bar (125GM)</v>
      </c>
      <c r="G1379" t="str">
        <f>VLOOKUP(fact_events!D:D,prod[#All],3,0)</f>
        <v>Personal Care</v>
      </c>
      <c r="H1379">
        <v>62</v>
      </c>
      <c r="I1379" t="s">
        <v>0</v>
      </c>
      <c r="J1379">
        <v>0.5</v>
      </c>
      <c r="K1379" t="s">
        <v>1526</v>
      </c>
      <c r="L1379">
        <v>31</v>
      </c>
      <c r="M1379">
        <v>43</v>
      </c>
      <c r="N1379">
        <f>Table10[[#This Row],[quantity_sold_before_promo]]*Table10[[#This Row],[base_price]]</f>
        <v>1922</v>
      </c>
      <c r="O1379">
        <f t="shared" si="21"/>
        <v>1333</v>
      </c>
      <c r="P1379">
        <f>Table10[[#This Row],[Reveneu_after_promo]]-Table10[[#This Row],[Reveneu_before_promo]]</f>
        <v>-589</v>
      </c>
      <c r="Q1379" s="8">
        <f>Table10[[#This Row],[quantity_sold_after_promo]]-Table10[[#This Row],[quantity_sold_before_promo]]</f>
        <v>12</v>
      </c>
    </row>
    <row r="1380" spans="1:17" hidden="1" x14ac:dyDescent="0.3">
      <c r="A1380" s="3" t="s">
        <v>180</v>
      </c>
      <c r="B1380" t="str">
        <f>VLOOKUP(fact_events!B:B,stores[#All],2,0)</f>
        <v>Chennai</v>
      </c>
      <c r="C1380" t="str">
        <f>VLOOKUP(fact_events!C:C,camp[#All],2,0)</f>
        <v>Diwali</v>
      </c>
      <c r="D1380" s="2">
        <f>VLOOKUP(fact_events!C:C,camp[#All],3,0)</f>
        <v>45242</v>
      </c>
      <c r="E1380" s="2">
        <f>VLOOKUP(fact_events!C:C,camp[#All],4,0)</f>
        <v>45248</v>
      </c>
      <c r="F1380" t="str">
        <f>VLOOKUP(fact_events!D:D,prod[#All],2,0)</f>
        <v>Atliq_Sonamasuri_Rice (10KG)</v>
      </c>
      <c r="G1380" t="str">
        <f>VLOOKUP(fact_events!D:D,prod[#All],3,0)</f>
        <v>Grocery &amp; Staples</v>
      </c>
      <c r="H1380">
        <v>860</v>
      </c>
      <c r="I1380" t="s">
        <v>45</v>
      </c>
      <c r="J1380">
        <v>0.33</v>
      </c>
      <c r="K1380" t="s">
        <v>1526</v>
      </c>
      <c r="L1380">
        <v>308</v>
      </c>
      <c r="M1380">
        <v>452</v>
      </c>
      <c r="N1380">
        <f>Table10[[#This Row],[quantity_sold_before_promo]]*Table10[[#This Row],[base_price]]</f>
        <v>264880</v>
      </c>
      <c r="O1380">
        <f t="shared" si="21"/>
        <v>260442.39999999997</v>
      </c>
      <c r="P1380">
        <f>Table10[[#This Row],[Reveneu_after_promo]]-Table10[[#This Row],[Reveneu_before_promo]]</f>
        <v>-4437.6000000000349</v>
      </c>
      <c r="Q1380" s="8">
        <f>Table10[[#This Row],[quantity_sold_after_promo]]-Table10[[#This Row],[quantity_sold_before_promo]]</f>
        <v>144</v>
      </c>
    </row>
    <row r="1381" spans="1:17" x14ac:dyDescent="0.3">
      <c r="A1381" s="4" t="s">
        <v>179</v>
      </c>
      <c r="B1381" t="str">
        <f>VLOOKUP(fact_events!B:B,stores[#All],2,0)</f>
        <v>Visakhapatnam</v>
      </c>
      <c r="C1381" t="str">
        <f>VLOOKUP(fact_events!C:C,camp[#All],2,0)</f>
        <v>Diwali</v>
      </c>
      <c r="D1381" s="2">
        <f>VLOOKUP(fact_events!C:C,camp[#All],3,0)</f>
        <v>45242</v>
      </c>
      <c r="E1381" s="2">
        <f>VLOOKUP(fact_events!C:C,camp[#All],4,0)</f>
        <v>45248</v>
      </c>
      <c r="F1381" t="str">
        <f>VLOOKUP(fact_events!D:D,prod[#All],2,0)</f>
        <v>Atliq_Double_Bedsheet_set</v>
      </c>
      <c r="G1381" t="str">
        <f>VLOOKUP(fact_events!D:D,prod[#All],3,0)</f>
        <v>Home Care</v>
      </c>
      <c r="H1381">
        <v>1190</v>
      </c>
      <c r="I1381" t="s">
        <v>5</v>
      </c>
      <c r="J1381">
        <v>0.5</v>
      </c>
      <c r="K1381" t="s">
        <v>5</v>
      </c>
      <c r="L1381">
        <v>50</v>
      </c>
      <c r="M1381">
        <v>152</v>
      </c>
      <c r="N1381">
        <f>Table10[[#This Row],[quantity_sold_before_promo]]*Table10[[#This Row],[base_price]]</f>
        <v>59500</v>
      </c>
      <c r="O1381">
        <f t="shared" si="21"/>
        <v>180880</v>
      </c>
      <c r="P1381">
        <f>Table10[[#This Row],[Reveneu_after_promo]]-Table10[[#This Row],[Reveneu_before_promo]]</f>
        <v>121380</v>
      </c>
      <c r="Q1381" s="8">
        <f>Table10[[#This Row],[quantity_sold_after_promo]]-Table10[[#This Row],[quantity_sold_before_promo]]</f>
        <v>102</v>
      </c>
    </row>
    <row r="1382" spans="1:17" hidden="1" x14ac:dyDescent="0.3">
      <c r="A1382" s="3" t="s">
        <v>178</v>
      </c>
      <c r="B1382" t="str">
        <f>VLOOKUP(fact_events!B:B,stores[#All],2,0)</f>
        <v>Bengaluru</v>
      </c>
      <c r="C1382" t="str">
        <f>VLOOKUP(fact_events!C:C,camp[#All],2,0)</f>
        <v>Sankranti</v>
      </c>
      <c r="D1382" s="2">
        <f>VLOOKUP(fact_events!C:C,camp[#All],3,0)</f>
        <v>45301</v>
      </c>
      <c r="E1382" s="2">
        <f>VLOOKUP(fact_events!C:C,camp[#All],4,0)</f>
        <v>45307</v>
      </c>
      <c r="F1382" t="str">
        <f>VLOOKUP(fact_events!D:D,prod[#All],2,0)</f>
        <v>Atliq_Doodh_Kesar_Body_Lotion (200ML)</v>
      </c>
      <c r="G1382" t="str">
        <f>VLOOKUP(fact_events!D:D,prod[#All],3,0)</f>
        <v>Personal Care</v>
      </c>
      <c r="H1382">
        <v>190</v>
      </c>
      <c r="I1382" t="s">
        <v>0</v>
      </c>
      <c r="J1382">
        <v>0.5</v>
      </c>
      <c r="K1382" t="s">
        <v>1526</v>
      </c>
      <c r="L1382">
        <v>43</v>
      </c>
      <c r="M1382">
        <v>63</v>
      </c>
      <c r="N1382">
        <f>Table10[[#This Row],[quantity_sold_before_promo]]*Table10[[#This Row],[base_price]]</f>
        <v>8170</v>
      </c>
      <c r="O1382">
        <f t="shared" si="21"/>
        <v>5985</v>
      </c>
      <c r="P1382">
        <f>Table10[[#This Row],[Reveneu_after_promo]]-Table10[[#This Row],[Reveneu_before_promo]]</f>
        <v>-2185</v>
      </c>
      <c r="Q1382" s="8">
        <f>Table10[[#This Row],[quantity_sold_after_promo]]-Table10[[#This Row],[quantity_sold_before_promo]]</f>
        <v>20</v>
      </c>
    </row>
    <row r="1383" spans="1:17" hidden="1" x14ac:dyDescent="0.3">
      <c r="A1383" s="4" t="s">
        <v>177</v>
      </c>
      <c r="B1383" t="str">
        <f>VLOOKUP(fact_events!B:B,stores[#All],2,0)</f>
        <v>Hyderabad</v>
      </c>
      <c r="C1383" t="str">
        <f>VLOOKUP(fact_events!C:C,camp[#All],2,0)</f>
        <v>Sankranti</v>
      </c>
      <c r="D1383" s="2">
        <f>VLOOKUP(fact_events!C:C,camp[#All],3,0)</f>
        <v>45301</v>
      </c>
      <c r="E1383" s="2">
        <f>VLOOKUP(fact_events!C:C,camp[#All],4,0)</f>
        <v>45307</v>
      </c>
      <c r="F1383" t="str">
        <f>VLOOKUP(fact_events!D:D,prod[#All],2,0)</f>
        <v>Atliq_Scrub_Sponge_For_Dishwash</v>
      </c>
      <c r="G1383" t="str">
        <f>VLOOKUP(fact_events!D:D,prod[#All],3,0)</f>
        <v>Home Care</v>
      </c>
      <c r="H1383">
        <v>55</v>
      </c>
      <c r="I1383" t="s">
        <v>12</v>
      </c>
      <c r="J1383">
        <v>0.25</v>
      </c>
      <c r="K1383" t="s">
        <v>1526</v>
      </c>
      <c r="L1383">
        <v>33</v>
      </c>
      <c r="M1383">
        <v>27</v>
      </c>
      <c r="N1383">
        <f>Table10[[#This Row],[quantity_sold_before_promo]]*Table10[[#This Row],[base_price]]</f>
        <v>1815</v>
      </c>
      <c r="O1383">
        <f t="shared" si="21"/>
        <v>1113.75</v>
      </c>
      <c r="P1383">
        <f>Table10[[#This Row],[Reveneu_after_promo]]-Table10[[#This Row],[Reveneu_before_promo]]</f>
        <v>-701.25</v>
      </c>
      <c r="Q1383" s="8">
        <f>Table10[[#This Row],[quantity_sold_after_promo]]-Table10[[#This Row],[quantity_sold_before_promo]]</f>
        <v>-6</v>
      </c>
    </row>
    <row r="1384" spans="1:17" hidden="1" x14ac:dyDescent="0.3">
      <c r="A1384" s="3" t="s">
        <v>176</v>
      </c>
      <c r="B1384" t="str">
        <f>VLOOKUP(fact_events!B:B,stores[#All],2,0)</f>
        <v>Hyderabad</v>
      </c>
      <c r="C1384" t="str">
        <f>VLOOKUP(fact_events!C:C,camp[#All],2,0)</f>
        <v>Sankranti</v>
      </c>
      <c r="D1384" s="2">
        <f>VLOOKUP(fact_events!C:C,camp[#All],3,0)</f>
        <v>45301</v>
      </c>
      <c r="E1384" s="2">
        <f>VLOOKUP(fact_events!C:C,camp[#All],4,0)</f>
        <v>45307</v>
      </c>
      <c r="F1384" t="str">
        <f>VLOOKUP(fact_events!D:D,prod[#All],2,0)</f>
        <v>Atliq_Fusion_Container_Set_of_3</v>
      </c>
      <c r="G1384" t="str">
        <f>VLOOKUP(fact_events!D:D,prod[#All],3,0)</f>
        <v>Home Care</v>
      </c>
      <c r="H1384">
        <v>415</v>
      </c>
      <c r="I1384" t="s">
        <v>12</v>
      </c>
      <c r="J1384">
        <v>0.25</v>
      </c>
      <c r="K1384" t="s">
        <v>1526</v>
      </c>
      <c r="L1384">
        <v>42</v>
      </c>
      <c r="M1384">
        <v>34</v>
      </c>
      <c r="N1384">
        <f>Table10[[#This Row],[quantity_sold_before_promo]]*Table10[[#This Row],[base_price]]</f>
        <v>17430</v>
      </c>
      <c r="O1384">
        <f t="shared" si="21"/>
        <v>10582.5</v>
      </c>
      <c r="P1384">
        <f>Table10[[#This Row],[Reveneu_after_promo]]-Table10[[#This Row],[Reveneu_before_promo]]</f>
        <v>-6847.5</v>
      </c>
      <c r="Q1384" s="8">
        <f>Table10[[#This Row],[quantity_sold_after_promo]]-Table10[[#This Row],[quantity_sold_before_promo]]</f>
        <v>-8</v>
      </c>
    </row>
    <row r="1385" spans="1:17" hidden="1" x14ac:dyDescent="0.3">
      <c r="A1385" s="4">
        <v>930325</v>
      </c>
      <c r="B1385" t="str">
        <f>VLOOKUP(fact_events!B:B,stores[#All],2,0)</f>
        <v>Trivandrum</v>
      </c>
      <c r="C1385" t="str">
        <f>VLOOKUP(fact_events!C:C,camp[#All],2,0)</f>
        <v>Sankranti</v>
      </c>
      <c r="D1385" s="2">
        <f>VLOOKUP(fact_events!C:C,camp[#All],3,0)</f>
        <v>45301</v>
      </c>
      <c r="E1385" s="2">
        <f>VLOOKUP(fact_events!C:C,camp[#All],4,0)</f>
        <v>45307</v>
      </c>
      <c r="F1385" t="str">
        <f>VLOOKUP(fact_events!D:D,prod[#All],2,0)</f>
        <v>Atliq_Body_Milk_Nourishing_Lotion (120ML)</v>
      </c>
      <c r="G1385" t="str">
        <f>VLOOKUP(fact_events!D:D,prod[#All],3,0)</f>
        <v>Personal Care</v>
      </c>
      <c r="H1385">
        <v>90</v>
      </c>
      <c r="I1385" t="s">
        <v>12</v>
      </c>
      <c r="J1385">
        <v>0.25</v>
      </c>
      <c r="K1385" t="s">
        <v>1526</v>
      </c>
      <c r="L1385">
        <v>31</v>
      </c>
      <c r="M1385">
        <v>28</v>
      </c>
      <c r="N1385">
        <f>Table10[[#This Row],[quantity_sold_before_promo]]*Table10[[#This Row],[base_price]]</f>
        <v>2790</v>
      </c>
      <c r="O1385">
        <f t="shared" si="21"/>
        <v>1890</v>
      </c>
      <c r="P1385">
        <f>Table10[[#This Row],[Reveneu_after_promo]]-Table10[[#This Row],[Reveneu_before_promo]]</f>
        <v>-900</v>
      </c>
      <c r="Q1385" s="8">
        <f>Table10[[#This Row],[quantity_sold_after_promo]]-Table10[[#This Row],[quantity_sold_before_promo]]</f>
        <v>-3</v>
      </c>
    </row>
    <row r="1386" spans="1:17" hidden="1" x14ac:dyDescent="0.3">
      <c r="A1386" s="3" t="s">
        <v>175</v>
      </c>
      <c r="B1386" t="str">
        <f>VLOOKUP(fact_events!B:B,stores[#All],2,0)</f>
        <v>Madurai</v>
      </c>
      <c r="C1386" t="str">
        <f>VLOOKUP(fact_events!C:C,camp[#All],2,0)</f>
        <v>Sankranti</v>
      </c>
      <c r="D1386" s="2">
        <f>VLOOKUP(fact_events!C:C,camp[#All],3,0)</f>
        <v>45301</v>
      </c>
      <c r="E1386" s="2">
        <f>VLOOKUP(fact_events!C:C,camp[#All],4,0)</f>
        <v>45307</v>
      </c>
      <c r="F1386" t="str">
        <f>VLOOKUP(fact_events!D:D,prod[#All],2,0)</f>
        <v>Atliq_Masoor_Dal (1KG)</v>
      </c>
      <c r="G1386" t="str">
        <f>VLOOKUP(fact_events!D:D,prod[#All],3,0)</f>
        <v>Grocery &amp; Staples</v>
      </c>
      <c r="H1386">
        <v>172</v>
      </c>
      <c r="I1386" t="s">
        <v>45</v>
      </c>
      <c r="J1386">
        <v>0.33</v>
      </c>
      <c r="K1386" t="s">
        <v>1526</v>
      </c>
      <c r="L1386">
        <v>219</v>
      </c>
      <c r="M1386">
        <v>304</v>
      </c>
      <c r="N1386">
        <f>Table10[[#This Row],[quantity_sold_before_promo]]*Table10[[#This Row],[base_price]]</f>
        <v>37668</v>
      </c>
      <c r="O1386">
        <f t="shared" si="21"/>
        <v>35032.959999999992</v>
      </c>
      <c r="P1386">
        <f>Table10[[#This Row],[Reveneu_after_promo]]-Table10[[#This Row],[Reveneu_before_promo]]</f>
        <v>-2635.0400000000081</v>
      </c>
      <c r="Q1386" s="8">
        <f>Table10[[#This Row],[quantity_sold_after_promo]]-Table10[[#This Row],[quantity_sold_before_promo]]</f>
        <v>85</v>
      </c>
    </row>
    <row r="1387" spans="1:17" x14ac:dyDescent="0.3">
      <c r="A1387" s="4" t="s">
        <v>174</v>
      </c>
      <c r="B1387" t="str">
        <f>VLOOKUP(fact_events!B:B,stores[#All],2,0)</f>
        <v>Hyderabad</v>
      </c>
      <c r="C1387" t="str">
        <f>VLOOKUP(fact_events!C:C,camp[#All],2,0)</f>
        <v>Sankranti</v>
      </c>
      <c r="D1387" s="2">
        <f>VLOOKUP(fact_events!C:C,camp[#All],3,0)</f>
        <v>45301</v>
      </c>
      <c r="E1387" s="2">
        <f>VLOOKUP(fact_events!C:C,camp[#All],4,0)</f>
        <v>45307</v>
      </c>
      <c r="F1387" t="str">
        <f>VLOOKUP(fact_events!D:D,prod[#All],2,0)</f>
        <v>Atliq_High_Glo_15W_LED_Bulb</v>
      </c>
      <c r="G1387" t="str">
        <f>VLOOKUP(fact_events!D:D,prod[#All],3,0)</f>
        <v>Home Appliances</v>
      </c>
      <c r="H1387">
        <v>350</v>
      </c>
      <c r="I1387" t="s">
        <v>5</v>
      </c>
      <c r="J1387">
        <v>0.5</v>
      </c>
      <c r="K1387" t="s">
        <v>5</v>
      </c>
      <c r="L1387">
        <v>132</v>
      </c>
      <c r="M1387">
        <v>520</v>
      </c>
      <c r="N1387">
        <f>Table10[[#This Row],[quantity_sold_before_promo]]*Table10[[#This Row],[base_price]]</f>
        <v>46200</v>
      </c>
      <c r="O1387">
        <f t="shared" si="21"/>
        <v>182000</v>
      </c>
      <c r="P1387">
        <f>Table10[[#This Row],[Reveneu_after_promo]]-Table10[[#This Row],[Reveneu_before_promo]]</f>
        <v>135800</v>
      </c>
      <c r="Q1387" s="8">
        <f>Table10[[#This Row],[quantity_sold_after_promo]]-Table10[[#This Row],[quantity_sold_before_promo]]</f>
        <v>388</v>
      </c>
    </row>
    <row r="1388" spans="1:17" hidden="1" x14ac:dyDescent="0.3">
      <c r="A1388" s="3" t="s">
        <v>173</v>
      </c>
      <c r="B1388" t="str">
        <f>VLOOKUP(fact_events!B:B,stores[#All],2,0)</f>
        <v>Visakhapatnam</v>
      </c>
      <c r="C1388" t="str">
        <f>VLOOKUP(fact_events!C:C,camp[#All],2,0)</f>
        <v>Diwali</v>
      </c>
      <c r="D1388" s="2">
        <f>VLOOKUP(fact_events!C:C,camp[#All],3,0)</f>
        <v>45242</v>
      </c>
      <c r="E1388" s="2">
        <f>VLOOKUP(fact_events!C:C,camp[#All],4,0)</f>
        <v>45248</v>
      </c>
      <c r="F1388" t="str">
        <f>VLOOKUP(fact_events!D:D,prod[#All],2,0)</f>
        <v>Atliq_Fusion_Container_Set_of_3</v>
      </c>
      <c r="G1388" t="str">
        <f>VLOOKUP(fact_events!D:D,prod[#All],3,0)</f>
        <v>Home Care</v>
      </c>
      <c r="H1388">
        <v>415</v>
      </c>
      <c r="I1388" t="s">
        <v>12</v>
      </c>
      <c r="J1388">
        <v>0.25</v>
      </c>
      <c r="K1388" t="s">
        <v>1526</v>
      </c>
      <c r="L1388">
        <v>78</v>
      </c>
      <c r="M1388">
        <v>69</v>
      </c>
      <c r="N1388">
        <f>Table10[[#This Row],[quantity_sold_before_promo]]*Table10[[#This Row],[base_price]]</f>
        <v>32370</v>
      </c>
      <c r="O1388">
        <f t="shared" si="21"/>
        <v>21476.25</v>
      </c>
      <c r="P1388">
        <f>Table10[[#This Row],[Reveneu_after_promo]]-Table10[[#This Row],[Reveneu_before_promo]]</f>
        <v>-10893.75</v>
      </c>
      <c r="Q1388" s="8">
        <f>Table10[[#This Row],[quantity_sold_after_promo]]-Table10[[#This Row],[quantity_sold_before_promo]]</f>
        <v>-9</v>
      </c>
    </row>
    <row r="1389" spans="1:17" x14ac:dyDescent="0.3">
      <c r="A1389" s="4" t="s">
        <v>172</v>
      </c>
      <c r="B1389" t="str">
        <f>VLOOKUP(fact_events!B:B,stores[#All],2,0)</f>
        <v>Hyderabad</v>
      </c>
      <c r="C1389" t="str">
        <f>VLOOKUP(fact_events!C:C,camp[#All],2,0)</f>
        <v>Sankranti</v>
      </c>
      <c r="D1389" s="2">
        <f>VLOOKUP(fact_events!C:C,camp[#All],3,0)</f>
        <v>45301</v>
      </c>
      <c r="E1389" s="2">
        <f>VLOOKUP(fact_events!C:C,camp[#All],4,0)</f>
        <v>45307</v>
      </c>
      <c r="F1389" t="str">
        <f>VLOOKUP(fact_events!D:D,prod[#All],2,0)</f>
        <v>Atliq_waterproof_Immersion_Rod</v>
      </c>
      <c r="G1389" t="str">
        <f>VLOOKUP(fact_events!D:D,prod[#All],3,0)</f>
        <v>Home Appliances</v>
      </c>
      <c r="H1389">
        <v>1020</v>
      </c>
      <c r="I1389" t="s">
        <v>5</v>
      </c>
      <c r="J1389">
        <v>0.5</v>
      </c>
      <c r="K1389" t="s">
        <v>5</v>
      </c>
      <c r="L1389">
        <v>118</v>
      </c>
      <c r="M1389">
        <v>459</v>
      </c>
      <c r="N1389">
        <f>Table10[[#This Row],[quantity_sold_before_promo]]*Table10[[#This Row],[base_price]]</f>
        <v>120360</v>
      </c>
      <c r="O1389">
        <f t="shared" si="21"/>
        <v>468180</v>
      </c>
      <c r="P1389">
        <f>Table10[[#This Row],[Reveneu_after_promo]]-Table10[[#This Row],[Reveneu_before_promo]]</f>
        <v>347820</v>
      </c>
      <c r="Q1389" s="8">
        <f>Table10[[#This Row],[quantity_sold_after_promo]]-Table10[[#This Row],[quantity_sold_before_promo]]</f>
        <v>341</v>
      </c>
    </row>
    <row r="1390" spans="1:17" hidden="1" x14ac:dyDescent="0.3">
      <c r="A1390" s="3" t="s">
        <v>170</v>
      </c>
      <c r="B1390" t="str">
        <f>VLOOKUP(fact_events!B:B,stores[#All],2,0)</f>
        <v>Hyderabad</v>
      </c>
      <c r="C1390" t="str">
        <f>VLOOKUP(fact_events!C:C,camp[#All],2,0)</f>
        <v>Sankranti</v>
      </c>
      <c r="D1390" s="2">
        <f>VLOOKUP(fact_events!C:C,camp[#All],3,0)</f>
        <v>45301</v>
      </c>
      <c r="E1390" s="2">
        <f>VLOOKUP(fact_events!C:C,camp[#All],4,0)</f>
        <v>45307</v>
      </c>
      <c r="F1390" t="str">
        <f>VLOOKUP(fact_events!D:D,prod[#All],2,0)</f>
        <v>Atliq_Cream_Beauty_Bathing_Soap (125GM)</v>
      </c>
      <c r="G1390" t="str">
        <f>VLOOKUP(fact_events!D:D,prod[#All],3,0)</f>
        <v>Personal Care</v>
      </c>
      <c r="H1390">
        <v>50</v>
      </c>
      <c r="I1390" t="s">
        <v>12</v>
      </c>
      <c r="J1390">
        <v>0.25</v>
      </c>
      <c r="K1390" t="s">
        <v>1526</v>
      </c>
      <c r="L1390">
        <v>31</v>
      </c>
      <c r="M1390">
        <v>26</v>
      </c>
      <c r="N1390">
        <f>Table10[[#This Row],[quantity_sold_before_promo]]*Table10[[#This Row],[base_price]]</f>
        <v>1550</v>
      </c>
      <c r="O1390">
        <f t="shared" si="21"/>
        <v>975</v>
      </c>
      <c r="P1390">
        <f>Table10[[#This Row],[Reveneu_after_promo]]-Table10[[#This Row],[Reveneu_before_promo]]</f>
        <v>-575</v>
      </c>
      <c r="Q1390" s="8">
        <f>Table10[[#This Row],[quantity_sold_after_promo]]-Table10[[#This Row],[quantity_sold_before_promo]]</f>
        <v>-5</v>
      </c>
    </row>
    <row r="1391" spans="1:17" x14ac:dyDescent="0.3">
      <c r="A1391" s="4" t="s">
        <v>169</v>
      </c>
      <c r="B1391" t="str">
        <f>VLOOKUP(fact_events!B:B,stores[#All],2,0)</f>
        <v>Chennai</v>
      </c>
      <c r="C1391" t="str">
        <f>VLOOKUP(fact_events!C:C,camp[#All],2,0)</f>
        <v>Sankranti</v>
      </c>
      <c r="D1391" s="2">
        <f>VLOOKUP(fact_events!C:C,camp[#All],3,0)</f>
        <v>45301</v>
      </c>
      <c r="E1391" s="2">
        <f>VLOOKUP(fact_events!C:C,camp[#All],4,0)</f>
        <v>45307</v>
      </c>
      <c r="F1391" t="str">
        <f>VLOOKUP(fact_events!D:D,prod[#All],2,0)</f>
        <v>Atliq_waterproof_Immersion_Rod</v>
      </c>
      <c r="G1391" t="str">
        <f>VLOOKUP(fact_events!D:D,prod[#All],3,0)</f>
        <v>Home Appliances</v>
      </c>
      <c r="H1391">
        <v>1020</v>
      </c>
      <c r="I1391" t="s">
        <v>5</v>
      </c>
      <c r="J1391">
        <v>0.5</v>
      </c>
      <c r="K1391" t="s">
        <v>5</v>
      </c>
      <c r="L1391">
        <v>111</v>
      </c>
      <c r="M1391">
        <v>493</v>
      </c>
      <c r="N1391">
        <f>Table10[[#This Row],[quantity_sold_before_promo]]*Table10[[#This Row],[base_price]]</f>
        <v>113220</v>
      </c>
      <c r="O1391">
        <f t="shared" si="21"/>
        <v>502860</v>
      </c>
      <c r="P1391">
        <f>Table10[[#This Row],[Reveneu_after_promo]]-Table10[[#This Row],[Reveneu_before_promo]]</f>
        <v>389640</v>
      </c>
      <c r="Q1391" s="8">
        <f>Table10[[#This Row],[quantity_sold_after_promo]]-Table10[[#This Row],[quantity_sold_before_promo]]</f>
        <v>382</v>
      </c>
    </row>
    <row r="1392" spans="1:17" hidden="1" x14ac:dyDescent="0.3">
      <c r="A1392" s="3" t="s">
        <v>168</v>
      </c>
      <c r="B1392" t="str">
        <f>VLOOKUP(fact_events!B:B,stores[#All],2,0)</f>
        <v>Bengaluru</v>
      </c>
      <c r="C1392" t="str">
        <f>VLOOKUP(fact_events!C:C,camp[#All],2,0)</f>
        <v>Diwali</v>
      </c>
      <c r="D1392" s="2">
        <f>VLOOKUP(fact_events!C:C,camp[#All],3,0)</f>
        <v>45242</v>
      </c>
      <c r="E1392" s="2">
        <f>VLOOKUP(fact_events!C:C,camp[#All],4,0)</f>
        <v>45248</v>
      </c>
      <c r="F1392" t="str">
        <f>VLOOKUP(fact_events!D:D,prod[#All],2,0)</f>
        <v>Atliq_Scrub_Sponge_For_Dishwash</v>
      </c>
      <c r="G1392" t="str">
        <f>VLOOKUP(fact_events!D:D,prod[#All],3,0)</f>
        <v>Home Care</v>
      </c>
      <c r="H1392">
        <v>55</v>
      </c>
      <c r="I1392" t="s">
        <v>12</v>
      </c>
      <c r="J1392">
        <v>0.25</v>
      </c>
      <c r="K1392" t="s">
        <v>1526</v>
      </c>
      <c r="L1392">
        <v>115</v>
      </c>
      <c r="M1392">
        <v>101</v>
      </c>
      <c r="N1392">
        <f>Table10[[#This Row],[quantity_sold_before_promo]]*Table10[[#This Row],[base_price]]</f>
        <v>6325</v>
      </c>
      <c r="O1392">
        <f t="shared" si="21"/>
        <v>4166.25</v>
      </c>
      <c r="P1392">
        <f>Table10[[#This Row],[Reveneu_after_promo]]-Table10[[#This Row],[Reveneu_before_promo]]</f>
        <v>-2158.75</v>
      </c>
      <c r="Q1392" s="8">
        <f>Table10[[#This Row],[quantity_sold_after_promo]]-Table10[[#This Row],[quantity_sold_before_promo]]</f>
        <v>-14</v>
      </c>
    </row>
    <row r="1393" spans="1:17" x14ac:dyDescent="0.3">
      <c r="A1393" s="4" t="s">
        <v>167</v>
      </c>
      <c r="B1393" t="str">
        <f>VLOOKUP(fact_events!B:B,stores[#All],2,0)</f>
        <v>Mysuru</v>
      </c>
      <c r="C1393" t="str">
        <f>VLOOKUP(fact_events!C:C,camp[#All],2,0)</f>
        <v>Sankranti</v>
      </c>
      <c r="D1393" s="2">
        <f>VLOOKUP(fact_events!C:C,camp[#All],3,0)</f>
        <v>45301</v>
      </c>
      <c r="E1393" s="2">
        <f>VLOOKUP(fact_events!C:C,camp[#All],4,0)</f>
        <v>45307</v>
      </c>
      <c r="F1393" t="str">
        <f>VLOOKUP(fact_events!D:D,prod[#All],2,0)</f>
        <v>Atliq_Farm_Chakki_Atta (1KG)</v>
      </c>
      <c r="G1393" t="str">
        <f>VLOOKUP(fact_events!D:D,prod[#All],3,0)</f>
        <v>Grocery &amp; Staples</v>
      </c>
      <c r="H1393">
        <v>370</v>
      </c>
      <c r="I1393" t="s">
        <v>5</v>
      </c>
      <c r="J1393">
        <v>0.5</v>
      </c>
      <c r="K1393" t="s">
        <v>5</v>
      </c>
      <c r="L1393">
        <v>418</v>
      </c>
      <c r="M1393">
        <v>1116</v>
      </c>
      <c r="N1393">
        <f>Table10[[#This Row],[quantity_sold_before_promo]]*Table10[[#This Row],[base_price]]</f>
        <v>154660</v>
      </c>
      <c r="O1393">
        <f t="shared" si="21"/>
        <v>412920</v>
      </c>
      <c r="P1393">
        <f>Table10[[#This Row],[Reveneu_after_promo]]-Table10[[#This Row],[Reveneu_before_promo]]</f>
        <v>258260</v>
      </c>
      <c r="Q1393" s="8">
        <f>Table10[[#This Row],[quantity_sold_after_promo]]-Table10[[#This Row],[quantity_sold_before_promo]]</f>
        <v>698</v>
      </c>
    </row>
    <row r="1394" spans="1:17" hidden="1" x14ac:dyDescent="0.3">
      <c r="A1394" s="3" t="s">
        <v>166</v>
      </c>
      <c r="B1394" t="str">
        <f>VLOOKUP(fact_events!B:B,stores[#All],2,0)</f>
        <v>Mysuru</v>
      </c>
      <c r="C1394" t="str">
        <f>VLOOKUP(fact_events!C:C,camp[#All],2,0)</f>
        <v>Diwali</v>
      </c>
      <c r="D1394" s="2">
        <f>VLOOKUP(fact_events!C:C,camp[#All],3,0)</f>
        <v>45242</v>
      </c>
      <c r="E1394" s="2">
        <f>VLOOKUP(fact_events!C:C,camp[#All],4,0)</f>
        <v>45248</v>
      </c>
      <c r="F1394" t="str">
        <f>VLOOKUP(fact_events!D:D,prod[#All],2,0)</f>
        <v>Atliq_Lime_Cool_Bathing_Bar (125GM)</v>
      </c>
      <c r="G1394" t="str">
        <f>VLOOKUP(fact_events!D:D,prod[#All],3,0)</f>
        <v>Personal Care</v>
      </c>
      <c r="H1394">
        <v>62</v>
      </c>
      <c r="I1394" t="s">
        <v>0</v>
      </c>
      <c r="J1394">
        <v>0.5</v>
      </c>
      <c r="K1394" t="s">
        <v>1526</v>
      </c>
      <c r="L1394">
        <v>98</v>
      </c>
      <c r="M1394">
        <v>128</v>
      </c>
      <c r="N1394">
        <f>Table10[[#This Row],[quantity_sold_before_promo]]*Table10[[#This Row],[base_price]]</f>
        <v>6076</v>
      </c>
      <c r="O1394">
        <f t="shared" si="21"/>
        <v>3968</v>
      </c>
      <c r="P1394">
        <f>Table10[[#This Row],[Reveneu_after_promo]]-Table10[[#This Row],[Reveneu_before_promo]]</f>
        <v>-2108</v>
      </c>
      <c r="Q1394" s="8">
        <f>Table10[[#This Row],[quantity_sold_after_promo]]-Table10[[#This Row],[quantity_sold_before_promo]]</f>
        <v>30</v>
      </c>
    </row>
    <row r="1395" spans="1:17" x14ac:dyDescent="0.3">
      <c r="A1395" s="4" t="s">
        <v>165</v>
      </c>
      <c r="B1395" t="str">
        <f>VLOOKUP(fact_events!B:B,stores[#All],2,0)</f>
        <v>Coimbatore</v>
      </c>
      <c r="C1395" t="str">
        <f>VLOOKUP(fact_events!C:C,camp[#All],2,0)</f>
        <v>Sankranti</v>
      </c>
      <c r="D1395" s="2">
        <f>VLOOKUP(fact_events!C:C,camp[#All],3,0)</f>
        <v>45301</v>
      </c>
      <c r="E1395" s="2">
        <f>VLOOKUP(fact_events!C:C,camp[#All],4,0)</f>
        <v>45307</v>
      </c>
      <c r="F1395" t="str">
        <f>VLOOKUP(fact_events!D:D,prod[#All],2,0)</f>
        <v>Atliq_waterproof_Immersion_Rod</v>
      </c>
      <c r="G1395" t="str">
        <f>VLOOKUP(fact_events!D:D,prod[#All],3,0)</f>
        <v>Home Appliances</v>
      </c>
      <c r="H1395">
        <v>1020</v>
      </c>
      <c r="I1395" t="s">
        <v>5</v>
      </c>
      <c r="J1395">
        <v>0.5</v>
      </c>
      <c r="K1395" t="s">
        <v>5</v>
      </c>
      <c r="L1395">
        <v>78</v>
      </c>
      <c r="M1395">
        <v>310</v>
      </c>
      <c r="N1395">
        <f>Table10[[#This Row],[quantity_sold_before_promo]]*Table10[[#This Row],[base_price]]</f>
        <v>79560</v>
      </c>
      <c r="O1395">
        <f t="shared" si="21"/>
        <v>316200</v>
      </c>
      <c r="P1395">
        <f>Table10[[#This Row],[Reveneu_after_promo]]-Table10[[#This Row],[Reveneu_before_promo]]</f>
        <v>236640</v>
      </c>
      <c r="Q1395" s="8">
        <f>Table10[[#This Row],[quantity_sold_after_promo]]-Table10[[#This Row],[quantity_sold_before_promo]]</f>
        <v>232</v>
      </c>
    </row>
    <row r="1396" spans="1:17" x14ac:dyDescent="0.3">
      <c r="A1396" s="3" t="s">
        <v>164</v>
      </c>
      <c r="B1396" t="str">
        <f>VLOOKUP(fact_events!B:B,stores[#All],2,0)</f>
        <v>Mysuru</v>
      </c>
      <c r="C1396" t="str">
        <f>VLOOKUP(fact_events!C:C,camp[#All],2,0)</f>
        <v>Sankranti</v>
      </c>
      <c r="D1396" s="2">
        <f>VLOOKUP(fact_events!C:C,camp[#All],3,0)</f>
        <v>45301</v>
      </c>
      <c r="E1396" s="2">
        <f>VLOOKUP(fact_events!C:C,camp[#All],4,0)</f>
        <v>45307</v>
      </c>
      <c r="F1396" t="str">
        <f>VLOOKUP(fact_events!D:D,prod[#All],2,0)</f>
        <v>Atliq_Farm_Chakki_Atta (1KG)</v>
      </c>
      <c r="G1396" t="str">
        <f>VLOOKUP(fact_events!D:D,prod[#All],3,0)</f>
        <v>Grocery &amp; Staples</v>
      </c>
      <c r="H1396">
        <v>370</v>
      </c>
      <c r="I1396" t="s">
        <v>5</v>
      </c>
      <c r="J1396">
        <v>0.5</v>
      </c>
      <c r="K1396" t="s">
        <v>5</v>
      </c>
      <c r="L1396">
        <v>450</v>
      </c>
      <c r="M1396">
        <v>1984</v>
      </c>
      <c r="N1396">
        <f>Table10[[#This Row],[quantity_sold_before_promo]]*Table10[[#This Row],[base_price]]</f>
        <v>166500</v>
      </c>
      <c r="O1396">
        <f t="shared" si="21"/>
        <v>734080</v>
      </c>
      <c r="P1396">
        <f>Table10[[#This Row],[Reveneu_after_promo]]-Table10[[#This Row],[Reveneu_before_promo]]</f>
        <v>567580</v>
      </c>
      <c r="Q1396" s="8">
        <f>Table10[[#This Row],[quantity_sold_after_promo]]-Table10[[#This Row],[quantity_sold_before_promo]]</f>
        <v>1534</v>
      </c>
    </row>
    <row r="1397" spans="1:17" x14ac:dyDescent="0.3">
      <c r="A1397" s="4" t="s">
        <v>163</v>
      </c>
      <c r="B1397" t="str">
        <f>VLOOKUP(fact_events!B:B,stores[#All],2,0)</f>
        <v>Chennai</v>
      </c>
      <c r="C1397" t="str">
        <f>VLOOKUP(fact_events!C:C,camp[#All],2,0)</f>
        <v>Diwali</v>
      </c>
      <c r="D1397" s="2">
        <f>VLOOKUP(fact_events!C:C,camp[#All],3,0)</f>
        <v>45242</v>
      </c>
      <c r="E1397" s="2">
        <f>VLOOKUP(fact_events!C:C,camp[#All],4,0)</f>
        <v>45248</v>
      </c>
      <c r="F1397" t="str">
        <f>VLOOKUP(fact_events!D:D,prod[#All],2,0)</f>
        <v>Atliq_High_Glo_15W_LED_Bulb</v>
      </c>
      <c r="G1397" t="str">
        <f>VLOOKUP(fact_events!D:D,prod[#All],3,0)</f>
        <v>Home Appliances</v>
      </c>
      <c r="H1397">
        <v>350</v>
      </c>
      <c r="I1397" t="s">
        <v>5</v>
      </c>
      <c r="J1397">
        <v>0.5</v>
      </c>
      <c r="K1397" t="s">
        <v>5</v>
      </c>
      <c r="L1397">
        <v>82</v>
      </c>
      <c r="M1397">
        <v>328</v>
      </c>
      <c r="N1397">
        <f>Table10[[#This Row],[quantity_sold_before_promo]]*Table10[[#This Row],[base_price]]</f>
        <v>28700</v>
      </c>
      <c r="O1397">
        <f t="shared" si="21"/>
        <v>114800</v>
      </c>
      <c r="P1397">
        <f>Table10[[#This Row],[Reveneu_after_promo]]-Table10[[#This Row],[Reveneu_before_promo]]</f>
        <v>86100</v>
      </c>
      <c r="Q1397" s="8">
        <f>Table10[[#This Row],[quantity_sold_after_promo]]-Table10[[#This Row],[quantity_sold_before_promo]]</f>
        <v>246</v>
      </c>
    </row>
    <row r="1398" spans="1:17" hidden="1" x14ac:dyDescent="0.3">
      <c r="A1398" s="3" t="s">
        <v>162</v>
      </c>
      <c r="B1398" t="str">
        <f>VLOOKUP(fact_events!B:B,stores[#All],2,0)</f>
        <v>Chennai</v>
      </c>
      <c r="C1398" t="str">
        <f>VLOOKUP(fact_events!C:C,camp[#All],2,0)</f>
        <v>Diwali</v>
      </c>
      <c r="D1398" s="2">
        <f>VLOOKUP(fact_events!C:C,camp[#All],3,0)</f>
        <v>45242</v>
      </c>
      <c r="E1398" s="2">
        <f>VLOOKUP(fact_events!C:C,camp[#All],4,0)</f>
        <v>45248</v>
      </c>
      <c r="F1398" t="str">
        <f>VLOOKUP(fact_events!D:D,prod[#All],2,0)</f>
        <v>Atliq_Cream_Beauty_Bathing_Soap (125GM)</v>
      </c>
      <c r="G1398" t="str">
        <f>VLOOKUP(fact_events!D:D,prod[#All],3,0)</f>
        <v>Personal Care</v>
      </c>
      <c r="H1398">
        <v>65</v>
      </c>
      <c r="I1398" t="s">
        <v>0</v>
      </c>
      <c r="J1398">
        <v>0.5</v>
      </c>
      <c r="K1398" t="s">
        <v>1526</v>
      </c>
      <c r="L1398">
        <v>127</v>
      </c>
      <c r="M1398">
        <v>133</v>
      </c>
      <c r="N1398">
        <f>Table10[[#This Row],[quantity_sold_before_promo]]*Table10[[#This Row],[base_price]]</f>
        <v>8255</v>
      </c>
      <c r="O1398">
        <f t="shared" si="21"/>
        <v>4322.5</v>
      </c>
      <c r="P1398">
        <f>Table10[[#This Row],[Reveneu_after_promo]]-Table10[[#This Row],[Reveneu_before_promo]]</f>
        <v>-3932.5</v>
      </c>
      <c r="Q1398" s="8">
        <f>Table10[[#This Row],[quantity_sold_after_promo]]-Table10[[#This Row],[quantity_sold_before_promo]]</f>
        <v>6</v>
      </c>
    </row>
    <row r="1399" spans="1:17" hidden="1" x14ac:dyDescent="0.3">
      <c r="A1399" s="5">
        <v>5.4000000000000001E+190</v>
      </c>
      <c r="B1399" t="str">
        <f>VLOOKUP(fact_events!B:B,stores[#All],2,0)</f>
        <v>Bengaluru</v>
      </c>
      <c r="C1399" t="str">
        <f>VLOOKUP(fact_events!C:C,camp[#All],2,0)</f>
        <v>Diwali</v>
      </c>
      <c r="D1399" s="2">
        <f>VLOOKUP(fact_events!C:C,camp[#All],3,0)</f>
        <v>45242</v>
      </c>
      <c r="E1399" s="2">
        <f>VLOOKUP(fact_events!C:C,camp[#All],4,0)</f>
        <v>45248</v>
      </c>
      <c r="F1399" t="str">
        <f>VLOOKUP(fact_events!D:D,prod[#All],2,0)</f>
        <v>Atliq_Sonamasuri_Rice (10KG)</v>
      </c>
      <c r="G1399" t="str">
        <f>VLOOKUP(fact_events!D:D,prod[#All],3,0)</f>
        <v>Grocery &amp; Staples</v>
      </c>
      <c r="H1399">
        <v>860</v>
      </c>
      <c r="I1399" t="s">
        <v>45</v>
      </c>
      <c r="J1399">
        <v>0.33</v>
      </c>
      <c r="K1399" t="s">
        <v>1526</v>
      </c>
      <c r="L1399">
        <v>362</v>
      </c>
      <c r="M1399">
        <v>535</v>
      </c>
      <c r="N1399">
        <f>Table10[[#This Row],[quantity_sold_before_promo]]*Table10[[#This Row],[base_price]]</f>
        <v>311320</v>
      </c>
      <c r="O1399">
        <f t="shared" si="21"/>
        <v>308266.99999999994</v>
      </c>
      <c r="P1399">
        <f>Table10[[#This Row],[Reveneu_after_promo]]-Table10[[#This Row],[Reveneu_before_promo]]</f>
        <v>-3053.0000000000582</v>
      </c>
      <c r="Q1399" s="8">
        <f>Table10[[#This Row],[quantity_sold_after_promo]]-Table10[[#This Row],[quantity_sold_before_promo]]</f>
        <v>173</v>
      </c>
    </row>
    <row r="1400" spans="1:17" hidden="1" x14ac:dyDescent="0.3">
      <c r="A1400" s="3" t="s">
        <v>160</v>
      </c>
      <c r="B1400" t="str">
        <f>VLOOKUP(fact_events!B:B,stores[#All],2,0)</f>
        <v>Mysuru</v>
      </c>
      <c r="C1400" t="str">
        <f>VLOOKUP(fact_events!C:C,camp[#All],2,0)</f>
        <v>Diwali</v>
      </c>
      <c r="D1400" s="2">
        <f>VLOOKUP(fact_events!C:C,camp[#All],3,0)</f>
        <v>45242</v>
      </c>
      <c r="E1400" s="2">
        <f>VLOOKUP(fact_events!C:C,camp[#All],4,0)</f>
        <v>45248</v>
      </c>
      <c r="F1400" t="str">
        <f>VLOOKUP(fact_events!D:D,prod[#All],2,0)</f>
        <v>Atliq_Masoor_Dal (1KG)</v>
      </c>
      <c r="G1400" t="str">
        <f>VLOOKUP(fact_events!D:D,prod[#All],3,0)</f>
        <v>Grocery &amp; Staples</v>
      </c>
      <c r="H1400">
        <v>172</v>
      </c>
      <c r="I1400" t="s">
        <v>45</v>
      </c>
      <c r="J1400">
        <v>0.33</v>
      </c>
      <c r="K1400" t="s">
        <v>1526</v>
      </c>
      <c r="L1400">
        <v>301</v>
      </c>
      <c r="M1400">
        <v>433</v>
      </c>
      <c r="N1400">
        <f>Table10[[#This Row],[quantity_sold_before_promo]]*Table10[[#This Row],[base_price]]</f>
        <v>51772</v>
      </c>
      <c r="O1400">
        <f t="shared" si="21"/>
        <v>49898.919999999991</v>
      </c>
      <c r="P1400">
        <f>Table10[[#This Row],[Reveneu_after_promo]]-Table10[[#This Row],[Reveneu_before_promo]]</f>
        <v>-1873.080000000009</v>
      </c>
      <c r="Q1400" s="8">
        <f>Table10[[#This Row],[quantity_sold_after_promo]]-Table10[[#This Row],[quantity_sold_before_promo]]</f>
        <v>132</v>
      </c>
    </row>
    <row r="1401" spans="1:17" x14ac:dyDescent="0.3">
      <c r="A1401" s="4" t="s">
        <v>159</v>
      </c>
      <c r="B1401" t="str">
        <f>VLOOKUP(fact_events!B:B,stores[#All],2,0)</f>
        <v>Mysuru</v>
      </c>
      <c r="C1401" t="str">
        <f>VLOOKUP(fact_events!C:C,camp[#All],2,0)</f>
        <v>Diwali</v>
      </c>
      <c r="D1401" s="2">
        <f>VLOOKUP(fact_events!C:C,camp[#All],3,0)</f>
        <v>45242</v>
      </c>
      <c r="E1401" s="2">
        <f>VLOOKUP(fact_events!C:C,camp[#All],4,0)</f>
        <v>45248</v>
      </c>
      <c r="F1401" t="str">
        <f>VLOOKUP(fact_events!D:D,prod[#All],2,0)</f>
        <v>Atliq_Curtains</v>
      </c>
      <c r="G1401" t="str">
        <f>VLOOKUP(fact_events!D:D,prod[#All],3,0)</f>
        <v>Home Care</v>
      </c>
      <c r="H1401">
        <v>300</v>
      </c>
      <c r="I1401" t="s">
        <v>5</v>
      </c>
      <c r="J1401">
        <v>0.5</v>
      </c>
      <c r="K1401" t="s">
        <v>5</v>
      </c>
      <c r="L1401">
        <v>54</v>
      </c>
      <c r="M1401">
        <v>219</v>
      </c>
      <c r="N1401">
        <f>Table10[[#This Row],[quantity_sold_before_promo]]*Table10[[#This Row],[base_price]]</f>
        <v>16200</v>
      </c>
      <c r="O1401">
        <f t="shared" si="21"/>
        <v>65700</v>
      </c>
      <c r="P1401">
        <f>Table10[[#This Row],[Reveneu_after_promo]]-Table10[[#This Row],[Reveneu_before_promo]]</f>
        <v>49500</v>
      </c>
      <c r="Q1401" s="8">
        <f>Table10[[#This Row],[quantity_sold_after_promo]]-Table10[[#This Row],[quantity_sold_before_promo]]</f>
        <v>165</v>
      </c>
    </row>
    <row r="1402" spans="1:17" hidden="1" x14ac:dyDescent="0.3">
      <c r="A1402" s="3" t="s">
        <v>158</v>
      </c>
      <c r="B1402" t="str">
        <f>VLOOKUP(fact_events!B:B,stores[#All],2,0)</f>
        <v>Coimbatore</v>
      </c>
      <c r="C1402" t="str">
        <f>VLOOKUP(fact_events!C:C,camp[#All],2,0)</f>
        <v>Sankranti</v>
      </c>
      <c r="D1402" s="2">
        <f>VLOOKUP(fact_events!C:C,camp[#All],3,0)</f>
        <v>45301</v>
      </c>
      <c r="E1402" s="2">
        <f>VLOOKUP(fact_events!C:C,camp[#All],4,0)</f>
        <v>45307</v>
      </c>
      <c r="F1402" t="str">
        <f>VLOOKUP(fact_events!D:D,prod[#All],2,0)</f>
        <v>Atliq_Masoor_Dal (1KG)</v>
      </c>
      <c r="G1402" t="str">
        <f>VLOOKUP(fact_events!D:D,prod[#All],3,0)</f>
        <v>Grocery &amp; Staples</v>
      </c>
      <c r="H1402">
        <v>172</v>
      </c>
      <c r="I1402" t="s">
        <v>45</v>
      </c>
      <c r="J1402">
        <v>0.33</v>
      </c>
      <c r="K1402" t="s">
        <v>1526</v>
      </c>
      <c r="L1402">
        <v>240</v>
      </c>
      <c r="M1402">
        <v>355</v>
      </c>
      <c r="N1402">
        <f>Table10[[#This Row],[quantity_sold_before_promo]]*Table10[[#This Row],[base_price]]</f>
        <v>41280</v>
      </c>
      <c r="O1402">
        <f t="shared" si="21"/>
        <v>40910.19999999999</v>
      </c>
      <c r="P1402">
        <f>Table10[[#This Row],[Reveneu_after_promo]]-Table10[[#This Row],[Reveneu_before_promo]]</f>
        <v>-369.80000000001019</v>
      </c>
      <c r="Q1402" s="8">
        <f>Table10[[#This Row],[quantity_sold_after_promo]]-Table10[[#This Row],[quantity_sold_before_promo]]</f>
        <v>115</v>
      </c>
    </row>
    <row r="1403" spans="1:17" hidden="1" x14ac:dyDescent="0.3">
      <c r="A1403" s="4">
        <v>793873</v>
      </c>
      <c r="B1403" t="str">
        <f>VLOOKUP(fact_events!B:B,stores[#All],2,0)</f>
        <v>Visakhapatnam</v>
      </c>
      <c r="C1403" t="str">
        <f>VLOOKUP(fact_events!C:C,camp[#All],2,0)</f>
        <v>Diwali</v>
      </c>
      <c r="D1403" s="2">
        <f>VLOOKUP(fact_events!C:C,camp[#All],3,0)</f>
        <v>45242</v>
      </c>
      <c r="E1403" s="2">
        <f>VLOOKUP(fact_events!C:C,camp[#All],4,0)</f>
        <v>45248</v>
      </c>
      <c r="F1403" t="str">
        <f>VLOOKUP(fact_events!D:D,prod[#All],2,0)</f>
        <v>Atliq_Suflower_Oil (1L)</v>
      </c>
      <c r="G1403" t="str">
        <f>VLOOKUP(fact_events!D:D,prod[#All],3,0)</f>
        <v>Grocery &amp; Staples</v>
      </c>
      <c r="H1403">
        <v>156</v>
      </c>
      <c r="I1403" t="s">
        <v>12</v>
      </c>
      <c r="J1403">
        <v>0.25</v>
      </c>
      <c r="K1403" t="s">
        <v>1526</v>
      </c>
      <c r="L1403">
        <v>248</v>
      </c>
      <c r="M1403">
        <v>225</v>
      </c>
      <c r="N1403">
        <f>Table10[[#This Row],[quantity_sold_before_promo]]*Table10[[#This Row],[base_price]]</f>
        <v>38688</v>
      </c>
      <c r="O1403">
        <f t="shared" si="21"/>
        <v>26325</v>
      </c>
      <c r="P1403">
        <f>Table10[[#This Row],[Reveneu_after_promo]]-Table10[[#This Row],[Reveneu_before_promo]]</f>
        <v>-12363</v>
      </c>
      <c r="Q1403" s="8">
        <f>Table10[[#This Row],[quantity_sold_after_promo]]-Table10[[#This Row],[quantity_sold_before_promo]]</f>
        <v>-23</v>
      </c>
    </row>
    <row r="1404" spans="1:17" hidden="1" x14ac:dyDescent="0.3">
      <c r="A1404" s="3" t="s">
        <v>157</v>
      </c>
      <c r="B1404" t="str">
        <f>VLOOKUP(fact_events!B:B,stores[#All],2,0)</f>
        <v>Mangalore</v>
      </c>
      <c r="C1404" t="str">
        <f>VLOOKUP(fact_events!C:C,camp[#All],2,0)</f>
        <v>Diwali</v>
      </c>
      <c r="D1404" s="2">
        <f>VLOOKUP(fact_events!C:C,camp[#All],3,0)</f>
        <v>45242</v>
      </c>
      <c r="E1404" s="2">
        <f>VLOOKUP(fact_events!C:C,camp[#All],4,0)</f>
        <v>45248</v>
      </c>
      <c r="F1404" t="str">
        <f>VLOOKUP(fact_events!D:D,prod[#All],2,0)</f>
        <v>Atliq_Home_Essential_8_Product_Combo</v>
      </c>
      <c r="G1404" t="str">
        <f>VLOOKUP(fact_events!D:D,prod[#All],3,0)</f>
        <v>Combo1</v>
      </c>
      <c r="H1404">
        <v>3000</v>
      </c>
      <c r="I1404" t="s">
        <v>26</v>
      </c>
      <c r="J1404">
        <v>500</v>
      </c>
      <c r="K1404" t="s">
        <v>1527</v>
      </c>
      <c r="L1404">
        <v>217</v>
      </c>
      <c r="M1404">
        <v>659</v>
      </c>
      <c r="N1404">
        <f>Table10[[#This Row],[quantity_sold_before_promo]]*Table10[[#This Row],[base_price]]</f>
        <v>651000</v>
      </c>
      <c r="O1404">
        <f t="shared" si="21"/>
        <v>1647500</v>
      </c>
      <c r="P1404">
        <f>Table10[[#This Row],[Reveneu_after_promo]]-Table10[[#This Row],[Reveneu_before_promo]]</f>
        <v>996500</v>
      </c>
      <c r="Q1404" s="8">
        <f>Table10[[#This Row],[quantity_sold_after_promo]]-Table10[[#This Row],[quantity_sold_before_promo]]</f>
        <v>442</v>
      </c>
    </row>
    <row r="1405" spans="1:17" hidden="1" x14ac:dyDescent="0.3">
      <c r="A1405" s="4" t="s">
        <v>156</v>
      </c>
      <c r="B1405" t="str">
        <f>VLOOKUP(fact_events!B:B,stores[#All],2,0)</f>
        <v>Coimbatore</v>
      </c>
      <c r="C1405" t="str">
        <f>VLOOKUP(fact_events!C:C,camp[#All],2,0)</f>
        <v>Sankranti</v>
      </c>
      <c r="D1405" s="2">
        <f>VLOOKUP(fact_events!C:C,camp[#All],3,0)</f>
        <v>45301</v>
      </c>
      <c r="E1405" s="2">
        <f>VLOOKUP(fact_events!C:C,camp[#All],4,0)</f>
        <v>45307</v>
      </c>
      <c r="F1405" t="str">
        <f>VLOOKUP(fact_events!D:D,prod[#All],2,0)</f>
        <v>Atliq_Masoor_Dal (1KG)</v>
      </c>
      <c r="G1405" t="str">
        <f>VLOOKUP(fact_events!D:D,prod[#All],3,0)</f>
        <v>Grocery &amp; Staples</v>
      </c>
      <c r="H1405">
        <v>172</v>
      </c>
      <c r="I1405" t="s">
        <v>45</v>
      </c>
      <c r="J1405">
        <v>0.33</v>
      </c>
      <c r="K1405" t="s">
        <v>1526</v>
      </c>
      <c r="L1405">
        <v>244</v>
      </c>
      <c r="M1405">
        <v>368</v>
      </c>
      <c r="N1405">
        <f>Table10[[#This Row],[quantity_sold_before_promo]]*Table10[[#This Row],[base_price]]</f>
        <v>41968</v>
      </c>
      <c r="O1405">
        <f t="shared" si="21"/>
        <v>42408.319999999992</v>
      </c>
      <c r="P1405">
        <f>Table10[[#This Row],[Reveneu_after_promo]]-Table10[[#This Row],[Reveneu_before_promo]]</f>
        <v>440.31999999999243</v>
      </c>
      <c r="Q1405" s="8">
        <f>Table10[[#This Row],[quantity_sold_after_promo]]-Table10[[#This Row],[quantity_sold_before_promo]]</f>
        <v>124</v>
      </c>
    </row>
    <row r="1406" spans="1:17" hidden="1" x14ac:dyDescent="0.3">
      <c r="A1406" s="3">
        <v>434698</v>
      </c>
      <c r="B1406" t="str">
        <f>VLOOKUP(fact_events!B:B,stores[#All],2,0)</f>
        <v>Visakhapatnam</v>
      </c>
      <c r="C1406" t="str">
        <f>VLOOKUP(fact_events!C:C,camp[#All],2,0)</f>
        <v>Sankranti</v>
      </c>
      <c r="D1406" s="2">
        <f>VLOOKUP(fact_events!C:C,camp[#All],3,0)</f>
        <v>45301</v>
      </c>
      <c r="E1406" s="2">
        <f>VLOOKUP(fact_events!C:C,camp[#All],4,0)</f>
        <v>45307</v>
      </c>
      <c r="F1406" t="str">
        <f>VLOOKUP(fact_events!D:D,prod[#All],2,0)</f>
        <v>Atliq_Lime_Cool_Bathing_Bar (125GM)</v>
      </c>
      <c r="G1406" t="str">
        <f>VLOOKUP(fact_events!D:D,prod[#All],3,0)</f>
        <v>Personal Care</v>
      </c>
      <c r="H1406">
        <v>62</v>
      </c>
      <c r="I1406" t="s">
        <v>0</v>
      </c>
      <c r="J1406">
        <v>0.5</v>
      </c>
      <c r="K1406" t="s">
        <v>1526</v>
      </c>
      <c r="L1406">
        <v>39</v>
      </c>
      <c r="M1406">
        <v>63</v>
      </c>
      <c r="N1406">
        <f>Table10[[#This Row],[quantity_sold_before_promo]]*Table10[[#This Row],[base_price]]</f>
        <v>2418</v>
      </c>
      <c r="O1406">
        <f t="shared" si="21"/>
        <v>1953</v>
      </c>
      <c r="P1406">
        <f>Table10[[#This Row],[Reveneu_after_promo]]-Table10[[#This Row],[Reveneu_before_promo]]</f>
        <v>-465</v>
      </c>
      <c r="Q1406" s="8">
        <f>Table10[[#This Row],[quantity_sold_after_promo]]-Table10[[#This Row],[quantity_sold_before_promo]]</f>
        <v>24</v>
      </c>
    </row>
    <row r="1407" spans="1:17" x14ac:dyDescent="0.3">
      <c r="A1407" s="4" t="s">
        <v>155</v>
      </c>
      <c r="B1407" t="str">
        <f>VLOOKUP(fact_events!B:B,stores[#All],2,0)</f>
        <v>Mangalore</v>
      </c>
      <c r="C1407" t="str">
        <f>VLOOKUP(fact_events!C:C,camp[#All],2,0)</f>
        <v>Sankranti</v>
      </c>
      <c r="D1407" s="2">
        <f>VLOOKUP(fact_events!C:C,camp[#All],3,0)</f>
        <v>45301</v>
      </c>
      <c r="E1407" s="2">
        <f>VLOOKUP(fact_events!C:C,camp[#All],4,0)</f>
        <v>45307</v>
      </c>
      <c r="F1407" t="str">
        <f>VLOOKUP(fact_events!D:D,prod[#All],2,0)</f>
        <v>Atliq_waterproof_Immersion_Rod</v>
      </c>
      <c r="G1407" t="str">
        <f>VLOOKUP(fact_events!D:D,prod[#All],3,0)</f>
        <v>Home Appliances</v>
      </c>
      <c r="H1407">
        <v>1020</v>
      </c>
      <c r="I1407" t="s">
        <v>5</v>
      </c>
      <c r="J1407">
        <v>0.5</v>
      </c>
      <c r="K1407" t="s">
        <v>5</v>
      </c>
      <c r="L1407">
        <v>61</v>
      </c>
      <c r="M1407">
        <v>243</v>
      </c>
      <c r="N1407">
        <f>Table10[[#This Row],[quantity_sold_before_promo]]*Table10[[#This Row],[base_price]]</f>
        <v>62220</v>
      </c>
      <c r="O1407">
        <f t="shared" si="21"/>
        <v>247860</v>
      </c>
      <c r="P1407">
        <f>Table10[[#This Row],[Reveneu_after_promo]]-Table10[[#This Row],[Reveneu_before_promo]]</f>
        <v>185640</v>
      </c>
      <c r="Q1407" s="8">
        <f>Table10[[#This Row],[quantity_sold_after_promo]]-Table10[[#This Row],[quantity_sold_before_promo]]</f>
        <v>182</v>
      </c>
    </row>
    <row r="1408" spans="1:17" hidden="1" x14ac:dyDescent="0.3">
      <c r="A1408" s="3" t="s">
        <v>154</v>
      </c>
      <c r="B1408" t="str">
        <f>VLOOKUP(fact_events!B:B,stores[#All],2,0)</f>
        <v>Chennai</v>
      </c>
      <c r="C1408" t="str">
        <f>VLOOKUP(fact_events!C:C,camp[#All],2,0)</f>
        <v>Sankranti</v>
      </c>
      <c r="D1408" s="2">
        <f>VLOOKUP(fact_events!C:C,camp[#All],3,0)</f>
        <v>45301</v>
      </c>
      <c r="E1408" s="2">
        <f>VLOOKUP(fact_events!C:C,camp[#All],4,0)</f>
        <v>45307</v>
      </c>
      <c r="F1408" t="str">
        <f>VLOOKUP(fact_events!D:D,prod[#All],2,0)</f>
        <v>Atliq_Body_Milk_Nourishing_Lotion (120ML)</v>
      </c>
      <c r="G1408" t="str">
        <f>VLOOKUP(fact_events!D:D,prod[#All],3,0)</f>
        <v>Personal Care</v>
      </c>
      <c r="H1408">
        <v>90</v>
      </c>
      <c r="I1408" t="s">
        <v>12</v>
      </c>
      <c r="J1408">
        <v>0.25</v>
      </c>
      <c r="K1408" t="s">
        <v>1526</v>
      </c>
      <c r="L1408">
        <v>54</v>
      </c>
      <c r="M1408">
        <v>50</v>
      </c>
      <c r="N1408">
        <f>Table10[[#This Row],[quantity_sold_before_promo]]*Table10[[#This Row],[base_price]]</f>
        <v>4860</v>
      </c>
      <c r="O1408">
        <f t="shared" si="21"/>
        <v>3375</v>
      </c>
      <c r="P1408">
        <f>Table10[[#This Row],[Reveneu_after_promo]]-Table10[[#This Row],[Reveneu_before_promo]]</f>
        <v>-1485</v>
      </c>
      <c r="Q1408" s="8">
        <f>Table10[[#This Row],[quantity_sold_after_promo]]-Table10[[#This Row],[quantity_sold_before_promo]]</f>
        <v>-4</v>
      </c>
    </row>
    <row r="1409" spans="1:17" x14ac:dyDescent="0.3">
      <c r="A1409" s="4" t="s">
        <v>153</v>
      </c>
      <c r="B1409" t="str">
        <f>VLOOKUP(fact_events!B:B,stores[#All],2,0)</f>
        <v>Madurai</v>
      </c>
      <c r="C1409" t="str">
        <f>VLOOKUP(fact_events!C:C,camp[#All],2,0)</f>
        <v>Sankranti</v>
      </c>
      <c r="D1409" s="2">
        <f>VLOOKUP(fact_events!C:C,camp[#All],3,0)</f>
        <v>45301</v>
      </c>
      <c r="E1409" s="2">
        <f>VLOOKUP(fact_events!C:C,camp[#All],4,0)</f>
        <v>45307</v>
      </c>
      <c r="F1409" t="str">
        <f>VLOOKUP(fact_events!D:D,prod[#All],2,0)</f>
        <v>Atliq_Farm_Chakki_Atta (1KG)</v>
      </c>
      <c r="G1409" t="str">
        <f>VLOOKUP(fact_events!D:D,prod[#All],3,0)</f>
        <v>Grocery &amp; Staples</v>
      </c>
      <c r="H1409">
        <v>370</v>
      </c>
      <c r="I1409" t="s">
        <v>5</v>
      </c>
      <c r="J1409">
        <v>0.5</v>
      </c>
      <c r="K1409" t="s">
        <v>5</v>
      </c>
      <c r="L1409">
        <v>337</v>
      </c>
      <c r="M1409">
        <v>1337</v>
      </c>
      <c r="N1409">
        <f>Table10[[#This Row],[quantity_sold_before_promo]]*Table10[[#This Row],[base_price]]</f>
        <v>124690</v>
      </c>
      <c r="O1409">
        <f t="shared" si="21"/>
        <v>494690</v>
      </c>
      <c r="P1409">
        <f>Table10[[#This Row],[Reveneu_after_promo]]-Table10[[#This Row],[Reveneu_before_promo]]</f>
        <v>370000</v>
      </c>
      <c r="Q1409" s="8">
        <f>Table10[[#This Row],[quantity_sold_after_promo]]-Table10[[#This Row],[quantity_sold_before_promo]]</f>
        <v>1000</v>
      </c>
    </row>
    <row r="1410" spans="1:17" x14ac:dyDescent="0.3">
      <c r="A1410" s="3" t="s">
        <v>152</v>
      </c>
      <c r="B1410" t="str">
        <f>VLOOKUP(fact_events!B:B,stores[#All],2,0)</f>
        <v>Visakhapatnam</v>
      </c>
      <c r="C1410" t="str">
        <f>VLOOKUP(fact_events!C:C,camp[#All],2,0)</f>
        <v>Diwali</v>
      </c>
      <c r="D1410" s="2">
        <f>VLOOKUP(fact_events!C:C,camp[#All],3,0)</f>
        <v>45242</v>
      </c>
      <c r="E1410" s="2">
        <f>VLOOKUP(fact_events!C:C,camp[#All],4,0)</f>
        <v>45248</v>
      </c>
      <c r="F1410" t="str">
        <f>VLOOKUP(fact_events!D:D,prod[#All],2,0)</f>
        <v>Atliq_Curtains</v>
      </c>
      <c r="G1410" t="str">
        <f>VLOOKUP(fact_events!D:D,prod[#All],3,0)</f>
        <v>Home Care</v>
      </c>
      <c r="H1410">
        <v>300</v>
      </c>
      <c r="I1410" t="s">
        <v>5</v>
      </c>
      <c r="J1410">
        <v>0.5</v>
      </c>
      <c r="K1410" t="s">
        <v>5</v>
      </c>
      <c r="L1410">
        <v>36</v>
      </c>
      <c r="M1410">
        <v>108</v>
      </c>
      <c r="N1410">
        <f>Table10[[#This Row],[quantity_sold_before_promo]]*Table10[[#This Row],[base_price]]</f>
        <v>10800</v>
      </c>
      <c r="O1410">
        <f t="shared" ref="O1410:O1473" si="22">IF(K1410="OFF",(H1410*(1-J1410))*M1410,IF(K1410="Cashback",(H1410-J1410)*M1410,IF(K1410="BOGOF",H1410*M1410,0)))</f>
        <v>32400</v>
      </c>
      <c r="P1410">
        <f>Table10[[#This Row],[Reveneu_after_promo]]-Table10[[#This Row],[Reveneu_before_promo]]</f>
        <v>21600</v>
      </c>
      <c r="Q1410" s="8">
        <f>Table10[[#This Row],[quantity_sold_after_promo]]-Table10[[#This Row],[quantity_sold_before_promo]]</f>
        <v>72</v>
      </c>
    </row>
    <row r="1411" spans="1:17" x14ac:dyDescent="0.3">
      <c r="A1411" s="4" t="s">
        <v>150</v>
      </c>
      <c r="B1411" t="str">
        <f>VLOOKUP(fact_events!B:B,stores[#All],2,0)</f>
        <v>Chennai</v>
      </c>
      <c r="C1411" t="str">
        <f>VLOOKUP(fact_events!C:C,camp[#All],2,0)</f>
        <v>Sankranti</v>
      </c>
      <c r="D1411" s="2">
        <f>VLOOKUP(fact_events!C:C,camp[#All],3,0)</f>
        <v>45301</v>
      </c>
      <c r="E1411" s="2">
        <f>VLOOKUP(fact_events!C:C,camp[#All],4,0)</f>
        <v>45307</v>
      </c>
      <c r="F1411" t="str">
        <f>VLOOKUP(fact_events!D:D,prod[#All],2,0)</f>
        <v>Atliq_Suflower_Oil (1L)</v>
      </c>
      <c r="G1411" t="str">
        <f>VLOOKUP(fact_events!D:D,prod[#All],3,0)</f>
        <v>Grocery &amp; Staples</v>
      </c>
      <c r="H1411">
        <v>200</v>
      </c>
      <c r="I1411" t="s">
        <v>5</v>
      </c>
      <c r="J1411">
        <v>0.5</v>
      </c>
      <c r="K1411" t="s">
        <v>5</v>
      </c>
      <c r="L1411">
        <v>448</v>
      </c>
      <c r="M1411">
        <v>1895</v>
      </c>
      <c r="N1411">
        <f>Table10[[#This Row],[quantity_sold_before_promo]]*Table10[[#This Row],[base_price]]</f>
        <v>89600</v>
      </c>
      <c r="O1411">
        <f t="shared" si="22"/>
        <v>379000</v>
      </c>
      <c r="P1411">
        <f>Table10[[#This Row],[Reveneu_after_promo]]-Table10[[#This Row],[Reveneu_before_promo]]</f>
        <v>289400</v>
      </c>
      <c r="Q1411" s="8">
        <f>Table10[[#This Row],[quantity_sold_after_promo]]-Table10[[#This Row],[quantity_sold_before_promo]]</f>
        <v>1447</v>
      </c>
    </row>
    <row r="1412" spans="1:17" x14ac:dyDescent="0.3">
      <c r="A1412" s="3" t="s">
        <v>149</v>
      </c>
      <c r="B1412" t="str">
        <f>VLOOKUP(fact_events!B:B,stores[#All],2,0)</f>
        <v>Bengaluru</v>
      </c>
      <c r="C1412" t="str">
        <f>VLOOKUP(fact_events!C:C,camp[#All],2,0)</f>
        <v>Sankranti</v>
      </c>
      <c r="D1412" s="2">
        <f>VLOOKUP(fact_events!C:C,camp[#All],3,0)</f>
        <v>45301</v>
      </c>
      <c r="E1412" s="2">
        <f>VLOOKUP(fact_events!C:C,camp[#All],4,0)</f>
        <v>45307</v>
      </c>
      <c r="F1412" t="str">
        <f>VLOOKUP(fact_events!D:D,prod[#All],2,0)</f>
        <v>Atliq_Double_Bedsheet_set</v>
      </c>
      <c r="G1412" t="str">
        <f>VLOOKUP(fact_events!D:D,prod[#All],3,0)</f>
        <v>Home Care</v>
      </c>
      <c r="H1412">
        <v>1190</v>
      </c>
      <c r="I1412" t="s">
        <v>5</v>
      </c>
      <c r="J1412">
        <v>0.5</v>
      </c>
      <c r="K1412" t="s">
        <v>5</v>
      </c>
      <c r="L1412">
        <v>39</v>
      </c>
      <c r="M1412">
        <v>156</v>
      </c>
      <c r="N1412">
        <f>Table10[[#This Row],[quantity_sold_before_promo]]*Table10[[#This Row],[base_price]]</f>
        <v>46410</v>
      </c>
      <c r="O1412">
        <f t="shared" si="22"/>
        <v>185640</v>
      </c>
      <c r="P1412">
        <f>Table10[[#This Row],[Reveneu_after_promo]]-Table10[[#This Row],[Reveneu_before_promo]]</f>
        <v>139230</v>
      </c>
      <c r="Q1412" s="8">
        <f>Table10[[#This Row],[quantity_sold_after_promo]]-Table10[[#This Row],[quantity_sold_before_promo]]</f>
        <v>117</v>
      </c>
    </row>
    <row r="1413" spans="1:17" hidden="1" x14ac:dyDescent="0.3">
      <c r="A1413" s="4" t="s">
        <v>148</v>
      </c>
      <c r="B1413" t="str">
        <f>VLOOKUP(fact_events!B:B,stores[#All],2,0)</f>
        <v>Bengaluru</v>
      </c>
      <c r="C1413" t="str">
        <f>VLOOKUP(fact_events!C:C,camp[#All],2,0)</f>
        <v>Diwali</v>
      </c>
      <c r="D1413" s="2">
        <f>VLOOKUP(fact_events!C:C,camp[#All],3,0)</f>
        <v>45242</v>
      </c>
      <c r="E1413" s="2">
        <f>VLOOKUP(fact_events!C:C,camp[#All],4,0)</f>
        <v>45248</v>
      </c>
      <c r="F1413" t="str">
        <f>VLOOKUP(fact_events!D:D,prod[#All],2,0)</f>
        <v>Atliq_Home_Essential_8_Product_Combo</v>
      </c>
      <c r="G1413" t="str">
        <f>VLOOKUP(fact_events!D:D,prod[#All],3,0)</f>
        <v>Combo1</v>
      </c>
      <c r="H1413">
        <v>3000</v>
      </c>
      <c r="I1413" t="s">
        <v>26</v>
      </c>
      <c r="J1413">
        <v>500</v>
      </c>
      <c r="K1413" t="s">
        <v>1527</v>
      </c>
      <c r="L1413">
        <v>318</v>
      </c>
      <c r="M1413">
        <v>915</v>
      </c>
      <c r="N1413">
        <f>Table10[[#This Row],[quantity_sold_before_promo]]*Table10[[#This Row],[base_price]]</f>
        <v>954000</v>
      </c>
      <c r="O1413">
        <f t="shared" si="22"/>
        <v>2287500</v>
      </c>
      <c r="P1413">
        <f>Table10[[#This Row],[Reveneu_after_promo]]-Table10[[#This Row],[Reveneu_before_promo]]</f>
        <v>1333500</v>
      </c>
      <c r="Q1413" s="8">
        <f>Table10[[#This Row],[quantity_sold_after_promo]]-Table10[[#This Row],[quantity_sold_before_promo]]</f>
        <v>597</v>
      </c>
    </row>
    <row r="1414" spans="1:17" hidden="1" x14ac:dyDescent="0.3">
      <c r="A1414" s="3" t="s">
        <v>147</v>
      </c>
      <c r="B1414" t="str">
        <f>VLOOKUP(fact_events!B:B,stores[#All],2,0)</f>
        <v>Bengaluru</v>
      </c>
      <c r="C1414" t="str">
        <f>VLOOKUP(fact_events!C:C,camp[#All],2,0)</f>
        <v>Diwali</v>
      </c>
      <c r="D1414" s="2">
        <f>VLOOKUP(fact_events!C:C,camp[#All],3,0)</f>
        <v>45242</v>
      </c>
      <c r="E1414" s="2">
        <f>VLOOKUP(fact_events!C:C,camp[#All],4,0)</f>
        <v>45248</v>
      </c>
      <c r="F1414" t="str">
        <f>VLOOKUP(fact_events!D:D,prod[#All],2,0)</f>
        <v>Atliq_Sonamasuri_Rice (10KG)</v>
      </c>
      <c r="G1414" t="str">
        <f>VLOOKUP(fact_events!D:D,prod[#All],3,0)</f>
        <v>Grocery &amp; Staples</v>
      </c>
      <c r="H1414">
        <v>860</v>
      </c>
      <c r="I1414" t="s">
        <v>45</v>
      </c>
      <c r="J1414">
        <v>0.33</v>
      </c>
      <c r="K1414" t="s">
        <v>1526</v>
      </c>
      <c r="L1414">
        <v>357</v>
      </c>
      <c r="M1414">
        <v>549</v>
      </c>
      <c r="N1414">
        <f>Table10[[#This Row],[quantity_sold_before_promo]]*Table10[[#This Row],[base_price]]</f>
        <v>307020</v>
      </c>
      <c r="O1414">
        <f t="shared" si="22"/>
        <v>316333.8</v>
      </c>
      <c r="P1414">
        <f>Table10[[#This Row],[Reveneu_after_promo]]-Table10[[#This Row],[Reveneu_before_promo]]</f>
        <v>9313.7999999999884</v>
      </c>
      <c r="Q1414" s="8">
        <f>Table10[[#This Row],[quantity_sold_after_promo]]-Table10[[#This Row],[quantity_sold_before_promo]]</f>
        <v>192</v>
      </c>
    </row>
    <row r="1415" spans="1:17" x14ac:dyDescent="0.3">
      <c r="A1415" s="4" t="s">
        <v>146</v>
      </c>
      <c r="B1415" t="str">
        <f>VLOOKUP(fact_events!B:B,stores[#All],2,0)</f>
        <v>Hyderabad</v>
      </c>
      <c r="C1415" t="str">
        <f>VLOOKUP(fact_events!C:C,camp[#All],2,0)</f>
        <v>Diwali</v>
      </c>
      <c r="D1415" s="2">
        <f>VLOOKUP(fact_events!C:C,camp[#All],3,0)</f>
        <v>45242</v>
      </c>
      <c r="E1415" s="2">
        <f>VLOOKUP(fact_events!C:C,camp[#All],4,0)</f>
        <v>45248</v>
      </c>
      <c r="F1415" t="str">
        <f>VLOOKUP(fact_events!D:D,prod[#All],2,0)</f>
        <v>Atliq_Curtains</v>
      </c>
      <c r="G1415" t="str">
        <f>VLOOKUP(fact_events!D:D,prod[#All],3,0)</f>
        <v>Home Care</v>
      </c>
      <c r="H1415">
        <v>300</v>
      </c>
      <c r="I1415" t="s">
        <v>5</v>
      </c>
      <c r="J1415">
        <v>0.5</v>
      </c>
      <c r="K1415" t="s">
        <v>5</v>
      </c>
      <c r="L1415">
        <v>52</v>
      </c>
      <c r="M1415">
        <v>173</v>
      </c>
      <c r="N1415">
        <f>Table10[[#This Row],[quantity_sold_before_promo]]*Table10[[#This Row],[base_price]]</f>
        <v>15600</v>
      </c>
      <c r="O1415">
        <f t="shared" si="22"/>
        <v>51900</v>
      </c>
      <c r="P1415">
        <f>Table10[[#This Row],[Reveneu_after_promo]]-Table10[[#This Row],[Reveneu_before_promo]]</f>
        <v>36300</v>
      </c>
      <c r="Q1415" s="8">
        <f>Table10[[#This Row],[quantity_sold_after_promo]]-Table10[[#This Row],[quantity_sold_before_promo]]</f>
        <v>121</v>
      </c>
    </row>
    <row r="1416" spans="1:17" hidden="1" x14ac:dyDescent="0.3">
      <c r="A1416" s="3" t="s">
        <v>145</v>
      </c>
      <c r="B1416" t="str">
        <f>VLOOKUP(fact_events!B:B,stores[#All],2,0)</f>
        <v>Madurai</v>
      </c>
      <c r="C1416" t="str">
        <f>VLOOKUP(fact_events!C:C,camp[#All],2,0)</f>
        <v>Diwali</v>
      </c>
      <c r="D1416" s="2">
        <f>VLOOKUP(fact_events!C:C,camp[#All],3,0)</f>
        <v>45242</v>
      </c>
      <c r="E1416" s="2">
        <f>VLOOKUP(fact_events!C:C,camp[#All],4,0)</f>
        <v>45248</v>
      </c>
      <c r="F1416" t="str">
        <f>VLOOKUP(fact_events!D:D,prod[#All],2,0)</f>
        <v>Atliq_Lime_Cool_Bathing_Bar (125GM)</v>
      </c>
      <c r="G1416" t="str">
        <f>VLOOKUP(fact_events!D:D,prod[#All],3,0)</f>
        <v>Personal Care</v>
      </c>
      <c r="H1416">
        <v>62</v>
      </c>
      <c r="I1416" t="s">
        <v>0</v>
      </c>
      <c r="J1416">
        <v>0.5</v>
      </c>
      <c r="K1416" t="s">
        <v>1526</v>
      </c>
      <c r="L1416">
        <v>71</v>
      </c>
      <c r="M1416">
        <v>80</v>
      </c>
      <c r="N1416">
        <f>Table10[[#This Row],[quantity_sold_before_promo]]*Table10[[#This Row],[base_price]]</f>
        <v>4402</v>
      </c>
      <c r="O1416">
        <f t="shared" si="22"/>
        <v>2480</v>
      </c>
      <c r="P1416">
        <f>Table10[[#This Row],[Reveneu_after_promo]]-Table10[[#This Row],[Reveneu_before_promo]]</f>
        <v>-1922</v>
      </c>
      <c r="Q1416" s="8">
        <f>Table10[[#This Row],[quantity_sold_after_promo]]-Table10[[#This Row],[quantity_sold_before_promo]]</f>
        <v>9</v>
      </c>
    </row>
    <row r="1417" spans="1:17" x14ac:dyDescent="0.3">
      <c r="A1417" s="4" t="s">
        <v>144</v>
      </c>
      <c r="B1417" t="str">
        <f>VLOOKUP(fact_events!B:B,stores[#All],2,0)</f>
        <v>Mangalore</v>
      </c>
      <c r="C1417" t="str">
        <f>VLOOKUP(fact_events!C:C,camp[#All],2,0)</f>
        <v>Sankranti</v>
      </c>
      <c r="D1417" s="2">
        <f>VLOOKUP(fact_events!C:C,camp[#All],3,0)</f>
        <v>45301</v>
      </c>
      <c r="E1417" s="2">
        <f>VLOOKUP(fact_events!C:C,camp[#All],4,0)</f>
        <v>45307</v>
      </c>
      <c r="F1417" t="str">
        <f>VLOOKUP(fact_events!D:D,prod[#All],2,0)</f>
        <v>Atliq_Curtains</v>
      </c>
      <c r="G1417" t="str">
        <f>VLOOKUP(fact_events!D:D,prod[#All],3,0)</f>
        <v>Home Care</v>
      </c>
      <c r="H1417">
        <v>300</v>
      </c>
      <c r="I1417" t="s">
        <v>5</v>
      </c>
      <c r="J1417">
        <v>0.5</v>
      </c>
      <c r="K1417" t="s">
        <v>5</v>
      </c>
      <c r="L1417">
        <v>30</v>
      </c>
      <c r="M1417">
        <v>120</v>
      </c>
      <c r="N1417">
        <f>Table10[[#This Row],[quantity_sold_before_promo]]*Table10[[#This Row],[base_price]]</f>
        <v>9000</v>
      </c>
      <c r="O1417">
        <f t="shared" si="22"/>
        <v>36000</v>
      </c>
      <c r="P1417">
        <f>Table10[[#This Row],[Reveneu_after_promo]]-Table10[[#This Row],[Reveneu_before_promo]]</f>
        <v>27000</v>
      </c>
      <c r="Q1417" s="8">
        <f>Table10[[#This Row],[quantity_sold_after_promo]]-Table10[[#This Row],[quantity_sold_before_promo]]</f>
        <v>90</v>
      </c>
    </row>
    <row r="1418" spans="1:17" hidden="1" x14ac:dyDescent="0.3">
      <c r="A1418" s="3" t="s">
        <v>143</v>
      </c>
      <c r="B1418" t="str">
        <f>VLOOKUP(fact_events!B:B,stores[#All],2,0)</f>
        <v>Coimbatore</v>
      </c>
      <c r="C1418" t="str">
        <f>VLOOKUP(fact_events!C:C,camp[#All],2,0)</f>
        <v>Diwali</v>
      </c>
      <c r="D1418" s="2">
        <f>VLOOKUP(fact_events!C:C,camp[#All],3,0)</f>
        <v>45242</v>
      </c>
      <c r="E1418" s="2">
        <f>VLOOKUP(fact_events!C:C,camp[#All],4,0)</f>
        <v>45248</v>
      </c>
      <c r="F1418" t="str">
        <f>VLOOKUP(fact_events!D:D,prod[#All],2,0)</f>
        <v>Atliq_Doodh_Kesar_Body_Lotion (200ML)</v>
      </c>
      <c r="G1418" t="str">
        <f>VLOOKUP(fact_events!D:D,prod[#All],3,0)</f>
        <v>Personal Care</v>
      </c>
      <c r="H1418">
        <v>190</v>
      </c>
      <c r="I1418" t="s">
        <v>0</v>
      </c>
      <c r="J1418">
        <v>0.5</v>
      </c>
      <c r="K1418" t="s">
        <v>1526</v>
      </c>
      <c r="L1418">
        <v>61</v>
      </c>
      <c r="M1418">
        <v>65</v>
      </c>
      <c r="N1418">
        <f>Table10[[#This Row],[quantity_sold_before_promo]]*Table10[[#This Row],[base_price]]</f>
        <v>11590</v>
      </c>
      <c r="O1418">
        <f t="shared" si="22"/>
        <v>6175</v>
      </c>
      <c r="P1418">
        <f>Table10[[#This Row],[Reveneu_after_promo]]-Table10[[#This Row],[Reveneu_before_promo]]</f>
        <v>-5415</v>
      </c>
      <c r="Q1418" s="8">
        <f>Table10[[#This Row],[quantity_sold_after_promo]]-Table10[[#This Row],[quantity_sold_before_promo]]</f>
        <v>4</v>
      </c>
    </row>
    <row r="1419" spans="1:17" hidden="1" x14ac:dyDescent="0.3">
      <c r="A1419" s="4" t="s">
        <v>142</v>
      </c>
      <c r="B1419" t="str">
        <f>VLOOKUP(fact_events!B:B,stores[#All],2,0)</f>
        <v>Bengaluru</v>
      </c>
      <c r="C1419" t="str">
        <f>VLOOKUP(fact_events!C:C,camp[#All],2,0)</f>
        <v>Sankranti</v>
      </c>
      <c r="D1419" s="2">
        <f>VLOOKUP(fact_events!C:C,camp[#All],3,0)</f>
        <v>45301</v>
      </c>
      <c r="E1419" s="2">
        <f>VLOOKUP(fact_events!C:C,camp[#All],4,0)</f>
        <v>45307</v>
      </c>
      <c r="F1419" t="str">
        <f>VLOOKUP(fact_events!D:D,prod[#All],2,0)</f>
        <v>Atliq_Body_Milk_Nourishing_Lotion (120ML)</v>
      </c>
      <c r="G1419" t="str">
        <f>VLOOKUP(fact_events!D:D,prod[#All],3,0)</f>
        <v>Personal Care</v>
      </c>
      <c r="H1419">
        <v>90</v>
      </c>
      <c r="I1419" t="s">
        <v>12</v>
      </c>
      <c r="J1419">
        <v>0.25</v>
      </c>
      <c r="K1419" t="s">
        <v>1526</v>
      </c>
      <c r="L1419">
        <v>66</v>
      </c>
      <c r="M1419">
        <v>56</v>
      </c>
      <c r="N1419">
        <f>Table10[[#This Row],[quantity_sold_before_promo]]*Table10[[#This Row],[base_price]]</f>
        <v>5940</v>
      </c>
      <c r="O1419">
        <f t="shared" si="22"/>
        <v>3780</v>
      </c>
      <c r="P1419">
        <f>Table10[[#This Row],[Reveneu_after_promo]]-Table10[[#This Row],[Reveneu_before_promo]]</f>
        <v>-2160</v>
      </c>
      <c r="Q1419" s="8">
        <f>Table10[[#This Row],[quantity_sold_after_promo]]-Table10[[#This Row],[quantity_sold_before_promo]]</f>
        <v>-10</v>
      </c>
    </row>
    <row r="1420" spans="1:17" hidden="1" x14ac:dyDescent="0.3">
      <c r="A1420" s="3" t="s">
        <v>140</v>
      </c>
      <c r="B1420" t="str">
        <f>VLOOKUP(fact_events!B:B,stores[#All],2,0)</f>
        <v>Mysuru</v>
      </c>
      <c r="C1420" t="str">
        <f>VLOOKUP(fact_events!C:C,camp[#All],2,0)</f>
        <v>Sankranti</v>
      </c>
      <c r="D1420" s="2">
        <f>VLOOKUP(fact_events!C:C,camp[#All],3,0)</f>
        <v>45301</v>
      </c>
      <c r="E1420" s="2">
        <f>VLOOKUP(fact_events!C:C,camp[#All],4,0)</f>
        <v>45307</v>
      </c>
      <c r="F1420" t="str">
        <f>VLOOKUP(fact_events!D:D,prod[#All],2,0)</f>
        <v>Atliq_Lime_Cool_Bathing_Bar (125GM)</v>
      </c>
      <c r="G1420" t="str">
        <f>VLOOKUP(fact_events!D:D,prod[#All],3,0)</f>
        <v>Personal Care</v>
      </c>
      <c r="H1420">
        <v>62</v>
      </c>
      <c r="I1420" t="s">
        <v>0</v>
      </c>
      <c r="J1420">
        <v>0.5</v>
      </c>
      <c r="K1420" t="s">
        <v>1526</v>
      </c>
      <c r="L1420">
        <v>45</v>
      </c>
      <c r="M1420">
        <v>71</v>
      </c>
      <c r="N1420">
        <f>Table10[[#This Row],[quantity_sold_before_promo]]*Table10[[#This Row],[base_price]]</f>
        <v>2790</v>
      </c>
      <c r="O1420">
        <f t="shared" si="22"/>
        <v>2201</v>
      </c>
      <c r="P1420">
        <f>Table10[[#This Row],[Reveneu_after_promo]]-Table10[[#This Row],[Reveneu_before_promo]]</f>
        <v>-589</v>
      </c>
      <c r="Q1420" s="8">
        <f>Table10[[#This Row],[quantity_sold_after_promo]]-Table10[[#This Row],[quantity_sold_before_promo]]</f>
        <v>26</v>
      </c>
    </row>
    <row r="1421" spans="1:17" hidden="1" x14ac:dyDescent="0.3">
      <c r="A1421" s="4" t="s">
        <v>139</v>
      </c>
      <c r="B1421" t="str">
        <f>VLOOKUP(fact_events!B:B,stores[#All],2,0)</f>
        <v>Mangalore</v>
      </c>
      <c r="C1421" t="str">
        <f>VLOOKUP(fact_events!C:C,camp[#All],2,0)</f>
        <v>Diwali</v>
      </c>
      <c r="D1421" s="2">
        <f>VLOOKUP(fact_events!C:C,camp[#All],3,0)</f>
        <v>45242</v>
      </c>
      <c r="E1421" s="2">
        <f>VLOOKUP(fact_events!C:C,camp[#All],4,0)</f>
        <v>45248</v>
      </c>
      <c r="F1421" t="str">
        <f>VLOOKUP(fact_events!D:D,prod[#All],2,0)</f>
        <v>Atliq_Suflower_Oil (1L)</v>
      </c>
      <c r="G1421" t="str">
        <f>VLOOKUP(fact_events!D:D,prod[#All],3,0)</f>
        <v>Grocery &amp; Staples</v>
      </c>
      <c r="H1421">
        <v>156</v>
      </c>
      <c r="I1421" t="s">
        <v>12</v>
      </c>
      <c r="J1421">
        <v>0.25</v>
      </c>
      <c r="K1421" t="s">
        <v>1526</v>
      </c>
      <c r="L1421">
        <v>204</v>
      </c>
      <c r="M1421">
        <v>175</v>
      </c>
      <c r="N1421">
        <f>Table10[[#This Row],[quantity_sold_before_promo]]*Table10[[#This Row],[base_price]]</f>
        <v>31824</v>
      </c>
      <c r="O1421">
        <f t="shared" si="22"/>
        <v>20475</v>
      </c>
      <c r="P1421">
        <f>Table10[[#This Row],[Reveneu_after_promo]]-Table10[[#This Row],[Reveneu_before_promo]]</f>
        <v>-11349</v>
      </c>
      <c r="Q1421" s="8">
        <f>Table10[[#This Row],[quantity_sold_after_promo]]-Table10[[#This Row],[quantity_sold_before_promo]]</f>
        <v>-29</v>
      </c>
    </row>
    <row r="1422" spans="1:17" hidden="1" x14ac:dyDescent="0.3">
      <c r="A1422" s="3" t="s">
        <v>138</v>
      </c>
      <c r="B1422" t="str">
        <f>VLOOKUP(fact_events!B:B,stores[#All],2,0)</f>
        <v>Visakhapatnam</v>
      </c>
      <c r="C1422" t="str">
        <f>VLOOKUP(fact_events!C:C,camp[#All],2,0)</f>
        <v>Sankranti</v>
      </c>
      <c r="D1422" s="2">
        <f>VLOOKUP(fact_events!C:C,camp[#All],3,0)</f>
        <v>45301</v>
      </c>
      <c r="E1422" s="2">
        <f>VLOOKUP(fact_events!C:C,camp[#All],4,0)</f>
        <v>45307</v>
      </c>
      <c r="F1422" t="str">
        <f>VLOOKUP(fact_events!D:D,prod[#All],2,0)</f>
        <v>Atliq_Body_Milk_Nourishing_Lotion (120ML)</v>
      </c>
      <c r="G1422" t="str">
        <f>VLOOKUP(fact_events!D:D,prod[#All],3,0)</f>
        <v>Personal Care</v>
      </c>
      <c r="H1422">
        <v>90</v>
      </c>
      <c r="I1422" t="s">
        <v>12</v>
      </c>
      <c r="J1422">
        <v>0.25</v>
      </c>
      <c r="K1422" t="s">
        <v>1526</v>
      </c>
      <c r="L1422">
        <v>43</v>
      </c>
      <c r="M1422">
        <v>35</v>
      </c>
      <c r="N1422">
        <f>Table10[[#This Row],[quantity_sold_before_promo]]*Table10[[#This Row],[base_price]]</f>
        <v>3870</v>
      </c>
      <c r="O1422">
        <f t="shared" si="22"/>
        <v>2362.5</v>
      </c>
      <c r="P1422">
        <f>Table10[[#This Row],[Reveneu_after_promo]]-Table10[[#This Row],[Reveneu_before_promo]]</f>
        <v>-1507.5</v>
      </c>
      <c r="Q1422" s="8">
        <f>Table10[[#This Row],[quantity_sold_after_promo]]-Table10[[#This Row],[quantity_sold_before_promo]]</f>
        <v>-8</v>
      </c>
    </row>
    <row r="1423" spans="1:17" hidden="1" x14ac:dyDescent="0.3">
      <c r="A1423" s="4" t="s">
        <v>137</v>
      </c>
      <c r="B1423" t="str">
        <f>VLOOKUP(fact_events!B:B,stores[#All],2,0)</f>
        <v>Bengaluru</v>
      </c>
      <c r="C1423" t="str">
        <f>VLOOKUP(fact_events!C:C,camp[#All],2,0)</f>
        <v>Diwali</v>
      </c>
      <c r="D1423" s="2">
        <f>VLOOKUP(fact_events!C:C,camp[#All],3,0)</f>
        <v>45242</v>
      </c>
      <c r="E1423" s="2">
        <f>VLOOKUP(fact_events!C:C,camp[#All],4,0)</f>
        <v>45248</v>
      </c>
      <c r="F1423" t="str">
        <f>VLOOKUP(fact_events!D:D,prod[#All],2,0)</f>
        <v>Atliq_Sonamasuri_Rice (10KG)</v>
      </c>
      <c r="G1423" t="str">
        <f>VLOOKUP(fact_events!D:D,prod[#All],3,0)</f>
        <v>Grocery &amp; Staples</v>
      </c>
      <c r="H1423">
        <v>860</v>
      </c>
      <c r="I1423" t="s">
        <v>45</v>
      </c>
      <c r="J1423">
        <v>0.33</v>
      </c>
      <c r="K1423" t="s">
        <v>1526</v>
      </c>
      <c r="L1423">
        <v>337</v>
      </c>
      <c r="M1423">
        <v>488</v>
      </c>
      <c r="N1423">
        <f>Table10[[#This Row],[quantity_sold_before_promo]]*Table10[[#This Row],[base_price]]</f>
        <v>289820</v>
      </c>
      <c r="O1423">
        <f t="shared" si="22"/>
        <v>281185.59999999998</v>
      </c>
      <c r="P1423">
        <f>Table10[[#This Row],[Reveneu_after_promo]]-Table10[[#This Row],[Reveneu_before_promo]]</f>
        <v>-8634.4000000000233</v>
      </c>
      <c r="Q1423" s="8">
        <f>Table10[[#This Row],[quantity_sold_after_promo]]-Table10[[#This Row],[quantity_sold_before_promo]]</f>
        <v>151</v>
      </c>
    </row>
    <row r="1424" spans="1:17" hidden="1" x14ac:dyDescent="0.3">
      <c r="A1424" s="3" t="s">
        <v>136</v>
      </c>
      <c r="B1424" t="str">
        <f>VLOOKUP(fact_events!B:B,stores[#All],2,0)</f>
        <v>Mangalore</v>
      </c>
      <c r="C1424" t="str">
        <f>VLOOKUP(fact_events!C:C,camp[#All],2,0)</f>
        <v>Sankranti</v>
      </c>
      <c r="D1424" s="2">
        <f>VLOOKUP(fact_events!C:C,camp[#All],3,0)</f>
        <v>45301</v>
      </c>
      <c r="E1424" s="2">
        <f>VLOOKUP(fact_events!C:C,camp[#All],4,0)</f>
        <v>45307</v>
      </c>
      <c r="F1424" t="str">
        <f>VLOOKUP(fact_events!D:D,prod[#All],2,0)</f>
        <v>Atliq_Cream_Beauty_Bathing_Soap (125GM)</v>
      </c>
      <c r="G1424" t="str">
        <f>VLOOKUP(fact_events!D:D,prod[#All],3,0)</f>
        <v>Personal Care</v>
      </c>
      <c r="H1424">
        <v>50</v>
      </c>
      <c r="I1424" t="s">
        <v>12</v>
      </c>
      <c r="J1424">
        <v>0.25</v>
      </c>
      <c r="K1424" t="s">
        <v>1526</v>
      </c>
      <c r="L1424">
        <v>13</v>
      </c>
      <c r="M1424">
        <v>10</v>
      </c>
      <c r="N1424">
        <f>Table10[[#This Row],[quantity_sold_before_promo]]*Table10[[#This Row],[base_price]]</f>
        <v>650</v>
      </c>
      <c r="O1424">
        <f t="shared" si="22"/>
        <v>375</v>
      </c>
      <c r="P1424">
        <f>Table10[[#This Row],[Reveneu_after_promo]]-Table10[[#This Row],[Reveneu_before_promo]]</f>
        <v>-275</v>
      </c>
      <c r="Q1424" s="8">
        <f>Table10[[#This Row],[quantity_sold_after_promo]]-Table10[[#This Row],[quantity_sold_before_promo]]</f>
        <v>-3</v>
      </c>
    </row>
    <row r="1425" spans="1:17" x14ac:dyDescent="0.3">
      <c r="A1425" s="4" t="s">
        <v>135</v>
      </c>
      <c r="B1425" t="str">
        <f>VLOOKUP(fact_events!B:B,stores[#All],2,0)</f>
        <v>Chennai</v>
      </c>
      <c r="C1425" t="str">
        <f>VLOOKUP(fact_events!C:C,camp[#All],2,0)</f>
        <v>Sankranti</v>
      </c>
      <c r="D1425" s="2">
        <f>VLOOKUP(fact_events!C:C,camp[#All],3,0)</f>
        <v>45301</v>
      </c>
      <c r="E1425" s="2">
        <f>VLOOKUP(fact_events!C:C,camp[#All],4,0)</f>
        <v>45307</v>
      </c>
      <c r="F1425" t="str">
        <f>VLOOKUP(fact_events!D:D,prod[#All],2,0)</f>
        <v>Atliq_High_Glo_15W_LED_Bulb</v>
      </c>
      <c r="G1425" t="str">
        <f>VLOOKUP(fact_events!D:D,prod[#All],3,0)</f>
        <v>Home Appliances</v>
      </c>
      <c r="H1425">
        <v>350</v>
      </c>
      <c r="I1425" t="s">
        <v>5</v>
      </c>
      <c r="J1425">
        <v>0.5</v>
      </c>
      <c r="K1425" t="s">
        <v>5</v>
      </c>
      <c r="L1425">
        <v>122</v>
      </c>
      <c r="M1425">
        <v>529</v>
      </c>
      <c r="N1425">
        <f>Table10[[#This Row],[quantity_sold_before_promo]]*Table10[[#This Row],[base_price]]</f>
        <v>42700</v>
      </c>
      <c r="O1425">
        <f t="shared" si="22"/>
        <v>185150</v>
      </c>
      <c r="P1425">
        <f>Table10[[#This Row],[Reveneu_after_promo]]-Table10[[#This Row],[Reveneu_before_promo]]</f>
        <v>142450</v>
      </c>
      <c r="Q1425" s="8">
        <f>Table10[[#This Row],[quantity_sold_after_promo]]-Table10[[#This Row],[quantity_sold_before_promo]]</f>
        <v>407</v>
      </c>
    </row>
    <row r="1426" spans="1:17" hidden="1" x14ac:dyDescent="0.3">
      <c r="A1426" s="3" t="s">
        <v>133</v>
      </c>
      <c r="B1426" t="str">
        <f>VLOOKUP(fact_events!B:B,stores[#All],2,0)</f>
        <v>Bengaluru</v>
      </c>
      <c r="C1426" t="str">
        <f>VLOOKUP(fact_events!C:C,camp[#All],2,0)</f>
        <v>Diwali</v>
      </c>
      <c r="D1426" s="2">
        <f>VLOOKUP(fact_events!C:C,camp[#All],3,0)</f>
        <v>45242</v>
      </c>
      <c r="E1426" s="2">
        <f>VLOOKUP(fact_events!C:C,camp[#All],4,0)</f>
        <v>45248</v>
      </c>
      <c r="F1426" t="str">
        <f>VLOOKUP(fact_events!D:D,prod[#All],2,0)</f>
        <v>Atliq_Farm_Chakki_Atta (1KG)</v>
      </c>
      <c r="G1426" t="str">
        <f>VLOOKUP(fact_events!D:D,prod[#All],3,0)</f>
        <v>Grocery &amp; Staples</v>
      </c>
      <c r="H1426">
        <v>290</v>
      </c>
      <c r="I1426" t="s">
        <v>12</v>
      </c>
      <c r="J1426">
        <v>0.25</v>
      </c>
      <c r="K1426" t="s">
        <v>1526</v>
      </c>
      <c r="L1426">
        <v>350</v>
      </c>
      <c r="M1426">
        <v>304</v>
      </c>
      <c r="N1426">
        <f>Table10[[#This Row],[quantity_sold_before_promo]]*Table10[[#This Row],[base_price]]</f>
        <v>101500</v>
      </c>
      <c r="O1426">
        <f t="shared" si="22"/>
        <v>66120</v>
      </c>
      <c r="P1426">
        <f>Table10[[#This Row],[Reveneu_after_promo]]-Table10[[#This Row],[Reveneu_before_promo]]</f>
        <v>-35380</v>
      </c>
      <c r="Q1426" s="8">
        <f>Table10[[#This Row],[quantity_sold_after_promo]]-Table10[[#This Row],[quantity_sold_before_promo]]</f>
        <v>-46</v>
      </c>
    </row>
    <row r="1427" spans="1:17" x14ac:dyDescent="0.3">
      <c r="A1427" s="4" t="s">
        <v>131</v>
      </c>
      <c r="B1427" t="str">
        <f>VLOOKUP(fact_events!B:B,stores[#All],2,0)</f>
        <v>Madurai</v>
      </c>
      <c r="C1427" t="str">
        <f>VLOOKUP(fact_events!C:C,camp[#All],2,0)</f>
        <v>Sankranti</v>
      </c>
      <c r="D1427" s="2">
        <f>VLOOKUP(fact_events!C:C,camp[#All],3,0)</f>
        <v>45301</v>
      </c>
      <c r="E1427" s="2">
        <f>VLOOKUP(fact_events!C:C,camp[#All],4,0)</f>
        <v>45307</v>
      </c>
      <c r="F1427" t="str">
        <f>VLOOKUP(fact_events!D:D,prod[#All],2,0)</f>
        <v>Atliq_Curtains</v>
      </c>
      <c r="G1427" t="str">
        <f>VLOOKUP(fact_events!D:D,prod[#All],3,0)</f>
        <v>Home Care</v>
      </c>
      <c r="H1427">
        <v>300</v>
      </c>
      <c r="I1427" t="s">
        <v>5</v>
      </c>
      <c r="J1427">
        <v>0.5</v>
      </c>
      <c r="K1427" t="s">
        <v>5</v>
      </c>
      <c r="L1427">
        <v>31</v>
      </c>
      <c r="M1427">
        <v>130</v>
      </c>
      <c r="N1427">
        <f>Table10[[#This Row],[quantity_sold_before_promo]]*Table10[[#This Row],[base_price]]</f>
        <v>9300</v>
      </c>
      <c r="O1427">
        <f t="shared" si="22"/>
        <v>39000</v>
      </c>
      <c r="P1427">
        <f>Table10[[#This Row],[Reveneu_after_promo]]-Table10[[#This Row],[Reveneu_before_promo]]</f>
        <v>29700</v>
      </c>
      <c r="Q1427" s="8">
        <f>Table10[[#This Row],[quantity_sold_after_promo]]-Table10[[#This Row],[quantity_sold_before_promo]]</f>
        <v>99</v>
      </c>
    </row>
    <row r="1428" spans="1:17" x14ac:dyDescent="0.3">
      <c r="A1428" s="3" t="s">
        <v>129</v>
      </c>
      <c r="B1428" t="str">
        <f>VLOOKUP(fact_events!B:B,stores[#All],2,0)</f>
        <v>Visakhapatnam</v>
      </c>
      <c r="C1428" t="str">
        <f>VLOOKUP(fact_events!C:C,camp[#All],2,0)</f>
        <v>Diwali</v>
      </c>
      <c r="D1428" s="2">
        <f>VLOOKUP(fact_events!C:C,camp[#All],3,0)</f>
        <v>45242</v>
      </c>
      <c r="E1428" s="2">
        <f>VLOOKUP(fact_events!C:C,camp[#All],4,0)</f>
        <v>45248</v>
      </c>
      <c r="F1428" t="str">
        <f>VLOOKUP(fact_events!D:D,prod[#All],2,0)</f>
        <v>Atliq_Double_Bedsheet_set</v>
      </c>
      <c r="G1428" t="str">
        <f>VLOOKUP(fact_events!D:D,prod[#All],3,0)</f>
        <v>Home Care</v>
      </c>
      <c r="H1428">
        <v>1190</v>
      </c>
      <c r="I1428" t="s">
        <v>5</v>
      </c>
      <c r="J1428">
        <v>0.5</v>
      </c>
      <c r="K1428" t="s">
        <v>5</v>
      </c>
      <c r="L1428">
        <v>42</v>
      </c>
      <c r="M1428">
        <v>145</v>
      </c>
      <c r="N1428">
        <f>Table10[[#This Row],[quantity_sold_before_promo]]*Table10[[#This Row],[base_price]]</f>
        <v>49980</v>
      </c>
      <c r="O1428">
        <f t="shared" si="22"/>
        <v>172550</v>
      </c>
      <c r="P1428">
        <f>Table10[[#This Row],[Reveneu_after_promo]]-Table10[[#This Row],[Reveneu_before_promo]]</f>
        <v>122570</v>
      </c>
      <c r="Q1428" s="8">
        <f>Table10[[#This Row],[quantity_sold_after_promo]]-Table10[[#This Row],[quantity_sold_before_promo]]</f>
        <v>103</v>
      </c>
    </row>
    <row r="1429" spans="1:17" x14ac:dyDescent="0.3">
      <c r="A1429" s="4" t="s">
        <v>128</v>
      </c>
      <c r="B1429" t="str">
        <f>VLOOKUP(fact_events!B:B,stores[#All],2,0)</f>
        <v>Madurai</v>
      </c>
      <c r="C1429" t="str">
        <f>VLOOKUP(fact_events!C:C,camp[#All],2,0)</f>
        <v>Sankranti</v>
      </c>
      <c r="D1429" s="2">
        <f>VLOOKUP(fact_events!C:C,camp[#All],3,0)</f>
        <v>45301</v>
      </c>
      <c r="E1429" s="2">
        <f>VLOOKUP(fact_events!C:C,camp[#All],4,0)</f>
        <v>45307</v>
      </c>
      <c r="F1429" t="str">
        <f>VLOOKUP(fact_events!D:D,prod[#All],2,0)</f>
        <v>Atliq_Curtains</v>
      </c>
      <c r="G1429" t="str">
        <f>VLOOKUP(fact_events!D:D,prod[#All],3,0)</f>
        <v>Home Care</v>
      </c>
      <c r="H1429">
        <v>300</v>
      </c>
      <c r="I1429" t="s">
        <v>5</v>
      </c>
      <c r="J1429">
        <v>0.5</v>
      </c>
      <c r="K1429" t="s">
        <v>5</v>
      </c>
      <c r="L1429">
        <v>33</v>
      </c>
      <c r="M1429">
        <v>128</v>
      </c>
      <c r="N1429">
        <f>Table10[[#This Row],[quantity_sold_before_promo]]*Table10[[#This Row],[base_price]]</f>
        <v>9900</v>
      </c>
      <c r="O1429">
        <f t="shared" si="22"/>
        <v>38400</v>
      </c>
      <c r="P1429">
        <f>Table10[[#This Row],[Reveneu_after_promo]]-Table10[[#This Row],[Reveneu_before_promo]]</f>
        <v>28500</v>
      </c>
      <c r="Q1429" s="8">
        <f>Table10[[#This Row],[quantity_sold_after_promo]]-Table10[[#This Row],[quantity_sold_before_promo]]</f>
        <v>95</v>
      </c>
    </row>
    <row r="1430" spans="1:17" hidden="1" x14ac:dyDescent="0.3">
      <c r="A1430" s="3" t="s">
        <v>127</v>
      </c>
      <c r="B1430" t="str">
        <f>VLOOKUP(fact_events!B:B,stores[#All],2,0)</f>
        <v>Visakhapatnam</v>
      </c>
      <c r="C1430" t="str">
        <f>VLOOKUP(fact_events!C:C,camp[#All],2,0)</f>
        <v>Sankranti</v>
      </c>
      <c r="D1430" s="2">
        <f>VLOOKUP(fact_events!C:C,camp[#All],3,0)</f>
        <v>45301</v>
      </c>
      <c r="E1430" s="2">
        <f>VLOOKUP(fact_events!C:C,camp[#All],4,0)</f>
        <v>45307</v>
      </c>
      <c r="F1430" t="str">
        <f>VLOOKUP(fact_events!D:D,prod[#All],2,0)</f>
        <v>Atliq_Cream_Beauty_Bathing_Soap (125GM)</v>
      </c>
      <c r="G1430" t="str">
        <f>VLOOKUP(fact_events!D:D,prod[#All],3,0)</f>
        <v>Personal Care</v>
      </c>
      <c r="H1430">
        <v>50</v>
      </c>
      <c r="I1430" t="s">
        <v>12</v>
      </c>
      <c r="J1430">
        <v>0.25</v>
      </c>
      <c r="K1430" t="s">
        <v>1526</v>
      </c>
      <c r="L1430">
        <v>21</v>
      </c>
      <c r="M1430">
        <v>15</v>
      </c>
      <c r="N1430">
        <f>Table10[[#This Row],[quantity_sold_before_promo]]*Table10[[#This Row],[base_price]]</f>
        <v>1050</v>
      </c>
      <c r="O1430">
        <f t="shared" si="22"/>
        <v>562.5</v>
      </c>
      <c r="P1430">
        <f>Table10[[#This Row],[Reveneu_after_promo]]-Table10[[#This Row],[Reveneu_before_promo]]</f>
        <v>-487.5</v>
      </c>
      <c r="Q1430" s="8">
        <f>Table10[[#This Row],[quantity_sold_after_promo]]-Table10[[#This Row],[quantity_sold_before_promo]]</f>
        <v>-6</v>
      </c>
    </row>
    <row r="1431" spans="1:17" x14ac:dyDescent="0.3">
      <c r="A1431" s="4" t="s">
        <v>126</v>
      </c>
      <c r="B1431" t="str">
        <f>VLOOKUP(fact_events!B:B,stores[#All],2,0)</f>
        <v>Coimbatore</v>
      </c>
      <c r="C1431" t="str">
        <f>VLOOKUP(fact_events!C:C,camp[#All],2,0)</f>
        <v>Sankranti</v>
      </c>
      <c r="D1431" s="2">
        <f>VLOOKUP(fact_events!C:C,camp[#All],3,0)</f>
        <v>45301</v>
      </c>
      <c r="E1431" s="2">
        <f>VLOOKUP(fact_events!C:C,camp[#All],4,0)</f>
        <v>45307</v>
      </c>
      <c r="F1431" t="str">
        <f>VLOOKUP(fact_events!D:D,prod[#All],2,0)</f>
        <v>Atliq_Farm_Chakki_Atta (1KG)</v>
      </c>
      <c r="G1431" t="str">
        <f>VLOOKUP(fact_events!D:D,prod[#All],3,0)</f>
        <v>Grocery &amp; Staples</v>
      </c>
      <c r="H1431">
        <v>370</v>
      </c>
      <c r="I1431" t="s">
        <v>5</v>
      </c>
      <c r="J1431">
        <v>0.5</v>
      </c>
      <c r="K1431" t="s">
        <v>5</v>
      </c>
      <c r="L1431">
        <v>364</v>
      </c>
      <c r="M1431">
        <v>1434</v>
      </c>
      <c r="N1431">
        <f>Table10[[#This Row],[quantity_sold_before_promo]]*Table10[[#This Row],[base_price]]</f>
        <v>134680</v>
      </c>
      <c r="O1431">
        <f t="shared" si="22"/>
        <v>530580</v>
      </c>
      <c r="P1431">
        <f>Table10[[#This Row],[Reveneu_after_promo]]-Table10[[#This Row],[Reveneu_before_promo]]</f>
        <v>395900</v>
      </c>
      <c r="Q1431" s="8">
        <f>Table10[[#This Row],[quantity_sold_after_promo]]-Table10[[#This Row],[quantity_sold_before_promo]]</f>
        <v>1070</v>
      </c>
    </row>
    <row r="1432" spans="1:17" hidden="1" x14ac:dyDescent="0.3">
      <c r="A1432" s="3" t="s">
        <v>125</v>
      </c>
      <c r="B1432" t="str">
        <f>VLOOKUP(fact_events!B:B,stores[#All],2,0)</f>
        <v>Madurai</v>
      </c>
      <c r="C1432" t="str">
        <f>VLOOKUP(fact_events!C:C,camp[#All],2,0)</f>
        <v>Sankranti</v>
      </c>
      <c r="D1432" s="2">
        <f>VLOOKUP(fact_events!C:C,camp[#All],3,0)</f>
        <v>45301</v>
      </c>
      <c r="E1432" s="2">
        <f>VLOOKUP(fact_events!C:C,camp[#All],4,0)</f>
        <v>45307</v>
      </c>
      <c r="F1432" t="str">
        <f>VLOOKUP(fact_events!D:D,prod[#All],2,0)</f>
        <v>Atliq_Fusion_Container_Set_of_3</v>
      </c>
      <c r="G1432" t="str">
        <f>VLOOKUP(fact_events!D:D,prod[#All],3,0)</f>
        <v>Home Care</v>
      </c>
      <c r="H1432">
        <v>415</v>
      </c>
      <c r="I1432" t="s">
        <v>12</v>
      </c>
      <c r="J1432">
        <v>0.25</v>
      </c>
      <c r="K1432" t="s">
        <v>1526</v>
      </c>
      <c r="L1432">
        <v>21</v>
      </c>
      <c r="M1432">
        <v>17</v>
      </c>
      <c r="N1432">
        <f>Table10[[#This Row],[quantity_sold_before_promo]]*Table10[[#This Row],[base_price]]</f>
        <v>8715</v>
      </c>
      <c r="O1432">
        <f t="shared" si="22"/>
        <v>5291.25</v>
      </c>
      <c r="P1432">
        <f>Table10[[#This Row],[Reveneu_after_promo]]-Table10[[#This Row],[Reveneu_before_promo]]</f>
        <v>-3423.75</v>
      </c>
      <c r="Q1432" s="8">
        <f>Table10[[#This Row],[quantity_sold_after_promo]]-Table10[[#This Row],[quantity_sold_before_promo]]</f>
        <v>-4</v>
      </c>
    </row>
    <row r="1433" spans="1:17" hidden="1" x14ac:dyDescent="0.3">
      <c r="A1433" s="4" t="s">
        <v>124</v>
      </c>
      <c r="B1433" t="str">
        <f>VLOOKUP(fact_events!B:B,stores[#All],2,0)</f>
        <v>Coimbatore</v>
      </c>
      <c r="C1433" t="str">
        <f>VLOOKUP(fact_events!C:C,camp[#All],2,0)</f>
        <v>Sankranti</v>
      </c>
      <c r="D1433" s="2">
        <f>VLOOKUP(fact_events!C:C,camp[#All],3,0)</f>
        <v>45301</v>
      </c>
      <c r="E1433" s="2">
        <f>VLOOKUP(fact_events!C:C,camp[#All],4,0)</f>
        <v>45307</v>
      </c>
      <c r="F1433" t="str">
        <f>VLOOKUP(fact_events!D:D,prod[#All],2,0)</f>
        <v>Atliq_Home_Essential_8_Product_Combo</v>
      </c>
      <c r="G1433" t="str">
        <f>VLOOKUP(fact_events!D:D,prod[#All],3,0)</f>
        <v>Combo1</v>
      </c>
      <c r="H1433">
        <v>3000</v>
      </c>
      <c r="I1433" t="s">
        <v>26</v>
      </c>
      <c r="J1433">
        <v>500</v>
      </c>
      <c r="K1433" t="s">
        <v>1527</v>
      </c>
      <c r="L1433">
        <v>126</v>
      </c>
      <c r="M1433">
        <v>275</v>
      </c>
      <c r="N1433">
        <f>Table10[[#This Row],[quantity_sold_before_promo]]*Table10[[#This Row],[base_price]]</f>
        <v>378000</v>
      </c>
      <c r="O1433">
        <f t="shared" si="22"/>
        <v>687500</v>
      </c>
      <c r="P1433">
        <f>Table10[[#This Row],[Reveneu_after_promo]]-Table10[[#This Row],[Reveneu_before_promo]]</f>
        <v>309500</v>
      </c>
      <c r="Q1433" s="8">
        <f>Table10[[#This Row],[quantity_sold_after_promo]]-Table10[[#This Row],[quantity_sold_before_promo]]</f>
        <v>149</v>
      </c>
    </row>
    <row r="1434" spans="1:17" hidden="1" x14ac:dyDescent="0.3">
      <c r="A1434" s="6" t="s">
        <v>123</v>
      </c>
      <c r="B1434" t="str">
        <f>VLOOKUP(fact_events!B:B,stores[#All],2,0)</f>
        <v>Chennai</v>
      </c>
      <c r="C1434" t="str">
        <f>VLOOKUP(fact_events!C:C,camp[#All],2,0)</f>
        <v>Sankranti</v>
      </c>
      <c r="D1434" s="2">
        <f>VLOOKUP(fact_events!C:C,camp[#All],3,0)</f>
        <v>45301</v>
      </c>
      <c r="E1434" s="2">
        <f>VLOOKUP(fact_events!C:C,camp[#All],4,0)</f>
        <v>45307</v>
      </c>
      <c r="F1434" t="str">
        <f>VLOOKUP(fact_events!D:D,prod[#All],2,0)</f>
        <v>Atliq_Body_Milk_Nourishing_Lotion (120ML)</v>
      </c>
      <c r="G1434" t="str">
        <f>VLOOKUP(fact_events!D:D,prod[#All],3,0)</f>
        <v>Personal Care</v>
      </c>
      <c r="H1434">
        <v>90</v>
      </c>
      <c r="I1434" t="s">
        <v>12</v>
      </c>
      <c r="J1434">
        <v>0.25</v>
      </c>
      <c r="K1434" t="s">
        <v>1526</v>
      </c>
      <c r="L1434">
        <v>72</v>
      </c>
      <c r="M1434">
        <v>59</v>
      </c>
      <c r="N1434">
        <f>Table10[[#This Row],[quantity_sold_before_promo]]*Table10[[#This Row],[base_price]]</f>
        <v>6480</v>
      </c>
      <c r="O1434">
        <f t="shared" si="22"/>
        <v>3982.5</v>
      </c>
      <c r="P1434">
        <f>Table10[[#This Row],[Reveneu_after_promo]]-Table10[[#This Row],[Reveneu_before_promo]]</f>
        <v>-2497.5</v>
      </c>
      <c r="Q1434" s="8">
        <f>Table10[[#This Row],[quantity_sold_after_promo]]-Table10[[#This Row],[quantity_sold_before_promo]]</f>
        <v>-13</v>
      </c>
    </row>
    <row r="1435" spans="1:17" hidden="1" x14ac:dyDescent="0.3">
      <c r="A1435" s="4" t="s">
        <v>122</v>
      </c>
      <c r="B1435" t="str">
        <f>VLOOKUP(fact_events!B:B,stores[#All],2,0)</f>
        <v>Coimbatore</v>
      </c>
      <c r="C1435" t="str">
        <f>VLOOKUP(fact_events!C:C,camp[#All],2,0)</f>
        <v>Sankranti</v>
      </c>
      <c r="D1435" s="2">
        <f>VLOOKUP(fact_events!C:C,camp[#All],3,0)</f>
        <v>45301</v>
      </c>
      <c r="E1435" s="2">
        <f>VLOOKUP(fact_events!C:C,camp[#All],4,0)</f>
        <v>45307</v>
      </c>
      <c r="F1435" t="str">
        <f>VLOOKUP(fact_events!D:D,prod[#All],2,0)</f>
        <v>Atliq_Masoor_Dal (1KG)</v>
      </c>
      <c r="G1435" t="str">
        <f>VLOOKUP(fact_events!D:D,prod[#All],3,0)</f>
        <v>Grocery &amp; Staples</v>
      </c>
      <c r="H1435">
        <v>172</v>
      </c>
      <c r="I1435" t="s">
        <v>45</v>
      </c>
      <c r="J1435">
        <v>0.33</v>
      </c>
      <c r="K1435" t="s">
        <v>1526</v>
      </c>
      <c r="L1435">
        <v>205</v>
      </c>
      <c r="M1435">
        <v>284</v>
      </c>
      <c r="N1435">
        <f>Table10[[#This Row],[quantity_sold_before_promo]]*Table10[[#This Row],[base_price]]</f>
        <v>35260</v>
      </c>
      <c r="O1435">
        <f t="shared" si="22"/>
        <v>32728.159999999996</v>
      </c>
      <c r="P1435">
        <f>Table10[[#This Row],[Reveneu_after_promo]]-Table10[[#This Row],[Reveneu_before_promo]]</f>
        <v>-2531.8400000000038</v>
      </c>
      <c r="Q1435" s="8">
        <f>Table10[[#This Row],[quantity_sold_after_promo]]-Table10[[#This Row],[quantity_sold_before_promo]]</f>
        <v>79</v>
      </c>
    </row>
    <row r="1436" spans="1:17" hidden="1" x14ac:dyDescent="0.3">
      <c r="A1436" s="3" t="s">
        <v>121</v>
      </c>
      <c r="B1436" t="str">
        <f>VLOOKUP(fact_events!B:B,stores[#All],2,0)</f>
        <v>Trivandrum</v>
      </c>
      <c r="C1436" t="str">
        <f>VLOOKUP(fact_events!C:C,camp[#All],2,0)</f>
        <v>Sankranti</v>
      </c>
      <c r="D1436" s="2">
        <f>VLOOKUP(fact_events!C:C,camp[#All],3,0)</f>
        <v>45301</v>
      </c>
      <c r="E1436" s="2">
        <f>VLOOKUP(fact_events!C:C,camp[#All],4,0)</f>
        <v>45307</v>
      </c>
      <c r="F1436" t="str">
        <f>VLOOKUP(fact_events!D:D,prod[#All],2,0)</f>
        <v>Atliq_Masoor_Dal (1KG)</v>
      </c>
      <c r="G1436" t="str">
        <f>VLOOKUP(fact_events!D:D,prod[#All],3,0)</f>
        <v>Grocery &amp; Staples</v>
      </c>
      <c r="H1436">
        <v>172</v>
      </c>
      <c r="I1436" t="s">
        <v>45</v>
      </c>
      <c r="J1436">
        <v>0.33</v>
      </c>
      <c r="K1436" t="s">
        <v>1526</v>
      </c>
      <c r="L1436">
        <v>132</v>
      </c>
      <c r="M1436">
        <v>187</v>
      </c>
      <c r="N1436">
        <f>Table10[[#This Row],[quantity_sold_before_promo]]*Table10[[#This Row],[base_price]]</f>
        <v>22704</v>
      </c>
      <c r="O1436">
        <f t="shared" si="22"/>
        <v>21549.879999999997</v>
      </c>
      <c r="P1436">
        <f>Table10[[#This Row],[Reveneu_after_promo]]-Table10[[#This Row],[Reveneu_before_promo]]</f>
        <v>-1154.1200000000026</v>
      </c>
      <c r="Q1436" s="8">
        <f>Table10[[#This Row],[quantity_sold_after_promo]]-Table10[[#This Row],[quantity_sold_before_promo]]</f>
        <v>55</v>
      </c>
    </row>
    <row r="1437" spans="1:17" x14ac:dyDescent="0.3">
      <c r="A1437" s="4">
        <v>7641</v>
      </c>
      <c r="B1437" t="str">
        <f>VLOOKUP(fact_events!B:B,stores[#All],2,0)</f>
        <v>Bengaluru</v>
      </c>
      <c r="C1437" t="str">
        <f>VLOOKUP(fact_events!C:C,camp[#All],2,0)</f>
        <v>Sankranti</v>
      </c>
      <c r="D1437" s="2">
        <f>VLOOKUP(fact_events!C:C,camp[#All],3,0)</f>
        <v>45301</v>
      </c>
      <c r="E1437" s="2">
        <f>VLOOKUP(fact_events!C:C,camp[#All],4,0)</f>
        <v>45307</v>
      </c>
      <c r="F1437" t="str">
        <f>VLOOKUP(fact_events!D:D,prod[#All],2,0)</f>
        <v>Atliq_waterproof_Immersion_Rod</v>
      </c>
      <c r="G1437" t="str">
        <f>VLOOKUP(fact_events!D:D,prod[#All],3,0)</f>
        <v>Home Appliances</v>
      </c>
      <c r="H1437">
        <v>1020</v>
      </c>
      <c r="I1437" t="s">
        <v>5</v>
      </c>
      <c r="J1437">
        <v>0.5</v>
      </c>
      <c r="K1437" t="s">
        <v>5</v>
      </c>
      <c r="L1437">
        <v>97</v>
      </c>
      <c r="M1437">
        <v>257</v>
      </c>
      <c r="N1437">
        <f>Table10[[#This Row],[quantity_sold_before_promo]]*Table10[[#This Row],[base_price]]</f>
        <v>98940</v>
      </c>
      <c r="O1437">
        <f t="shared" si="22"/>
        <v>262140</v>
      </c>
      <c r="P1437">
        <f>Table10[[#This Row],[Reveneu_after_promo]]-Table10[[#This Row],[Reveneu_before_promo]]</f>
        <v>163200</v>
      </c>
      <c r="Q1437" s="8">
        <f>Table10[[#This Row],[quantity_sold_after_promo]]-Table10[[#This Row],[quantity_sold_before_promo]]</f>
        <v>160</v>
      </c>
    </row>
    <row r="1438" spans="1:17" hidden="1" x14ac:dyDescent="0.3">
      <c r="A1438" s="3" t="s">
        <v>120</v>
      </c>
      <c r="B1438" t="str">
        <f>VLOOKUP(fact_events!B:B,stores[#All],2,0)</f>
        <v>Bengaluru</v>
      </c>
      <c r="C1438" t="str">
        <f>VLOOKUP(fact_events!C:C,camp[#All],2,0)</f>
        <v>Sankranti</v>
      </c>
      <c r="D1438" s="2">
        <f>VLOOKUP(fact_events!C:C,camp[#All],3,0)</f>
        <v>45301</v>
      </c>
      <c r="E1438" s="2">
        <f>VLOOKUP(fact_events!C:C,camp[#All],4,0)</f>
        <v>45307</v>
      </c>
      <c r="F1438" t="str">
        <f>VLOOKUP(fact_events!D:D,prod[#All],2,0)</f>
        <v>Atliq_Scrub_Sponge_For_Dishwash</v>
      </c>
      <c r="G1438" t="str">
        <f>VLOOKUP(fact_events!D:D,prod[#All],3,0)</f>
        <v>Home Care</v>
      </c>
      <c r="H1438">
        <v>55</v>
      </c>
      <c r="I1438" t="s">
        <v>12</v>
      </c>
      <c r="J1438">
        <v>0.25</v>
      </c>
      <c r="K1438" t="s">
        <v>1526</v>
      </c>
      <c r="L1438">
        <v>19</v>
      </c>
      <c r="M1438">
        <v>17</v>
      </c>
      <c r="N1438">
        <f>Table10[[#This Row],[quantity_sold_before_promo]]*Table10[[#This Row],[base_price]]</f>
        <v>1045</v>
      </c>
      <c r="O1438">
        <f t="shared" si="22"/>
        <v>701.25</v>
      </c>
      <c r="P1438">
        <f>Table10[[#This Row],[Reveneu_after_promo]]-Table10[[#This Row],[Reveneu_before_promo]]</f>
        <v>-343.75</v>
      </c>
      <c r="Q1438" s="8">
        <f>Table10[[#This Row],[quantity_sold_after_promo]]-Table10[[#This Row],[quantity_sold_before_promo]]</f>
        <v>-2</v>
      </c>
    </row>
    <row r="1439" spans="1:17" x14ac:dyDescent="0.3">
      <c r="A1439" s="4" t="s">
        <v>119</v>
      </c>
      <c r="B1439" t="str">
        <f>VLOOKUP(fact_events!B:B,stores[#All],2,0)</f>
        <v>Visakhapatnam</v>
      </c>
      <c r="C1439" t="str">
        <f>VLOOKUP(fact_events!C:C,camp[#All],2,0)</f>
        <v>Diwali</v>
      </c>
      <c r="D1439" s="2">
        <f>VLOOKUP(fact_events!C:C,camp[#All],3,0)</f>
        <v>45242</v>
      </c>
      <c r="E1439" s="2">
        <f>VLOOKUP(fact_events!C:C,camp[#All],4,0)</f>
        <v>45248</v>
      </c>
      <c r="F1439" t="str">
        <f>VLOOKUP(fact_events!D:D,prod[#All],2,0)</f>
        <v>Atliq_High_Glo_15W_LED_Bulb</v>
      </c>
      <c r="G1439" t="str">
        <f>VLOOKUP(fact_events!D:D,prod[#All],3,0)</f>
        <v>Home Appliances</v>
      </c>
      <c r="H1439">
        <v>350</v>
      </c>
      <c r="I1439" t="s">
        <v>5</v>
      </c>
      <c r="J1439">
        <v>0.5</v>
      </c>
      <c r="K1439" t="s">
        <v>5</v>
      </c>
      <c r="L1439">
        <v>61</v>
      </c>
      <c r="M1439">
        <v>204</v>
      </c>
      <c r="N1439">
        <f>Table10[[#This Row],[quantity_sold_before_promo]]*Table10[[#This Row],[base_price]]</f>
        <v>21350</v>
      </c>
      <c r="O1439">
        <f t="shared" si="22"/>
        <v>71400</v>
      </c>
      <c r="P1439">
        <f>Table10[[#This Row],[Reveneu_after_promo]]-Table10[[#This Row],[Reveneu_before_promo]]</f>
        <v>50050</v>
      </c>
      <c r="Q1439" s="8">
        <f>Table10[[#This Row],[quantity_sold_after_promo]]-Table10[[#This Row],[quantity_sold_before_promo]]</f>
        <v>143</v>
      </c>
    </row>
    <row r="1440" spans="1:17" x14ac:dyDescent="0.3">
      <c r="A1440" s="3" t="s">
        <v>118</v>
      </c>
      <c r="B1440" t="str">
        <f>VLOOKUP(fact_events!B:B,stores[#All],2,0)</f>
        <v>Trivandrum</v>
      </c>
      <c r="C1440" t="str">
        <f>VLOOKUP(fact_events!C:C,camp[#All],2,0)</f>
        <v>Sankranti</v>
      </c>
      <c r="D1440" s="2">
        <f>VLOOKUP(fact_events!C:C,camp[#All],3,0)</f>
        <v>45301</v>
      </c>
      <c r="E1440" s="2">
        <f>VLOOKUP(fact_events!C:C,camp[#All],4,0)</f>
        <v>45307</v>
      </c>
      <c r="F1440" t="str">
        <f>VLOOKUP(fact_events!D:D,prod[#All],2,0)</f>
        <v>Atliq_waterproof_Immersion_Rod</v>
      </c>
      <c r="G1440" t="str">
        <f>VLOOKUP(fact_events!D:D,prod[#All],3,0)</f>
        <v>Home Appliances</v>
      </c>
      <c r="H1440">
        <v>1020</v>
      </c>
      <c r="I1440" t="s">
        <v>5</v>
      </c>
      <c r="J1440">
        <v>0.5</v>
      </c>
      <c r="K1440" t="s">
        <v>5</v>
      </c>
      <c r="L1440">
        <v>70</v>
      </c>
      <c r="M1440">
        <v>280</v>
      </c>
      <c r="N1440">
        <f>Table10[[#This Row],[quantity_sold_before_promo]]*Table10[[#This Row],[base_price]]</f>
        <v>71400</v>
      </c>
      <c r="O1440">
        <f t="shared" si="22"/>
        <v>285600</v>
      </c>
      <c r="P1440">
        <f>Table10[[#This Row],[Reveneu_after_promo]]-Table10[[#This Row],[Reveneu_before_promo]]</f>
        <v>214200</v>
      </c>
      <c r="Q1440" s="8">
        <f>Table10[[#This Row],[quantity_sold_after_promo]]-Table10[[#This Row],[quantity_sold_before_promo]]</f>
        <v>210</v>
      </c>
    </row>
    <row r="1441" spans="1:17" hidden="1" x14ac:dyDescent="0.3">
      <c r="A1441" s="4" t="s">
        <v>117</v>
      </c>
      <c r="B1441" t="str">
        <f>VLOOKUP(fact_events!B:B,stores[#All],2,0)</f>
        <v>Hyderabad</v>
      </c>
      <c r="C1441" t="str">
        <f>VLOOKUP(fact_events!C:C,camp[#All],2,0)</f>
        <v>Sankranti</v>
      </c>
      <c r="D1441" s="2">
        <f>VLOOKUP(fact_events!C:C,camp[#All],3,0)</f>
        <v>45301</v>
      </c>
      <c r="E1441" s="2">
        <f>VLOOKUP(fact_events!C:C,camp[#All],4,0)</f>
        <v>45307</v>
      </c>
      <c r="F1441" t="str">
        <f>VLOOKUP(fact_events!D:D,prod[#All],2,0)</f>
        <v>Atliq_Fusion_Container_Set_of_3</v>
      </c>
      <c r="G1441" t="str">
        <f>VLOOKUP(fact_events!D:D,prod[#All],3,0)</f>
        <v>Home Care</v>
      </c>
      <c r="H1441">
        <v>415</v>
      </c>
      <c r="I1441" t="s">
        <v>12</v>
      </c>
      <c r="J1441">
        <v>0.25</v>
      </c>
      <c r="K1441" t="s">
        <v>1526</v>
      </c>
      <c r="L1441">
        <v>39</v>
      </c>
      <c r="M1441">
        <v>35</v>
      </c>
      <c r="N1441">
        <f>Table10[[#This Row],[quantity_sold_before_promo]]*Table10[[#This Row],[base_price]]</f>
        <v>16185</v>
      </c>
      <c r="O1441">
        <f t="shared" si="22"/>
        <v>10893.75</v>
      </c>
      <c r="P1441">
        <f>Table10[[#This Row],[Reveneu_after_promo]]-Table10[[#This Row],[Reveneu_before_promo]]</f>
        <v>-5291.25</v>
      </c>
      <c r="Q1441" s="8">
        <f>Table10[[#This Row],[quantity_sold_after_promo]]-Table10[[#This Row],[quantity_sold_before_promo]]</f>
        <v>-4</v>
      </c>
    </row>
    <row r="1442" spans="1:17" x14ac:dyDescent="0.3">
      <c r="A1442" s="3" t="s">
        <v>116</v>
      </c>
      <c r="B1442" t="str">
        <f>VLOOKUP(fact_events!B:B,stores[#All],2,0)</f>
        <v>Hyderabad</v>
      </c>
      <c r="C1442" t="str">
        <f>VLOOKUP(fact_events!C:C,camp[#All],2,0)</f>
        <v>Sankranti</v>
      </c>
      <c r="D1442" s="2">
        <f>VLOOKUP(fact_events!C:C,camp[#All],3,0)</f>
        <v>45301</v>
      </c>
      <c r="E1442" s="2">
        <f>VLOOKUP(fact_events!C:C,camp[#All],4,0)</f>
        <v>45307</v>
      </c>
      <c r="F1442" t="str">
        <f>VLOOKUP(fact_events!D:D,prod[#All],2,0)</f>
        <v>Atliq_waterproof_Immersion_Rod</v>
      </c>
      <c r="G1442" t="str">
        <f>VLOOKUP(fact_events!D:D,prod[#All],3,0)</f>
        <v>Home Appliances</v>
      </c>
      <c r="H1442">
        <v>1020</v>
      </c>
      <c r="I1442" t="s">
        <v>5</v>
      </c>
      <c r="J1442">
        <v>0.5</v>
      </c>
      <c r="K1442" t="s">
        <v>5</v>
      </c>
      <c r="L1442">
        <v>102</v>
      </c>
      <c r="M1442">
        <v>410</v>
      </c>
      <c r="N1442">
        <f>Table10[[#This Row],[quantity_sold_before_promo]]*Table10[[#This Row],[base_price]]</f>
        <v>104040</v>
      </c>
      <c r="O1442">
        <f t="shared" si="22"/>
        <v>418200</v>
      </c>
      <c r="P1442">
        <f>Table10[[#This Row],[Reveneu_after_promo]]-Table10[[#This Row],[Reveneu_before_promo]]</f>
        <v>314160</v>
      </c>
      <c r="Q1442" s="8">
        <f>Table10[[#This Row],[quantity_sold_after_promo]]-Table10[[#This Row],[quantity_sold_before_promo]]</f>
        <v>308</v>
      </c>
    </row>
    <row r="1443" spans="1:17" hidden="1" x14ac:dyDescent="0.3">
      <c r="A1443" s="4" t="s">
        <v>115</v>
      </c>
      <c r="B1443" t="str">
        <f>VLOOKUP(fact_events!B:B,stores[#All],2,0)</f>
        <v>Mangalore</v>
      </c>
      <c r="C1443" t="str">
        <f>VLOOKUP(fact_events!C:C,camp[#All],2,0)</f>
        <v>Diwali</v>
      </c>
      <c r="D1443" s="2">
        <f>VLOOKUP(fact_events!C:C,camp[#All],3,0)</f>
        <v>45242</v>
      </c>
      <c r="E1443" s="2">
        <f>VLOOKUP(fact_events!C:C,camp[#All],4,0)</f>
        <v>45248</v>
      </c>
      <c r="F1443" t="str">
        <f>VLOOKUP(fact_events!D:D,prod[#All],2,0)</f>
        <v>Atliq_Cream_Beauty_Bathing_Soap (125GM)</v>
      </c>
      <c r="G1443" t="str">
        <f>VLOOKUP(fact_events!D:D,prod[#All],3,0)</f>
        <v>Personal Care</v>
      </c>
      <c r="H1443">
        <v>65</v>
      </c>
      <c r="I1443" t="s">
        <v>0</v>
      </c>
      <c r="J1443">
        <v>0.5</v>
      </c>
      <c r="K1443" t="s">
        <v>1526</v>
      </c>
      <c r="L1443">
        <v>50</v>
      </c>
      <c r="M1443">
        <v>68</v>
      </c>
      <c r="N1443">
        <f>Table10[[#This Row],[quantity_sold_before_promo]]*Table10[[#This Row],[base_price]]</f>
        <v>3250</v>
      </c>
      <c r="O1443">
        <f t="shared" si="22"/>
        <v>2210</v>
      </c>
      <c r="P1443">
        <f>Table10[[#This Row],[Reveneu_after_promo]]-Table10[[#This Row],[Reveneu_before_promo]]</f>
        <v>-1040</v>
      </c>
      <c r="Q1443" s="8">
        <f>Table10[[#This Row],[quantity_sold_after_promo]]-Table10[[#This Row],[quantity_sold_before_promo]]</f>
        <v>18</v>
      </c>
    </row>
    <row r="1444" spans="1:17" hidden="1" x14ac:dyDescent="0.3">
      <c r="A1444" s="3" t="s">
        <v>113</v>
      </c>
      <c r="B1444" t="str">
        <f>VLOOKUP(fact_events!B:B,stores[#All],2,0)</f>
        <v>Mangalore</v>
      </c>
      <c r="C1444" t="str">
        <f>VLOOKUP(fact_events!C:C,camp[#All],2,0)</f>
        <v>Sankranti</v>
      </c>
      <c r="D1444" s="2">
        <f>VLOOKUP(fact_events!C:C,camp[#All],3,0)</f>
        <v>45301</v>
      </c>
      <c r="E1444" s="2">
        <f>VLOOKUP(fact_events!C:C,camp[#All],4,0)</f>
        <v>45307</v>
      </c>
      <c r="F1444" t="str">
        <f>VLOOKUP(fact_events!D:D,prod[#All],2,0)</f>
        <v>Atliq_Fusion_Container_Set_of_3</v>
      </c>
      <c r="G1444" t="str">
        <f>VLOOKUP(fact_events!D:D,prod[#All],3,0)</f>
        <v>Home Care</v>
      </c>
      <c r="H1444">
        <v>415</v>
      </c>
      <c r="I1444" t="s">
        <v>12</v>
      </c>
      <c r="J1444">
        <v>0.25</v>
      </c>
      <c r="K1444" t="s">
        <v>1526</v>
      </c>
      <c r="L1444">
        <v>15</v>
      </c>
      <c r="M1444">
        <v>12</v>
      </c>
      <c r="N1444">
        <f>Table10[[#This Row],[quantity_sold_before_promo]]*Table10[[#This Row],[base_price]]</f>
        <v>6225</v>
      </c>
      <c r="O1444">
        <f t="shared" si="22"/>
        <v>3735</v>
      </c>
      <c r="P1444">
        <f>Table10[[#This Row],[Reveneu_after_promo]]-Table10[[#This Row],[Reveneu_before_promo]]</f>
        <v>-2490</v>
      </c>
      <c r="Q1444" s="8">
        <f>Table10[[#This Row],[quantity_sold_after_promo]]-Table10[[#This Row],[quantity_sold_before_promo]]</f>
        <v>-3</v>
      </c>
    </row>
    <row r="1445" spans="1:17" x14ac:dyDescent="0.3">
      <c r="A1445" s="4" t="s">
        <v>111</v>
      </c>
      <c r="B1445" t="str">
        <f>VLOOKUP(fact_events!B:B,stores[#All],2,0)</f>
        <v>Hyderabad</v>
      </c>
      <c r="C1445" t="str">
        <f>VLOOKUP(fact_events!C:C,camp[#All],2,0)</f>
        <v>Sankranti</v>
      </c>
      <c r="D1445" s="2">
        <f>VLOOKUP(fact_events!C:C,camp[#All],3,0)</f>
        <v>45301</v>
      </c>
      <c r="E1445" s="2">
        <f>VLOOKUP(fact_events!C:C,camp[#All],4,0)</f>
        <v>45307</v>
      </c>
      <c r="F1445" t="str">
        <f>VLOOKUP(fact_events!D:D,prod[#All],2,0)</f>
        <v>Atliq_Farm_Chakki_Atta (1KG)</v>
      </c>
      <c r="G1445" t="str">
        <f>VLOOKUP(fact_events!D:D,prod[#All],3,0)</f>
        <v>Grocery &amp; Staples</v>
      </c>
      <c r="H1445">
        <v>370</v>
      </c>
      <c r="I1445" t="s">
        <v>5</v>
      </c>
      <c r="J1445">
        <v>0.5</v>
      </c>
      <c r="K1445" t="s">
        <v>5</v>
      </c>
      <c r="L1445">
        <v>403</v>
      </c>
      <c r="M1445">
        <v>1567</v>
      </c>
      <c r="N1445">
        <f>Table10[[#This Row],[quantity_sold_before_promo]]*Table10[[#This Row],[base_price]]</f>
        <v>149110</v>
      </c>
      <c r="O1445">
        <f t="shared" si="22"/>
        <v>579790</v>
      </c>
      <c r="P1445">
        <f>Table10[[#This Row],[Reveneu_after_promo]]-Table10[[#This Row],[Reveneu_before_promo]]</f>
        <v>430680</v>
      </c>
      <c r="Q1445" s="8">
        <f>Table10[[#This Row],[quantity_sold_after_promo]]-Table10[[#This Row],[quantity_sold_before_promo]]</f>
        <v>1164</v>
      </c>
    </row>
    <row r="1446" spans="1:17" x14ac:dyDescent="0.3">
      <c r="A1446" s="3" t="s">
        <v>110</v>
      </c>
      <c r="B1446" t="str">
        <f>VLOOKUP(fact_events!B:B,stores[#All],2,0)</f>
        <v>Chennai</v>
      </c>
      <c r="C1446" t="str">
        <f>VLOOKUP(fact_events!C:C,camp[#All],2,0)</f>
        <v>Sankranti</v>
      </c>
      <c r="D1446" s="2">
        <f>VLOOKUP(fact_events!C:C,camp[#All],3,0)</f>
        <v>45301</v>
      </c>
      <c r="E1446" s="2">
        <f>VLOOKUP(fact_events!C:C,camp[#All],4,0)</f>
        <v>45307</v>
      </c>
      <c r="F1446" t="str">
        <f>VLOOKUP(fact_events!D:D,prod[#All],2,0)</f>
        <v>Atliq_Double_Bedsheet_set</v>
      </c>
      <c r="G1446" t="str">
        <f>VLOOKUP(fact_events!D:D,prod[#All],3,0)</f>
        <v>Home Care</v>
      </c>
      <c r="H1446">
        <v>1190</v>
      </c>
      <c r="I1446" t="s">
        <v>5</v>
      </c>
      <c r="J1446">
        <v>0.5</v>
      </c>
      <c r="K1446" t="s">
        <v>5</v>
      </c>
      <c r="L1446">
        <v>45</v>
      </c>
      <c r="M1446">
        <v>175</v>
      </c>
      <c r="N1446">
        <f>Table10[[#This Row],[quantity_sold_before_promo]]*Table10[[#This Row],[base_price]]</f>
        <v>53550</v>
      </c>
      <c r="O1446">
        <f t="shared" si="22"/>
        <v>208250</v>
      </c>
      <c r="P1446">
        <f>Table10[[#This Row],[Reveneu_after_promo]]-Table10[[#This Row],[Reveneu_before_promo]]</f>
        <v>154700</v>
      </c>
      <c r="Q1446" s="8">
        <f>Table10[[#This Row],[quantity_sold_after_promo]]-Table10[[#This Row],[quantity_sold_before_promo]]</f>
        <v>130</v>
      </c>
    </row>
    <row r="1447" spans="1:17" hidden="1" x14ac:dyDescent="0.3">
      <c r="A1447" s="4" t="s">
        <v>108</v>
      </c>
      <c r="B1447" t="str">
        <f>VLOOKUP(fact_events!B:B,stores[#All],2,0)</f>
        <v>Coimbatore</v>
      </c>
      <c r="C1447" t="str">
        <f>VLOOKUP(fact_events!C:C,camp[#All],2,0)</f>
        <v>Diwali</v>
      </c>
      <c r="D1447" s="2">
        <f>VLOOKUP(fact_events!C:C,camp[#All],3,0)</f>
        <v>45242</v>
      </c>
      <c r="E1447" s="2">
        <f>VLOOKUP(fact_events!C:C,camp[#All],4,0)</f>
        <v>45248</v>
      </c>
      <c r="F1447" t="str">
        <f>VLOOKUP(fact_events!D:D,prod[#All],2,0)</f>
        <v>Atliq_Cream_Beauty_Bathing_Soap (125GM)</v>
      </c>
      <c r="G1447" t="str">
        <f>VLOOKUP(fact_events!D:D,prod[#All],3,0)</f>
        <v>Personal Care</v>
      </c>
      <c r="H1447">
        <v>65</v>
      </c>
      <c r="I1447" t="s">
        <v>0</v>
      </c>
      <c r="J1447">
        <v>0.5</v>
      </c>
      <c r="K1447" t="s">
        <v>1526</v>
      </c>
      <c r="L1447">
        <v>80</v>
      </c>
      <c r="M1447">
        <v>92</v>
      </c>
      <c r="N1447">
        <f>Table10[[#This Row],[quantity_sold_before_promo]]*Table10[[#This Row],[base_price]]</f>
        <v>5200</v>
      </c>
      <c r="O1447">
        <f t="shared" si="22"/>
        <v>2990</v>
      </c>
      <c r="P1447">
        <f>Table10[[#This Row],[Reveneu_after_promo]]-Table10[[#This Row],[Reveneu_before_promo]]</f>
        <v>-2210</v>
      </c>
      <c r="Q1447" s="8">
        <f>Table10[[#This Row],[quantity_sold_after_promo]]-Table10[[#This Row],[quantity_sold_before_promo]]</f>
        <v>12</v>
      </c>
    </row>
    <row r="1448" spans="1:17" hidden="1" x14ac:dyDescent="0.3">
      <c r="A1448" s="3" t="s">
        <v>106</v>
      </c>
      <c r="B1448" t="str">
        <f>VLOOKUP(fact_events!B:B,stores[#All],2,0)</f>
        <v>Mysuru</v>
      </c>
      <c r="C1448" t="str">
        <f>VLOOKUP(fact_events!C:C,camp[#All],2,0)</f>
        <v>Sankranti</v>
      </c>
      <c r="D1448" s="2">
        <f>VLOOKUP(fact_events!C:C,camp[#All],3,0)</f>
        <v>45301</v>
      </c>
      <c r="E1448" s="2">
        <f>VLOOKUP(fact_events!C:C,camp[#All],4,0)</f>
        <v>45307</v>
      </c>
      <c r="F1448" t="str">
        <f>VLOOKUP(fact_events!D:D,prod[#All],2,0)</f>
        <v>Atliq_Cream_Beauty_Bathing_Soap (125GM)</v>
      </c>
      <c r="G1448" t="str">
        <f>VLOOKUP(fact_events!D:D,prod[#All],3,0)</f>
        <v>Personal Care</v>
      </c>
      <c r="H1448">
        <v>50</v>
      </c>
      <c r="I1448" t="s">
        <v>12</v>
      </c>
      <c r="J1448">
        <v>0.25</v>
      </c>
      <c r="K1448" t="s">
        <v>1526</v>
      </c>
      <c r="L1448">
        <v>28</v>
      </c>
      <c r="M1448">
        <v>20</v>
      </c>
      <c r="N1448">
        <f>Table10[[#This Row],[quantity_sold_before_promo]]*Table10[[#This Row],[base_price]]</f>
        <v>1400</v>
      </c>
      <c r="O1448">
        <f t="shared" si="22"/>
        <v>750</v>
      </c>
      <c r="P1448">
        <f>Table10[[#This Row],[Reveneu_after_promo]]-Table10[[#This Row],[Reveneu_before_promo]]</f>
        <v>-650</v>
      </c>
      <c r="Q1448" s="8">
        <f>Table10[[#This Row],[quantity_sold_after_promo]]-Table10[[#This Row],[quantity_sold_before_promo]]</f>
        <v>-8</v>
      </c>
    </row>
    <row r="1449" spans="1:17" hidden="1" x14ac:dyDescent="0.3">
      <c r="A1449" s="4">
        <v>985960</v>
      </c>
      <c r="B1449" t="str">
        <f>VLOOKUP(fact_events!B:B,stores[#All],2,0)</f>
        <v>Coimbatore</v>
      </c>
      <c r="C1449" t="str">
        <f>VLOOKUP(fact_events!C:C,camp[#All],2,0)</f>
        <v>Sankranti</v>
      </c>
      <c r="D1449" s="2">
        <f>VLOOKUP(fact_events!C:C,camp[#All],3,0)</f>
        <v>45301</v>
      </c>
      <c r="E1449" s="2">
        <f>VLOOKUP(fact_events!C:C,camp[#All],4,0)</f>
        <v>45307</v>
      </c>
      <c r="F1449" t="str">
        <f>VLOOKUP(fact_events!D:D,prod[#All],2,0)</f>
        <v>Atliq_Fusion_Container_Set_of_3</v>
      </c>
      <c r="G1449" t="str">
        <f>VLOOKUP(fact_events!D:D,prod[#All],3,0)</f>
        <v>Home Care</v>
      </c>
      <c r="H1449">
        <v>415</v>
      </c>
      <c r="I1449" t="s">
        <v>12</v>
      </c>
      <c r="J1449">
        <v>0.25</v>
      </c>
      <c r="K1449" t="s">
        <v>1526</v>
      </c>
      <c r="L1449">
        <v>21</v>
      </c>
      <c r="M1449">
        <v>17</v>
      </c>
      <c r="N1449">
        <f>Table10[[#This Row],[quantity_sold_before_promo]]*Table10[[#This Row],[base_price]]</f>
        <v>8715</v>
      </c>
      <c r="O1449">
        <f t="shared" si="22"/>
        <v>5291.25</v>
      </c>
      <c r="P1449">
        <f>Table10[[#This Row],[Reveneu_after_promo]]-Table10[[#This Row],[Reveneu_before_promo]]</f>
        <v>-3423.75</v>
      </c>
      <c r="Q1449" s="8">
        <f>Table10[[#This Row],[quantity_sold_after_promo]]-Table10[[#This Row],[quantity_sold_before_promo]]</f>
        <v>-4</v>
      </c>
    </row>
    <row r="1450" spans="1:17" x14ac:dyDescent="0.3">
      <c r="A1450" s="3" t="s">
        <v>105</v>
      </c>
      <c r="B1450" t="str">
        <f>VLOOKUP(fact_events!B:B,stores[#All],2,0)</f>
        <v>Bengaluru</v>
      </c>
      <c r="C1450" t="str">
        <f>VLOOKUP(fact_events!C:C,camp[#All],2,0)</f>
        <v>Sankranti</v>
      </c>
      <c r="D1450" s="2">
        <f>VLOOKUP(fact_events!C:C,camp[#All],3,0)</f>
        <v>45301</v>
      </c>
      <c r="E1450" s="2">
        <f>VLOOKUP(fact_events!C:C,camp[#All],4,0)</f>
        <v>45307</v>
      </c>
      <c r="F1450" t="str">
        <f>VLOOKUP(fact_events!D:D,prod[#All],2,0)</f>
        <v>Atliq_Suflower_Oil (1L)</v>
      </c>
      <c r="G1450" t="str">
        <f>VLOOKUP(fact_events!D:D,prod[#All],3,0)</f>
        <v>Grocery &amp; Staples</v>
      </c>
      <c r="H1450">
        <v>200</v>
      </c>
      <c r="I1450" t="s">
        <v>5</v>
      </c>
      <c r="J1450">
        <v>0.5</v>
      </c>
      <c r="K1450" t="s">
        <v>5</v>
      </c>
      <c r="L1450">
        <v>360</v>
      </c>
      <c r="M1450">
        <v>1414</v>
      </c>
      <c r="N1450">
        <f>Table10[[#This Row],[quantity_sold_before_promo]]*Table10[[#This Row],[base_price]]</f>
        <v>72000</v>
      </c>
      <c r="O1450">
        <f t="shared" si="22"/>
        <v>282800</v>
      </c>
      <c r="P1450">
        <f>Table10[[#This Row],[Reveneu_after_promo]]-Table10[[#This Row],[Reveneu_before_promo]]</f>
        <v>210800</v>
      </c>
      <c r="Q1450" s="8">
        <f>Table10[[#This Row],[quantity_sold_after_promo]]-Table10[[#This Row],[quantity_sold_before_promo]]</f>
        <v>1054</v>
      </c>
    </row>
    <row r="1451" spans="1:17" hidden="1" x14ac:dyDescent="0.3">
      <c r="A1451" s="4" t="s">
        <v>104</v>
      </c>
      <c r="B1451" t="str">
        <f>VLOOKUP(fact_events!B:B,stores[#All],2,0)</f>
        <v>Mysuru</v>
      </c>
      <c r="C1451" t="str">
        <f>VLOOKUP(fact_events!C:C,camp[#All],2,0)</f>
        <v>Diwali</v>
      </c>
      <c r="D1451" s="2">
        <f>VLOOKUP(fact_events!C:C,camp[#All],3,0)</f>
        <v>45242</v>
      </c>
      <c r="E1451" s="2">
        <f>VLOOKUP(fact_events!C:C,camp[#All],4,0)</f>
        <v>45248</v>
      </c>
      <c r="F1451" t="str">
        <f>VLOOKUP(fact_events!D:D,prod[#All],2,0)</f>
        <v>Atliq_Farm_Chakki_Atta (1KG)</v>
      </c>
      <c r="G1451" t="str">
        <f>VLOOKUP(fact_events!D:D,prod[#All],3,0)</f>
        <v>Grocery &amp; Staples</v>
      </c>
      <c r="H1451">
        <v>290</v>
      </c>
      <c r="I1451" t="s">
        <v>12</v>
      </c>
      <c r="J1451">
        <v>0.25</v>
      </c>
      <c r="K1451" t="s">
        <v>1526</v>
      </c>
      <c r="L1451">
        <v>204</v>
      </c>
      <c r="M1451">
        <v>157</v>
      </c>
      <c r="N1451">
        <f>Table10[[#This Row],[quantity_sold_before_promo]]*Table10[[#This Row],[base_price]]</f>
        <v>59160</v>
      </c>
      <c r="O1451">
        <f t="shared" si="22"/>
        <v>34147.5</v>
      </c>
      <c r="P1451">
        <f>Table10[[#This Row],[Reveneu_after_promo]]-Table10[[#This Row],[Reveneu_before_promo]]</f>
        <v>-25012.5</v>
      </c>
      <c r="Q1451" s="8">
        <f>Table10[[#This Row],[quantity_sold_after_promo]]-Table10[[#This Row],[quantity_sold_before_promo]]</f>
        <v>-47</v>
      </c>
    </row>
    <row r="1452" spans="1:17" hidden="1" x14ac:dyDescent="0.3">
      <c r="A1452" s="3" t="s">
        <v>102</v>
      </c>
      <c r="B1452" t="str">
        <f>VLOOKUP(fact_events!B:B,stores[#All],2,0)</f>
        <v>Bengaluru</v>
      </c>
      <c r="C1452" t="str">
        <f>VLOOKUP(fact_events!C:C,camp[#All],2,0)</f>
        <v>Diwali</v>
      </c>
      <c r="D1452" s="2">
        <f>VLOOKUP(fact_events!C:C,camp[#All],3,0)</f>
        <v>45242</v>
      </c>
      <c r="E1452" s="2">
        <f>VLOOKUP(fact_events!C:C,camp[#All],4,0)</f>
        <v>45248</v>
      </c>
      <c r="F1452" t="str">
        <f>VLOOKUP(fact_events!D:D,prod[#All],2,0)</f>
        <v>Atliq_Farm_Chakki_Atta (1KG)</v>
      </c>
      <c r="G1452" t="str">
        <f>VLOOKUP(fact_events!D:D,prod[#All],3,0)</f>
        <v>Grocery &amp; Staples</v>
      </c>
      <c r="H1452">
        <v>290</v>
      </c>
      <c r="I1452" t="s">
        <v>12</v>
      </c>
      <c r="J1452">
        <v>0.25</v>
      </c>
      <c r="K1452" t="s">
        <v>1526</v>
      </c>
      <c r="L1452">
        <v>360</v>
      </c>
      <c r="M1452">
        <v>320</v>
      </c>
      <c r="N1452">
        <f>Table10[[#This Row],[quantity_sold_before_promo]]*Table10[[#This Row],[base_price]]</f>
        <v>104400</v>
      </c>
      <c r="O1452">
        <f t="shared" si="22"/>
        <v>69600</v>
      </c>
      <c r="P1452">
        <f>Table10[[#This Row],[Reveneu_after_promo]]-Table10[[#This Row],[Reveneu_before_promo]]</f>
        <v>-34800</v>
      </c>
      <c r="Q1452" s="8">
        <f>Table10[[#This Row],[quantity_sold_after_promo]]-Table10[[#This Row],[quantity_sold_before_promo]]</f>
        <v>-40</v>
      </c>
    </row>
    <row r="1453" spans="1:17" x14ac:dyDescent="0.3">
      <c r="A1453" s="4" t="s">
        <v>100</v>
      </c>
      <c r="B1453" t="str">
        <f>VLOOKUP(fact_events!B:B,stores[#All],2,0)</f>
        <v>Hyderabad</v>
      </c>
      <c r="C1453" t="str">
        <f>VLOOKUP(fact_events!C:C,camp[#All],2,0)</f>
        <v>Diwali</v>
      </c>
      <c r="D1453" s="2">
        <f>VLOOKUP(fact_events!C:C,camp[#All],3,0)</f>
        <v>45242</v>
      </c>
      <c r="E1453" s="2">
        <f>VLOOKUP(fact_events!C:C,camp[#All],4,0)</f>
        <v>45248</v>
      </c>
      <c r="F1453" t="str">
        <f>VLOOKUP(fact_events!D:D,prod[#All],2,0)</f>
        <v>Atliq_waterproof_Immersion_Rod</v>
      </c>
      <c r="G1453" t="str">
        <f>VLOOKUP(fact_events!D:D,prod[#All],3,0)</f>
        <v>Home Appliances</v>
      </c>
      <c r="H1453">
        <v>1020</v>
      </c>
      <c r="I1453" t="s">
        <v>5</v>
      </c>
      <c r="J1453">
        <v>0.5</v>
      </c>
      <c r="K1453" t="s">
        <v>5</v>
      </c>
      <c r="L1453">
        <v>45</v>
      </c>
      <c r="M1453">
        <v>155</v>
      </c>
      <c r="N1453">
        <f>Table10[[#This Row],[quantity_sold_before_promo]]*Table10[[#This Row],[base_price]]</f>
        <v>45900</v>
      </c>
      <c r="O1453">
        <f t="shared" si="22"/>
        <v>158100</v>
      </c>
      <c r="P1453">
        <f>Table10[[#This Row],[Reveneu_after_promo]]-Table10[[#This Row],[Reveneu_before_promo]]</f>
        <v>112200</v>
      </c>
      <c r="Q1453" s="8">
        <f>Table10[[#This Row],[quantity_sold_after_promo]]-Table10[[#This Row],[quantity_sold_before_promo]]</f>
        <v>110</v>
      </c>
    </row>
    <row r="1454" spans="1:17" hidden="1" x14ac:dyDescent="0.3">
      <c r="A1454" s="3" t="s">
        <v>99</v>
      </c>
      <c r="B1454" t="str">
        <f>VLOOKUP(fact_events!B:B,stores[#All],2,0)</f>
        <v>Bengaluru</v>
      </c>
      <c r="C1454" t="str">
        <f>VLOOKUP(fact_events!C:C,camp[#All],2,0)</f>
        <v>Sankranti</v>
      </c>
      <c r="D1454" s="2">
        <f>VLOOKUP(fact_events!C:C,camp[#All],3,0)</f>
        <v>45301</v>
      </c>
      <c r="E1454" s="2">
        <f>VLOOKUP(fact_events!C:C,camp[#All],4,0)</f>
        <v>45307</v>
      </c>
      <c r="F1454" t="str">
        <f>VLOOKUP(fact_events!D:D,prod[#All],2,0)</f>
        <v>Atliq_Lime_Cool_Bathing_Bar (125GM)</v>
      </c>
      <c r="G1454" t="str">
        <f>VLOOKUP(fact_events!D:D,prod[#All],3,0)</f>
        <v>Personal Care</v>
      </c>
      <c r="H1454">
        <v>62</v>
      </c>
      <c r="I1454" t="s">
        <v>0</v>
      </c>
      <c r="J1454">
        <v>0.5</v>
      </c>
      <c r="K1454" t="s">
        <v>1526</v>
      </c>
      <c r="L1454">
        <v>55</v>
      </c>
      <c r="M1454">
        <v>77</v>
      </c>
      <c r="N1454">
        <f>Table10[[#This Row],[quantity_sold_before_promo]]*Table10[[#This Row],[base_price]]</f>
        <v>3410</v>
      </c>
      <c r="O1454">
        <f t="shared" si="22"/>
        <v>2387</v>
      </c>
      <c r="P1454">
        <f>Table10[[#This Row],[Reveneu_after_promo]]-Table10[[#This Row],[Reveneu_before_promo]]</f>
        <v>-1023</v>
      </c>
      <c r="Q1454" s="8">
        <f>Table10[[#This Row],[quantity_sold_after_promo]]-Table10[[#This Row],[quantity_sold_before_promo]]</f>
        <v>22</v>
      </c>
    </row>
    <row r="1455" spans="1:17" hidden="1" x14ac:dyDescent="0.3">
      <c r="A1455" s="4" t="s">
        <v>98</v>
      </c>
      <c r="B1455" t="str">
        <f>VLOOKUP(fact_events!B:B,stores[#All],2,0)</f>
        <v>Coimbatore</v>
      </c>
      <c r="C1455" t="str">
        <f>VLOOKUP(fact_events!C:C,camp[#All],2,0)</f>
        <v>Diwali</v>
      </c>
      <c r="D1455" s="2">
        <f>VLOOKUP(fact_events!C:C,camp[#All],3,0)</f>
        <v>45242</v>
      </c>
      <c r="E1455" s="2">
        <f>VLOOKUP(fact_events!C:C,camp[#All],4,0)</f>
        <v>45248</v>
      </c>
      <c r="F1455" t="str">
        <f>VLOOKUP(fact_events!D:D,prod[#All],2,0)</f>
        <v>Atliq_Sonamasuri_Rice (10KG)</v>
      </c>
      <c r="G1455" t="str">
        <f>VLOOKUP(fact_events!D:D,prod[#All],3,0)</f>
        <v>Grocery &amp; Staples</v>
      </c>
      <c r="H1455">
        <v>860</v>
      </c>
      <c r="I1455" t="s">
        <v>45</v>
      </c>
      <c r="J1455">
        <v>0.33</v>
      </c>
      <c r="K1455" t="s">
        <v>1526</v>
      </c>
      <c r="L1455">
        <v>266</v>
      </c>
      <c r="M1455">
        <v>446</v>
      </c>
      <c r="N1455">
        <f>Table10[[#This Row],[quantity_sold_before_promo]]*Table10[[#This Row],[base_price]]</f>
        <v>228760</v>
      </c>
      <c r="O1455">
        <f t="shared" si="22"/>
        <v>256985.19999999998</v>
      </c>
      <c r="P1455">
        <f>Table10[[#This Row],[Reveneu_after_promo]]-Table10[[#This Row],[Reveneu_before_promo]]</f>
        <v>28225.199999999983</v>
      </c>
      <c r="Q1455" s="8">
        <f>Table10[[#This Row],[quantity_sold_after_promo]]-Table10[[#This Row],[quantity_sold_before_promo]]</f>
        <v>180</v>
      </c>
    </row>
    <row r="1456" spans="1:17" x14ac:dyDescent="0.3">
      <c r="A1456" s="3" t="s">
        <v>97</v>
      </c>
      <c r="B1456" t="str">
        <f>VLOOKUP(fact_events!B:B,stores[#All],2,0)</f>
        <v>Hyderabad</v>
      </c>
      <c r="C1456" t="str">
        <f>VLOOKUP(fact_events!C:C,camp[#All],2,0)</f>
        <v>Sankranti</v>
      </c>
      <c r="D1456" s="2">
        <f>VLOOKUP(fact_events!C:C,camp[#All],3,0)</f>
        <v>45301</v>
      </c>
      <c r="E1456" s="2">
        <f>VLOOKUP(fact_events!C:C,camp[#All],4,0)</f>
        <v>45307</v>
      </c>
      <c r="F1456" t="str">
        <f>VLOOKUP(fact_events!D:D,prod[#All],2,0)</f>
        <v>Atliq_Curtains</v>
      </c>
      <c r="G1456" t="str">
        <f>VLOOKUP(fact_events!D:D,prod[#All],3,0)</f>
        <v>Home Care</v>
      </c>
      <c r="H1456">
        <v>300</v>
      </c>
      <c r="I1456" t="s">
        <v>5</v>
      </c>
      <c r="J1456">
        <v>0.5</v>
      </c>
      <c r="K1456" t="s">
        <v>5</v>
      </c>
      <c r="L1456">
        <v>51</v>
      </c>
      <c r="M1456">
        <v>205</v>
      </c>
      <c r="N1456">
        <f>Table10[[#This Row],[quantity_sold_before_promo]]*Table10[[#This Row],[base_price]]</f>
        <v>15300</v>
      </c>
      <c r="O1456">
        <f t="shared" si="22"/>
        <v>61500</v>
      </c>
      <c r="P1456">
        <f>Table10[[#This Row],[Reveneu_after_promo]]-Table10[[#This Row],[Reveneu_before_promo]]</f>
        <v>46200</v>
      </c>
      <c r="Q1456" s="8">
        <f>Table10[[#This Row],[quantity_sold_after_promo]]-Table10[[#This Row],[quantity_sold_before_promo]]</f>
        <v>154</v>
      </c>
    </row>
    <row r="1457" spans="1:17" x14ac:dyDescent="0.3">
      <c r="A1457" s="4" t="s">
        <v>96</v>
      </c>
      <c r="B1457" t="str">
        <f>VLOOKUP(fact_events!B:B,stores[#All],2,0)</f>
        <v>Chennai</v>
      </c>
      <c r="C1457" t="str">
        <f>VLOOKUP(fact_events!C:C,camp[#All],2,0)</f>
        <v>Diwali</v>
      </c>
      <c r="D1457" s="2">
        <f>VLOOKUP(fact_events!C:C,camp[#All],3,0)</f>
        <v>45242</v>
      </c>
      <c r="E1457" s="2">
        <f>VLOOKUP(fact_events!C:C,camp[#All],4,0)</f>
        <v>45248</v>
      </c>
      <c r="F1457" t="str">
        <f>VLOOKUP(fact_events!D:D,prod[#All],2,0)</f>
        <v>Atliq_High_Glo_15W_LED_Bulb</v>
      </c>
      <c r="G1457" t="str">
        <f>VLOOKUP(fact_events!D:D,prod[#All],3,0)</f>
        <v>Home Appliances</v>
      </c>
      <c r="H1457">
        <v>350</v>
      </c>
      <c r="I1457" t="s">
        <v>5</v>
      </c>
      <c r="J1457">
        <v>0.5</v>
      </c>
      <c r="K1457" t="s">
        <v>5</v>
      </c>
      <c r="L1457">
        <v>63</v>
      </c>
      <c r="M1457">
        <v>242</v>
      </c>
      <c r="N1457">
        <f>Table10[[#This Row],[quantity_sold_before_promo]]*Table10[[#This Row],[base_price]]</f>
        <v>22050</v>
      </c>
      <c r="O1457">
        <f t="shared" si="22"/>
        <v>84700</v>
      </c>
      <c r="P1457">
        <f>Table10[[#This Row],[Reveneu_after_promo]]-Table10[[#This Row],[Reveneu_before_promo]]</f>
        <v>62650</v>
      </c>
      <c r="Q1457" s="8">
        <f>Table10[[#This Row],[quantity_sold_after_promo]]-Table10[[#This Row],[quantity_sold_before_promo]]</f>
        <v>179</v>
      </c>
    </row>
    <row r="1458" spans="1:17" x14ac:dyDescent="0.3">
      <c r="A1458" s="3" t="s">
        <v>94</v>
      </c>
      <c r="B1458" t="str">
        <f>VLOOKUP(fact_events!B:B,stores[#All],2,0)</f>
        <v>Trivandrum</v>
      </c>
      <c r="C1458" t="str">
        <f>VLOOKUP(fact_events!C:C,camp[#All],2,0)</f>
        <v>Diwali</v>
      </c>
      <c r="D1458" s="2">
        <f>VLOOKUP(fact_events!C:C,camp[#All],3,0)</f>
        <v>45242</v>
      </c>
      <c r="E1458" s="2">
        <f>VLOOKUP(fact_events!C:C,camp[#All],4,0)</f>
        <v>45248</v>
      </c>
      <c r="F1458" t="str">
        <f>VLOOKUP(fact_events!D:D,prod[#All],2,0)</f>
        <v>Atliq_Curtains</v>
      </c>
      <c r="G1458" t="str">
        <f>VLOOKUP(fact_events!D:D,prod[#All],3,0)</f>
        <v>Home Care</v>
      </c>
      <c r="H1458">
        <v>300</v>
      </c>
      <c r="I1458" t="s">
        <v>5</v>
      </c>
      <c r="J1458">
        <v>0.5</v>
      </c>
      <c r="K1458" t="s">
        <v>5</v>
      </c>
      <c r="L1458">
        <v>29</v>
      </c>
      <c r="M1458">
        <v>96</v>
      </c>
      <c r="N1458">
        <f>Table10[[#This Row],[quantity_sold_before_promo]]*Table10[[#This Row],[base_price]]</f>
        <v>8700</v>
      </c>
      <c r="O1458">
        <f t="shared" si="22"/>
        <v>28800</v>
      </c>
      <c r="P1458">
        <f>Table10[[#This Row],[Reveneu_after_promo]]-Table10[[#This Row],[Reveneu_before_promo]]</f>
        <v>20100</v>
      </c>
      <c r="Q1458" s="8">
        <f>Table10[[#This Row],[quantity_sold_after_promo]]-Table10[[#This Row],[quantity_sold_before_promo]]</f>
        <v>67</v>
      </c>
    </row>
    <row r="1459" spans="1:17" x14ac:dyDescent="0.3">
      <c r="A1459" s="4" t="s">
        <v>93</v>
      </c>
      <c r="B1459" t="str">
        <f>VLOOKUP(fact_events!B:B,stores[#All],2,0)</f>
        <v>Trivandrum</v>
      </c>
      <c r="C1459" t="str">
        <f>VLOOKUP(fact_events!C:C,camp[#All],2,0)</f>
        <v>Diwali</v>
      </c>
      <c r="D1459" s="2">
        <f>VLOOKUP(fact_events!C:C,camp[#All],3,0)</f>
        <v>45242</v>
      </c>
      <c r="E1459" s="2">
        <f>VLOOKUP(fact_events!C:C,camp[#All],4,0)</f>
        <v>45248</v>
      </c>
      <c r="F1459" t="str">
        <f>VLOOKUP(fact_events!D:D,prod[#All],2,0)</f>
        <v>Atliq_waterproof_Immersion_Rod</v>
      </c>
      <c r="G1459" t="str">
        <f>VLOOKUP(fact_events!D:D,prod[#All],3,0)</f>
        <v>Home Appliances</v>
      </c>
      <c r="H1459">
        <v>1020</v>
      </c>
      <c r="I1459" t="s">
        <v>5</v>
      </c>
      <c r="J1459">
        <v>0.5</v>
      </c>
      <c r="K1459" t="s">
        <v>5</v>
      </c>
      <c r="L1459">
        <v>21</v>
      </c>
      <c r="M1459">
        <v>70</v>
      </c>
      <c r="N1459">
        <f>Table10[[#This Row],[quantity_sold_before_promo]]*Table10[[#This Row],[base_price]]</f>
        <v>21420</v>
      </c>
      <c r="O1459">
        <f t="shared" si="22"/>
        <v>71400</v>
      </c>
      <c r="P1459">
        <f>Table10[[#This Row],[Reveneu_after_promo]]-Table10[[#This Row],[Reveneu_before_promo]]</f>
        <v>49980</v>
      </c>
      <c r="Q1459" s="8">
        <f>Table10[[#This Row],[quantity_sold_after_promo]]-Table10[[#This Row],[quantity_sold_before_promo]]</f>
        <v>49</v>
      </c>
    </row>
    <row r="1460" spans="1:17" hidden="1" x14ac:dyDescent="0.3">
      <c r="A1460" s="3" t="s">
        <v>91</v>
      </c>
      <c r="B1460" t="str">
        <f>VLOOKUP(fact_events!B:B,stores[#All],2,0)</f>
        <v>Bengaluru</v>
      </c>
      <c r="C1460" t="str">
        <f>VLOOKUP(fact_events!C:C,camp[#All],2,0)</f>
        <v>Sankranti</v>
      </c>
      <c r="D1460" s="2">
        <f>VLOOKUP(fact_events!C:C,camp[#All],3,0)</f>
        <v>45301</v>
      </c>
      <c r="E1460" s="2">
        <f>VLOOKUP(fact_events!C:C,camp[#All],4,0)</f>
        <v>45307</v>
      </c>
      <c r="F1460" t="str">
        <f>VLOOKUP(fact_events!D:D,prod[#All],2,0)</f>
        <v>Atliq_Doodh_Kesar_Body_Lotion (200ML)</v>
      </c>
      <c r="G1460" t="str">
        <f>VLOOKUP(fact_events!D:D,prod[#All],3,0)</f>
        <v>Personal Care</v>
      </c>
      <c r="H1460">
        <v>190</v>
      </c>
      <c r="I1460" t="s">
        <v>0</v>
      </c>
      <c r="J1460">
        <v>0.5</v>
      </c>
      <c r="K1460" t="s">
        <v>1526</v>
      </c>
      <c r="L1460">
        <v>45</v>
      </c>
      <c r="M1460">
        <v>62</v>
      </c>
      <c r="N1460">
        <f>Table10[[#This Row],[quantity_sold_before_promo]]*Table10[[#This Row],[base_price]]</f>
        <v>8550</v>
      </c>
      <c r="O1460">
        <f t="shared" si="22"/>
        <v>5890</v>
      </c>
      <c r="P1460">
        <f>Table10[[#This Row],[Reveneu_after_promo]]-Table10[[#This Row],[Reveneu_before_promo]]</f>
        <v>-2660</v>
      </c>
      <c r="Q1460" s="8">
        <f>Table10[[#This Row],[quantity_sold_after_promo]]-Table10[[#This Row],[quantity_sold_before_promo]]</f>
        <v>17</v>
      </c>
    </row>
    <row r="1461" spans="1:17" hidden="1" x14ac:dyDescent="0.3">
      <c r="A1461" s="5">
        <v>9.8999999999999995E+87</v>
      </c>
      <c r="B1461" t="str">
        <f>VLOOKUP(fact_events!B:B,stores[#All],2,0)</f>
        <v>Hyderabad</v>
      </c>
      <c r="C1461" t="str">
        <f>VLOOKUP(fact_events!C:C,camp[#All],2,0)</f>
        <v>Diwali</v>
      </c>
      <c r="D1461" s="2">
        <f>VLOOKUP(fact_events!C:C,camp[#All],3,0)</f>
        <v>45242</v>
      </c>
      <c r="E1461" s="2">
        <f>VLOOKUP(fact_events!C:C,camp[#All],4,0)</f>
        <v>45248</v>
      </c>
      <c r="F1461" t="str">
        <f>VLOOKUP(fact_events!D:D,prod[#All],2,0)</f>
        <v>Atliq_Scrub_Sponge_For_Dishwash</v>
      </c>
      <c r="G1461" t="str">
        <f>VLOOKUP(fact_events!D:D,prod[#All],3,0)</f>
        <v>Home Care</v>
      </c>
      <c r="H1461">
        <v>55</v>
      </c>
      <c r="I1461" t="s">
        <v>12</v>
      </c>
      <c r="J1461">
        <v>0.25</v>
      </c>
      <c r="K1461" t="s">
        <v>1526</v>
      </c>
      <c r="L1461">
        <v>117</v>
      </c>
      <c r="M1461">
        <v>104</v>
      </c>
      <c r="N1461">
        <f>Table10[[#This Row],[quantity_sold_before_promo]]*Table10[[#This Row],[base_price]]</f>
        <v>6435</v>
      </c>
      <c r="O1461">
        <f t="shared" si="22"/>
        <v>4290</v>
      </c>
      <c r="P1461">
        <f>Table10[[#This Row],[Reveneu_after_promo]]-Table10[[#This Row],[Reveneu_before_promo]]</f>
        <v>-2145</v>
      </c>
      <c r="Q1461" s="8">
        <f>Table10[[#This Row],[quantity_sold_after_promo]]-Table10[[#This Row],[quantity_sold_before_promo]]</f>
        <v>-13</v>
      </c>
    </row>
    <row r="1462" spans="1:17" x14ac:dyDescent="0.3">
      <c r="A1462" s="3" t="s">
        <v>90</v>
      </c>
      <c r="B1462" t="str">
        <f>VLOOKUP(fact_events!B:B,stores[#All],2,0)</f>
        <v>Hyderabad</v>
      </c>
      <c r="C1462" t="str">
        <f>VLOOKUP(fact_events!C:C,camp[#All],2,0)</f>
        <v>Diwali</v>
      </c>
      <c r="D1462" s="2">
        <f>VLOOKUP(fact_events!C:C,camp[#All],3,0)</f>
        <v>45242</v>
      </c>
      <c r="E1462" s="2">
        <f>VLOOKUP(fact_events!C:C,camp[#All],4,0)</f>
        <v>45248</v>
      </c>
      <c r="F1462" t="str">
        <f>VLOOKUP(fact_events!D:D,prod[#All],2,0)</f>
        <v>Atliq_Curtains</v>
      </c>
      <c r="G1462" t="str">
        <f>VLOOKUP(fact_events!D:D,prod[#All],3,0)</f>
        <v>Home Care</v>
      </c>
      <c r="H1462">
        <v>300</v>
      </c>
      <c r="I1462" t="s">
        <v>5</v>
      </c>
      <c r="J1462">
        <v>0.5</v>
      </c>
      <c r="K1462" t="s">
        <v>5</v>
      </c>
      <c r="L1462">
        <v>63</v>
      </c>
      <c r="M1462">
        <v>218</v>
      </c>
      <c r="N1462">
        <f>Table10[[#This Row],[quantity_sold_before_promo]]*Table10[[#This Row],[base_price]]</f>
        <v>18900</v>
      </c>
      <c r="O1462">
        <f t="shared" si="22"/>
        <v>65400</v>
      </c>
      <c r="P1462">
        <f>Table10[[#This Row],[Reveneu_after_promo]]-Table10[[#This Row],[Reveneu_before_promo]]</f>
        <v>46500</v>
      </c>
      <c r="Q1462" s="8">
        <f>Table10[[#This Row],[quantity_sold_after_promo]]-Table10[[#This Row],[quantity_sold_before_promo]]</f>
        <v>155</v>
      </c>
    </row>
    <row r="1463" spans="1:17" hidden="1" x14ac:dyDescent="0.3">
      <c r="A1463" s="4" t="s">
        <v>87</v>
      </c>
      <c r="B1463" t="str">
        <f>VLOOKUP(fact_events!B:B,stores[#All],2,0)</f>
        <v>Hyderabad</v>
      </c>
      <c r="C1463" t="str">
        <f>VLOOKUP(fact_events!C:C,camp[#All],2,0)</f>
        <v>Sankranti</v>
      </c>
      <c r="D1463" s="2">
        <f>VLOOKUP(fact_events!C:C,camp[#All],3,0)</f>
        <v>45301</v>
      </c>
      <c r="E1463" s="2">
        <f>VLOOKUP(fact_events!C:C,camp[#All],4,0)</f>
        <v>45307</v>
      </c>
      <c r="F1463" t="str">
        <f>VLOOKUP(fact_events!D:D,prod[#All],2,0)</f>
        <v>Atliq_Sonamasuri_Rice (10KG)</v>
      </c>
      <c r="G1463" t="str">
        <f>VLOOKUP(fact_events!D:D,prod[#All],3,0)</f>
        <v>Grocery &amp; Staples</v>
      </c>
      <c r="H1463">
        <v>860</v>
      </c>
      <c r="I1463" t="s">
        <v>45</v>
      </c>
      <c r="J1463">
        <v>0.33</v>
      </c>
      <c r="K1463" t="s">
        <v>1526</v>
      </c>
      <c r="L1463">
        <v>514</v>
      </c>
      <c r="M1463">
        <v>791</v>
      </c>
      <c r="N1463">
        <f>Table10[[#This Row],[quantity_sold_before_promo]]*Table10[[#This Row],[base_price]]</f>
        <v>442040</v>
      </c>
      <c r="O1463">
        <f t="shared" si="22"/>
        <v>455774.19999999995</v>
      </c>
      <c r="P1463">
        <f>Table10[[#This Row],[Reveneu_after_promo]]-Table10[[#This Row],[Reveneu_before_promo]]</f>
        <v>13734.199999999953</v>
      </c>
      <c r="Q1463" s="8">
        <f>Table10[[#This Row],[quantity_sold_after_promo]]-Table10[[#This Row],[quantity_sold_before_promo]]</f>
        <v>277</v>
      </c>
    </row>
    <row r="1464" spans="1:17" hidden="1" x14ac:dyDescent="0.3">
      <c r="A1464" s="3" t="s">
        <v>85</v>
      </c>
      <c r="B1464" t="str">
        <f>VLOOKUP(fact_events!B:B,stores[#All],2,0)</f>
        <v>Hyderabad</v>
      </c>
      <c r="C1464" t="str">
        <f>VLOOKUP(fact_events!C:C,camp[#All],2,0)</f>
        <v>Diwali</v>
      </c>
      <c r="D1464" s="2">
        <f>VLOOKUP(fact_events!C:C,camp[#All],3,0)</f>
        <v>45242</v>
      </c>
      <c r="E1464" s="2">
        <f>VLOOKUP(fact_events!C:C,camp[#All],4,0)</f>
        <v>45248</v>
      </c>
      <c r="F1464" t="str">
        <f>VLOOKUP(fact_events!D:D,prod[#All],2,0)</f>
        <v>Atliq_Masoor_Dal (1KG)</v>
      </c>
      <c r="G1464" t="str">
        <f>VLOOKUP(fact_events!D:D,prod[#All],3,0)</f>
        <v>Grocery &amp; Staples</v>
      </c>
      <c r="H1464">
        <v>172</v>
      </c>
      <c r="I1464" t="s">
        <v>45</v>
      </c>
      <c r="J1464">
        <v>0.33</v>
      </c>
      <c r="K1464" t="s">
        <v>1526</v>
      </c>
      <c r="L1464">
        <v>304</v>
      </c>
      <c r="M1464">
        <v>465</v>
      </c>
      <c r="N1464">
        <f>Table10[[#This Row],[quantity_sold_before_promo]]*Table10[[#This Row],[base_price]]</f>
        <v>52288</v>
      </c>
      <c r="O1464">
        <f t="shared" si="22"/>
        <v>53586.599999999991</v>
      </c>
      <c r="P1464">
        <f>Table10[[#This Row],[Reveneu_after_promo]]-Table10[[#This Row],[Reveneu_before_promo]]</f>
        <v>1298.5999999999913</v>
      </c>
      <c r="Q1464" s="8">
        <f>Table10[[#This Row],[quantity_sold_after_promo]]-Table10[[#This Row],[quantity_sold_before_promo]]</f>
        <v>161</v>
      </c>
    </row>
    <row r="1465" spans="1:17" hidden="1" x14ac:dyDescent="0.3">
      <c r="A1465" s="4" t="s">
        <v>83</v>
      </c>
      <c r="B1465" t="str">
        <f>VLOOKUP(fact_events!B:B,stores[#All],2,0)</f>
        <v>Visakhapatnam</v>
      </c>
      <c r="C1465" t="str">
        <f>VLOOKUP(fact_events!C:C,camp[#All],2,0)</f>
        <v>Diwali</v>
      </c>
      <c r="D1465" s="2">
        <f>VLOOKUP(fact_events!C:C,camp[#All],3,0)</f>
        <v>45242</v>
      </c>
      <c r="E1465" s="2">
        <f>VLOOKUP(fact_events!C:C,camp[#All],4,0)</f>
        <v>45248</v>
      </c>
      <c r="F1465" t="str">
        <f>VLOOKUP(fact_events!D:D,prod[#All],2,0)</f>
        <v>Atliq_Suflower_Oil (1L)</v>
      </c>
      <c r="G1465" t="str">
        <f>VLOOKUP(fact_events!D:D,prod[#All],3,0)</f>
        <v>Grocery &amp; Staples</v>
      </c>
      <c r="H1465">
        <v>156</v>
      </c>
      <c r="I1465" t="s">
        <v>12</v>
      </c>
      <c r="J1465">
        <v>0.25</v>
      </c>
      <c r="K1465" t="s">
        <v>1526</v>
      </c>
      <c r="L1465">
        <v>246</v>
      </c>
      <c r="M1465">
        <v>194</v>
      </c>
      <c r="N1465">
        <f>Table10[[#This Row],[quantity_sold_before_promo]]*Table10[[#This Row],[base_price]]</f>
        <v>38376</v>
      </c>
      <c r="O1465">
        <f t="shared" si="22"/>
        <v>22698</v>
      </c>
      <c r="P1465">
        <f>Table10[[#This Row],[Reveneu_after_promo]]-Table10[[#This Row],[Reveneu_before_promo]]</f>
        <v>-15678</v>
      </c>
      <c r="Q1465" s="8">
        <f>Table10[[#This Row],[quantity_sold_after_promo]]-Table10[[#This Row],[quantity_sold_before_promo]]</f>
        <v>-52</v>
      </c>
    </row>
    <row r="1466" spans="1:17" x14ac:dyDescent="0.3">
      <c r="A1466" s="3" t="s">
        <v>81</v>
      </c>
      <c r="B1466" t="str">
        <f>VLOOKUP(fact_events!B:B,stores[#All],2,0)</f>
        <v>Bengaluru</v>
      </c>
      <c r="C1466" t="str">
        <f>VLOOKUP(fact_events!C:C,camp[#All],2,0)</f>
        <v>Sankranti</v>
      </c>
      <c r="D1466" s="2">
        <f>VLOOKUP(fact_events!C:C,camp[#All],3,0)</f>
        <v>45301</v>
      </c>
      <c r="E1466" s="2">
        <f>VLOOKUP(fact_events!C:C,camp[#All],4,0)</f>
        <v>45307</v>
      </c>
      <c r="F1466" t="str">
        <f>VLOOKUP(fact_events!D:D,prod[#All],2,0)</f>
        <v>Atliq_waterproof_Immersion_Rod</v>
      </c>
      <c r="G1466" t="str">
        <f>VLOOKUP(fact_events!D:D,prod[#All],3,0)</f>
        <v>Home Appliances</v>
      </c>
      <c r="H1466">
        <v>1020</v>
      </c>
      <c r="I1466" t="s">
        <v>5</v>
      </c>
      <c r="J1466">
        <v>0.5</v>
      </c>
      <c r="K1466" t="s">
        <v>5</v>
      </c>
      <c r="L1466">
        <v>97</v>
      </c>
      <c r="M1466">
        <v>380</v>
      </c>
      <c r="N1466">
        <f>Table10[[#This Row],[quantity_sold_before_promo]]*Table10[[#This Row],[base_price]]</f>
        <v>98940</v>
      </c>
      <c r="O1466">
        <f t="shared" si="22"/>
        <v>387600</v>
      </c>
      <c r="P1466">
        <f>Table10[[#This Row],[Reveneu_after_promo]]-Table10[[#This Row],[Reveneu_before_promo]]</f>
        <v>288660</v>
      </c>
      <c r="Q1466" s="8">
        <f>Table10[[#This Row],[quantity_sold_after_promo]]-Table10[[#This Row],[quantity_sold_before_promo]]</f>
        <v>283</v>
      </c>
    </row>
    <row r="1467" spans="1:17" hidden="1" x14ac:dyDescent="0.3">
      <c r="A1467" s="4" t="s">
        <v>79</v>
      </c>
      <c r="B1467" t="str">
        <f>VLOOKUP(fact_events!B:B,stores[#All],2,0)</f>
        <v>Bengaluru</v>
      </c>
      <c r="C1467" t="str">
        <f>VLOOKUP(fact_events!C:C,camp[#All],2,0)</f>
        <v>Diwali</v>
      </c>
      <c r="D1467" s="2">
        <f>VLOOKUP(fact_events!C:C,camp[#All],3,0)</f>
        <v>45242</v>
      </c>
      <c r="E1467" s="2">
        <f>VLOOKUP(fact_events!C:C,camp[#All],4,0)</f>
        <v>45248</v>
      </c>
      <c r="F1467" t="str">
        <f>VLOOKUP(fact_events!D:D,prod[#All],2,0)</f>
        <v>Atliq_Farm_Chakki_Atta (1KG)</v>
      </c>
      <c r="G1467" t="str">
        <f>VLOOKUP(fact_events!D:D,prod[#All],3,0)</f>
        <v>Grocery &amp; Staples</v>
      </c>
      <c r="H1467">
        <v>290</v>
      </c>
      <c r="I1467" t="s">
        <v>12</v>
      </c>
      <c r="J1467">
        <v>0.25</v>
      </c>
      <c r="K1467" t="s">
        <v>1526</v>
      </c>
      <c r="L1467">
        <v>337</v>
      </c>
      <c r="M1467">
        <v>296</v>
      </c>
      <c r="N1467">
        <f>Table10[[#This Row],[quantity_sold_before_promo]]*Table10[[#This Row],[base_price]]</f>
        <v>97730</v>
      </c>
      <c r="O1467">
        <f t="shared" si="22"/>
        <v>64380</v>
      </c>
      <c r="P1467">
        <f>Table10[[#This Row],[Reveneu_after_promo]]-Table10[[#This Row],[Reveneu_before_promo]]</f>
        <v>-33350</v>
      </c>
      <c r="Q1467" s="8">
        <f>Table10[[#This Row],[quantity_sold_after_promo]]-Table10[[#This Row],[quantity_sold_before_promo]]</f>
        <v>-41</v>
      </c>
    </row>
    <row r="1468" spans="1:17" hidden="1" x14ac:dyDescent="0.3">
      <c r="A1468" s="3" t="s">
        <v>77</v>
      </c>
      <c r="B1468" t="str">
        <f>VLOOKUP(fact_events!B:B,stores[#All],2,0)</f>
        <v>Trivandrum</v>
      </c>
      <c r="C1468" t="str">
        <f>VLOOKUP(fact_events!C:C,camp[#All],2,0)</f>
        <v>Sankranti</v>
      </c>
      <c r="D1468" s="2">
        <f>VLOOKUP(fact_events!C:C,camp[#All],3,0)</f>
        <v>45301</v>
      </c>
      <c r="E1468" s="2">
        <f>VLOOKUP(fact_events!C:C,camp[#All],4,0)</f>
        <v>45307</v>
      </c>
      <c r="F1468" t="str">
        <f>VLOOKUP(fact_events!D:D,prod[#All],2,0)</f>
        <v>Atliq_Body_Milk_Nourishing_Lotion (120ML)</v>
      </c>
      <c r="G1468" t="str">
        <f>VLOOKUP(fact_events!D:D,prod[#All],3,0)</f>
        <v>Personal Care</v>
      </c>
      <c r="H1468">
        <v>90</v>
      </c>
      <c r="I1468" t="s">
        <v>12</v>
      </c>
      <c r="J1468">
        <v>0.25</v>
      </c>
      <c r="K1468" t="s">
        <v>1526</v>
      </c>
      <c r="L1468">
        <v>30</v>
      </c>
      <c r="M1468">
        <v>28</v>
      </c>
      <c r="N1468">
        <f>Table10[[#This Row],[quantity_sold_before_promo]]*Table10[[#This Row],[base_price]]</f>
        <v>2700</v>
      </c>
      <c r="O1468">
        <f t="shared" si="22"/>
        <v>1890</v>
      </c>
      <c r="P1468">
        <f>Table10[[#This Row],[Reveneu_after_promo]]-Table10[[#This Row],[Reveneu_before_promo]]</f>
        <v>-810</v>
      </c>
      <c r="Q1468" s="8">
        <f>Table10[[#This Row],[quantity_sold_after_promo]]-Table10[[#This Row],[quantity_sold_before_promo]]</f>
        <v>-2</v>
      </c>
    </row>
    <row r="1469" spans="1:17" hidden="1" x14ac:dyDescent="0.3">
      <c r="A1469" s="4" t="s">
        <v>75</v>
      </c>
      <c r="B1469" t="str">
        <f>VLOOKUP(fact_events!B:B,stores[#All],2,0)</f>
        <v>Bengaluru</v>
      </c>
      <c r="C1469" t="str">
        <f>VLOOKUP(fact_events!C:C,camp[#All],2,0)</f>
        <v>Diwali</v>
      </c>
      <c r="D1469" s="2">
        <f>VLOOKUP(fact_events!C:C,camp[#All],3,0)</f>
        <v>45242</v>
      </c>
      <c r="E1469" s="2">
        <f>VLOOKUP(fact_events!C:C,camp[#All],4,0)</f>
        <v>45248</v>
      </c>
      <c r="F1469" t="str">
        <f>VLOOKUP(fact_events!D:D,prod[#All],2,0)</f>
        <v>Atliq_Cream_Beauty_Bathing_Soap (125GM)</v>
      </c>
      <c r="G1469" t="str">
        <f>VLOOKUP(fact_events!D:D,prod[#All],3,0)</f>
        <v>Personal Care</v>
      </c>
      <c r="H1469">
        <v>65</v>
      </c>
      <c r="I1469" t="s">
        <v>0</v>
      </c>
      <c r="J1469">
        <v>0.5</v>
      </c>
      <c r="K1469" t="s">
        <v>1526</v>
      </c>
      <c r="L1469">
        <v>120</v>
      </c>
      <c r="M1469">
        <v>188</v>
      </c>
      <c r="N1469">
        <f>Table10[[#This Row],[quantity_sold_before_promo]]*Table10[[#This Row],[base_price]]</f>
        <v>7800</v>
      </c>
      <c r="O1469">
        <f t="shared" si="22"/>
        <v>6110</v>
      </c>
      <c r="P1469">
        <f>Table10[[#This Row],[Reveneu_after_promo]]-Table10[[#This Row],[Reveneu_before_promo]]</f>
        <v>-1690</v>
      </c>
      <c r="Q1469" s="8">
        <f>Table10[[#This Row],[quantity_sold_after_promo]]-Table10[[#This Row],[quantity_sold_before_promo]]</f>
        <v>68</v>
      </c>
    </row>
    <row r="1470" spans="1:17" hidden="1" x14ac:dyDescent="0.3">
      <c r="A1470" s="3" t="s">
        <v>74</v>
      </c>
      <c r="B1470" t="str">
        <f>VLOOKUP(fact_events!B:B,stores[#All],2,0)</f>
        <v>Mysuru</v>
      </c>
      <c r="C1470" t="str">
        <f>VLOOKUP(fact_events!C:C,camp[#All],2,0)</f>
        <v>Sankranti</v>
      </c>
      <c r="D1470" s="2">
        <f>VLOOKUP(fact_events!C:C,camp[#All],3,0)</f>
        <v>45301</v>
      </c>
      <c r="E1470" s="2">
        <f>VLOOKUP(fact_events!C:C,camp[#All],4,0)</f>
        <v>45307</v>
      </c>
      <c r="F1470" t="str">
        <f>VLOOKUP(fact_events!D:D,prod[#All],2,0)</f>
        <v>Atliq_Masoor_Dal (1KG)</v>
      </c>
      <c r="G1470" t="str">
        <f>VLOOKUP(fact_events!D:D,prod[#All],3,0)</f>
        <v>Grocery &amp; Staples</v>
      </c>
      <c r="H1470">
        <v>172</v>
      </c>
      <c r="I1470" t="s">
        <v>45</v>
      </c>
      <c r="J1470">
        <v>0.33</v>
      </c>
      <c r="K1470" t="s">
        <v>1526</v>
      </c>
      <c r="L1470">
        <v>279</v>
      </c>
      <c r="M1470">
        <v>401</v>
      </c>
      <c r="N1470">
        <f>Table10[[#This Row],[quantity_sold_before_promo]]*Table10[[#This Row],[base_price]]</f>
        <v>47988</v>
      </c>
      <c r="O1470">
        <f t="shared" si="22"/>
        <v>46211.239999999991</v>
      </c>
      <c r="P1470">
        <f>Table10[[#This Row],[Reveneu_after_promo]]-Table10[[#This Row],[Reveneu_before_promo]]</f>
        <v>-1776.7600000000093</v>
      </c>
      <c r="Q1470" s="8">
        <f>Table10[[#This Row],[quantity_sold_after_promo]]-Table10[[#This Row],[quantity_sold_before_promo]]</f>
        <v>122</v>
      </c>
    </row>
    <row r="1471" spans="1:17" hidden="1" x14ac:dyDescent="0.3">
      <c r="A1471" s="4" t="s">
        <v>73</v>
      </c>
      <c r="B1471" t="str">
        <f>VLOOKUP(fact_events!B:B,stores[#All],2,0)</f>
        <v>Bengaluru</v>
      </c>
      <c r="C1471" t="str">
        <f>VLOOKUP(fact_events!C:C,camp[#All],2,0)</f>
        <v>Sankranti</v>
      </c>
      <c r="D1471" s="2">
        <f>VLOOKUP(fact_events!C:C,camp[#All],3,0)</f>
        <v>45301</v>
      </c>
      <c r="E1471" s="2">
        <f>VLOOKUP(fact_events!C:C,camp[#All],4,0)</f>
        <v>45307</v>
      </c>
      <c r="F1471" t="str">
        <f>VLOOKUP(fact_events!D:D,prod[#All],2,0)</f>
        <v>Atliq_Masoor_Dal (1KG)</v>
      </c>
      <c r="G1471" t="str">
        <f>VLOOKUP(fact_events!D:D,prod[#All],3,0)</f>
        <v>Grocery &amp; Staples</v>
      </c>
      <c r="H1471">
        <v>172</v>
      </c>
      <c r="I1471" t="s">
        <v>45</v>
      </c>
      <c r="J1471">
        <v>0.33</v>
      </c>
      <c r="K1471" t="s">
        <v>1526</v>
      </c>
      <c r="L1471">
        <v>297</v>
      </c>
      <c r="M1471">
        <v>418</v>
      </c>
      <c r="N1471">
        <f>Table10[[#This Row],[quantity_sold_before_promo]]*Table10[[#This Row],[base_price]]</f>
        <v>51084</v>
      </c>
      <c r="O1471">
        <f t="shared" si="22"/>
        <v>48170.319999999992</v>
      </c>
      <c r="P1471">
        <f>Table10[[#This Row],[Reveneu_after_promo]]-Table10[[#This Row],[Reveneu_before_promo]]</f>
        <v>-2913.6800000000076</v>
      </c>
      <c r="Q1471" s="8">
        <f>Table10[[#This Row],[quantity_sold_after_promo]]-Table10[[#This Row],[quantity_sold_before_promo]]</f>
        <v>121</v>
      </c>
    </row>
    <row r="1472" spans="1:17" hidden="1" x14ac:dyDescent="0.3">
      <c r="A1472" s="3" t="s">
        <v>71</v>
      </c>
      <c r="B1472" t="str">
        <f>VLOOKUP(fact_events!B:B,stores[#All],2,0)</f>
        <v>Hyderabad</v>
      </c>
      <c r="C1472" t="str">
        <f>VLOOKUP(fact_events!C:C,camp[#All],2,0)</f>
        <v>Diwali</v>
      </c>
      <c r="D1472" s="2">
        <f>VLOOKUP(fact_events!C:C,camp[#All],3,0)</f>
        <v>45242</v>
      </c>
      <c r="E1472" s="2">
        <f>VLOOKUP(fact_events!C:C,camp[#All],4,0)</f>
        <v>45248</v>
      </c>
      <c r="F1472" t="str">
        <f>VLOOKUP(fact_events!D:D,prod[#All],2,0)</f>
        <v>Atliq_Body_Milk_Nourishing_Lotion (120ML)</v>
      </c>
      <c r="G1472" t="str">
        <f>VLOOKUP(fact_events!D:D,prod[#All],3,0)</f>
        <v>Personal Care</v>
      </c>
      <c r="H1472">
        <v>110</v>
      </c>
      <c r="I1472" t="s">
        <v>0</v>
      </c>
      <c r="J1472">
        <v>0.5</v>
      </c>
      <c r="K1472" t="s">
        <v>1526</v>
      </c>
      <c r="L1472">
        <v>87</v>
      </c>
      <c r="M1472">
        <v>92</v>
      </c>
      <c r="N1472">
        <f>Table10[[#This Row],[quantity_sold_before_promo]]*Table10[[#This Row],[base_price]]</f>
        <v>9570</v>
      </c>
      <c r="O1472">
        <f t="shared" si="22"/>
        <v>5060</v>
      </c>
      <c r="P1472">
        <f>Table10[[#This Row],[Reveneu_after_promo]]-Table10[[#This Row],[Reveneu_before_promo]]</f>
        <v>-4510</v>
      </c>
      <c r="Q1472" s="8">
        <f>Table10[[#This Row],[quantity_sold_after_promo]]-Table10[[#This Row],[quantity_sold_before_promo]]</f>
        <v>5</v>
      </c>
    </row>
    <row r="1473" spans="1:17" x14ac:dyDescent="0.3">
      <c r="A1473" s="4" t="s">
        <v>70</v>
      </c>
      <c r="B1473" t="str">
        <f>VLOOKUP(fact_events!B:B,stores[#All],2,0)</f>
        <v>Mangalore</v>
      </c>
      <c r="C1473" t="str">
        <f>VLOOKUP(fact_events!C:C,camp[#All],2,0)</f>
        <v>Sankranti</v>
      </c>
      <c r="D1473" s="2">
        <f>VLOOKUP(fact_events!C:C,camp[#All],3,0)</f>
        <v>45301</v>
      </c>
      <c r="E1473" s="2">
        <f>VLOOKUP(fact_events!C:C,camp[#All],4,0)</f>
        <v>45307</v>
      </c>
      <c r="F1473" t="str">
        <f>VLOOKUP(fact_events!D:D,prod[#All],2,0)</f>
        <v>Atliq_Farm_Chakki_Atta (1KG)</v>
      </c>
      <c r="G1473" t="str">
        <f>VLOOKUP(fact_events!D:D,prod[#All],3,0)</f>
        <v>Grocery &amp; Staples</v>
      </c>
      <c r="H1473">
        <v>370</v>
      </c>
      <c r="I1473" t="s">
        <v>5</v>
      </c>
      <c r="J1473">
        <v>0.5</v>
      </c>
      <c r="K1473" t="s">
        <v>5</v>
      </c>
      <c r="L1473">
        <v>226</v>
      </c>
      <c r="M1473">
        <v>881</v>
      </c>
      <c r="N1473">
        <f>Table10[[#This Row],[quantity_sold_before_promo]]*Table10[[#This Row],[base_price]]</f>
        <v>83620</v>
      </c>
      <c r="O1473">
        <f t="shared" si="22"/>
        <v>325970</v>
      </c>
      <c r="P1473">
        <f>Table10[[#This Row],[Reveneu_after_promo]]-Table10[[#This Row],[Reveneu_before_promo]]</f>
        <v>242350</v>
      </c>
      <c r="Q1473" s="8">
        <f>Table10[[#This Row],[quantity_sold_after_promo]]-Table10[[#This Row],[quantity_sold_before_promo]]</f>
        <v>655</v>
      </c>
    </row>
    <row r="1474" spans="1:17" hidden="1" x14ac:dyDescent="0.3">
      <c r="A1474" s="3" t="s">
        <v>68</v>
      </c>
      <c r="B1474" t="str">
        <f>VLOOKUP(fact_events!B:B,stores[#All],2,0)</f>
        <v>Hyderabad</v>
      </c>
      <c r="C1474" t="str">
        <f>VLOOKUP(fact_events!C:C,camp[#All],2,0)</f>
        <v>Diwali</v>
      </c>
      <c r="D1474" s="2">
        <f>VLOOKUP(fact_events!C:C,camp[#All],3,0)</f>
        <v>45242</v>
      </c>
      <c r="E1474" s="2">
        <f>VLOOKUP(fact_events!C:C,camp[#All],4,0)</f>
        <v>45248</v>
      </c>
      <c r="F1474" t="str">
        <f>VLOOKUP(fact_events!D:D,prod[#All],2,0)</f>
        <v>Atliq_Lime_Cool_Bathing_Bar (125GM)</v>
      </c>
      <c r="G1474" t="str">
        <f>VLOOKUP(fact_events!D:D,prod[#All],3,0)</f>
        <v>Personal Care</v>
      </c>
      <c r="H1474">
        <v>62</v>
      </c>
      <c r="I1474" t="s">
        <v>0</v>
      </c>
      <c r="J1474">
        <v>0.5</v>
      </c>
      <c r="K1474" t="s">
        <v>1526</v>
      </c>
      <c r="L1474">
        <v>161</v>
      </c>
      <c r="M1474">
        <v>209</v>
      </c>
      <c r="N1474">
        <f>Table10[[#This Row],[quantity_sold_before_promo]]*Table10[[#This Row],[base_price]]</f>
        <v>9982</v>
      </c>
      <c r="O1474">
        <f t="shared" ref="O1474:O1501" si="23">IF(K1474="OFF",(H1474*(1-J1474))*M1474,IF(K1474="Cashback",(H1474-J1474)*M1474,IF(K1474="BOGOF",H1474*M1474,0)))</f>
        <v>6479</v>
      </c>
      <c r="P1474">
        <f>Table10[[#This Row],[Reveneu_after_promo]]-Table10[[#This Row],[Reveneu_before_promo]]</f>
        <v>-3503</v>
      </c>
      <c r="Q1474" s="8">
        <f>Table10[[#This Row],[quantity_sold_after_promo]]-Table10[[#This Row],[quantity_sold_before_promo]]</f>
        <v>48</v>
      </c>
    </row>
    <row r="1475" spans="1:17" hidden="1" x14ac:dyDescent="0.3">
      <c r="A1475" s="4" t="s">
        <v>66</v>
      </c>
      <c r="B1475" t="str">
        <f>VLOOKUP(fact_events!B:B,stores[#All],2,0)</f>
        <v>Madurai</v>
      </c>
      <c r="C1475" t="str">
        <f>VLOOKUP(fact_events!C:C,camp[#All],2,0)</f>
        <v>Sankranti</v>
      </c>
      <c r="D1475" s="2">
        <f>VLOOKUP(fact_events!C:C,camp[#All],3,0)</f>
        <v>45301</v>
      </c>
      <c r="E1475" s="2">
        <f>VLOOKUP(fact_events!C:C,camp[#All],4,0)</f>
        <v>45307</v>
      </c>
      <c r="F1475" t="str">
        <f>VLOOKUP(fact_events!D:D,prod[#All],2,0)</f>
        <v>Atliq_Home_Essential_8_Product_Combo</v>
      </c>
      <c r="G1475" t="str">
        <f>VLOOKUP(fact_events!D:D,prod[#All],3,0)</f>
        <v>Combo1</v>
      </c>
      <c r="H1475">
        <v>3000</v>
      </c>
      <c r="I1475" t="s">
        <v>26</v>
      </c>
      <c r="J1475">
        <v>500</v>
      </c>
      <c r="K1475" t="s">
        <v>1527</v>
      </c>
      <c r="L1475">
        <v>85</v>
      </c>
      <c r="M1475">
        <v>195</v>
      </c>
      <c r="N1475">
        <f>Table10[[#This Row],[quantity_sold_before_promo]]*Table10[[#This Row],[base_price]]</f>
        <v>255000</v>
      </c>
      <c r="O1475">
        <f t="shared" si="23"/>
        <v>487500</v>
      </c>
      <c r="P1475">
        <f>Table10[[#This Row],[Reveneu_after_promo]]-Table10[[#This Row],[Reveneu_before_promo]]</f>
        <v>232500</v>
      </c>
      <c r="Q1475" s="8">
        <f>Table10[[#This Row],[quantity_sold_after_promo]]-Table10[[#This Row],[quantity_sold_before_promo]]</f>
        <v>110</v>
      </c>
    </row>
    <row r="1476" spans="1:17" hidden="1" x14ac:dyDescent="0.3">
      <c r="A1476" s="3" t="s">
        <v>65</v>
      </c>
      <c r="B1476" t="str">
        <f>VLOOKUP(fact_events!B:B,stores[#All],2,0)</f>
        <v>Bengaluru</v>
      </c>
      <c r="C1476" t="str">
        <f>VLOOKUP(fact_events!C:C,camp[#All],2,0)</f>
        <v>Diwali</v>
      </c>
      <c r="D1476" s="2">
        <f>VLOOKUP(fact_events!C:C,camp[#All],3,0)</f>
        <v>45242</v>
      </c>
      <c r="E1476" s="2">
        <f>VLOOKUP(fact_events!C:C,camp[#All],4,0)</f>
        <v>45248</v>
      </c>
      <c r="F1476" t="str">
        <f>VLOOKUP(fact_events!D:D,prod[#All],2,0)</f>
        <v>Atliq_Body_Milk_Nourishing_Lotion (120ML)</v>
      </c>
      <c r="G1476" t="str">
        <f>VLOOKUP(fact_events!D:D,prod[#All],3,0)</f>
        <v>Personal Care</v>
      </c>
      <c r="H1476">
        <v>110</v>
      </c>
      <c r="I1476" t="s">
        <v>0</v>
      </c>
      <c r="J1476">
        <v>0.5</v>
      </c>
      <c r="K1476" t="s">
        <v>1526</v>
      </c>
      <c r="L1476">
        <v>78</v>
      </c>
      <c r="M1476">
        <v>117</v>
      </c>
      <c r="N1476">
        <f>Table10[[#This Row],[quantity_sold_before_promo]]*Table10[[#This Row],[base_price]]</f>
        <v>8580</v>
      </c>
      <c r="O1476">
        <f t="shared" si="23"/>
        <v>6435</v>
      </c>
      <c r="P1476">
        <f>Table10[[#This Row],[Reveneu_after_promo]]-Table10[[#This Row],[Reveneu_before_promo]]</f>
        <v>-2145</v>
      </c>
      <c r="Q1476" s="8">
        <f>Table10[[#This Row],[quantity_sold_after_promo]]-Table10[[#This Row],[quantity_sold_before_promo]]</f>
        <v>39</v>
      </c>
    </row>
    <row r="1477" spans="1:17" hidden="1" x14ac:dyDescent="0.3">
      <c r="A1477" s="4" t="s">
        <v>63</v>
      </c>
      <c r="B1477" t="str">
        <f>VLOOKUP(fact_events!B:B,stores[#All],2,0)</f>
        <v>Vijayawada</v>
      </c>
      <c r="C1477" t="str">
        <f>VLOOKUP(fact_events!C:C,camp[#All],2,0)</f>
        <v>Sankranti</v>
      </c>
      <c r="D1477" s="2">
        <f>VLOOKUP(fact_events!C:C,camp[#All],3,0)</f>
        <v>45301</v>
      </c>
      <c r="E1477" s="2">
        <f>VLOOKUP(fact_events!C:C,camp[#All],4,0)</f>
        <v>45307</v>
      </c>
      <c r="F1477" t="str">
        <f>VLOOKUP(fact_events!D:D,prod[#All],2,0)</f>
        <v>Atliq_Sonamasuri_Rice (10KG)</v>
      </c>
      <c r="G1477" t="str">
        <f>VLOOKUP(fact_events!D:D,prod[#All],3,0)</f>
        <v>Grocery &amp; Staples</v>
      </c>
      <c r="H1477">
        <v>860</v>
      </c>
      <c r="I1477" t="s">
        <v>45</v>
      </c>
      <c r="J1477">
        <v>0.33</v>
      </c>
      <c r="K1477" t="s">
        <v>1526</v>
      </c>
      <c r="L1477">
        <v>274</v>
      </c>
      <c r="M1477">
        <v>394</v>
      </c>
      <c r="N1477">
        <f>Table10[[#This Row],[quantity_sold_before_promo]]*Table10[[#This Row],[base_price]]</f>
        <v>235640</v>
      </c>
      <c r="O1477">
        <f t="shared" si="23"/>
        <v>227022.79999999996</v>
      </c>
      <c r="P1477">
        <f>Table10[[#This Row],[Reveneu_after_promo]]-Table10[[#This Row],[Reveneu_before_promo]]</f>
        <v>-8617.2000000000407</v>
      </c>
      <c r="Q1477" s="8">
        <f>Table10[[#This Row],[quantity_sold_after_promo]]-Table10[[#This Row],[quantity_sold_before_promo]]</f>
        <v>120</v>
      </c>
    </row>
    <row r="1478" spans="1:17" hidden="1" x14ac:dyDescent="0.3">
      <c r="A1478" s="3" t="s">
        <v>61</v>
      </c>
      <c r="B1478" t="str">
        <f>VLOOKUP(fact_events!B:B,stores[#All],2,0)</f>
        <v>Madurai</v>
      </c>
      <c r="C1478" t="str">
        <f>VLOOKUP(fact_events!C:C,camp[#All],2,0)</f>
        <v>Diwali</v>
      </c>
      <c r="D1478" s="2">
        <f>VLOOKUP(fact_events!C:C,camp[#All],3,0)</f>
        <v>45242</v>
      </c>
      <c r="E1478" s="2">
        <f>VLOOKUP(fact_events!C:C,camp[#All],4,0)</f>
        <v>45248</v>
      </c>
      <c r="F1478" t="str">
        <f>VLOOKUP(fact_events!D:D,prod[#All],2,0)</f>
        <v>Atliq_Masoor_Dal (1KG)</v>
      </c>
      <c r="G1478" t="str">
        <f>VLOOKUP(fact_events!D:D,prod[#All],3,0)</f>
        <v>Grocery &amp; Staples</v>
      </c>
      <c r="H1478">
        <v>172</v>
      </c>
      <c r="I1478" t="s">
        <v>45</v>
      </c>
      <c r="J1478">
        <v>0.33</v>
      </c>
      <c r="K1478" t="s">
        <v>1526</v>
      </c>
      <c r="L1478">
        <v>292</v>
      </c>
      <c r="M1478">
        <v>373</v>
      </c>
      <c r="N1478">
        <f>Table10[[#This Row],[quantity_sold_before_promo]]*Table10[[#This Row],[base_price]]</f>
        <v>50224</v>
      </c>
      <c r="O1478">
        <f t="shared" si="23"/>
        <v>42984.51999999999</v>
      </c>
      <c r="P1478">
        <f>Table10[[#This Row],[Reveneu_after_promo]]-Table10[[#This Row],[Reveneu_before_promo]]</f>
        <v>-7239.4800000000105</v>
      </c>
      <c r="Q1478" s="8">
        <f>Table10[[#This Row],[quantity_sold_after_promo]]-Table10[[#This Row],[quantity_sold_before_promo]]</f>
        <v>81</v>
      </c>
    </row>
    <row r="1479" spans="1:17" hidden="1" x14ac:dyDescent="0.3">
      <c r="A1479" s="4" t="s">
        <v>58</v>
      </c>
      <c r="B1479" t="str">
        <f>VLOOKUP(fact_events!B:B,stores[#All],2,0)</f>
        <v>Hyderabad</v>
      </c>
      <c r="C1479" t="str">
        <f>VLOOKUP(fact_events!C:C,camp[#All],2,0)</f>
        <v>Diwali</v>
      </c>
      <c r="D1479" s="2">
        <f>VLOOKUP(fact_events!C:C,camp[#All],3,0)</f>
        <v>45242</v>
      </c>
      <c r="E1479" s="2">
        <f>VLOOKUP(fact_events!C:C,camp[#All],4,0)</f>
        <v>45248</v>
      </c>
      <c r="F1479" t="str">
        <f>VLOOKUP(fact_events!D:D,prod[#All],2,0)</f>
        <v>Atliq_Doodh_Kesar_Body_Lotion (200ML)</v>
      </c>
      <c r="G1479" t="str">
        <f>VLOOKUP(fact_events!D:D,prod[#All],3,0)</f>
        <v>Personal Care</v>
      </c>
      <c r="H1479">
        <v>190</v>
      </c>
      <c r="I1479" t="s">
        <v>0</v>
      </c>
      <c r="J1479">
        <v>0.5</v>
      </c>
      <c r="K1479" t="s">
        <v>1526</v>
      </c>
      <c r="L1479">
        <v>61</v>
      </c>
      <c r="M1479">
        <v>72</v>
      </c>
      <c r="N1479">
        <f>Table10[[#This Row],[quantity_sold_before_promo]]*Table10[[#This Row],[base_price]]</f>
        <v>11590</v>
      </c>
      <c r="O1479">
        <f t="shared" si="23"/>
        <v>6840</v>
      </c>
      <c r="P1479">
        <f>Table10[[#This Row],[Reveneu_after_promo]]-Table10[[#This Row],[Reveneu_before_promo]]</f>
        <v>-4750</v>
      </c>
      <c r="Q1479" s="8">
        <f>Table10[[#This Row],[quantity_sold_after_promo]]-Table10[[#This Row],[quantity_sold_before_promo]]</f>
        <v>11</v>
      </c>
    </row>
    <row r="1480" spans="1:17" hidden="1" x14ac:dyDescent="0.3">
      <c r="A1480" s="3" t="s">
        <v>57</v>
      </c>
      <c r="B1480" t="str">
        <f>VLOOKUP(fact_events!B:B,stores[#All],2,0)</f>
        <v>Madurai</v>
      </c>
      <c r="C1480" t="str">
        <f>VLOOKUP(fact_events!C:C,camp[#All],2,0)</f>
        <v>Sankranti</v>
      </c>
      <c r="D1480" s="2">
        <f>VLOOKUP(fact_events!C:C,camp[#All],3,0)</f>
        <v>45301</v>
      </c>
      <c r="E1480" s="2">
        <f>VLOOKUP(fact_events!C:C,camp[#All],4,0)</f>
        <v>45307</v>
      </c>
      <c r="F1480" t="str">
        <f>VLOOKUP(fact_events!D:D,prod[#All],2,0)</f>
        <v>Atliq_Sonamasuri_Rice (10KG)</v>
      </c>
      <c r="G1480" t="str">
        <f>VLOOKUP(fact_events!D:D,prod[#All],3,0)</f>
        <v>Grocery &amp; Staples</v>
      </c>
      <c r="H1480">
        <v>860</v>
      </c>
      <c r="I1480" t="s">
        <v>45</v>
      </c>
      <c r="J1480">
        <v>0.33</v>
      </c>
      <c r="K1480" t="s">
        <v>1526</v>
      </c>
      <c r="L1480">
        <v>319</v>
      </c>
      <c r="M1480">
        <v>379</v>
      </c>
      <c r="N1480">
        <f>Table10[[#This Row],[quantity_sold_before_promo]]*Table10[[#This Row],[base_price]]</f>
        <v>274340</v>
      </c>
      <c r="O1480">
        <f t="shared" si="23"/>
        <v>218379.8</v>
      </c>
      <c r="P1480">
        <f>Table10[[#This Row],[Reveneu_after_promo]]-Table10[[#This Row],[Reveneu_before_promo]]</f>
        <v>-55960.200000000012</v>
      </c>
      <c r="Q1480" s="8">
        <f>Table10[[#This Row],[quantity_sold_after_promo]]-Table10[[#This Row],[quantity_sold_before_promo]]</f>
        <v>60</v>
      </c>
    </row>
    <row r="1481" spans="1:17" x14ac:dyDescent="0.3">
      <c r="A1481" s="4" t="s">
        <v>55</v>
      </c>
      <c r="B1481" t="str">
        <f>VLOOKUP(fact_events!B:B,stores[#All],2,0)</f>
        <v>Hyderabad</v>
      </c>
      <c r="C1481" t="str">
        <f>VLOOKUP(fact_events!C:C,camp[#All],2,0)</f>
        <v>Sankranti</v>
      </c>
      <c r="D1481" s="2">
        <f>VLOOKUP(fact_events!C:C,camp[#All],3,0)</f>
        <v>45301</v>
      </c>
      <c r="E1481" s="2">
        <f>VLOOKUP(fact_events!C:C,camp[#All],4,0)</f>
        <v>45307</v>
      </c>
      <c r="F1481" t="str">
        <f>VLOOKUP(fact_events!D:D,prod[#All],2,0)</f>
        <v>Atliq_Suflower_Oil (1L)</v>
      </c>
      <c r="G1481" t="str">
        <f>VLOOKUP(fact_events!D:D,prod[#All],3,0)</f>
        <v>Grocery &amp; Staples</v>
      </c>
      <c r="H1481">
        <v>200</v>
      </c>
      <c r="I1481" t="s">
        <v>5</v>
      </c>
      <c r="J1481">
        <v>0.5</v>
      </c>
      <c r="K1481" t="s">
        <v>5</v>
      </c>
      <c r="L1481">
        <v>328</v>
      </c>
      <c r="M1481">
        <v>833</v>
      </c>
      <c r="N1481">
        <f>Table10[[#This Row],[quantity_sold_before_promo]]*Table10[[#This Row],[base_price]]</f>
        <v>65600</v>
      </c>
      <c r="O1481">
        <f t="shared" si="23"/>
        <v>166600</v>
      </c>
      <c r="P1481">
        <f>Table10[[#This Row],[Reveneu_after_promo]]-Table10[[#This Row],[Reveneu_before_promo]]</f>
        <v>101000</v>
      </c>
      <c r="Q1481" s="8">
        <f>Table10[[#This Row],[quantity_sold_after_promo]]-Table10[[#This Row],[quantity_sold_before_promo]]</f>
        <v>505</v>
      </c>
    </row>
    <row r="1482" spans="1:17" hidden="1" x14ac:dyDescent="0.3">
      <c r="A1482" s="3" t="s">
        <v>53</v>
      </c>
      <c r="B1482" t="str">
        <f>VLOOKUP(fact_events!B:B,stores[#All],2,0)</f>
        <v>Chennai</v>
      </c>
      <c r="C1482" t="str">
        <f>VLOOKUP(fact_events!C:C,camp[#All],2,0)</f>
        <v>Sankranti</v>
      </c>
      <c r="D1482" s="2">
        <f>VLOOKUP(fact_events!C:C,camp[#All],3,0)</f>
        <v>45301</v>
      </c>
      <c r="E1482" s="2">
        <f>VLOOKUP(fact_events!C:C,camp[#All],4,0)</f>
        <v>45307</v>
      </c>
      <c r="F1482" t="str">
        <f>VLOOKUP(fact_events!D:D,prod[#All],2,0)</f>
        <v>Atliq_Lime_Cool_Bathing_Bar (125GM)</v>
      </c>
      <c r="G1482" t="str">
        <f>VLOOKUP(fact_events!D:D,prod[#All],3,0)</f>
        <v>Personal Care</v>
      </c>
      <c r="H1482">
        <v>62</v>
      </c>
      <c r="I1482" t="s">
        <v>0</v>
      </c>
      <c r="J1482">
        <v>0.5</v>
      </c>
      <c r="K1482" t="s">
        <v>1526</v>
      </c>
      <c r="L1482">
        <v>55</v>
      </c>
      <c r="M1482">
        <v>79</v>
      </c>
      <c r="N1482">
        <f>Table10[[#This Row],[quantity_sold_before_promo]]*Table10[[#This Row],[base_price]]</f>
        <v>3410</v>
      </c>
      <c r="O1482">
        <f t="shared" si="23"/>
        <v>2449</v>
      </c>
      <c r="P1482">
        <f>Table10[[#This Row],[Reveneu_after_promo]]-Table10[[#This Row],[Reveneu_before_promo]]</f>
        <v>-961</v>
      </c>
      <c r="Q1482" s="8">
        <f>Table10[[#This Row],[quantity_sold_after_promo]]-Table10[[#This Row],[quantity_sold_before_promo]]</f>
        <v>24</v>
      </c>
    </row>
    <row r="1483" spans="1:17" hidden="1" x14ac:dyDescent="0.3">
      <c r="A1483" s="4" t="s">
        <v>51</v>
      </c>
      <c r="B1483" t="str">
        <f>VLOOKUP(fact_events!B:B,stores[#All],2,0)</f>
        <v>Mangalore</v>
      </c>
      <c r="C1483" t="str">
        <f>VLOOKUP(fact_events!C:C,camp[#All],2,0)</f>
        <v>Sankranti</v>
      </c>
      <c r="D1483" s="2">
        <f>VLOOKUP(fact_events!C:C,camp[#All],3,0)</f>
        <v>45301</v>
      </c>
      <c r="E1483" s="2">
        <f>VLOOKUP(fact_events!C:C,camp[#All],4,0)</f>
        <v>45307</v>
      </c>
      <c r="F1483" t="str">
        <f>VLOOKUP(fact_events!D:D,prod[#All],2,0)</f>
        <v>Atliq_Doodh_Kesar_Body_Lotion (200ML)</v>
      </c>
      <c r="G1483" t="str">
        <f>VLOOKUP(fact_events!D:D,prod[#All],3,0)</f>
        <v>Personal Care</v>
      </c>
      <c r="H1483">
        <v>190</v>
      </c>
      <c r="I1483" t="s">
        <v>0</v>
      </c>
      <c r="J1483">
        <v>0.5</v>
      </c>
      <c r="K1483" t="s">
        <v>1526</v>
      </c>
      <c r="L1483">
        <v>24</v>
      </c>
      <c r="M1483">
        <v>27</v>
      </c>
      <c r="N1483">
        <f>Table10[[#This Row],[quantity_sold_before_promo]]*Table10[[#This Row],[base_price]]</f>
        <v>4560</v>
      </c>
      <c r="O1483">
        <f t="shared" si="23"/>
        <v>2565</v>
      </c>
      <c r="P1483">
        <f>Table10[[#This Row],[Reveneu_after_promo]]-Table10[[#This Row],[Reveneu_before_promo]]</f>
        <v>-1995</v>
      </c>
      <c r="Q1483" s="8">
        <f>Table10[[#This Row],[quantity_sold_after_promo]]-Table10[[#This Row],[quantity_sold_before_promo]]</f>
        <v>3</v>
      </c>
    </row>
    <row r="1484" spans="1:17" hidden="1" x14ac:dyDescent="0.3">
      <c r="A1484" s="3" t="s">
        <v>48</v>
      </c>
      <c r="B1484" t="str">
        <f>VLOOKUP(fact_events!B:B,stores[#All],2,0)</f>
        <v>Visakhapatnam</v>
      </c>
      <c r="C1484" t="str">
        <f>VLOOKUP(fact_events!C:C,camp[#All],2,0)</f>
        <v>Diwali</v>
      </c>
      <c r="D1484" s="2">
        <f>VLOOKUP(fact_events!C:C,camp[#All],3,0)</f>
        <v>45242</v>
      </c>
      <c r="E1484" s="2">
        <f>VLOOKUP(fact_events!C:C,camp[#All],4,0)</f>
        <v>45248</v>
      </c>
      <c r="F1484" t="str">
        <f>VLOOKUP(fact_events!D:D,prod[#All],2,0)</f>
        <v>Atliq_Sonamasuri_Rice (10KG)</v>
      </c>
      <c r="G1484" t="str">
        <f>VLOOKUP(fact_events!D:D,prod[#All],3,0)</f>
        <v>Grocery &amp; Staples</v>
      </c>
      <c r="H1484">
        <v>860</v>
      </c>
      <c r="I1484" t="s">
        <v>45</v>
      </c>
      <c r="J1484">
        <v>0.33</v>
      </c>
      <c r="K1484" t="s">
        <v>1526</v>
      </c>
      <c r="L1484">
        <v>267</v>
      </c>
      <c r="M1484">
        <v>389</v>
      </c>
      <c r="N1484">
        <f>Table10[[#This Row],[quantity_sold_before_promo]]*Table10[[#This Row],[base_price]]</f>
        <v>229620</v>
      </c>
      <c r="O1484">
        <f t="shared" si="23"/>
        <v>224141.79999999996</v>
      </c>
      <c r="P1484">
        <f>Table10[[#This Row],[Reveneu_after_promo]]-Table10[[#This Row],[Reveneu_before_promo]]</f>
        <v>-5478.2000000000407</v>
      </c>
      <c r="Q1484" s="8">
        <f>Table10[[#This Row],[quantity_sold_after_promo]]-Table10[[#This Row],[quantity_sold_before_promo]]</f>
        <v>122</v>
      </c>
    </row>
    <row r="1485" spans="1:17" hidden="1" x14ac:dyDescent="0.3">
      <c r="A1485" s="4" t="s">
        <v>44</v>
      </c>
      <c r="B1485" t="str">
        <f>VLOOKUP(fact_events!B:B,stores[#All],2,0)</f>
        <v>Bengaluru</v>
      </c>
      <c r="C1485" t="str">
        <f>VLOOKUP(fact_events!C:C,camp[#All],2,0)</f>
        <v>Diwali</v>
      </c>
      <c r="D1485" s="2">
        <f>VLOOKUP(fact_events!C:C,camp[#All],3,0)</f>
        <v>45242</v>
      </c>
      <c r="E1485" s="2">
        <f>VLOOKUP(fact_events!C:C,camp[#All],4,0)</f>
        <v>45248</v>
      </c>
      <c r="F1485" t="str">
        <f>VLOOKUP(fact_events!D:D,prod[#All],2,0)</f>
        <v>Atliq_Lime_Cool_Bathing_Bar (125GM)</v>
      </c>
      <c r="G1485" t="str">
        <f>VLOOKUP(fact_events!D:D,prod[#All],3,0)</f>
        <v>Personal Care</v>
      </c>
      <c r="H1485">
        <v>62</v>
      </c>
      <c r="I1485" t="s">
        <v>0</v>
      </c>
      <c r="J1485">
        <v>0.5</v>
      </c>
      <c r="K1485" t="s">
        <v>1526</v>
      </c>
      <c r="L1485">
        <v>126</v>
      </c>
      <c r="M1485">
        <v>157</v>
      </c>
      <c r="N1485">
        <f>Table10[[#This Row],[quantity_sold_before_promo]]*Table10[[#This Row],[base_price]]</f>
        <v>7812</v>
      </c>
      <c r="O1485">
        <f t="shared" si="23"/>
        <v>4867</v>
      </c>
      <c r="P1485">
        <f>Table10[[#This Row],[Reveneu_after_promo]]-Table10[[#This Row],[Reveneu_before_promo]]</f>
        <v>-2945</v>
      </c>
      <c r="Q1485" s="8">
        <f>Table10[[#This Row],[quantity_sold_after_promo]]-Table10[[#This Row],[quantity_sold_before_promo]]</f>
        <v>31</v>
      </c>
    </row>
    <row r="1486" spans="1:17" x14ac:dyDescent="0.3">
      <c r="A1486" s="3" t="s">
        <v>43</v>
      </c>
      <c r="B1486" t="str">
        <f>VLOOKUP(fact_events!B:B,stores[#All],2,0)</f>
        <v>Visakhapatnam</v>
      </c>
      <c r="C1486" t="str">
        <f>VLOOKUP(fact_events!C:C,camp[#All],2,0)</f>
        <v>Sankranti</v>
      </c>
      <c r="D1486" s="2">
        <f>VLOOKUP(fact_events!C:C,camp[#All],3,0)</f>
        <v>45301</v>
      </c>
      <c r="E1486" s="2">
        <f>VLOOKUP(fact_events!C:C,camp[#All],4,0)</f>
        <v>45307</v>
      </c>
      <c r="F1486" t="str">
        <f>VLOOKUP(fact_events!D:D,prod[#All],2,0)</f>
        <v>Atliq_Double_Bedsheet_set</v>
      </c>
      <c r="G1486" t="str">
        <f>VLOOKUP(fact_events!D:D,prod[#All],3,0)</f>
        <v>Home Care</v>
      </c>
      <c r="H1486">
        <v>1190</v>
      </c>
      <c r="I1486" t="s">
        <v>5</v>
      </c>
      <c r="J1486">
        <v>0.5</v>
      </c>
      <c r="K1486" t="s">
        <v>5</v>
      </c>
      <c r="L1486">
        <v>28</v>
      </c>
      <c r="M1486">
        <v>108</v>
      </c>
      <c r="N1486">
        <f>Table10[[#This Row],[quantity_sold_before_promo]]*Table10[[#This Row],[base_price]]</f>
        <v>33320</v>
      </c>
      <c r="O1486">
        <f t="shared" si="23"/>
        <v>128520</v>
      </c>
      <c r="P1486">
        <f>Table10[[#This Row],[Reveneu_after_promo]]-Table10[[#This Row],[Reveneu_before_promo]]</f>
        <v>95200</v>
      </c>
      <c r="Q1486" s="8">
        <f>Table10[[#This Row],[quantity_sold_after_promo]]-Table10[[#This Row],[quantity_sold_before_promo]]</f>
        <v>80</v>
      </c>
    </row>
    <row r="1487" spans="1:17" x14ac:dyDescent="0.3">
      <c r="A1487" s="4" t="s">
        <v>42</v>
      </c>
      <c r="B1487" t="str">
        <f>VLOOKUP(fact_events!B:B,stores[#All],2,0)</f>
        <v>Mysuru</v>
      </c>
      <c r="C1487" t="str">
        <f>VLOOKUP(fact_events!C:C,camp[#All],2,0)</f>
        <v>Diwali</v>
      </c>
      <c r="D1487" s="2">
        <f>VLOOKUP(fact_events!C:C,camp[#All],3,0)</f>
        <v>45242</v>
      </c>
      <c r="E1487" s="2">
        <f>VLOOKUP(fact_events!C:C,camp[#All],4,0)</f>
        <v>45248</v>
      </c>
      <c r="F1487" t="str">
        <f>VLOOKUP(fact_events!D:D,prod[#All],2,0)</f>
        <v>Atliq_Double_Bedsheet_set</v>
      </c>
      <c r="G1487" t="str">
        <f>VLOOKUP(fact_events!D:D,prod[#All],3,0)</f>
        <v>Home Care</v>
      </c>
      <c r="H1487">
        <v>1190</v>
      </c>
      <c r="I1487" t="s">
        <v>5</v>
      </c>
      <c r="J1487">
        <v>0.5</v>
      </c>
      <c r="K1487" t="s">
        <v>5</v>
      </c>
      <c r="L1487">
        <v>50</v>
      </c>
      <c r="M1487">
        <v>146</v>
      </c>
      <c r="N1487">
        <f>Table10[[#This Row],[quantity_sold_before_promo]]*Table10[[#This Row],[base_price]]</f>
        <v>59500</v>
      </c>
      <c r="O1487">
        <f t="shared" si="23"/>
        <v>173740</v>
      </c>
      <c r="P1487">
        <f>Table10[[#This Row],[Reveneu_after_promo]]-Table10[[#This Row],[Reveneu_before_promo]]</f>
        <v>114240</v>
      </c>
      <c r="Q1487" s="8">
        <f>Table10[[#This Row],[quantity_sold_after_promo]]-Table10[[#This Row],[quantity_sold_before_promo]]</f>
        <v>96</v>
      </c>
    </row>
    <row r="1488" spans="1:17" x14ac:dyDescent="0.3">
      <c r="A1488" s="3" t="s">
        <v>39</v>
      </c>
      <c r="B1488" t="str">
        <f>VLOOKUP(fact_events!B:B,stores[#All],2,0)</f>
        <v>Chennai</v>
      </c>
      <c r="C1488" t="str">
        <f>VLOOKUP(fact_events!C:C,camp[#All],2,0)</f>
        <v>Sankranti</v>
      </c>
      <c r="D1488" s="2">
        <f>VLOOKUP(fact_events!C:C,camp[#All],3,0)</f>
        <v>45301</v>
      </c>
      <c r="E1488" s="2">
        <f>VLOOKUP(fact_events!C:C,camp[#All],4,0)</f>
        <v>45307</v>
      </c>
      <c r="F1488" t="str">
        <f>VLOOKUP(fact_events!D:D,prod[#All],2,0)</f>
        <v>Atliq_waterproof_Immersion_Rod</v>
      </c>
      <c r="G1488" t="str">
        <f>VLOOKUP(fact_events!D:D,prod[#All],3,0)</f>
        <v>Home Appliances</v>
      </c>
      <c r="H1488">
        <v>1020</v>
      </c>
      <c r="I1488" t="s">
        <v>5</v>
      </c>
      <c r="J1488">
        <v>0.5</v>
      </c>
      <c r="K1488" t="s">
        <v>5</v>
      </c>
      <c r="L1488">
        <v>138</v>
      </c>
      <c r="M1488">
        <v>547</v>
      </c>
      <c r="N1488">
        <f>Table10[[#This Row],[quantity_sold_before_promo]]*Table10[[#This Row],[base_price]]</f>
        <v>140760</v>
      </c>
      <c r="O1488">
        <f t="shared" si="23"/>
        <v>557940</v>
      </c>
      <c r="P1488">
        <f>Table10[[#This Row],[Reveneu_after_promo]]-Table10[[#This Row],[Reveneu_before_promo]]</f>
        <v>417180</v>
      </c>
      <c r="Q1488" s="8">
        <f>Table10[[#This Row],[quantity_sold_after_promo]]-Table10[[#This Row],[quantity_sold_before_promo]]</f>
        <v>409</v>
      </c>
    </row>
    <row r="1489" spans="1:17" x14ac:dyDescent="0.3">
      <c r="A1489" s="4" t="s">
        <v>37</v>
      </c>
      <c r="B1489" t="str">
        <f>VLOOKUP(fact_events!B:B,stores[#All],2,0)</f>
        <v>Coimbatore</v>
      </c>
      <c r="C1489" t="str">
        <f>VLOOKUP(fact_events!C:C,camp[#All],2,0)</f>
        <v>Sankranti</v>
      </c>
      <c r="D1489" s="2">
        <f>VLOOKUP(fact_events!C:C,camp[#All],3,0)</f>
        <v>45301</v>
      </c>
      <c r="E1489" s="2">
        <f>VLOOKUP(fact_events!C:C,camp[#All],4,0)</f>
        <v>45307</v>
      </c>
      <c r="F1489" t="str">
        <f>VLOOKUP(fact_events!D:D,prod[#All],2,0)</f>
        <v>Atliq_High_Glo_15W_LED_Bulb</v>
      </c>
      <c r="G1489" t="str">
        <f>VLOOKUP(fact_events!D:D,prod[#All],3,0)</f>
        <v>Home Appliances</v>
      </c>
      <c r="H1489">
        <v>350</v>
      </c>
      <c r="I1489" t="s">
        <v>5</v>
      </c>
      <c r="J1489">
        <v>0.5</v>
      </c>
      <c r="K1489" t="s">
        <v>5</v>
      </c>
      <c r="L1489">
        <v>99</v>
      </c>
      <c r="M1489">
        <v>383</v>
      </c>
      <c r="N1489">
        <f>Table10[[#This Row],[quantity_sold_before_promo]]*Table10[[#This Row],[base_price]]</f>
        <v>34650</v>
      </c>
      <c r="O1489">
        <f t="shared" si="23"/>
        <v>134050</v>
      </c>
      <c r="P1489">
        <f>Table10[[#This Row],[Reveneu_after_promo]]-Table10[[#This Row],[Reveneu_before_promo]]</f>
        <v>99400</v>
      </c>
      <c r="Q1489" s="8">
        <f>Table10[[#This Row],[quantity_sold_after_promo]]-Table10[[#This Row],[quantity_sold_before_promo]]</f>
        <v>284</v>
      </c>
    </row>
    <row r="1490" spans="1:17" hidden="1" x14ac:dyDescent="0.3">
      <c r="A1490" s="3" t="s">
        <v>35</v>
      </c>
      <c r="B1490" t="str">
        <f>VLOOKUP(fact_events!B:B,stores[#All],2,0)</f>
        <v>Bengaluru</v>
      </c>
      <c r="C1490" t="str">
        <f>VLOOKUP(fact_events!C:C,camp[#All],2,0)</f>
        <v>Diwali</v>
      </c>
      <c r="D1490" s="2">
        <f>VLOOKUP(fact_events!C:C,camp[#All],3,0)</f>
        <v>45242</v>
      </c>
      <c r="E1490" s="2">
        <f>VLOOKUP(fact_events!C:C,camp[#All],4,0)</f>
        <v>45248</v>
      </c>
      <c r="F1490" t="str">
        <f>VLOOKUP(fact_events!D:D,prod[#All],2,0)</f>
        <v>Atliq_Body_Milk_Nourishing_Lotion (120ML)</v>
      </c>
      <c r="G1490" t="str">
        <f>VLOOKUP(fact_events!D:D,prod[#All],3,0)</f>
        <v>Personal Care</v>
      </c>
      <c r="H1490">
        <v>110</v>
      </c>
      <c r="I1490" t="s">
        <v>0</v>
      </c>
      <c r="J1490">
        <v>0.5</v>
      </c>
      <c r="K1490" t="s">
        <v>1526</v>
      </c>
      <c r="L1490">
        <v>61</v>
      </c>
      <c r="M1490">
        <v>77</v>
      </c>
      <c r="N1490">
        <f>Table10[[#This Row],[quantity_sold_before_promo]]*Table10[[#This Row],[base_price]]</f>
        <v>6710</v>
      </c>
      <c r="O1490">
        <f t="shared" si="23"/>
        <v>4235</v>
      </c>
      <c r="P1490">
        <f>Table10[[#This Row],[Reveneu_after_promo]]-Table10[[#This Row],[Reveneu_before_promo]]</f>
        <v>-2475</v>
      </c>
      <c r="Q1490" s="8">
        <f>Table10[[#This Row],[quantity_sold_after_promo]]-Table10[[#This Row],[quantity_sold_before_promo]]</f>
        <v>16</v>
      </c>
    </row>
    <row r="1491" spans="1:17" hidden="1" x14ac:dyDescent="0.3">
      <c r="A1491" s="4" t="s">
        <v>33</v>
      </c>
      <c r="B1491" t="str">
        <f>VLOOKUP(fact_events!B:B,stores[#All],2,0)</f>
        <v>Mysuru</v>
      </c>
      <c r="C1491" t="str">
        <f>VLOOKUP(fact_events!C:C,camp[#All],2,0)</f>
        <v>Sankranti</v>
      </c>
      <c r="D1491" s="2">
        <f>VLOOKUP(fact_events!C:C,camp[#All],3,0)</f>
        <v>45301</v>
      </c>
      <c r="E1491" s="2">
        <f>VLOOKUP(fact_events!C:C,camp[#All],4,0)</f>
        <v>45307</v>
      </c>
      <c r="F1491" t="str">
        <f>VLOOKUP(fact_events!D:D,prod[#All],2,0)</f>
        <v>Atliq_Fusion_Container_Set_of_3</v>
      </c>
      <c r="G1491" t="str">
        <f>VLOOKUP(fact_events!D:D,prod[#All],3,0)</f>
        <v>Home Care</v>
      </c>
      <c r="H1491">
        <v>415</v>
      </c>
      <c r="I1491" t="s">
        <v>12</v>
      </c>
      <c r="J1491">
        <v>0.25</v>
      </c>
      <c r="K1491" t="s">
        <v>1526</v>
      </c>
      <c r="L1491">
        <v>31</v>
      </c>
      <c r="M1491">
        <v>26</v>
      </c>
      <c r="N1491">
        <f>Table10[[#This Row],[quantity_sold_before_promo]]*Table10[[#This Row],[base_price]]</f>
        <v>12865</v>
      </c>
      <c r="O1491">
        <f t="shared" si="23"/>
        <v>8092.5</v>
      </c>
      <c r="P1491">
        <f>Table10[[#This Row],[Reveneu_after_promo]]-Table10[[#This Row],[Reveneu_before_promo]]</f>
        <v>-4772.5</v>
      </c>
      <c r="Q1491" s="8">
        <f>Table10[[#This Row],[quantity_sold_after_promo]]-Table10[[#This Row],[quantity_sold_before_promo]]</f>
        <v>-5</v>
      </c>
    </row>
    <row r="1492" spans="1:17" hidden="1" x14ac:dyDescent="0.3">
      <c r="A1492" s="3" t="s">
        <v>31</v>
      </c>
      <c r="B1492" t="str">
        <f>VLOOKUP(fact_events!B:B,stores[#All],2,0)</f>
        <v>Coimbatore</v>
      </c>
      <c r="C1492" t="str">
        <f>VLOOKUP(fact_events!C:C,camp[#All],2,0)</f>
        <v>Diwali</v>
      </c>
      <c r="D1492" s="2">
        <f>VLOOKUP(fact_events!C:C,camp[#All],3,0)</f>
        <v>45242</v>
      </c>
      <c r="E1492" s="2">
        <f>VLOOKUP(fact_events!C:C,camp[#All],4,0)</f>
        <v>45248</v>
      </c>
      <c r="F1492" t="str">
        <f>VLOOKUP(fact_events!D:D,prod[#All],2,0)</f>
        <v>Atliq_Suflower_Oil (1L)</v>
      </c>
      <c r="G1492" t="str">
        <f>VLOOKUP(fact_events!D:D,prod[#All],3,0)</f>
        <v>Grocery &amp; Staples</v>
      </c>
      <c r="H1492">
        <v>156</v>
      </c>
      <c r="I1492" t="s">
        <v>12</v>
      </c>
      <c r="J1492">
        <v>0.25</v>
      </c>
      <c r="K1492" t="s">
        <v>1526</v>
      </c>
      <c r="L1492">
        <v>257</v>
      </c>
      <c r="M1492">
        <v>221</v>
      </c>
      <c r="N1492">
        <f>Table10[[#This Row],[quantity_sold_before_promo]]*Table10[[#This Row],[base_price]]</f>
        <v>40092</v>
      </c>
      <c r="O1492">
        <f t="shared" si="23"/>
        <v>25857</v>
      </c>
      <c r="P1492">
        <f>Table10[[#This Row],[Reveneu_after_promo]]-Table10[[#This Row],[Reveneu_before_promo]]</f>
        <v>-14235</v>
      </c>
      <c r="Q1492" s="8">
        <f>Table10[[#This Row],[quantity_sold_after_promo]]-Table10[[#This Row],[quantity_sold_before_promo]]</f>
        <v>-36</v>
      </c>
    </row>
    <row r="1493" spans="1:17" hidden="1" x14ac:dyDescent="0.3">
      <c r="A1493" s="4" t="s">
        <v>29</v>
      </c>
      <c r="B1493" t="str">
        <f>VLOOKUP(fact_events!B:B,stores[#All],2,0)</f>
        <v>Visakhapatnam</v>
      </c>
      <c r="C1493" t="str">
        <f>VLOOKUP(fact_events!C:C,camp[#All],2,0)</f>
        <v>Diwali</v>
      </c>
      <c r="D1493" s="2">
        <f>VLOOKUP(fact_events!C:C,camp[#All],3,0)</f>
        <v>45242</v>
      </c>
      <c r="E1493" s="2">
        <f>VLOOKUP(fact_events!C:C,camp[#All],4,0)</f>
        <v>45248</v>
      </c>
      <c r="F1493" t="str">
        <f>VLOOKUP(fact_events!D:D,prod[#All],2,0)</f>
        <v>Atliq_Home_Essential_8_Product_Combo</v>
      </c>
      <c r="G1493" t="str">
        <f>VLOOKUP(fact_events!D:D,prod[#All],3,0)</f>
        <v>Combo1</v>
      </c>
      <c r="H1493">
        <v>3000</v>
      </c>
      <c r="I1493" t="s">
        <v>26</v>
      </c>
      <c r="J1493">
        <v>500</v>
      </c>
      <c r="K1493" t="s">
        <v>1527</v>
      </c>
      <c r="L1493">
        <v>204</v>
      </c>
      <c r="M1493">
        <v>589</v>
      </c>
      <c r="N1493">
        <f>Table10[[#This Row],[quantity_sold_before_promo]]*Table10[[#This Row],[base_price]]</f>
        <v>612000</v>
      </c>
      <c r="O1493">
        <f t="shared" si="23"/>
        <v>1472500</v>
      </c>
      <c r="P1493">
        <f>Table10[[#This Row],[Reveneu_after_promo]]-Table10[[#This Row],[Reveneu_before_promo]]</f>
        <v>860500</v>
      </c>
      <c r="Q1493" s="8">
        <f>Table10[[#This Row],[quantity_sold_after_promo]]-Table10[[#This Row],[quantity_sold_before_promo]]</f>
        <v>385</v>
      </c>
    </row>
    <row r="1494" spans="1:17" x14ac:dyDescent="0.3">
      <c r="A1494" s="3">
        <v>11578</v>
      </c>
      <c r="B1494" t="str">
        <f>VLOOKUP(fact_events!B:B,stores[#All],2,0)</f>
        <v>Hyderabad</v>
      </c>
      <c r="C1494" t="str">
        <f>VLOOKUP(fact_events!C:C,camp[#All],2,0)</f>
        <v>Sankranti</v>
      </c>
      <c r="D1494" s="2">
        <f>VLOOKUP(fact_events!C:C,camp[#All],3,0)</f>
        <v>45301</v>
      </c>
      <c r="E1494" s="2">
        <f>VLOOKUP(fact_events!C:C,camp[#All],4,0)</f>
        <v>45307</v>
      </c>
      <c r="F1494" t="str">
        <f>VLOOKUP(fact_events!D:D,prod[#All],2,0)</f>
        <v>Atliq_waterproof_Immersion_Rod</v>
      </c>
      <c r="G1494" t="str">
        <f>VLOOKUP(fact_events!D:D,prod[#All],3,0)</f>
        <v>Home Appliances</v>
      </c>
      <c r="H1494">
        <v>1020</v>
      </c>
      <c r="I1494" t="s">
        <v>5</v>
      </c>
      <c r="J1494">
        <v>0.5</v>
      </c>
      <c r="K1494" t="s">
        <v>5</v>
      </c>
      <c r="L1494">
        <v>87</v>
      </c>
      <c r="M1494">
        <v>236</v>
      </c>
      <c r="N1494">
        <f>Table10[[#This Row],[quantity_sold_before_promo]]*Table10[[#This Row],[base_price]]</f>
        <v>88740</v>
      </c>
      <c r="O1494">
        <f t="shared" si="23"/>
        <v>240720</v>
      </c>
      <c r="P1494">
        <f>Table10[[#This Row],[Reveneu_after_promo]]-Table10[[#This Row],[Reveneu_before_promo]]</f>
        <v>151980</v>
      </c>
      <c r="Q1494" s="8">
        <f>Table10[[#This Row],[quantity_sold_after_promo]]-Table10[[#This Row],[quantity_sold_before_promo]]</f>
        <v>149</v>
      </c>
    </row>
    <row r="1495" spans="1:17" hidden="1" x14ac:dyDescent="0.3">
      <c r="A1495" s="4" t="s">
        <v>23</v>
      </c>
      <c r="B1495" t="str">
        <f>VLOOKUP(fact_events!B:B,stores[#All],2,0)</f>
        <v>Coimbatore</v>
      </c>
      <c r="C1495" t="str">
        <f>VLOOKUP(fact_events!C:C,camp[#All],2,0)</f>
        <v>Sankranti</v>
      </c>
      <c r="D1495" s="2">
        <f>VLOOKUP(fact_events!C:C,camp[#All],3,0)</f>
        <v>45301</v>
      </c>
      <c r="E1495" s="2">
        <f>VLOOKUP(fact_events!C:C,camp[#All],4,0)</f>
        <v>45307</v>
      </c>
      <c r="F1495" t="str">
        <f>VLOOKUP(fact_events!D:D,prod[#All],2,0)</f>
        <v>Atliq_Scrub_Sponge_For_Dishwash</v>
      </c>
      <c r="G1495" t="str">
        <f>VLOOKUP(fact_events!D:D,prod[#All],3,0)</f>
        <v>Home Care</v>
      </c>
      <c r="H1495">
        <v>55</v>
      </c>
      <c r="I1495" t="s">
        <v>12</v>
      </c>
      <c r="J1495">
        <v>0.25</v>
      </c>
      <c r="K1495" t="s">
        <v>1526</v>
      </c>
      <c r="L1495">
        <v>16</v>
      </c>
      <c r="M1495">
        <v>12</v>
      </c>
      <c r="N1495">
        <f>Table10[[#This Row],[quantity_sold_before_promo]]*Table10[[#This Row],[base_price]]</f>
        <v>880</v>
      </c>
      <c r="O1495">
        <f t="shared" si="23"/>
        <v>495</v>
      </c>
      <c r="P1495">
        <f>Table10[[#This Row],[Reveneu_after_promo]]-Table10[[#This Row],[Reveneu_before_promo]]</f>
        <v>-385</v>
      </c>
      <c r="Q1495" s="8">
        <f>Table10[[#This Row],[quantity_sold_after_promo]]-Table10[[#This Row],[quantity_sold_before_promo]]</f>
        <v>-4</v>
      </c>
    </row>
    <row r="1496" spans="1:17" hidden="1" x14ac:dyDescent="0.3">
      <c r="A1496" s="3" t="s">
        <v>20</v>
      </c>
      <c r="B1496" t="str">
        <f>VLOOKUP(fact_events!B:B,stores[#All],2,0)</f>
        <v>Bengaluru</v>
      </c>
      <c r="C1496" t="str">
        <f>VLOOKUP(fact_events!C:C,camp[#All],2,0)</f>
        <v>Sankranti</v>
      </c>
      <c r="D1496" s="2">
        <f>VLOOKUP(fact_events!C:C,camp[#All],3,0)</f>
        <v>45301</v>
      </c>
      <c r="E1496" s="2">
        <f>VLOOKUP(fact_events!C:C,camp[#All],4,0)</f>
        <v>45307</v>
      </c>
      <c r="F1496" t="str">
        <f>VLOOKUP(fact_events!D:D,prod[#All],2,0)</f>
        <v>Atliq_Fusion_Container_Set_of_3</v>
      </c>
      <c r="G1496" t="str">
        <f>VLOOKUP(fact_events!D:D,prod[#All],3,0)</f>
        <v>Home Care</v>
      </c>
      <c r="H1496">
        <v>415</v>
      </c>
      <c r="I1496" t="s">
        <v>12</v>
      </c>
      <c r="J1496">
        <v>0.25</v>
      </c>
      <c r="K1496" t="s">
        <v>1526</v>
      </c>
      <c r="L1496">
        <v>22</v>
      </c>
      <c r="M1496">
        <v>16</v>
      </c>
      <c r="N1496">
        <f>Table10[[#This Row],[quantity_sold_before_promo]]*Table10[[#This Row],[base_price]]</f>
        <v>9130</v>
      </c>
      <c r="O1496">
        <f t="shared" si="23"/>
        <v>4980</v>
      </c>
      <c r="P1496">
        <f>Table10[[#This Row],[Reveneu_after_promo]]-Table10[[#This Row],[Reveneu_before_promo]]</f>
        <v>-4150</v>
      </c>
      <c r="Q1496" s="8">
        <f>Table10[[#This Row],[quantity_sold_after_promo]]-Table10[[#This Row],[quantity_sold_before_promo]]</f>
        <v>-6</v>
      </c>
    </row>
    <row r="1497" spans="1:17" hidden="1" x14ac:dyDescent="0.3">
      <c r="A1497" s="5" t="s">
        <v>17</v>
      </c>
      <c r="B1497" t="str">
        <f>VLOOKUP(fact_events!B:B,stores[#All],2,0)</f>
        <v>Bengaluru</v>
      </c>
      <c r="C1497" t="str">
        <f>VLOOKUP(fact_events!C:C,camp[#All],2,0)</f>
        <v>Sankranti</v>
      </c>
      <c r="D1497" s="2">
        <f>VLOOKUP(fact_events!C:C,camp[#All],3,0)</f>
        <v>45301</v>
      </c>
      <c r="E1497" s="2">
        <f>VLOOKUP(fact_events!C:C,camp[#All],4,0)</f>
        <v>45307</v>
      </c>
      <c r="F1497" t="str">
        <f>VLOOKUP(fact_events!D:D,prod[#All],2,0)</f>
        <v>Atliq_Lime_Cool_Bathing_Bar (125GM)</v>
      </c>
      <c r="G1497" t="str">
        <f>VLOOKUP(fact_events!D:D,prod[#All],3,0)</f>
        <v>Personal Care</v>
      </c>
      <c r="H1497">
        <v>62</v>
      </c>
      <c r="I1497" t="s">
        <v>0</v>
      </c>
      <c r="J1497">
        <v>0.5</v>
      </c>
      <c r="K1497" t="s">
        <v>1526</v>
      </c>
      <c r="L1497">
        <v>61</v>
      </c>
      <c r="M1497">
        <v>84</v>
      </c>
      <c r="N1497">
        <f>Table10[[#This Row],[quantity_sold_before_promo]]*Table10[[#This Row],[base_price]]</f>
        <v>3782</v>
      </c>
      <c r="O1497">
        <f t="shared" si="23"/>
        <v>2604</v>
      </c>
      <c r="P1497">
        <f>Table10[[#This Row],[Reveneu_after_promo]]-Table10[[#This Row],[Reveneu_before_promo]]</f>
        <v>-1178</v>
      </c>
      <c r="Q1497" s="8">
        <f>Table10[[#This Row],[quantity_sold_after_promo]]-Table10[[#This Row],[quantity_sold_before_promo]]</f>
        <v>23</v>
      </c>
    </row>
    <row r="1498" spans="1:17" hidden="1" x14ac:dyDescent="0.3">
      <c r="A1498" s="3" t="s">
        <v>15</v>
      </c>
      <c r="B1498" t="str">
        <f>VLOOKUP(fact_events!B:B,stores[#All],2,0)</f>
        <v>Madurai</v>
      </c>
      <c r="C1498" t="str">
        <f>VLOOKUP(fact_events!C:C,camp[#All],2,0)</f>
        <v>Sankranti</v>
      </c>
      <c r="D1498" s="2">
        <f>VLOOKUP(fact_events!C:C,camp[#All],3,0)</f>
        <v>45301</v>
      </c>
      <c r="E1498" s="2">
        <f>VLOOKUP(fact_events!C:C,camp[#All],4,0)</f>
        <v>45307</v>
      </c>
      <c r="F1498" t="str">
        <f>VLOOKUP(fact_events!D:D,prod[#All],2,0)</f>
        <v>Atliq_Cream_Beauty_Bathing_Soap (125GM)</v>
      </c>
      <c r="G1498" t="str">
        <f>VLOOKUP(fact_events!D:D,prod[#All],3,0)</f>
        <v>Personal Care</v>
      </c>
      <c r="H1498">
        <v>50</v>
      </c>
      <c r="I1498" t="s">
        <v>12</v>
      </c>
      <c r="J1498">
        <v>0.25</v>
      </c>
      <c r="K1498" t="s">
        <v>1526</v>
      </c>
      <c r="L1498">
        <v>22</v>
      </c>
      <c r="M1498">
        <v>18</v>
      </c>
      <c r="N1498">
        <f>Table10[[#This Row],[quantity_sold_before_promo]]*Table10[[#This Row],[base_price]]</f>
        <v>1100</v>
      </c>
      <c r="O1498">
        <f t="shared" si="23"/>
        <v>675</v>
      </c>
      <c r="P1498">
        <f>Table10[[#This Row],[Reveneu_after_promo]]-Table10[[#This Row],[Reveneu_before_promo]]</f>
        <v>-425</v>
      </c>
      <c r="Q1498" s="8">
        <f>Table10[[#This Row],[quantity_sold_after_promo]]-Table10[[#This Row],[quantity_sold_before_promo]]</f>
        <v>-4</v>
      </c>
    </row>
    <row r="1499" spans="1:17" hidden="1" x14ac:dyDescent="0.3">
      <c r="A1499" s="4" t="s">
        <v>11</v>
      </c>
      <c r="B1499" t="str">
        <f>VLOOKUP(fact_events!B:B,stores[#All],2,0)</f>
        <v>Coimbatore</v>
      </c>
      <c r="C1499" t="str">
        <f>VLOOKUP(fact_events!C:C,camp[#All],2,0)</f>
        <v>Diwali</v>
      </c>
      <c r="D1499" s="2">
        <f>VLOOKUP(fact_events!C:C,camp[#All],3,0)</f>
        <v>45242</v>
      </c>
      <c r="E1499" s="2">
        <f>VLOOKUP(fact_events!C:C,camp[#All],4,0)</f>
        <v>45248</v>
      </c>
      <c r="F1499" t="str">
        <f>VLOOKUP(fact_events!D:D,prod[#All],2,0)</f>
        <v>Atliq_Lime_Cool_Bathing_Bar (125GM)</v>
      </c>
      <c r="G1499" t="str">
        <f>VLOOKUP(fact_events!D:D,prod[#All],3,0)</f>
        <v>Personal Care</v>
      </c>
      <c r="H1499">
        <v>62</v>
      </c>
      <c r="I1499" t="s">
        <v>0</v>
      </c>
      <c r="J1499">
        <v>0.5</v>
      </c>
      <c r="K1499" t="s">
        <v>1526</v>
      </c>
      <c r="L1499">
        <v>80</v>
      </c>
      <c r="M1499">
        <v>119</v>
      </c>
      <c r="N1499">
        <f>Table10[[#This Row],[quantity_sold_before_promo]]*Table10[[#This Row],[base_price]]</f>
        <v>4960</v>
      </c>
      <c r="O1499">
        <f t="shared" si="23"/>
        <v>3689</v>
      </c>
      <c r="P1499">
        <f>Table10[[#This Row],[Reveneu_after_promo]]-Table10[[#This Row],[Reveneu_before_promo]]</f>
        <v>-1271</v>
      </c>
      <c r="Q1499" s="8">
        <f>Table10[[#This Row],[quantity_sold_after_promo]]-Table10[[#This Row],[quantity_sold_before_promo]]</f>
        <v>39</v>
      </c>
    </row>
    <row r="1500" spans="1:17" x14ac:dyDescent="0.3">
      <c r="A1500" s="3" t="s">
        <v>8</v>
      </c>
      <c r="B1500" t="str">
        <f>VLOOKUP(fact_events!B:B,stores[#All],2,0)</f>
        <v>Visakhapatnam</v>
      </c>
      <c r="C1500" t="str">
        <f>VLOOKUP(fact_events!C:C,camp[#All],2,0)</f>
        <v>Sankranti</v>
      </c>
      <c r="D1500" s="2">
        <f>VLOOKUP(fact_events!C:C,camp[#All],3,0)</f>
        <v>45301</v>
      </c>
      <c r="E1500" s="2">
        <f>VLOOKUP(fact_events!C:C,camp[#All],4,0)</f>
        <v>45307</v>
      </c>
      <c r="F1500" t="str">
        <f>VLOOKUP(fact_events!D:D,prod[#All],2,0)</f>
        <v>Atliq_High_Glo_15W_LED_Bulb</v>
      </c>
      <c r="G1500" t="str">
        <f>VLOOKUP(fact_events!D:D,prod[#All],3,0)</f>
        <v>Home Appliances</v>
      </c>
      <c r="H1500">
        <v>350</v>
      </c>
      <c r="I1500" t="s">
        <v>5</v>
      </c>
      <c r="J1500">
        <v>0.5</v>
      </c>
      <c r="K1500" t="s">
        <v>5</v>
      </c>
      <c r="L1500">
        <v>73</v>
      </c>
      <c r="M1500">
        <v>282</v>
      </c>
      <c r="N1500">
        <f>Table10[[#This Row],[quantity_sold_before_promo]]*Table10[[#This Row],[base_price]]</f>
        <v>25550</v>
      </c>
      <c r="O1500">
        <f t="shared" si="23"/>
        <v>98700</v>
      </c>
      <c r="P1500">
        <f>Table10[[#This Row],[Reveneu_after_promo]]-Table10[[#This Row],[Reveneu_before_promo]]</f>
        <v>73150</v>
      </c>
      <c r="Q1500" s="8">
        <f>Table10[[#This Row],[quantity_sold_after_promo]]-Table10[[#This Row],[quantity_sold_before_promo]]</f>
        <v>209</v>
      </c>
    </row>
    <row r="1501" spans="1:17" hidden="1" x14ac:dyDescent="0.3">
      <c r="A1501" s="4" t="s">
        <v>4</v>
      </c>
      <c r="B1501" t="str">
        <f>VLOOKUP(fact_events!B:B,stores[#All],2,0)</f>
        <v>Bengaluru</v>
      </c>
      <c r="C1501" t="str">
        <f>VLOOKUP(fact_events!C:C,camp[#All],2,0)</f>
        <v>Sankranti</v>
      </c>
      <c r="D1501" s="2">
        <f>VLOOKUP(fact_events!C:C,camp[#All],3,0)</f>
        <v>45301</v>
      </c>
      <c r="E1501" s="2">
        <f>VLOOKUP(fact_events!C:C,camp[#All],4,0)</f>
        <v>45307</v>
      </c>
      <c r="F1501" t="str">
        <f>VLOOKUP(fact_events!D:D,prod[#All],2,0)</f>
        <v>Atliq_Lime_Cool_Bathing_Bar (125GM)</v>
      </c>
      <c r="G1501" t="str">
        <f>VLOOKUP(fact_events!D:D,prod[#All],3,0)</f>
        <v>Personal Care</v>
      </c>
      <c r="H1501">
        <v>62</v>
      </c>
      <c r="I1501" t="s">
        <v>0</v>
      </c>
      <c r="J1501">
        <v>0.5</v>
      </c>
      <c r="K1501" t="s">
        <v>1526</v>
      </c>
      <c r="L1501">
        <v>52</v>
      </c>
      <c r="M1501">
        <v>73</v>
      </c>
      <c r="N1501">
        <f>Table10[[#This Row],[quantity_sold_before_promo]]*Table10[[#This Row],[base_price]]</f>
        <v>3224</v>
      </c>
      <c r="O1501">
        <f t="shared" si="23"/>
        <v>2263</v>
      </c>
      <c r="P1501">
        <f>Table10[[#This Row],[Reveneu_after_promo]]-Table10[[#This Row],[Reveneu_before_promo]]</f>
        <v>-961</v>
      </c>
      <c r="Q1501" s="8">
        <f>Table10[[#This Row],[quantity_sold_after_promo]]-Table10[[#This Row],[quantity_sold_before_promo]]</f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1651-B52D-4239-8437-5695D72CDC70}">
  <dimension ref="A1:H1501"/>
  <sheetViews>
    <sheetView topLeftCell="A1484" workbookViewId="0">
      <selection activeCell="H1501" sqref="H1501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14" bestFit="1" customWidth="1"/>
    <col min="4" max="4" width="15" bestFit="1" customWidth="1"/>
    <col min="5" max="5" width="12.21875" bestFit="1" customWidth="1"/>
    <col min="6" max="6" width="13.6640625" bestFit="1" customWidth="1"/>
    <col min="7" max="7" width="28.77734375" bestFit="1" customWidth="1"/>
    <col min="8" max="8" width="27.109375" bestFit="1" customWidth="1"/>
  </cols>
  <sheetData>
    <row r="1" spans="1:8" x14ac:dyDescent="0.3">
      <c r="A1" t="s">
        <v>1480</v>
      </c>
      <c r="B1" t="s">
        <v>1479</v>
      </c>
      <c r="C1" t="s">
        <v>1478</v>
      </c>
      <c r="D1" t="s">
        <v>1477</v>
      </c>
      <c r="E1" t="s">
        <v>1476</v>
      </c>
      <c r="F1" t="s">
        <v>1475</v>
      </c>
      <c r="G1" t="s">
        <v>1474</v>
      </c>
      <c r="H1" t="s">
        <v>1473</v>
      </c>
    </row>
    <row r="2" spans="1:8" x14ac:dyDescent="0.3">
      <c r="A2" t="s">
        <v>1472</v>
      </c>
      <c r="B2" t="s">
        <v>229</v>
      </c>
      <c r="C2" t="s">
        <v>2</v>
      </c>
      <c r="D2" t="s">
        <v>49</v>
      </c>
      <c r="E2">
        <v>190</v>
      </c>
      <c r="F2" t="s">
        <v>0</v>
      </c>
      <c r="G2">
        <v>34</v>
      </c>
      <c r="H2">
        <v>52</v>
      </c>
    </row>
    <row r="3" spans="1:8" x14ac:dyDescent="0.3">
      <c r="A3" t="s">
        <v>1471</v>
      </c>
      <c r="B3" t="s">
        <v>19</v>
      </c>
      <c r="C3" t="s">
        <v>9</v>
      </c>
      <c r="D3" t="s">
        <v>30</v>
      </c>
      <c r="E3">
        <v>156</v>
      </c>
      <c r="F3" t="s">
        <v>12</v>
      </c>
      <c r="G3">
        <v>393</v>
      </c>
      <c r="H3">
        <v>322</v>
      </c>
    </row>
    <row r="4" spans="1:8" x14ac:dyDescent="0.3">
      <c r="A4" t="s">
        <v>1470</v>
      </c>
      <c r="B4" t="s">
        <v>181</v>
      </c>
      <c r="C4" t="s">
        <v>2</v>
      </c>
      <c r="D4" t="s">
        <v>88</v>
      </c>
      <c r="E4">
        <v>300</v>
      </c>
      <c r="F4" t="s">
        <v>5</v>
      </c>
      <c r="G4">
        <v>22</v>
      </c>
      <c r="H4">
        <v>85</v>
      </c>
    </row>
    <row r="5" spans="1:8" x14ac:dyDescent="0.3">
      <c r="A5" t="s">
        <v>1469</v>
      </c>
      <c r="B5" t="s">
        <v>107</v>
      </c>
      <c r="C5" t="s">
        <v>9</v>
      </c>
      <c r="D5" t="s">
        <v>27</v>
      </c>
      <c r="E5">
        <v>3000</v>
      </c>
      <c r="F5" t="s">
        <v>26</v>
      </c>
      <c r="G5">
        <v>329</v>
      </c>
      <c r="H5">
        <v>1000</v>
      </c>
    </row>
    <row r="6" spans="1:8" x14ac:dyDescent="0.3">
      <c r="A6" t="s">
        <v>1468</v>
      </c>
      <c r="B6" t="s">
        <v>101</v>
      </c>
      <c r="C6" t="s">
        <v>9</v>
      </c>
      <c r="D6" t="s">
        <v>21</v>
      </c>
      <c r="E6">
        <v>55</v>
      </c>
      <c r="F6" t="s">
        <v>12</v>
      </c>
      <c r="G6">
        <v>108</v>
      </c>
      <c r="H6">
        <v>93</v>
      </c>
    </row>
    <row r="7" spans="1:8" x14ac:dyDescent="0.3">
      <c r="A7" s="1">
        <v>8.0200000000000004E+96</v>
      </c>
      <c r="B7" t="s">
        <v>141</v>
      </c>
      <c r="C7" t="s">
        <v>9</v>
      </c>
      <c r="D7" t="s">
        <v>49</v>
      </c>
      <c r="E7">
        <v>190</v>
      </c>
      <c r="F7" t="s">
        <v>0</v>
      </c>
      <c r="G7">
        <v>91</v>
      </c>
      <c r="H7">
        <v>116</v>
      </c>
    </row>
    <row r="8" spans="1:8" x14ac:dyDescent="0.3">
      <c r="A8" t="s">
        <v>1467</v>
      </c>
      <c r="B8" t="s">
        <v>28</v>
      </c>
      <c r="C8" t="s">
        <v>2</v>
      </c>
      <c r="D8" t="s">
        <v>13</v>
      </c>
      <c r="E8">
        <v>50</v>
      </c>
      <c r="F8" t="s">
        <v>12</v>
      </c>
      <c r="G8">
        <v>31</v>
      </c>
      <c r="H8">
        <v>26</v>
      </c>
    </row>
    <row r="9" spans="1:8" x14ac:dyDescent="0.3">
      <c r="A9" t="s">
        <v>1466</v>
      </c>
      <c r="B9" t="s">
        <v>84</v>
      </c>
      <c r="C9" t="s">
        <v>9</v>
      </c>
      <c r="D9" t="s">
        <v>6</v>
      </c>
      <c r="E9">
        <v>350</v>
      </c>
      <c r="F9" t="s">
        <v>5</v>
      </c>
      <c r="G9">
        <v>73</v>
      </c>
      <c r="H9">
        <v>245</v>
      </c>
    </row>
    <row r="10" spans="1:8" x14ac:dyDescent="0.3">
      <c r="A10" t="s">
        <v>1465</v>
      </c>
      <c r="B10" t="s">
        <v>22</v>
      </c>
      <c r="C10" t="s">
        <v>2</v>
      </c>
      <c r="D10" t="s">
        <v>40</v>
      </c>
      <c r="E10">
        <v>1190</v>
      </c>
      <c r="F10" t="s">
        <v>5</v>
      </c>
      <c r="G10">
        <v>30</v>
      </c>
      <c r="H10">
        <v>79</v>
      </c>
    </row>
    <row r="11" spans="1:8" x14ac:dyDescent="0.3">
      <c r="A11" t="s">
        <v>1464</v>
      </c>
      <c r="B11" t="s">
        <v>56</v>
      </c>
      <c r="C11" t="s">
        <v>2</v>
      </c>
      <c r="D11" t="s">
        <v>30</v>
      </c>
      <c r="E11">
        <v>200</v>
      </c>
      <c r="F11" t="s">
        <v>5</v>
      </c>
      <c r="G11">
        <v>318</v>
      </c>
      <c r="H11">
        <v>1265</v>
      </c>
    </row>
    <row r="12" spans="1:8" x14ac:dyDescent="0.3">
      <c r="A12" t="s">
        <v>1463</v>
      </c>
      <c r="B12" t="s">
        <v>32</v>
      </c>
      <c r="C12" t="s">
        <v>9</v>
      </c>
      <c r="D12" t="s">
        <v>18</v>
      </c>
      <c r="E12">
        <v>415</v>
      </c>
      <c r="F12" t="s">
        <v>12</v>
      </c>
      <c r="G12">
        <v>78</v>
      </c>
      <c r="H12">
        <v>70</v>
      </c>
    </row>
    <row r="13" spans="1:8" x14ac:dyDescent="0.3">
      <c r="A13" t="s">
        <v>1462</v>
      </c>
      <c r="B13" t="s">
        <v>89</v>
      </c>
      <c r="C13" t="s">
        <v>2</v>
      </c>
      <c r="D13" t="s">
        <v>27</v>
      </c>
      <c r="E13">
        <v>3000</v>
      </c>
      <c r="F13" t="s">
        <v>26</v>
      </c>
      <c r="G13">
        <v>126</v>
      </c>
      <c r="H13">
        <v>302</v>
      </c>
    </row>
    <row r="14" spans="1:8" x14ac:dyDescent="0.3">
      <c r="A14" t="s">
        <v>1461</v>
      </c>
      <c r="B14" t="s">
        <v>38</v>
      </c>
      <c r="C14" t="s">
        <v>9</v>
      </c>
      <c r="D14" t="s">
        <v>1</v>
      </c>
      <c r="E14">
        <v>62</v>
      </c>
      <c r="F14" t="s">
        <v>0</v>
      </c>
      <c r="G14">
        <v>154</v>
      </c>
      <c r="H14">
        <v>207</v>
      </c>
    </row>
    <row r="15" spans="1:8" x14ac:dyDescent="0.3">
      <c r="A15" t="s">
        <v>1460</v>
      </c>
      <c r="B15" t="s">
        <v>16</v>
      </c>
      <c r="C15" t="s">
        <v>9</v>
      </c>
      <c r="D15" t="s">
        <v>69</v>
      </c>
      <c r="E15">
        <v>290</v>
      </c>
      <c r="F15" t="s">
        <v>12</v>
      </c>
      <c r="G15">
        <v>343</v>
      </c>
      <c r="H15">
        <v>270</v>
      </c>
    </row>
    <row r="16" spans="1:8" x14ac:dyDescent="0.3">
      <c r="A16">
        <v>635862</v>
      </c>
      <c r="B16" t="s">
        <v>47</v>
      </c>
      <c r="C16" t="s">
        <v>2</v>
      </c>
      <c r="D16" t="s">
        <v>46</v>
      </c>
      <c r="E16">
        <v>860</v>
      </c>
      <c r="F16" t="s">
        <v>45</v>
      </c>
      <c r="G16">
        <v>348</v>
      </c>
      <c r="H16">
        <v>480</v>
      </c>
    </row>
    <row r="17" spans="1:8" x14ac:dyDescent="0.3">
      <c r="A17" t="s">
        <v>1459</v>
      </c>
      <c r="B17" t="s">
        <v>109</v>
      </c>
      <c r="C17" t="s">
        <v>2</v>
      </c>
      <c r="D17" t="s">
        <v>88</v>
      </c>
      <c r="E17">
        <v>300</v>
      </c>
      <c r="F17" t="s">
        <v>5</v>
      </c>
      <c r="G17">
        <v>43</v>
      </c>
      <c r="H17">
        <v>167</v>
      </c>
    </row>
    <row r="18" spans="1:8" x14ac:dyDescent="0.3">
      <c r="A18" t="s">
        <v>1458</v>
      </c>
      <c r="B18" t="s">
        <v>236</v>
      </c>
      <c r="C18" t="s">
        <v>2</v>
      </c>
      <c r="D18" t="s">
        <v>18</v>
      </c>
      <c r="E18">
        <v>415</v>
      </c>
      <c r="F18" t="s">
        <v>12</v>
      </c>
      <c r="G18">
        <v>39</v>
      </c>
      <c r="H18">
        <v>33</v>
      </c>
    </row>
    <row r="19" spans="1:8" x14ac:dyDescent="0.3">
      <c r="A19" t="s">
        <v>1457</v>
      </c>
      <c r="B19" t="s">
        <v>92</v>
      </c>
      <c r="C19" t="s">
        <v>9</v>
      </c>
      <c r="D19" t="s">
        <v>59</v>
      </c>
      <c r="E19">
        <v>172</v>
      </c>
      <c r="F19" t="s">
        <v>45</v>
      </c>
      <c r="G19">
        <v>164</v>
      </c>
      <c r="H19">
        <v>236</v>
      </c>
    </row>
    <row r="20" spans="1:8" x14ac:dyDescent="0.3">
      <c r="A20" t="s">
        <v>1456</v>
      </c>
      <c r="B20" t="s">
        <v>82</v>
      </c>
      <c r="C20" t="s">
        <v>2</v>
      </c>
      <c r="D20" t="s">
        <v>18</v>
      </c>
      <c r="E20">
        <v>415</v>
      </c>
      <c r="F20" t="s">
        <v>12</v>
      </c>
      <c r="G20">
        <v>22</v>
      </c>
      <c r="H20">
        <v>16</v>
      </c>
    </row>
    <row r="21" spans="1:8" x14ac:dyDescent="0.3">
      <c r="A21" t="s">
        <v>1455</v>
      </c>
      <c r="B21" t="s">
        <v>67</v>
      </c>
      <c r="C21" t="s">
        <v>2</v>
      </c>
      <c r="D21" t="s">
        <v>88</v>
      </c>
      <c r="E21">
        <v>300</v>
      </c>
      <c r="F21" t="s">
        <v>5</v>
      </c>
      <c r="G21">
        <v>55</v>
      </c>
      <c r="H21">
        <v>213</v>
      </c>
    </row>
    <row r="22" spans="1:8" x14ac:dyDescent="0.3">
      <c r="A22" t="s">
        <v>1454</v>
      </c>
      <c r="B22" t="s">
        <v>78</v>
      </c>
      <c r="C22" t="s">
        <v>9</v>
      </c>
      <c r="D22" t="s">
        <v>24</v>
      </c>
      <c r="E22">
        <v>1020</v>
      </c>
      <c r="F22" t="s">
        <v>5</v>
      </c>
      <c r="G22">
        <v>42</v>
      </c>
      <c r="H22">
        <v>168</v>
      </c>
    </row>
    <row r="23" spans="1:8" x14ac:dyDescent="0.3">
      <c r="A23" t="s">
        <v>1453</v>
      </c>
      <c r="B23" t="s">
        <v>253</v>
      </c>
      <c r="C23" t="s">
        <v>9</v>
      </c>
      <c r="D23" t="s">
        <v>6</v>
      </c>
      <c r="E23">
        <v>350</v>
      </c>
      <c r="F23" t="s">
        <v>5</v>
      </c>
      <c r="G23">
        <v>84</v>
      </c>
      <c r="H23">
        <v>338</v>
      </c>
    </row>
    <row r="24" spans="1:8" x14ac:dyDescent="0.3">
      <c r="A24" t="s">
        <v>1452</v>
      </c>
      <c r="B24" t="s">
        <v>19</v>
      </c>
      <c r="C24" t="s">
        <v>9</v>
      </c>
      <c r="D24" t="s">
        <v>49</v>
      </c>
      <c r="E24">
        <v>190</v>
      </c>
      <c r="F24" t="s">
        <v>0</v>
      </c>
      <c r="G24">
        <v>66</v>
      </c>
      <c r="H24">
        <v>88</v>
      </c>
    </row>
    <row r="25" spans="1:8" x14ac:dyDescent="0.3">
      <c r="A25" t="s">
        <v>1451</v>
      </c>
      <c r="B25" t="s">
        <v>32</v>
      </c>
      <c r="C25" t="s">
        <v>2</v>
      </c>
      <c r="D25" t="s">
        <v>59</v>
      </c>
      <c r="E25">
        <v>172</v>
      </c>
      <c r="F25" t="s">
        <v>45</v>
      </c>
      <c r="G25">
        <v>204</v>
      </c>
      <c r="H25">
        <v>291</v>
      </c>
    </row>
    <row r="26" spans="1:8" x14ac:dyDescent="0.3">
      <c r="A26" t="s">
        <v>1450</v>
      </c>
      <c r="B26" t="s">
        <v>92</v>
      </c>
      <c r="C26" t="s">
        <v>2</v>
      </c>
      <c r="D26" t="s">
        <v>40</v>
      </c>
      <c r="E26">
        <v>1190</v>
      </c>
      <c r="F26" t="s">
        <v>5</v>
      </c>
      <c r="G26">
        <v>19</v>
      </c>
      <c r="H26">
        <v>74</v>
      </c>
    </row>
    <row r="27" spans="1:8" x14ac:dyDescent="0.3">
      <c r="A27" t="s">
        <v>1449</v>
      </c>
      <c r="B27" t="s">
        <v>60</v>
      </c>
      <c r="C27" t="s">
        <v>9</v>
      </c>
      <c r="D27" t="s">
        <v>30</v>
      </c>
      <c r="E27">
        <v>156</v>
      </c>
      <c r="F27" t="s">
        <v>12</v>
      </c>
      <c r="G27">
        <v>227</v>
      </c>
      <c r="H27">
        <v>202</v>
      </c>
    </row>
    <row r="28" spans="1:8" x14ac:dyDescent="0.3">
      <c r="A28" t="s">
        <v>1448</v>
      </c>
      <c r="B28" t="s">
        <v>229</v>
      </c>
      <c r="C28" t="s">
        <v>2</v>
      </c>
      <c r="D28" t="s">
        <v>27</v>
      </c>
      <c r="E28">
        <v>3000</v>
      </c>
      <c r="F28" t="s">
        <v>26</v>
      </c>
      <c r="G28">
        <v>85</v>
      </c>
      <c r="H28">
        <v>228</v>
      </c>
    </row>
    <row r="29" spans="1:8" x14ac:dyDescent="0.3">
      <c r="A29" t="s">
        <v>1447</v>
      </c>
      <c r="B29" t="s">
        <v>41</v>
      </c>
      <c r="C29" t="s">
        <v>9</v>
      </c>
      <c r="D29" t="s">
        <v>24</v>
      </c>
      <c r="E29">
        <v>1020</v>
      </c>
      <c r="F29" t="s">
        <v>5</v>
      </c>
      <c r="G29">
        <v>59</v>
      </c>
      <c r="H29">
        <v>182</v>
      </c>
    </row>
    <row r="30" spans="1:8" x14ac:dyDescent="0.3">
      <c r="A30" t="s">
        <v>1446</v>
      </c>
      <c r="B30" t="s">
        <v>229</v>
      </c>
      <c r="C30" t="s">
        <v>9</v>
      </c>
      <c r="D30" t="s">
        <v>6</v>
      </c>
      <c r="E30">
        <v>350</v>
      </c>
      <c r="F30" t="s">
        <v>5</v>
      </c>
      <c r="G30">
        <v>50</v>
      </c>
      <c r="H30">
        <v>190</v>
      </c>
    </row>
    <row r="31" spans="1:8" x14ac:dyDescent="0.3">
      <c r="A31" t="s">
        <v>1445</v>
      </c>
      <c r="B31" t="s">
        <v>130</v>
      </c>
      <c r="C31" t="s">
        <v>9</v>
      </c>
      <c r="D31" t="s">
        <v>49</v>
      </c>
      <c r="E31">
        <v>190</v>
      </c>
      <c r="F31" t="s">
        <v>0</v>
      </c>
      <c r="G31">
        <v>70</v>
      </c>
      <c r="H31">
        <v>89</v>
      </c>
    </row>
    <row r="32" spans="1:8" x14ac:dyDescent="0.3">
      <c r="A32" t="s">
        <v>1444</v>
      </c>
      <c r="B32" t="s">
        <v>109</v>
      </c>
      <c r="C32" t="s">
        <v>2</v>
      </c>
      <c r="D32" t="s">
        <v>59</v>
      </c>
      <c r="E32">
        <v>172</v>
      </c>
      <c r="F32" t="s">
        <v>45</v>
      </c>
      <c r="G32">
        <v>333</v>
      </c>
      <c r="H32">
        <v>402</v>
      </c>
    </row>
    <row r="33" spans="1:8" x14ac:dyDescent="0.3">
      <c r="A33" t="s">
        <v>1443</v>
      </c>
      <c r="B33" t="s">
        <v>103</v>
      </c>
      <c r="C33" t="s">
        <v>2</v>
      </c>
      <c r="D33" t="s">
        <v>34</v>
      </c>
      <c r="E33">
        <v>90</v>
      </c>
      <c r="F33" t="s">
        <v>12</v>
      </c>
      <c r="G33">
        <v>52</v>
      </c>
      <c r="H33">
        <v>39</v>
      </c>
    </row>
    <row r="34" spans="1:8" x14ac:dyDescent="0.3">
      <c r="A34" t="s">
        <v>1442</v>
      </c>
      <c r="B34" t="s">
        <v>19</v>
      </c>
      <c r="C34" t="s">
        <v>2</v>
      </c>
      <c r="D34" t="s">
        <v>21</v>
      </c>
      <c r="E34">
        <v>55</v>
      </c>
      <c r="F34" t="s">
        <v>12</v>
      </c>
      <c r="G34">
        <v>34</v>
      </c>
      <c r="H34">
        <v>24</v>
      </c>
    </row>
    <row r="35" spans="1:8" x14ac:dyDescent="0.3">
      <c r="A35" t="s">
        <v>1441</v>
      </c>
      <c r="B35" t="s">
        <v>130</v>
      </c>
      <c r="C35" t="s">
        <v>2</v>
      </c>
      <c r="D35" t="s">
        <v>40</v>
      </c>
      <c r="E35">
        <v>1190</v>
      </c>
      <c r="F35" t="s">
        <v>5</v>
      </c>
      <c r="G35">
        <v>33</v>
      </c>
      <c r="H35">
        <v>136</v>
      </c>
    </row>
    <row r="36" spans="1:8" x14ac:dyDescent="0.3">
      <c r="A36" t="s">
        <v>1440</v>
      </c>
      <c r="B36" t="s">
        <v>62</v>
      </c>
      <c r="C36" t="s">
        <v>2</v>
      </c>
      <c r="D36" t="s">
        <v>40</v>
      </c>
      <c r="E36">
        <v>1190</v>
      </c>
      <c r="F36" t="s">
        <v>5</v>
      </c>
      <c r="G36">
        <v>27</v>
      </c>
      <c r="H36">
        <v>109</v>
      </c>
    </row>
    <row r="37" spans="1:8" x14ac:dyDescent="0.3">
      <c r="A37" t="s">
        <v>1439</v>
      </c>
      <c r="B37" t="s">
        <v>25</v>
      </c>
      <c r="C37" t="s">
        <v>9</v>
      </c>
      <c r="D37" t="s">
        <v>59</v>
      </c>
      <c r="E37">
        <v>172</v>
      </c>
      <c r="F37" t="s">
        <v>45</v>
      </c>
      <c r="G37">
        <v>309</v>
      </c>
      <c r="H37">
        <v>534</v>
      </c>
    </row>
    <row r="38" spans="1:8" x14ac:dyDescent="0.3">
      <c r="A38" t="s">
        <v>1438</v>
      </c>
      <c r="B38" t="s">
        <v>80</v>
      </c>
      <c r="C38" t="s">
        <v>2</v>
      </c>
      <c r="D38" t="s">
        <v>30</v>
      </c>
      <c r="E38">
        <v>200</v>
      </c>
      <c r="F38" t="s">
        <v>5</v>
      </c>
      <c r="G38">
        <v>348</v>
      </c>
      <c r="H38">
        <v>1350</v>
      </c>
    </row>
    <row r="39" spans="1:8" x14ac:dyDescent="0.3">
      <c r="A39" t="s">
        <v>1437</v>
      </c>
      <c r="B39" t="s">
        <v>171</v>
      </c>
      <c r="C39" t="s">
        <v>9</v>
      </c>
      <c r="D39" t="s">
        <v>69</v>
      </c>
      <c r="E39">
        <v>290</v>
      </c>
      <c r="F39" t="s">
        <v>12</v>
      </c>
      <c r="G39">
        <v>287</v>
      </c>
      <c r="H39">
        <v>220</v>
      </c>
    </row>
    <row r="40" spans="1:8" x14ac:dyDescent="0.3">
      <c r="A40">
        <v>620715</v>
      </c>
      <c r="B40" t="s">
        <v>193</v>
      </c>
      <c r="C40" t="s">
        <v>2</v>
      </c>
      <c r="D40" t="s">
        <v>30</v>
      </c>
      <c r="E40">
        <v>200</v>
      </c>
      <c r="F40" t="s">
        <v>5</v>
      </c>
      <c r="G40">
        <v>340</v>
      </c>
      <c r="H40">
        <v>1485</v>
      </c>
    </row>
    <row r="41" spans="1:8" x14ac:dyDescent="0.3">
      <c r="A41" s="1" t="s">
        <v>1436</v>
      </c>
      <c r="B41" t="s">
        <v>62</v>
      </c>
      <c r="C41" t="s">
        <v>9</v>
      </c>
      <c r="D41" t="s">
        <v>40</v>
      </c>
      <c r="E41">
        <v>1190</v>
      </c>
      <c r="F41" t="s">
        <v>5</v>
      </c>
      <c r="G41">
        <v>24</v>
      </c>
      <c r="H41">
        <v>82</v>
      </c>
    </row>
    <row r="42" spans="1:8" x14ac:dyDescent="0.3">
      <c r="A42">
        <v>761785</v>
      </c>
      <c r="B42" t="s">
        <v>141</v>
      </c>
      <c r="C42" t="s">
        <v>2</v>
      </c>
      <c r="D42" t="s">
        <v>24</v>
      </c>
      <c r="E42">
        <v>1020</v>
      </c>
      <c r="F42" t="s">
        <v>5</v>
      </c>
      <c r="G42">
        <v>121</v>
      </c>
      <c r="H42">
        <v>474</v>
      </c>
    </row>
    <row r="43" spans="1:8" x14ac:dyDescent="0.3">
      <c r="A43" t="s">
        <v>1435</v>
      </c>
      <c r="B43" t="s">
        <v>28</v>
      </c>
      <c r="C43" t="s">
        <v>2</v>
      </c>
      <c r="D43" t="s">
        <v>27</v>
      </c>
      <c r="E43">
        <v>3000</v>
      </c>
      <c r="F43" t="s">
        <v>26</v>
      </c>
      <c r="G43">
        <v>109</v>
      </c>
      <c r="H43">
        <v>238</v>
      </c>
    </row>
    <row r="44" spans="1:8" x14ac:dyDescent="0.3">
      <c r="A44">
        <v>276150</v>
      </c>
      <c r="B44" t="s">
        <v>36</v>
      </c>
      <c r="C44" t="s">
        <v>2</v>
      </c>
      <c r="D44" t="s">
        <v>88</v>
      </c>
      <c r="E44">
        <v>300</v>
      </c>
      <c r="F44" t="s">
        <v>5</v>
      </c>
      <c r="G44">
        <v>33</v>
      </c>
      <c r="H44">
        <v>128</v>
      </c>
    </row>
    <row r="45" spans="1:8" x14ac:dyDescent="0.3">
      <c r="A45" t="s">
        <v>1434</v>
      </c>
      <c r="B45" t="s">
        <v>32</v>
      </c>
      <c r="C45" t="s">
        <v>2</v>
      </c>
      <c r="D45" t="s">
        <v>6</v>
      </c>
      <c r="E45">
        <v>350</v>
      </c>
      <c r="F45" t="s">
        <v>5</v>
      </c>
      <c r="G45">
        <v>81</v>
      </c>
      <c r="H45">
        <v>208</v>
      </c>
    </row>
    <row r="46" spans="1:8" x14ac:dyDescent="0.3">
      <c r="A46" t="s">
        <v>1433</v>
      </c>
      <c r="B46" t="s">
        <v>62</v>
      </c>
      <c r="C46" t="s">
        <v>9</v>
      </c>
      <c r="D46" t="s">
        <v>30</v>
      </c>
      <c r="E46">
        <v>156</v>
      </c>
      <c r="F46" t="s">
        <v>12</v>
      </c>
      <c r="G46">
        <v>183</v>
      </c>
      <c r="H46">
        <v>150</v>
      </c>
    </row>
    <row r="47" spans="1:8" x14ac:dyDescent="0.3">
      <c r="A47">
        <v>627200</v>
      </c>
      <c r="B47" t="s">
        <v>22</v>
      </c>
      <c r="C47" t="s">
        <v>9</v>
      </c>
      <c r="D47" t="s">
        <v>24</v>
      </c>
      <c r="E47">
        <v>1020</v>
      </c>
      <c r="F47" t="s">
        <v>5</v>
      </c>
      <c r="G47">
        <v>36</v>
      </c>
      <c r="H47">
        <v>111</v>
      </c>
    </row>
    <row r="48" spans="1:8" x14ac:dyDescent="0.3">
      <c r="A48" t="s">
        <v>1432</v>
      </c>
      <c r="B48" t="s">
        <v>54</v>
      </c>
      <c r="C48" t="s">
        <v>9</v>
      </c>
      <c r="D48" t="s">
        <v>1</v>
      </c>
      <c r="E48">
        <v>62</v>
      </c>
      <c r="F48" t="s">
        <v>0</v>
      </c>
      <c r="G48">
        <v>122</v>
      </c>
      <c r="H48">
        <v>135</v>
      </c>
    </row>
    <row r="49" spans="1:8" x14ac:dyDescent="0.3">
      <c r="A49" t="s">
        <v>1431</v>
      </c>
      <c r="B49" t="s">
        <v>181</v>
      </c>
      <c r="C49" t="s">
        <v>2</v>
      </c>
      <c r="D49" t="s">
        <v>18</v>
      </c>
      <c r="E49">
        <v>415</v>
      </c>
      <c r="F49" t="s">
        <v>12</v>
      </c>
      <c r="G49">
        <v>16</v>
      </c>
      <c r="H49">
        <v>14</v>
      </c>
    </row>
    <row r="50" spans="1:8" x14ac:dyDescent="0.3">
      <c r="A50" t="s">
        <v>1430</v>
      </c>
      <c r="B50" t="s">
        <v>38</v>
      </c>
      <c r="C50" t="s">
        <v>2</v>
      </c>
      <c r="D50" t="s">
        <v>59</v>
      </c>
      <c r="E50">
        <v>172</v>
      </c>
      <c r="F50" t="s">
        <v>45</v>
      </c>
      <c r="G50">
        <v>273</v>
      </c>
      <c r="H50">
        <v>379</v>
      </c>
    </row>
    <row r="51" spans="1:8" x14ac:dyDescent="0.3">
      <c r="A51" t="s">
        <v>1429</v>
      </c>
      <c r="B51" t="s">
        <v>10</v>
      </c>
      <c r="C51" t="s">
        <v>9</v>
      </c>
      <c r="D51" t="s">
        <v>21</v>
      </c>
      <c r="E51">
        <v>55</v>
      </c>
      <c r="F51" t="s">
        <v>12</v>
      </c>
      <c r="G51">
        <v>78</v>
      </c>
      <c r="H51">
        <v>75</v>
      </c>
    </row>
    <row r="52" spans="1:8" x14ac:dyDescent="0.3">
      <c r="A52" t="s">
        <v>1428</v>
      </c>
      <c r="B52" t="s">
        <v>28</v>
      </c>
      <c r="C52" t="s">
        <v>2</v>
      </c>
      <c r="D52" t="s">
        <v>46</v>
      </c>
      <c r="E52">
        <v>860</v>
      </c>
      <c r="F52" t="s">
        <v>45</v>
      </c>
      <c r="G52">
        <v>295</v>
      </c>
      <c r="H52">
        <v>436</v>
      </c>
    </row>
    <row r="53" spans="1:8" x14ac:dyDescent="0.3">
      <c r="A53" t="s">
        <v>1427</v>
      </c>
      <c r="B53" t="s">
        <v>41</v>
      </c>
      <c r="C53" t="s">
        <v>2</v>
      </c>
      <c r="D53" t="s">
        <v>6</v>
      </c>
      <c r="E53">
        <v>350</v>
      </c>
      <c r="F53" t="s">
        <v>5</v>
      </c>
      <c r="G53">
        <v>114</v>
      </c>
      <c r="H53">
        <v>287</v>
      </c>
    </row>
    <row r="54" spans="1:8" x14ac:dyDescent="0.3">
      <c r="A54">
        <v>105788</v>
      </c>
      <c r="B54" t="s">
        <v>52</v>
      </c>
      <c r="C54" t="s">
        <v>2</v>
      </c>
      <c r="D54" t="s">
        <v>88</v>
      </c>
      <c r="E54">
        <v>300</v>
      </c>
      <c r="F54" t="s">
        <v>5</v>
      </c>
      <c r="G54">
        <v>58</v>
      </c>
      <c r="H54">
        <v>232</v>
      </c>
    </row>
    <row r="55" spans="1:8" x14ac:dyDescent="0.3">
      <c r="A55" t="s">
        <v>1426</v>
      </c>
      <c r="B55" t="s">
        <v>171</v>
      </c>
      <c r="C55" t="s">
        <v>2</v>
      </c>
      <c r="D55" t="s">
        <v>13</v>
      </c>
      <c r="E55">
        <v>50</v>
      </c>
      <c r="F55" t="s">
        <v>12</v>
      </c>
      <c r="G55">
        <v>42</v>
      </c>
      <c r="H55">
        <v>31</v>
      </c>
    </row>
    <row r="56" spans="1:8" x14ac:dyDescent="0.3">
      <c r="A56" s="1">
        <v>4470000</v>
      </c>
      <c r="B56" t="s">
        <v>181</v>
      </c>
      <c r="C56" t="s">
        <v>2</v>
      </c>
      <c r="D56" t="s">
        <v>69</v>
      </c>
      <c r="E56">
        <v>370</v>
      </c>
      <c r="F56" t="s">
        <v>5</v>
      </c>
      <c r="G56">
        <v>253</v>
      </c>
      <c r="H56">
        <v>1017</v>
      </c>
    </row>
    <row r="57" spans="1:8" x14ac:dyDescent="0.3">
      <c r="A57" t="s">
        <v>1425</v>
      </c>
      <c r="B57" t="s">
        <v>161</v>
      </c>
      <c r="C57" t="s">
        <v>9</v>
      </c>
      <c r="D57" t="s">
        <v>59</v>
      </c>
      <c r="E57">
        <v>172</v>
      </c>
      <c r="F57" t="s">
        <v>45</v>
      </c>
      <c r="G57">
        <v>325</v>
      </c>
      <c r="H57">
        <v>396</v>
      </c>
    </row>
    <row r="58" spans="1:8" x14ac:dyDescent="0.3">
      <c r="A58" t="s">
        <v>1424</v>
      </c>
      <c r="B58" t="s">
        <v>3</v>
      </c>
      <c r="C58" t="s">
        <v>2</v>
      </c>
      <c r="D58" t="s">
        <v>13</v>
      </c>
      <c r="E58">
        <v>50</v>
      </c>
      <c r="F58" t="s">
        <v>12</v>
      </c>
      <c r="G58">
        <v>40</v>
      </c>
      <c r="H58">
        <v>36</v>
      </c>
    </row>
    <row r="59" spans="1:8" x14ac:dyDescent="0.3">
      <c r="A59" t="s">
        <v>1423</v>
      </c>
      <c r="B59" t="s">
        <v>114</v>
      </c>
      <c r="C59" t="s">
        <v>9</v>
      </c>
      <c r="D59" t="s">
        <v>49</v>
      </c>
      <c r="E59">
        <v>190</v>
      </c>
      <c r="F59" t="s">
        <v>0</v>
      </c>
      <c r="G59">
        <v>38</v>
      </c>
      <c r="H59">
        <v>50</v>
      </c>
    </row>
    <row r="60" spans="1:8" x14ac:dyDescent="0.3">
      <c r="A60" t="s">
        <v>1422</v>
      </c>
      <c r="B60" t="s">
        <v>134</v>
      </c>
      <c r="C60" t="s">
        <v>9</v>
      </c>
      <c r="D60" t="s">
        <v>21</v>
      </c>
      <c r="E60">
        <v>55</v>
      </c>
      <c r="F60" t="s">
        <v>12</v>
      </c>
      <c r="G60">
        <v>106</v>
      </c>
      <c r="H60">
        <v>92</v>
      </c>
    </row>
    <row r="61" spans="1:8" x14ac:dyDescent="0.3">
      <c r="A61" t="s">
        <v>1421</v>
      </c>
      <c r="B61" t="s">
        <v>36</v>
      </c>
      <c r="C61" t="s">
        <v>9</v>
      </c>
      <c r="D61" t="s">
        <v>18</v>
      </c>
      <c r="E61">
        <v>415</v>
      </c>
      <c r="F61" t="s">
        <v>12</v>
      </c>
      <c r="G61">
        <v>66</v>
      </c>
      <c r="H61">
        <v>57</v>
      </c>
    </row>
    <row r="62" spans="1:8" x14ac:dyDescent="0.3">
      <c r="A62" t="s">
        <v>1420</v>
      </c>
      <c r="B62" t="s">
        <v>67</v>
      </c>
      <c r="C62" t="s">
        <v>9</v>
      </c>
      <c r="D62" t="s">
        <v>30</v>
      </c>
      <c r="E62">
        <v>156</v>
      </c>
      <c r="F62" t="s">
        <v>12</v>
      </c>
      <c r="G62">
        <v>358</v>
      </c>
      <c r="H62">
        <v>347</v>
      </c>
    </row>
    <row r="63" spans="1:8" x14ac:dyDescent="0.3">
      <c r="A63" t="s">
        <v>1419</v>
      </c>
      <c r="B63" t="s">
        <v>72</v>
      </c>
      <c r="C63" t="s">
        <v>9</v>
      </c>
      <c r="D63" t="s">
        <v>21</v>
      </c>
      <c r="E63">
        <v>55</v>
      </c>
      <c r="F63" t="s">
        <v>12</v>
      </c>
      <c r="G63">
        <v>117</v>
      </c>
      <c r="H63">
        <v>114</v>
      </c>
    </row>
    <row r="64" spans="1:8" x14ac:dyDescent="0.3">
      <c r="A64" t="s">
        <v>1418</v>
      </c>
      <c r="B64" t="s">
        <v>25</v>
      </c>
      <c r="C64" t="s">
        <v>9</v>
      </c>
      <c r="D64" t="s">
        <v>69</v>
      </c>
      <c r="E64">
        <v>290</v>
      </c>
      <c r="F64" t="s">
        <v>12</v>
      </c>
      <c r="G64">
        <v>367</v>
      </c>
      <c r="H64">
        <v>297</v>
      </c>
    </row>
    <row r="65" spans="1:8" x14ac:dyDescent="0.3">
      <c r="A65" t="s">
        <v>1417</v>
      </c>
      <c r="B65" t="s">
        <v>112</v>
      </c>
      <c r="C65" t="s">
        <v>9</v>
      </c>
      <c r="D65" t="s">
        <v>30</v>
      </c>
      <c r="E65">
        <v>156</v>
      </c>
      <c r="F65" t="s">
        <v>12</v>
      </c>
      <c r="G65">
        <v>166</v>
      </c>
      <c r="H65">
        <v>146</v>
      </c>
    </row>
    <row r="66" spans="1:8" x14ac:dyDescent="0.3">
      <c r="A66" t="s">
        <v>1416</v>
      </c>
      <c r="B66" t="s">
        <v>130</v>
      </c>
      <c r="C66" t="s">
        <v>9</v>
      </c>
      <c r="D66" t="s">
        <v>27</v>
      </c>
      <c r="E66">
        <v>3000</v>
      </c>
      <c r="F66" t="s">
        <v>26</v>
      </c>
      <c r="G66">
        <v>369</v>
      </c>
      <c r="H66">
        <v>1221</v>
      </c>
    </row>
    <row r="67" spans="1:8" x14ac:dyDescent="0.3">
      <c r="A67" t="s">
        <v>1415</v>
      </c>
      <c r="B67" t="s">
        <v>32</v>
      </c>
      <c r="C67" t="s">
        <v>2</v>
      </c>
      <c r="D67" t="s">
        <v>21</v>
      </c>
      <c r="E67">
        <v>55</v>
      </c>
      <c r="F67" t="s">
        <v>12</v>
      </c>
      <c r="G67">
        <v>37</v>
      </c>
      <c r="H67">
        <v>30</v>
      </c>
    </row>
    <row r="68" spans="1:8" x14ac:dyDescent="0.3">
      <c r="A68" t="s">
        <v>1414</v>
      </c>
      <c r="B68" t="s">
        <v>112</v>
      </c>
      <c r="C68" t="s">
        <v>2</v>
      </c>
      <c r="D68" t="s">
        <v>13</v>
      </c>
      <c r="E68">
        <v>50</v>
      </c>
      <c r="F68" t="s">
        <v>12</v>
      </c>
      <c r="G68">
        <v>15</v>
      </c>
      <c r="H68">
        <v>12</v>
      </c>
    </row>
    <row r="69" spans="1:8" x14ac:dyDescent="0.3">
      <c r="A69" t="s">
        <v>1413</v>
      </c>
      <c r="B69" t="s">
        <v>236</v>
      </c>
      <c r="C69" t="s">
        <v>9</v>
      </c>
      <c r="D69" t="s">
        <v>69</v>
      </c>
      <c r="E69">
        <v>290</v>
      </c>
      <c r="F69" t="s">
        <v>12</v>
      </c>
      <c r="G69">
        <v>309</v>
      </c>
      <c r="H69">
        <v>268</v>
      </c>
    </row>
    <row r="70" spans="1:8" x14ac:dyDescent="0.3">
      <c r="A70" t="s">
        <v>1412</v>
      </c>
      <c r="B70" t="s">
        <v>130</v>
      </c>
      <c r="C70" t="s">
        <v>9</v>
      </c>
      <c r="D70" t="s">
        <v>18</v>
      </c>
      <c r="E70">
        <v>415</v>
      </c>
      <c r="F70" t="s">
        <v>12</v>
      </c>
      <c r="G70">
        <v>73</v>
      </c>
      <c r="H70">
        <v>64</v>
      </c>
    </row>
    <row r="71" spans="1:8" x14ac:dyDescent="0.3">
      <c r="A71" t="s">
        <v>1411</v>
      </c>
      <c r="B71" t="s">
        <v>67</v>
      </c>
      <c r="C71" t="s">
        <v>2</v>
      </c>
      <c r="D71" t="s">
        <v>24</v>
      </c>
      <c r="E71">
        <v>1020</v>
      </c>
      <c r="F71" t="s">
        <v>5</v>
      </c>
      <c r="G71">
        <v>100</v>
      </c>
      <c r="H71">
        <v>391</v>
      </c>
    </row>
    <row r="72" spans="1:8" x14ac:dyDescent="0.3">
      <c r="A72" t="s">
        <v>1410</v>
      </c>
      <c r="B72" t="s">
        <v>10</v>
      </c>
      <c r="C72" t="s">
        <v>9</v>
      </c>
      <c r="D72" t="s">
        <v>27</v>
      </c>
      <c r="E72">
        <v>3000</v>
      </c>
      <c r="F72" t="s">
        <v>26</v>
      </c>
      <c r="G72">
        <v>320</v>
      </c>
      <c r="H72">
        <v>937</v>
      </c>
    </row>
    <row r="73" spans="1:8" x14ac:dyDescent="0.3">
      <c r="A73" t="s">
        <v>1409</v>
      </c>
      <c r="B73" t="s">
        <v>25</v>
      </c>
      <c r="C73" t="s">
        <v>9</v>
      </c>
      <c r="D73" t="s">
        <v>18</v>
      </c>
      <c r="E73">
        <v>415</v>
      </c>
      <c r="F73" t="s">
        <v>12</v>
      </c>
      <c r="G73">
        <v>106</v>
      </c>
      <c r="H73">
        <v>81</v>
      </c>
    </row>
    <row r="74" spans="1:8" x14ac:dyDescent="0.3">
      <c r="A74" t="s">
        <v>1408</v>
      </c>
      <c r="B74" t="s">
        <v>67</v>
      </c>
      <c r="C74" t="s">
        <v>2</v>
      </c>
      <c r="D74" t="s">
        <v>13</v>
      </c>
      <c r="E74">
        <v>50</v>
      </c>
      <c r="F74" t="s">
        <v>12</v>
      </c>
      <c r="G74">
        <v>39</v>
      </c>
      <c r="H74">
        <v>35</v>
      </c>
    </row>
    <row r="75" spans="1:8" x14ac:dyDescent="0.3">
      <c r="A75" s="1">
        <v>8.2500000000000004E+90</v>
      </c>
      <c r="B75" t="s">
        <v>16</v>
      </c>
      <c r="C75" t="s">
        <v>9</v>
      </c>
      <c r="D75" t="s">
        <v>21</v>
      </c>
      <c r="E75">
        <v>55</v>
      </c>
      <c r="F75" t="s">
        <v>12</v>
      </c>
      <c r="G75">
        <v>112</v>
      </c>
      <c r="H75">
        <v>88</v>
      </c>
    </row>
    <row r="76" spans="1:8" x14ac:dyDescent="0.3">
      <c r="A76" t="s">
        <v>1407</v>
      </c>
      <c r="B76" t="s">
        <v>50</v>
      </c>
      <c r="C76" t="s">
        <v>9</v>
      </c>
      <c r="D76" t="s">
        <v>34</v>
      </c>
      <c r="E76">
        <v>110</v>
      </c>
      <c r="F76" t="s">
        <v>0</v>
      </c>
      <c r="G76">
        <v>36</v>
      </c>
      <c r="H76">
        <v>37</v>
      </c>
    </row>
    <row r="77" spans="1:8" x14ac:dyDescent="0.3">
      <c r="A77" t="s">
        <v>1406</v>
      </c>
      <c r="B77" t="s">
        <v>151</v>
      </c>
      <c r="C77" t="s">
        <v>2</v>
      </c>
      <c r="D77" t="s">
        <v>40</v>
      </c>
      <c r="E77">
        <v>1190</v>
      </c>
      <c r="F77" t="s">
        <v>5</v>
      </c>
      <c r="G77">
        <v>30</v>
      </c>
      <c r="H77">
        <v>81</v>
      </c>
    </row>
    <row r="78" spans="1:8" x14ac:dyDescent="0.3">
      <c r="A78" t="s">
        <v>1405</v>
      </c>
      <c r="B78" t="s">
        <v>16</v>
      </c>
      <c r="C78" t="s">
        <v>2</v>
      </c>
      <c r="D78" t="s">
        <v>34</v>
      </c>
      <c r="E78">
        <v>90</v>
      </c>
      <c r="F78" t="s">
        <v>12</v>
      </c>
      <c r="G78">
        <v>58</v>
      </c>
      <c r="H78">
        <v>43</v>
      </c>
    </row>
    <row r="79" spans="1:8" x14ac:dyDescent="0.3">
      <c r="A79" t="s">
        <v>1404</v>
      </c>
      <c r="B79" t="s">
        <v>14</v>
      </c>
      <c r="C79" t="s">
        <v>9</v>
      </c>
      <c r="D79" t="s">
        <v>21</v>
      </c>
      <c r="E79">
        <v>55</v>
      </c>
      <c r="F79" t="s">
        <v>12</v>
      </c>
      <c r="G79">
        <v>92</v>
      </c>
      <c r="H79">
        <v>79</v>
      </c>
    </row>
    <row r="80" spans="1:8" x14ac:dyDescent="0.3">
      <c r="A80" t="s">
        <v>1403</v>
      </c>
      <c r="B80" t="s">
        <v>62</v>
      </c>
      <c r="C80" t="s">
        <v>2</v>
      </c>
      <c r="D80" t="s">
        <v>49</v>
      </c>
      <c r="E80">
        <v>190</v>
      </c>
      <c r="F80" t="s">
        <v>0</v>
      </c>
      <c r="G80">
        <v>25</v>
      </c>
      <c r="H80">
        <v>35</v>
      </c>
    </row>
    <row r="81" spans="1:8" x14ac:dyDescent="0.3">
      <c r="A81" t="s">
        <v>1402</v>
      </c>
      <c r="B81" t="s">
        <v>56</v>
      </c>
      <c r="C81" t="s">
        <v>9</v>
      </c>
      <c r="D81" t="s">
        <v>30</v>
      </c>
      <c r="E81">
        <v>156</v>
      </c>
      <c r="F81" t="s">
        <v>12</v>
      </c>
      <c r="G81">
        <v>206</v>
      </c>
      <c r="H81">
        <v>179</v>
      </c>
    </row>
    <row r="82" spans="1:8" x14ac:dyDescent="0.3">
      <c r="A82">
        <v>107747</v>
      </c>
      <c r="B82" t="s">
        <v>54</v>
      </c>
      <c r="C82" t="s">
        <v>2</v>
      </c>
      <c r="D82" t="s">
        <v>46</v>
      </c>
      <c r="E82">
        <v>860</v>
      </c>
      <c r="F82" t="s">
        <v>45</v>
      </c>
      <c r="G82">
        <v>488</v>
      </c>
      <c r="H82">
        <v>580</v>
      </c>
    </row>
    <row r="83" spans="1:8" x14ac:dyDescent="0.3">
      <c r="A83" t="s">
        <v>1401</v>
      </c>
      <c r="B83" t="s">
        <v>47</v>
      </c>
      <c r="C83" t="s">
        <v>2</v>
      </c>
      <c r="D83" t="s">
        <v>30</v>
      </c>
      <c r="E83">
        <v>200</v>
      </c>
      <c r="F83" t="s">
        <v>5</v>
      </c>
      <c r="G83">
        <v>223</v>
      </c>
      <c r="H83">
        <v>604</v>
      </c>
    </row>
    <row r="84" spans="1:8" x14ac:dyDescent="0.3">
      <c r="A84" t="s">
        <v>1400</v>
      </c>
      <c r="B84" t="s">
        <v>101</v>
      </c>
      <c r="C84" t="s">
        <v>9</v>
      </c>
      <c r="D84" t="s">
        <v>88</v>
      </c>
      <c r="E84">
        <v>300</v>
      </c>
      <c r="F84" t="s">
        <v>5</v>
      </c>
      <c r="G84">
        <v>68</v>
      </c>
      <c r="H84">
        <v>263</v>
      </c>
    </row>
    <row r="85" spans="1:8" x14ac:dyDescent="0.3">
      <c r="A85" t="s">
        <v>1399</v>
      </c>
      <c r="B85" t="s">
        <v>181</v>
      </c>
      <c r="C85" t="s">
        <v>9</v>
      </c>
      <c r="D85" t="s">
        <v>13</v>
      </c>
      <c r="E85">
        <v>65</v>
      </c>
      <c r="F85" t="s">
        <v>0</v>
      </c>
      <c r="G85">
        <v>57</v>
      </c>
      <c r="H85">
        <v>75</v>
      </c>
    </row>
    <row r="86" spans="1:8" x14ac:dyDescent="0.3">
      <c r="A86" t="s">
        <v>1398</v>
      </c>
      <c r="B86" t="s">
        <v>72</v>
      </c>
      <c r="C86" t="s">
        <v>9</v>
      </c>
      <c r="D86" t="s">
        <v>6</v>
      </c>
      <c r="E86">
        <v>350</v>
      </c>
      <c r="F86" t="s">
        <v>5</v>
      </c>
      <c r="G86">
        <v>77</v>
      </c>
      <c r="H86">
        <v>232</v>
      </c>
    </row>
    <row r="87" spans="1:8" x14ac:dyDescent="0.3">
      <c r="A87" t="s">
        <v>1397</v>
      </c>
      <c r="B87" t="s">
        <v>171</v>
      </c>
      <c r="C87" t="s">
        <v>2</v>
      </c>
      <c r="D87" t="s">
        <v>46</v>
      </c>
      <c r="E87">
        <v>860</v>
      </c>
      <c r="F87" t="s">
        <v>45</v>
      </c>
      <c r="G87">
        <v>465</v>
      </c>
      <c r="H87">
        <v>646</v>
      </c>
    </row>
    <row r="88" spans="1:8" x14ac:dyDescent="0.3">
      <c r="A88">
        <v>987463</v>
      </c>
      <c r="B88" t="s">
        <v>78</v>
      </c>
      <c r="C88" t="s">
        <v>2</v>
      </c>
      <c r="D88" t="s">
        <v>88</v>
      </c>
      <c r="E88">
        <v>300</v>
      </c>
      <c r="F88" t="s">
        <v>5</v>
      </c>
      <c r="G88">
        <v>45</v>
      </c>
      <c r="H88">
        <v>185</v>
      </c>
    </row>
    <row r="89" spans="1:8" x14ac:dyDescent="0.3">
      <c r="A89" t="s">
        <v>1396</v>
      </c>
      <c r="B89" t="s">
        <v>25</v>
      </c>
      <c r="C89" t="s">
        <v>2</v>
      </c>
      <c r="D89" t="s">
        <v>13</v>
      </c>
      <c r="E89">
        <v>50</v>
      </c>
      <c r="F89" t="s">
        <v>12</v>
      </c>
      <c r="G89">
        <v>39</v>
      </c>
      <c r="H89">
        <v>29</v>
      </c>
    </row>
    <row r="90" spans="1:8" x14ac:dyDescent="0.3">
      <c r="A90" t="s">
        <v>1395</v>
      </c>
      <c r="B90" t="s">
        <v>80</v>
      </c>
      <c r="C90" t="s">
        <v>2</v>
      </c>
      <c r="D90" t="s">
        <v>13</v>
      </c>
      <c r="E90">
        <v>50</v>
      </c>
      <c r="F90" t="s">
        <v>12</v>
      </c>
      <c r="G90">
        <v>36</v>
      </c>
      <c r="H90">
        <v>29</v>
      </c>
    </row>
    <row r="91" spans="1:8" x14ac:dyDescent="0.3">
      <c r="A91" t="s">
        <v>1394</v>
      </c>
      <c r="B91" t="s">
        <v>193</v>
      </c>
      <c r="C91" t="s">
        <v>2</v>
      </c>
      <c r="D91" t="s">
        <v>40</v>
      </c>
      <c r="E91">
        <v>1190</v>
      </c>
      <c r="F91" t="s">
        <v>5</v>
      </c>
      <c r="G91">
        <v>34</v>
      </c>
      <c r="H91">
        <v>147</v>
      </c>
    </row>
    <row r="92" spans="1:8" x14ac:dyDescent="0.3">
      <c r="A92" t="s">
        <v>1393</v>
      </c>
      <c r="B92" t="s">
        <v>38</v>
      </c>
      <c r="C92" t="s">
        <v>9</v>
      </c>
      <c r="D92" t="s">
        <v>6</v>
      </c>
      <c r="E92">
        <v>350</v>
      </c>
      <c r="F92" t="s">
        <v>5</v>
      </c>
      <c r="G92">
        <v>75</v>
      </c>
      <c r="H92">
        <v>252</v>
      </c>
    </row>
    <row r="93" spans="1:8" x14ac:dyDescent="0.3">
      <c r="A93" t="s">
        <v>1392</v>
      </c>
      <c r="B93" t="s">
        <v>60</v>
      </c>
      <c r="C93" t="s">
        <v>2</v>
      </c>
      <c r="D93" t="s">
        <v>34</v>
      </c>
      <c r="E93">
        <v>90</v>
      </c>
      <c r="F93" t="s">
        <v>12</v>
      </c>
      <c r="G93">
        <v>45</v>
      </c>
      <c r="H93">
        <v>38</v>
      </c>
    </row>
    <row r="94" spans="1:8" x14ac:dyDescent="0.3">
      <c r="A94" t="s">
        <v>1391</v>
      </c>
      <c r="B94" t="s">
        <v>181</v>
      </c>
      <c r="C94" t="s">
        <v>2</v>
      </c>
      <c r="D94" t="s">
        <v>27</v>
      </c>
      <c r="E94">
        <v>3000</v>
      </c>
      <c r="F94" t="s">
        <v>26</v>
      </c>
      <c r="G94">
        <v>63</v>
      </c>
      <c r="H94">
        <v>151</v>
      </c>
    </row>
    <row r="95" spans="1:8" x14ac:dyDescent="0.3">
      <c r="A95" t="s">
        <v>1390</v>
      </c>
      <c r="B95" t="s">
        <v>54</v>
      </c>
      <c r="C95" t="s">
        <v>9</v>
      </c>
      <c r="D95" t="s">
        <v>46</v>
      </c>
      <c r="E95">
        <v>860</v>
      </c>
      <c r="F95" t="s">
        <v>45</v>
      </c>
      <c r="G95">
        <v>351</v>
      </c>
      <c r="H95">
        <v>449</v>
      </c>
    </row>
    <row r="96" spans="1:8" x14ac:dyDescent="0.3">
      <c r="A96" t="s">
        <v>1389</v>
      </c>
      <c r="B96" t="s">
        <v>151</v>
      </c>
      <c r="C96" t="s">
        <v>2</v>
      </c>
      <c r="D96" t="s">
        <v>13</v>
      </c>
      <c r="E96">
        <v>50</v>
      </c>
      <c r="F96" t="s">
        <v>12</v>
      </c>
      <c r="G96">
        <v>27</v>
      </c>
      <c r="H96">
        <v>21</v>
      </c>
    </row>
    <row r="97" spans="1:8" x14ac:dyDescent="0.3">
      <c r="A97" t="s">
        <v>1388</v>
      </c>
      <c r="B97" t="s">
        <v>114</v>
      </c>
      <c r="C97" t="s">
        <v>9</v>
      </c>
      <c r="D97" t="s">
        <v>21</v>
      </c>
      <c r="E97">
        <v>55</v>
      </c>
      <c r="F97" t="s">
        <v>12</v>
      </c>
      <c r="G97">
        <v>54</v>
      </c>
      <c r="H97">
        <v>48</v>
      </c>
    </row>
    <row r="98" spans="1:8" x14ac:dyDescent="0.3">
      <c r="A98" t="s">
        <v>1387</v>
      </c>
      <c r="B98" t="s">
        <v>47</v>
      </c>
      <c r="C98" t="s">
        <v>2</v>
      </c>
      <c r="D98" t="s">
        <v>27</v>
      </c>
      <c r="E98">
        <v>3000</v>
      </c>
      <c r="F98" t="s">
        <v>26</v>
      </c>
      <c r="G98">
        <v>100</v>
      </c>
      <c r="H98">
        <v>175</v>
      </c>
    </row>
    <row r="99" spans="1:8" x14ac:dyDescent="0.3">
      <c r="A99" t="s">
        <v>1386</v>
      </c>
      <c r="B99" t="s">
        <v>95</v>
      </c>
      <c r="C99" t="s">
        <v>2</v>
      </c>
      <c r="D99" t="s">
        <v>69</v>
      </c>
      <c r="E99">
        <v>370</v>
      </c>
      <c r="F99" t="s">
        <v>5</v>
      </c>
      <c r="G99">
        <v>423</v>
      </c>
      <c r="H99">
        <v>1801</v>
      </c>
    </row>
    <row r="100" spans="1:8" x14ac:dyDescent="0.3">
      <c r="A100" t="s">
        <v>1385</v>
      </c>
      <c r="B100" t="s">
        <v>82</v>
      </c>
      <c r="C100" t="s">
        <v>9</v>
      </c>
      <c r="D100" t="s">
        <v>21</v>
      </c>
      <c r="E100">
        <v>55</v>
      </c>
      <c r="F100" t="s">
        <v>12</v>
      </c>
      <c r="G100">
        <v>64</v>
      </c>
      <c r="H100">
        <v>49</v>
      </c>
    </row>
    <row r="101" spans="1:8" x14ac:dyDescent="0.3">
      <c r="A101">
        <v>873333</v>
      </c>
      <c r="B101" t="s">
        <v>112</v>
      </c>
      <c r="C101" t="s">
        <v>9</v>
      </c>
      <c r="D101" t="s">
        <v>27</v>
      </c>
      <c r="E101">
        <v>3000</v>
      </c>
      <c r="F101" t="s">
        <v>26</v>
      </c>
      <c r="G101">
        <v>196</v>
      </c>
      <c r="H101">
        <v>509</v>
      </c>
    </row>
    <row r="102" spans="1:8" x14ac:dyDescent="0.3">
      <c r="A102" t="s">
        <v>1384</v>
      </c>
      <c r="B102" t="s">
        <v>112</v>
      </c>
      <c r="C102" t="s">
        <v>2</v>
      </c>
      <c r="D102" t="s">
        <v>21</v>
      </c>
      <c r="E102">
        <v>55</v>
      </c>
      <c r="F102" t="s">
        <v>12</v>
      </c>
      <c r="G102">
        <v>15</v>
      </c>
      <c r="H102">
        <v>12</v>
      </c>
    </row>
    <row r="103" spans="1:8" x14ac:dyDescent="0.3">
      <c r="A103" t="s">
        <v>1383</v>
      </c>
      <c r="B103" t="s">
        <v>50</v>
      </c>
      <c r="C103" t="s">
        <v>2</v>
      </c>
      <c r="D103" t="s">
        <v>27</v>
      </c>
      <c r="E103">
        <v>3000</v>
      </c>
      <c r="F103" t="s">
        <v>26</v>
      </c>
      <c r="G103">
        <v>66</v>
      </c>
      <c r="H103">
        <v>147</v>
      </c>
    </row>
    <row r="104" spans="1:8" x14ac:dyDescent="0.3">
      <c r="A104" t="s">
        <v>1382</v>
      </c>
      <c r="B104" t="s">
        <v>89</v>
      </c>
      <c r="C104" t="s">
        <v>2</v>
      </c>
      <c r="D104" t="s">
        <v>6</v>
      </c>
      <c r="E104">
        <v>350</v>
      </c>
      <c r="F104" t="s">
        <v>5</v>
      </c>
      <c r="G104">
        <v>100</v>
      </c>
      <c r="H104">
        <v>403</v>
      </c>
    </row>
    <row r="105" spans="1:8" x14ac:dyDescent="0.3">
      <c r="A105" t="s">
        <v>1381</v>
      </c>
      <c r="B105" t="s">
        <v>54</v>
      </c>
      <c r="C105" t="s">
        <v>2</v>
      </c>
      <c r="D105" t="s">
        <v>6</v>
      </c>
      <c r="E105">
        <v>350</v>
      </c>
      <c r="F105" t="s">
        <v>5</v>
      </c>
      <c r="G105">
        <v>122</v>
      </c>
      <c r="H105">
        <v>326</v>
      </c>
    </row>
    <row r="106" spans="1:8" x14ac:dyDescent="0.3">
      <c r="A106" t="s">
        <v>1380</v>
      </c>
      <c r="B106" t="s">
        <v>52</v>
      </c>
      <c r="C106" t="s">
        <v>2</v>
      </c>
      <c r="D106" t="s">
        <v>40</v>
      </c>
      <c r="E106">
        <v>1190</v>
      </c>
      <c r="F106" t="s">
        <v>5</v>
      </c>
      <c r="G106">
        <v>51</v>
      </c>
      <c r="H106">
        <v>196</v>
      </c>
    </row>
    <row r="107" spans="1:8" x14ac:dyDescent="0.3">
      <c r="A107" t="s">
        <v>1379</v>
      </c>
      <c r="B107" t="s">
        <v>181</v>
      </c>
      <c r="C107" t="s">
        <v>2</v>
      </c>
      <c r="D107" t="s">
        <v>30</v>
      </c>
      <c r="E107">
        <v>200</v>
      </c>
      <c r="F107" t="s">
        <v>5</v>
      </c>
      <c r="G107">
        <v>193</v>
      </c>
      <c r="H107">
        <v>773</v>
      </c>
    </row>
    <row r="108" spans="1:8" x14ac:dyDescent="0.3">
      <c r="A108" t="s">
        <v>1378</v>
      </c>
      <c r="B108" t="s">
        <v>92</v>
      </c>
      <c r="C108" t="s">
        <v>2</v>
      </c>
      <c r="D108" t="s">
        <v>46</v>
      </c>
      <c r="E108">
        <v>860</v>
      </c>
      <c r="F108" t="s">
        <v>45</v>
      </c>
      <c r="G108">
        <v>241</v>
      </c>
      <c r="H108">
        <v>344</v>
      </c>
    </row>
    <row r="109" spans="1:8" x14ac:dyDescent="0.3">
      <c r="A109">
        <v>300664</v>
      </c>
      <c r="B109" t="s">
        <v>67</v>
      </c>
      <c r="C109" t="s">
        <v>9</v>
      </c>
      <c r="D109" t="s">
        <v>6</v>
      </c>
      <c r="E109">
        <v>350</v>
      </c>
      <c r="F109" t="s">
        <v>5</v>
      </c>
      <c r="G109">
        <v>80</v>
      </c>
      <c r="H109">
        <v>276</v>
      </c>
    </row>
    <row r="110" spans="1:8" x14ac:dyDescent="0.3">
      <c r="A110" t="s">
        <v>1377</v>
      </c>
      <c r="B110" t="s">
        <v>54</v>
      </c>
      <c r="C110" t="s">
        <v>9</v>
      </c>
      <c r="D110" t="s">
        <v>18</v>
      </c>
      <c r="E110">
        <v>415</v>
      </c>
      <c r="F110" t="s">
        <v>12</v>
      </c>
      <c r="G110">
        <v>103</v>
      </c>
      <c r="H110">
        <v>88</v>
      </c>
    </row>
    <row r="111" spans="1:8" x14ac:dyDescent="0.3">
      <c r="A111" t="s">
        <v>1376</v>
      </c>
      <c r="B111" t="s">
        <v>193</v>
      </c>
      <c r="C111" t="s">
        <v>2</v>
      </c>
      <c r="D111" t="s">
        <v>59</v>
      </c>
      <c r="E111">
        <v>172</v>
      </c>
      <c r="F111" t="s">
        <v>45</v>
      </c>
      <c r="G111">
        <v>232</v>
      </c>
      <c r="H111">
        <v>294</v>
      </c>
    </row>
    <row r="112" spans="1:8" x14ac:dyDescent="0.3">
      <c r="A112" t="s">
        <v>1375</v>
      </c>
      <c r="B112" t="s">
        <v>130</v>
      </c>
      <c r="C112" t="s">
        <v>2</v>
      </c>
      <c r="D112" t="s">
        <v>46</v>
      </c>
      <c r="E112">
        <v>860</v>
      </c>
      <c r="F112" t="s">
        <v>45</v>
      </c>
      <c r="G112">
        <v>318</v>
      </c>
      <c r="H112">
        <v>448</v>
      </c>
    </row>
    <row r="113" spans="1:8" x14ac:dyDescent="0.3">
      <c r="A113" t="s">
        <v>1374</v>
      </c>
      <c r="B113" t="s">
        <v>76</v>
      </c>
      <c r="C113" t="s">
        <v>9</v>
      </c>
      <c r="D113" t="s">
        <v>30</v>
      </c>
      <c r="E113">
        <v>156</v>
      </c>
      <c r="F113" t="s">
        <v>12</v>
      </c>
      <c r="G113">
        <v>166</v>
      </c>
      <c r="H113">
        <v>157</v>
      </c>
    </row>
    <row r="114" spans="1:8" x14ac:dyDescent="0.3">
      <c r="A114" t="s">
        <v>1373</v>
      </c>
      <c r="B114" t="s">
        <v>80</v>
      </c>
      <c r="C114" t="s">
        <v>9</v>
      </c>
      <c r="D114" t="s">
        <v>18</v>
      </c>
      <c r="E114">
        <v>415</v>
      </c>
      <c r="F114" t="s">
        <v>12</v>
      </c>
      <c r="G114">
        <v>101</v>
      </c>
      <c r="H114">
        <v>90</v>
      </c>
    </row>
    <row r="115" spans="1:8" x14ac:dyDescent="0.3">
      <c r="A115" t="s">
        <v>1372</v>
      </c>
      <c r="B115" t="s">
        <v>25</v>
      </c>
      <c r="C115" t="s">
        <v>2</v>
      </c>
      <c r="D115" t="s">
        <v>88</v>
      </c>
      <c r="E115">
        <v>300</v>
      </c>
      <c r="F115" t="s">
        <v>5</v>
      </c>
      <c r="G115">
        <v>45</v>
      </c>
      <c r="H115">
        <v>121</v>
      </c>
    </row>
    <row r="116" spans="1:8" x14ac:dyDescent="0.3">
      <c r="A116" t="s">
        <v>1371</v>
      </c>
      <c r="B116" t="s">
        <v>14</v>
      </c>
      <c r="C116" t="s">
        <v>2</v>
      </c>
      <c r="D116" t="s">
        <v>40</v>
      </c>
      <c r="E116">
        <v>1190</v>
      </c>
      <c r="F116" t="s">
        <v>5</v>
      </c>
      <c r="G116">
        <v>30</v>
      </c>
      <c r="H116">
        <v>118</v>
      </c>
    </row>
    <row r="117" spans="1:8" x14ac:dyDescent="0.3">
      <c r="A117" t="s">
        <v>1370</v>
      </c>
      <c r="B117" t="s">
        <v>67</v>
      </c>
      <c r="C117" t="s">
        <v>2</v>
      </c>
      <c r="D117" t="s">
        <v>1</v>
      </c>
      <c r="E117">
        <v>62</v>
      </c>
      <c r="F117" t="s">
        <v>0</v>
      </c>
      <c r="G117">
        <v>49</v>
      </c>
      <c r="H117">
        <v>70</v>
      </c>
    </row>
    <row r="118" spans="1:8" x14ac:dyDescent="0.3">
      <c r="A118" t="s">
        <v>1369</v>
      </c>
      <c r="B118" t="s">
        <v>112</v>
      </c>
      <c r="C118" t="s">
        <v>9</v>
      </c>
      <c r="D118" t="s">
        <v>13</v>
      </c>
      <c r="E118">
        <v>65</v>
      </c>
      <c r="F118" t="s">
        <v>0</v>
      </c>
      <c r="G118">
        <v>52</v>
      </c>
      <c r="H118">
        <v>71</v>
      </c>
    </row>
    <row r="119" spans="1:8" x14ac:dyDescent="0.3">
      <c r="A119" t="s">
        <v>1368</v>
      </c>
      <c r="B119" t="s">
        <v>80</v>
      </c>
      <c r="C119" t="s">
        <v>2</v>
      </c>
      <c r="D119" t="s">
        <v>40</v>
      </c>
      <c r="E119">
        <v>1190</v>
      </c>
      <c r="F119" t="s">
        <v>5</v>
      </c>
      <c r="G119">
        <v>49</v>
      </c>
      <c r="H119">
        <v>194</v>
      </c>
    </row>
    <row r="120" spans="1:8" x14ac:dyDescent="0.3">
      <c r="A120" t="s">
        <v>1367</v>
      </c>
      <c r="B120" t="s">
        <v>84</v>
      </c>
      <c r="C120" t="s">
        <v>2</v>
      </c>
      <c r="D120" t="s">
        <v>49</v>
      </c>
      <c r="E120">
        <v>190</v>
      </c>
      <c r="F120" t="s">
        <v>0</v>
      </c>
      <c r="G120">
        <v>54</v>
      </c>
      <c r="H120">
        <v>78</v>
      </c>
    </row>
    <row r="121" spans="1:8" x14ac:dyDescent="0.3">
      <c r="A121" t="s">
        <v>1366</v>
      </c>
      <c r="B121" t="s">
        <v>92</v>
      </c>
      <c r="C121" t="s">
        <v>9</v>
      </c>
      <c r="D121" t="s">
        <v>18</v>
      </c>
      <c r="E121">
        <v>415</v>
      </c>
      <c r="F121" t="s">
        <v>12</v>
      </c>
      <c r="G121">
        <v>52</v>
      </c>
      <c r="H121">
        <v>49</v>
      </c>
    </row>
    <row r="122" spans="1:8" x14ac:dyDescent="0.3">
      <c r="A122">
        <v>572031</v>
      </c>
      <c r="B122" t="s">
        <v>101</v>
      </c>
      <c r="C122" t="s">
        <v>2</v>
      </c>
      <c r="D122" t="s">
        <v>30</v>
      </c>
      <c r="E122">
        <v>200</v>
      </c>
      <c r="F122" t="s">
        <v>5</v>
      </c>
      <c r="G122">
        <v>423</v>
      </c>
      <c r="H122">
        <v>1734</v>
      </c>
    </row>
    <row r="123" spans="1:8" x14ac:dyDescent="0.3">
      <c r="A123" t="s">
        <v>1365</v>
      </c>
      <c r="B123" t="s">
        <v>141</v>
      </c>
      <c r="C123" t="s">
        <v>2</v>
      </c>
      <c r="D123" t="s">
        <v>13</v>
      </c>
      <c r="E123">
        <v>50</v>
      </c>
      <c r="F123" t="s">
        <v>12</v>
      </c>
      <c r="G123">
        <v>31</v>
      </c>
      <c r="H123">
        <v>26</v>
      </c>
    </row>
    <row r="124" spans="1:8" x14ac:dyDescent="0.3">
      <c r="A124" t="s">
        <v>1364</v>
      </c>
      <c r="B124" t="s">
        <v>36</v>
      </c>
      <c r="C124" t="s">
        <v>9</v>
      </c>
      <c r="D124" t="s">
        <v>88</v>
      </c>
      <c r="E124">
        <v>300</v>
      </c>
      <c r="F124" t="s">
        <v>5</v>
      </c>
      <c r="G124">
        <v>52</v>
      </c>
      <c r="H124">
        <v>173</v>
      </c>
    </row>
    <row r="125" spans="1:8" x14ac:dyDescent="0.3">
      <c r="A125" t="s">
        <v>1363</v>
      </c>
      <c r="B125" t="s">
        <v>38</v>
      </c>
      <c r="C125" t="s">
        <v>9</v>
      </c>
      <c r="D125" t="s">
        <v>49</v>
      </c>
      <c r="E125">
        <v>190</v>
      </c>
      <c r="F125" t="s">
        <v>0</v>
      </c>
      <c r="G125">
        <v>80</v>
      </c>
      <c r="H125">
        <v>100</v>
      </c>
    </row>
    <row r="126" spans="1:8" x14ac:dyDescent="0.3">
      <c r="A126" t="s">
        <v>1362</v>
      </c>
      <c r="B126" t="s">
        <v>151</v>
      </c>
      <c r="C126" t="s">
        <v>2</v>
      </c>
      <c r="D126" t="s">
        <v>88</v>
      </c>
      <c r="E126">
        <v>300</v>
      </c>
      <c r="F126" t="s">
        <v>5</v>
      </c>
      <c r="G126">
        <v>31</v>
      </c>
      <c r="H126">
        <v>77</v>
      </c>
    </row>
    <row r="127" spans="1:8" x14ac:dyDescent="0.3">
      <c r="A127" t="s">
        <v>1361</v>
      </c>
      <c r="B127" t="s">
        <v>181</v>
      </c>
      <c r="C127" t="s">
        <v>9</v>
      </c>
      <c r="D127" t="s">
        <v>46</v>
      </c>
      <c r="E127">
        <v>860</v>
      </c>
      <c r="F127" t="s">
        <v>45</v>
      </c>
      <c r="G127">
        <v>197</v>
      </c>
      <c r="H127">
        <v>285</v>
      </c>
    </row>
    <row r="128" spans="1:8" x14ac:dyDescent="0.3">
      <c r="A128">
        <v>582098</v>
      </c>
      <c r="B128" t="s">
        <v>103</v>
      </c>
      <c r="C128" t="s">
        <v>2</v>
      </c>
      <c r="D128" t="s">
        <v>24</v>
      </c>
      <c r="E128">
        <v>1020</v>
      </c>
      <c r="F128" t="s">
        <v>5</v>
      </c>
      <c r="G128">
        <v>109</v>
      </c>
      <c r="H128">
        <v>453</v>
      </c>
    </row>
    <row r="129" spans="1:8" x14ac:dyDescent="0.3">
      <c r="A129" t="s">
        <v>1360</v>
      </c>
      <c r="B129" t="s">
        <v>89</v>
      </c>
      <c r="C129" t="s">
        <v>9</v>
      </c>
      <c r="D129" t="s">
        <v>46</v>
      </c>
      <c r="E129">
        <v>860</v>
      </c>
      <c r="F129" t="s">
        <v>45</v>
      </c>
      <c r="G129">
        <v>329</v>
      </c>
      <c r="H129">
        <v>470</v>
      </c>
    </row>
    <row r="130" spans="1:8" x14ac:dyDescent="0.3">
      <c r="A130" t="s">
        <v>1359</v>
      </c>
      <c r="B130" t="s">
        <v>7</v>
      </c>
      <c r="C130" t="s">
        <v>9</v>
      </c>
      <c r="D130" t="s">
        <v>30</v>
      </c>
      <c r="E130">
        <v>156</v>
      </c>
      <c r="F130" t="s">
        <v>12</v>
      </c>
      <c r="G130">
        <v>259</v>
      </c>
      <c r="H130">
        <v>225</v>
      </c>
    </row>
    <row r="131" spans="1:8" x14ac:dyDescent="0.3">
      <c r="A131" t="s">
        <v>1358</v>
      </c>
      <c r="B131" t="s">
        <v>3</v>
      </c>
      <c r="C131" t="s">
        <v>9</v>
      </c>
      <c r="D131" t="s">
        <v>34</v>
      </c>
      <c r="E131">
        <v>110</v>
      </c>
      <c r="F131" t="s">
        <v>0</v>
      </c>
      <c r="G131">
        <v>71</v>
      </c>
      <c r="H131">
        <v>90</v>
      </c>
    </row>
    <row r="132" spans="1:8" x14ac:dyDescent="0.3">
      <c r="A132" t="s">
        <v>1357</v>
      </c>
      <c r="B132" t="s">
        <v>132</v>
      </c>
      <c r="C132" t="s">
        <v>2</v>
      </c>
      <c r="D132" t="s">
        <v>88</v>
      </c>
      <c r="E132">
        <v>300</v>
      </c>
      <c r="F132" t="s">
        <v>5</v>
      </c>
      <c r="G132">
        <v>31</v>
      </c>
      <c r="H132">
        <v>122</v>
      </c>
    </row>
    <row r="133" spans="1:8" x14ac:dyDescent="0.3">
      <c r="A133" t="s">
        <v>1356</v>
      </c>
      <c r="B133" t="s">
        <v>134</v>
      </c>
      <c r="C133" t="s">
        <v>2</v>
      </c>
      <c r="D133" t="s">
        <v>1</v>
      </c>
      <c r="E133">
        <v>62</v>
      </c>
      <c r="F133" t="s">
        <v>0</v>
      </c>
      <c r="G133">
        <v>64</v>
      </c>
      <c r="H133">
        <v>89</v>
      </c>
    </row>
    <row r="134" spans="1:8" x14ac:dyDescent="0.3">
      <c r="A134" t="s">
        <v>1355</v>
      </c>
      <c r="B134" t="s">
        <v>62</v>
      </c>
      <c r="C134" t="s">
        <v>9</v>
      </c>
      <c r="D134" t="s">
        <v>59</v>
      </c>
      <c r="E134">
        <v>172</v>
      </c>
      <c r="F134" t="s">
        <v>45</v>
      </c>
      <c r="G134">
        <v>180</v>
      </c>
      <c r="H134">
        <v>255</v>
      </c>
    </row>
    <row r="135" spans="1:8" x14ac:dyDescent="0.3">
      <c r="A135" t="s">
        <v>1354</v>
      </c>
      <c r="B135" t="s">
        <v>76</v>
      </c>
      <c r="C135" t="s">
        <v>9</v>
      </c>
      <c r="D135" t="s">
        <v>18</v>
      </c>
      <c r="E135">
        <v>415</v>
      </c>
      <c r="F135" t="s">
        <v>12</v>
      </c>
      <c r="G135">
        <v>36</v>
      </c>
      <c r="H135">
        <v>34</v>
      </c>
    </row>
    <row r="136" spans="1:8" x14ac:dyDescent="0.3">
      <c r="A136" t="s">
        <v>1353</v>
      </c>
      <c r="B136" t="s">
        <v>56</v>
      </c>
      <c r="C136" t="s">
        <v>9</v>
      </c>
      <c r="D136" t="s">
        <v>18</v>
      </c>
      <c r="E136">
        <v>415</v>
      </c>
      <c r="F136" t="s">
        <v>12</v>
      </c>
      <c r="G136">
        <v>50</v>
      </c>
      <c r="H136">
        <v>43</v>
      </c>
    </row>
    <row r="137" spans="1:8" x14ac:dyDescent="0.3">
      <c r="A137" t="s">
        <v>1352</v>
      </c>
      <c r="B137" t="s">
        <v>107</v>
      </c>
      <c r="C137" t="s">
        <v>9</v>
      </c>
      <c r="D137" t="s">
        <v>88</v>
      </c>
      <c r="E137">
        <v>300</v>
      </c>
      <c r="F137" t="s">
        <v>5</v>
      </c>
      <c r="G137">
        <v>57</v>
      </c>
      <c r="H137">
        <v>188</v>
      </c>
    </row>
    <row r="138" spans="1:8" x14ac:dyDescent="0.3">
      <c r="A138" t="s">
        <v>1351</v>
      </c>
      <c r="B138" t="s">
        <v>161</v>
      </c>
      <c r="C138" t="s">
        <v>9</v>
      </c>
      <c r="D138" t="s">
        <v>46</v>
      </c>
      <c r="E138">
        <v>860</v>
      </c>
      <c r="F138" t="s">
        <v>45</v>
      </c>
      <c r="G138">
        <v>364</v>
      </c>
      <c r="H138">
        <v>451</v>
      </c>
    </row>
    <row r="139" spans="1:8" x14ac:dyDescent="0.3">
      <c r="A139" t="s">
        <v>1350</v>
      </c>
      <c r="B139" t="s">
        <v>38</v>
      </c>
      <c r="C139" t="s">
        <v>9</v>
      </c>
      <c r="D139" t="s">
        <v>24</v>
      </c>
      <c r="E139">
        <v>1020</v>
      </c>
      <c r="F139" t="s">
        <v>5</v>
      </c>
      <c r="G139">
        <v>59</v>
      </c>
      <c r="H139">
        <v>195</v>
      </c>
    </row>
    <row r="140" spans="1:8" x14ac:dyDescent="0.3">
      <c r="A140" t="s">
        <v>1349</v>
      </c>
      <c r="B140" t="s">
        <v>19</v>
      </c>
      <c r="C140" t="s">
        <v>9</v>
      </c>
      <c r="D140" t="s">
        <v>27</v>
      </c>
      <c r="E140">
        <v>3000</v>
      </c>
      <c r="F140" t="s">
        <v>26</v>
      </c>
      <c r="G140">
        <v>437</v>
      </c>
      <c r="H140">
        <v>1306</v>
      </c>
    </row>
    <row r="141" spans="1:8" x14ac:dyDescent="0.3">
      <c r="A141" t="s">
        <v>1348</v>
      </c>
      <c r="B141" t="s">
        <v>82</v>
      </c>
      <c r="C141" t="s">
        <v>2</v>
      </c>
      <c r="D141" t="s">
        <v>24</v>
      </c>
      <c r="E141">
        <v>1020</v>
      </c>
      <c r="F141" t="s">
        <v>5</v>
      </c>
      <c r="G141">
        <v>82</v>
      </c>
      <c r="H141">
        <v>322</v>
      </c>
    </row>
    <row r="142" spans="1:8" x14ac:dyDescent="0.3">
      <c r="A142" t="s">
        <v>1347</v>
      </c>
      <c r="B142" t="s">
        <v>56</v>
      </c>
      <c r="C142" t="s">
        <v>2</v>
      </c>
      <c r="D142" t="s">
        <v>24</v>
      </c>
      <c r="E142">
        <v>1020</v>
      </c>
      <c r="F142" t="s">
        <v>5</v>
      </c>
      <c r="G142">
        <v>76</v>
      </c>
      <c r="H142">
        <v>300</v>
      </c>
    </row>
    <row r="143" spans="1:8" x14ac:dyDescent="0.3">
      <c r="A143" t="s">
        <v>1346</v>
      </c>
      <c r="B143" t="s">
        <v>50</v>
      </c>
      <c r="C143" t="s">
        <v>2</v>
      </c>
      <c r="D143" t="s">
        <v>1</v>
      </c>
      <c r="E143">
        <v>62</v>
      </c>
      <c r="F143" t="s">
        <v>0</v>
      </c>
      <c r="G143">
        <v>27</v>
      </c>
      <c r="H143">
        <v>31</v>
      </c>
    </row>
    <row r="144" spans="1:8" x14ac:dyDescent="0.3">
      <c r="A144" t="s">
        <v>1345</v>
      </c>
      <c r="B144" t="s">
        <v>84</v>
      </c>
      <c r="C144" t="s">
        <v>2</v>
      </c>
      <c r="D144" t="s">
        <v>6</v>
      </c>
      <c r="E144">
        <v>350</v>
      </c>
      <c r="F144" t="s">
        <v>5</v>
      </c>
      <c r="G144">
        <v>135</v>
      </c>
      <c r="H144">
        <v>534</v>
      </c>
    </row>
    <row r="145" spans="1:8" x14ac:dyDescent="0.3">
      <c r="A145" t="s">
        <v>1344</v>
      </c>
      <c r="B145" t="s">
        <v>86</v>
      </c>
      <c r="C145" t="s">
        <v>9</v>
      </c>
      <c r="D145" t="s">
        <v>6</v>
      </c>
      <c r="E145">
        <v>350</v>
      </c>
      <c r="F145" t="s">
        <v>5</v>
      </c>
      <c r="G145">
        <v>68</v>
      </c>
      <c r="H145">
        <v>235</v>
      </c>
    </row>
    <row r="146" spans="1:8" x14ac:dyDescent="0.3">
      <c r="A146" t="s">
        <v>1343</v>
      </c>
      <c r="B146" t="s">
        <v>114</v>
      </c>
      <c r="C146" t="s">
        <v>2</v>
      </c>
      <c r="D146" t="s">
        <v>40</v>
      </c>
      <c r="E146">
        <v>1190</v>
      </c>
      <c r="F146" t="s">
        <v>5</v>
      </c>
      <c r="G146">
        <v>27</v>
      </c>
      <c r="H146">
        <v>106</v>
      </c>
    </row>
    <row r="147" spans="1:8" x14ac:dyDescent="0.3">
      <c r="A147" t="s">
        <v>1342</v>
      </c>
      <c r="B147" t="s">
        <v>22</v>
      </c>
      <c r="C147" t="s">
        <v>2</v>
      </c>
      <c r="D147" t="s">
        <v>69</v>
      </c>
      <c r="E147">
        <v>370</v>
      </c>
      <c r="F147" t="s">
        <v>5</v>
      </c>
      <c r="G147">
        <v>363</v>
      </c>
      <c r="H147">
        <v>990</v>
      </c>
    </row>
    <row r="148" spans="1:8" x14ac:dyDescent="0.3">
      <c r="A148" t="s">
        <v>1341</v>
      </c>
      <c r="B148" t="s">
        <v>151</v>
      </c>
      <c r="C148" t="s">
        <v>9</v>
      </c>
      <c r="D148" t="s">
        <v>30</v>
      </c>
      <c r="E148">
        <v>156</v>
      </c>
      <c r="F148" t="s">
        <v>12</v>
      </c>
      <c r="G148">
        <v>196</v>
      </c>
      <c r="H148">
        <v>174</v>
      </c>
    </row>
    <row r="149" spans="1:8" x14ac:dyDescent="0.3">
      <c r="A149" t="s">
        <v>1340</v>
      </c>
      <c r="B149" t="s">
        <v>64</v>
      </c>
      <c r="C149" t="s">
        <v>2</v>
      </c>
      <c r="D149" t="s">
        <v>6</v>
      </c>
      <c r="E149">
        <v>350</v>
      </c>
      <c r="F149" t="s">
        <v>5</v>
      </c>
      <c r="G149">
        <v>133</v>
      </c>
      <c r="H149">
        <v>559</v>
      </c>
    </row>
    <row r="150" spans="1:8" x14ac:dyDescent="0.3">
      <c r="A150" t="s">
        <v>1339</v>
      </c>
      <c r="B150" t="s">
        <v>95</v>
      </c>
      <c r="C150" t="s">
        <v>2</v>
      </c>
      <c r="D150" t="s">
        <v>49</v>
      </c>
      <c r="E150">
        <v>190</v>
      </c>
      <c r="F150" t="s">
        <v>0</v>
      </c>
      <c r="G150">
        <v>58</v>
      </c>
      <c r="H150">
        <v>81</v>
      </c>
    </row>
    <row r="151" spans="1:8" x14ac:dyDescent="0.3">
      <c r="A151" t="s">
        <v>1338</v>
      </c>
      <c r="B151" t="s">
        <v>14</v>
      </c>
      <c r="C151" t="s">
        <v>9</v>
      </c>
      <c r="D151" t="s">
        <v>40</v>
      </c>
      <c r="E151">
        <v>1190</v>
      </c>
      <c r="F151" t="s">
        <v>5</v>
      </c>
      <c r="G151">
        <v>35</v>
      </c>
      <c r="H151">
        <v>122</v>
      </c>
    </row>
    <row r="152" spans="1:8" x14ac:dyDescent="0.3">
      <c r="A152" t="s">
        <v>1337</v>
      </c>
      <c r="B152" t="s">
        <v>50</v>
      </c>
      <c r="C152" t="s">
        <v>9</v>
      </c>
      <c r="D152" t="s">
        <v>6</v>
      </c>
      <c r="E152">
        <v>350</v>
      </c>
      <c r="F152" t="s">
        <v>5</v>
      </c>
      <c r="G152">
        <v>38</v>
      </c>
      <c r="H152">
        <v>133</v>
      </c>
    </row>
    <row r="153" spans="1:8" x14ac:dyDescent="0.3">
      <c r="A153" t="s">
        <v>1336</v>
      </c>
      <c r="B153" t="s">
        <v>86</v>
      </c>
      <c r="C153" t="s">
        <v>9</v>
      </c>
      <c r="D153" t="s">
        <v>30</v>
      </c>
      <c r="E153">
        <v>156</v>
      </c>
      <c r="F153" t="s">
        <v>12</v>
      </c>
      <c r="G153">
        <v>351</v>
      </c>
      <c r="H153">
        <v>305</v>
      </c>
    </row>
    <row r="154" spans="1:8" x14ac:dyDescent="0.3">
      <c r="A154" t="s">
        <v>1335</v>
      </c>
      <c r="B154" t="s">
        <v>141</v>
      </c>
      <c r="C154" t="s">
        <v>9</v>
      </c>
      <c r="D154" t="s">
        <v>21</v>
      </c>
      <c r="E154">
        <v>55</v>
      </c>
      <c r="F154" t="s">
        <v>12</v>
      </c>
      <c r="G154">
        <v>136</v>
      </c>
      <c r="H154">
        <v>121</v>
      </c>
    </row>
    <row r="155" spans="1:8" x14ac:dyDescent="0.3">
      <c r="A155" t="s">
        <v>1334</v>
      </c>
      <c r="B155" t="s">
        <v>82</v>
      </c>
      <c r="C155" t="s">
        <v>2</v>
      </c>
      <c r="D155" t="s">
        <v>69</v>
      </c>
      <c r="E155">
        <v>370</v>
      </c>
      <c r="F155" t="s">
        <v>5</v>
      </c>
      <c r="G155">
        <v>252</v>
      </c>
      <c r="H155">
        <v>985</v>
      </c>
    </row>
    <row r="156" spans="1:8" x14ac:dyDescent="0.3">
      <c r="A156" t="s">
        <v>1333</v>
      </c>
      <c r="B156" t="s">
        <v>151</v>
      </c>
      <c r="C156" t="s">
        <v>9</v>
      </c>
      <c r="D156" t="s">
        <v>27</v>
      </c>
      <c r="E156">
        <v>3000</v>
      </c>
      <c r="F156" t="s">
        <v>26</v>
      </c>
      <c r="G156">
        <v>260</v>
      </c>
      <c r="H156">
        <v>681</v>
      </c>
    </row>
    <row r="157" spans="1:8" x14ac:dyDescent="0.3">
      <c r="A157" t="s">
        <v>1332</v>
      </c>
      <c r="B157" t="s">
        <v>62</v>
      </c>
      <c r="C157" t="s">
        <v>9</v>
      </c>
      <c r="D157" t="s">
        <v>69</v>
      </c>
      <c r="E157">
        <v>290</v>
      </c>
      <c r="F157" t="s">
        <v>12</v>
      </c>
      <c r="G157">
        <v>150</v>
      </c>
      <c r="H157">
        <v>123</v>
      </c>
    </row>
    <row r="158" spans="1:8" x14ac:dyDescent="0.3">
      <c r="A158" t="s">
        <v>1331</v>
      </c>
      <c r="B158" t="s">
        <v>89</v>
      </c>
      <c r="C158" t="s">
        <v>2</v>
      </c>
      <c r="D158" t="s">
        <v>49</v>
      </c>
      <c r="E158">
        <v>190</v>
      </c>
      <c r="F158" t="s">
        <v>0</v>
      </c>
      <c r="G158">
        <v>49</v>
      </c>
      <c r="H158">
        <v>69</v>
      </c>
    </row>
    <row r="159" spans="1:8" x14ac:dyDescent="0.3">
      <c r="A159" t="s">
        <v>1330</v>
      </c>
      <c r="B159" t="s">
        <v>84</v>
      </c>
      <c r="C159" t="s">
        <v>2</v>
      </c>
      <c r="D159" t="s">
        <v>40</v>
      </c>
      <c r="E159">
        <v>1190</v>
      </c>
      <c r="F159" t="s">
        <v>5</v>
      </c>
      <c r="G159">
        <v>51</v>
      </c>
      <c r="H159">
        <v>203</v>
      </c>
    </row>
    <row r="160" spans="1:8" x14ac:dyDescent="0.3">
      <c r="A160" t="s">
        <v>1329</v>
      </c>
      <c r="B160" t="s">
        <v>103</v>
      </c>
      <c r="C160" t="s">
        <v>9</v>
      </c>
      <c r="D160" t="s">
        <v>34</v>
      </c>
      <c r="E160">
        <v>110</v>
      </c>
      <c r="F160" t="s">
        <v>0</v>
      </c>
      <c r="G160">
        <v>103</v>
      </c>
      <c r="H160">
        <v>159</v>
      </c>
    </row>
    <row r="161" spans="1:8" x14ac:dyDescent="0.3">
      <c r="A161" t="s">
        <v>1328</v>
      </c>
      <c r="B161" t="s">
        <v>7</v>
      </c>
      <c r="C161" t="s">
        <v>2</v>
      </c>
      <c r="D161" t="s">
        <v>24</v>
      </c>
      <c r="E161">
        <v>1020</v>
      </c>
      <c r="F161" t="s">
        <v>5</v>
      </c>
      <c r="G161">
        <v>61</v>
      </c>
      <c r="H161">
        <v>234</v>
      </c>
    </row>
    <row r="162" spans="1:8" x14ac:dyDescent="0.3">
      <c r="A162" t="s">
        <v>1327</v>
      </c>
      <c r="B162" t="s">
        <v>134</v>
      </c>
      <c r="C162" t="s">
        <v>9</v>
      </c>
      <c r="D162" t="s">
        <v>30</v>
      </c>
      <c r="E162">
        <v>156</v>
      </c>
      <c r="F162" t="s">
        <v>12</v>
      </c>
      <c r="G162">
        <v>330</v>
      </c>
      <c r="H162">
        <v>290</v>
      </c>
    </row>
    <row r="163" spans="1:8" x14ac:dyDescent="0.3">
      <c r="A163" t="s">
        <v>1326</v>
      </c>
      <c r="B163" t="s">
        <v>107</v>
      </c>
      <c r="C163" t="s">
        <v>2</v>
      </c>
      <c r="D163" t="s">
        <v>30</v>
      </c>
      <c r="E163">
        <v>200</v>
      </c>
      <c r="F163" t="s">
        <v>5</v>
      </c>
      <c r="G163">
        <v>267</v>
      </c>
      <c r="H163">
        <v>1054</v>
      </c>
    </row>
    <row r="164" spans="1:8" x14ac:dyDescent="0.3">
      <c r="A164" t="s">
        <v>1325</v>
      </c>
      <c r="B164" t="s">
        <v>10</v>
      </c>
      <c r="C164" t="s">
        <v>2</v>
      </c>
      <c r="D164" t="s">
        <v>13</v>
      </c>
      <c r="E164">
        <v>50</v>
      </c>
      <c r="F164" t="s">
        <v>12</v>
      </c>
      <c r="G164">
        <v>25</v>
      </c>
      <c r="H164">
        <v>22</v>
      </c>
    </row>
    <row r="165" spans="1:8" x14ac:dyDescent="0.3">
      <c r="A165" t="s">
        <v>1324</v>
      </c>
      <c r="B165" t="s">
        <v>72</v>
      </c>
      <c r="C165" t="s">
        <v>2</v>
      </c>
      <c r="D165" t="s">
        <v>18</v>
      </c>
      <c r="E165">
        <v>415</v>
      </c>
      <c r="F165" t="s">
        <v>12</v>
      </c>
      <c r="G165">
        <v>39</v>
      </c>
      <c r="H165">
        <v>36</v>
      </c>
    </row>
    <row r="166" spans="1:8" x14ac:dyDescent="0.3">
      <c r="A166" t="s">
        <v>1323</v>
      </c>
      <c r="B166" t="s">
        <v>60</v>
      </c>
      <c r="C166" t="s">
        <v>9</v>
      </c>
      <c r="D166" t="s">
        <v>13</v>
      </c>
      <c r="E166">
        <v>65</v>
      </c>
      <c r="F166" t="s">
        <v>0</v>
      </c>
      <c r="G166">
        <v>68</v>
      </c>
      <c r="H166">
        <v>76</v>
      </c>
    </row>
    <row r="167" spans="1:8" x14ac:dyDescent="0.3">
      <c r="A167" t="s">
        <v>1322</v>
      </c>
      <c r="B167" t="s">
        <v>130</v>
      </c>
      <c r="C167" t="s">
        <v>9</v>
      </c>
      <c r="D167" t="s">
        <v>30</v>
      </c>
      <c r="E167">
        <v>156</v>
      </c>
      <c r="F167" t="s">
        <v>12</v>
      </c>
      <c r="G167">
        <v>241</v>
      </c>
      <c r="H167">
        <v>209</v>
      </c>
    </row>
    <row r="168" spans="1:8" x14ac:dyDescent="0.3">
      <c r="A168" t="s">
        <v>1321</v>
      </c>
      <c r="B168" t="s">
        <v>141</v>
      </c>
      <c r="C168" t="s">
        <v>9</v>
      </c>
      <c r="D168" t="s">
        <v>13</v>
      </c>
      <c r="E168">
        <v>65</v>
      </c>
      <c r="F168" t="s">
        <v>0</v>
      </c>
      <c r="G168">
        <v>92</v>
      </c>
      <c r="H168">
        <v>120</v>
      </c>
    </row>
    <row r="169" spans="1:8" x14ac:dyDescent="0.3">
      <c r="A169" t="s">
        <v>1320</v>
      </c>
      <c r="B169" t="s">
        <v>151</v>
      </c>
      <c r="C169" t="s">
        <v>9</v>
      </c>
      <c r="D169" t="s">
        <v>13</v>
      </c>
      <c r="E169">
        <v>65</v>
      </c>
      <c r="F169" t="s">
        <v>0</v>
      </c>
      <c r="G169">
        <v>68</v>
      </c>
      <c r="H169">
        <v>76</v>
      </c>
    </row>
    <row r="170" spans="1:8" x14ac:dyDescent="0.3">
      <c r="A170" t="s">
        <v>1319</v>
      </c>
      <c r="B170" t="s">
        <v>25</v>
      </c>
      <c r="C170" t="s">
        <v>9</v>
      </c>
      <c r="D170" t="s">
        <v>34</v>
      </c>
      <c r="E170">
        <v>110</v>
      </c>
      <c r="F170" t="s">
        <v>0</v>
      </c>
      <c r="G170">
        <v>92</v>
      </c>
      <c r="H170">
        <v>147</v>
      </c>
    </row>
    <row r="171" spans="1:8" x14ac:dyDescent="0.3">
      <c r="A171" t="s">
        <v>1318</v>
      </c>
      <c r="B171" t="s">
        <v>22</v>
      </c>
      <c r="C171" t="s">
        <v>9</v>
      </c>
      <c r="D171" t="s">
        <v>18</v>
      </c>
      <c r="E171">
        <v>415</v>
      </c>
      <c r="F171" t="s">
        <v>12</v>
      </c>
      <c r="G171">
        <v>68</v>
      </c>
      <c r="H171">
        <v>61</v>
      </c>
    </row>
    <row r="172" spans="1:8" x14ac:dyDescent="0.3">
      <c r="A172" t="s">
        <v>1317</v>
      </c>
      <c r="B172" t="s">
        <v>76</v>
      </c>
      <c r="C172" t="s">
        <v>2</v>
      </c>
      <c r="D172" t="s">
        <v>88</v>
      </c>
      <c r="E172">
        <v>300</v>
      </c>
      <c r="F172" t="s">
        <v>5</v>
      </c>
      <c r="G172">
        <v>21</v>
      </c>
      <c r="H172">
        <v>82</v>
      </c>
    </row>
    <row r="173" spans="1:8" x14ac:dyDescent="0.3">
      <c r="A173" t="s">
        <v>1316</v>
      </c>
      <c r="B173" t="s">
        <v>112</v>
      </c>
      <c r="C173" t="s">
        <v>2</v>
      </c>
      <c r="D173" t="s">
        <v>1</v>
      </c>
      <c r="E173">
        <v>62</v>
      </c>
      <c r="F173" t="s">
        <v>0</v>
      </c>
      <c r="G173">
        <v>33</v>
      </c>
      <c r="H173">
        <v>47</v>
      </c>
    </row>
    <row r="174" spans="1:8" x14ac:dyDescent="0.3">
      <c r="A174" t="s">
        <v>1315</v>
      </c>
      <c r="B174" t="s">
        <v>101</v>
      </c>
      <c r="C174" t="s">
        <v>2</v>
      </c>
      <c r="D174" t="s">
        <v>21</v>
      </c>
      <c r="E174">
        <v>55</v>
      </c>
      <c r="F174" t="s">
        <v>12</v>
      </c>
      <c r="G174">
        <v>25</v>
      </c>
      <c r="H174">
        <v>20</v>
      </c>
    </row>
    <row r="175" spans="1:8" x14ac:dyDescent="0.3">
      <c r="A175" t="s">
        <v>1314</v>
      </c>
      <c r="B175" t="s">
        <v>103</v>
      </c>
      <c r="C175" t="s">
        <v>9</v>
      </c>
      <c r="D175" t="s">
        <v>13</v>
      </c>
      <c r="E175">
        <v>65</v>
      </c>
      <c r="F175" t="s">
        <v>0</v>
      </c>
      <c r="G175">
        <v>103</v>
      </c>
      <c r="H175">
        <v>158</v>
      </c>
    </row>
    <row r="176" spans="1:8" x14ac:dyDescent="0.3">
      <c r="A176" t="s">
        <v>1313</v>
      </c>
      <c r="B176" t="s">
        <v>171</v>
      </c>
      <c r="C176" t="s">
        <v>2</v>
      </c>
      <c r="D176" t="s">
        <v>40</v>
      </c>
      <c r="E176">
        <v>1190</v>
      </c>
      <c r="F176" t="s">
        <v>5</v>
      </c>
      <c r="G176">
        <v>60</v>
      </c>
      <c r="H176">
        <v>238</v>
      </c>
    </row>
    <row r="177" spans="1:8" x14ac:dyDescent="0.3">
      <c r="A177" t="s">
        <v>1312</v>
      </c>
      <c r="B177" t="s">
        <v>92</v>
      </c>
      <c r="C177" t="s">
        <v>9</v>
      </c>
      <c r="D177" t="s">
        <v>13</v>
      </c>
      <c r="E177">
        <v>65</v>
      </c>
      <c r="F177" t="s">
        <v>0</v>
      </c>
      <c r="G177">
        <v>68</v>
      </c>
      <c r="H177">
        <v>93</v>
      </c>
    </row>
    <row r="178" spans="1:8" x14ac:dyDescent="0.3">
      <c r="A178" t="s">
        <v>1311</v>
      </c>
      <c r="B178" t="s">
        <v>112</v>
      </c>
      <c r="C178" t="s">
        <v>9</v>
      </c>
      <c r="D178" t="s">
        <v>40</v>
      </c>
      <c r="E178">
        <v>1190</v>
      </c>
      <c r="F178" t="s">
        <v>5</v>
      </c>
      <c r="G178">
        <v>24</v>
      </c>
      <c r="H178">
        <v>70</v>
      </c>
    </row>
    <row r="179" spans="1:8" x14ac:dyDescent="0.3">
      <c r="A179" t="s">
        <v>1310</v>
      </c>
      <c r="B179" t="s">
        <v>60</v>
      </c>
      <c r="C179" t="s">
        <v>9</v>
      </c>
      <c r="D179" t="s">
        <v>46</v>
      </c>
      <c r="E179">
        <v>860</v>
      </c>
      <c r="F179" t="s">
        <v>45</v>
      </c>
      <c r="G179">
        <v>276</v>
      </c>
      <c r="H179">
        <v>345</v>
      </c>
    </row>
    <row r="180" spans="1:8" x14ac:dyDescent="0.3">
      <c r="A180" t="s">
        <v>1309</v>
      </c>
      <c r="B180" t="s">
        <v>19</v>
      </c>
      <c r="C180" t="s">
        <v>2</v>
      </c>
      <c r="D180" t="s">
        <v>24</v>
      </c>
      <c r="E180">
        <v>1020</v>
      </c>
      <c r="F180" t="s">
        <v>5</v>
      </c>
      <c r="G180">
        <v>97</v>
      </c>
      <c r="H180">
        <v>385</v>
      </c>
    </row>
    <row r="181" spans="1:8" x14ac:dyDescent="0.3">
      <c r="A181" t="s">
        <v>1308</v>
      </c>
      <c r="B181" t="s">
        <v>112</v>
      </c>
      <c r="C181" t="s">
        <v>2</v>
      </c>
      <c r="D181" t="s">
        <v>88</v>
      </c>
      <c r="E181">
        <v>300</v>
      </c>
      <c r="F181" t="s">
        <v>5</v>
      </c>
      <c r="G181">
        <v>21</v>
      </c>
      <c r="H181">
        <v>54</v>
      </c>
    </row>
    <row r="182" spans="1:8" x14ac:dyDescent="0.3">
      <c r="A182" t="s">
        <v>1307</v>
      </c>
      <c r="B182" t="s">
        <v>76</v>
      </c>
      <c r="C182" t="s">
        <v>2</v>
      </c>
      <c r="D182" t="s">
        <v>18</v>
      </c>
      <c r="E182">
        <v>415</v>
      </c>
      <c r="F182" t="s">
        <v>12</v>
      </c>
      <c r="G182">
        <v>21</v>
      </c>
      <c r="H182">
        <v>19</v>
      </c>
    </row>
    <row r="183" spans="1:8" x14ac:dyDescent="0.3">
      <c r="A183" t="s">
        <v>1306</v>
      </c>
      <c r="B183" t="s">
        <v>89</v>
      </c>
      <c r="C183" t="s">
        <v>2</v>
      </c>
      <c r="D183" t="s">
        <v>34</v>
      </c>
      <c r="E183">
        <v>90</v>
      </c>
      <c r="F183" t="s">
        <v>12</v>
      </c>
      <c r="G183">
        <v>55</v>
      </c>
      <c r="H183">
        <v>45</v>
      </c>
    </row>
    <row r="184" spans="1:8" x14ac:dyDescent="0.3">
      <c r="A184" t="s">
        <v>1305</v>
      </c>
      <c r="B184" t="s">
        <v>67</v>
      </c>
      <c r="C184" t="s">
        <v>9</v>
      </c>
      <c r="D184" t="s">
        <v>88</v>
      </c>
      <c r="E184">
        <v>300</v>
      </c>
      <c r="F184" t="s">
        <v>5</v>
      </c>
      <c r="G184">
        <v>59</v>
      </c>
      <c r="H184">
        <v>195</v>
      </c>
    </row>
    <row r="185" spans="1:8" x14ac:dyDescent="0.3">
      <c r="A185" t="s">
        <v>1304</v>
      </c>
      <c r="B185" t="s">
        <v>38</v>
      </c>
      <c r="C185" t="s">
        <v>2</v>
      </c>
      <c r="D185" t="s">
        <v>6</v>
      </c>
      <c r="E185">
        <v>350</v>
      </c>
      <c r="F185" t="s">
        <v>5</v>
      </c>
      <c r="G185">
        <v>111</v>
      </c>
      <c r="H185">
        <v>445</v>
      </c>
    </row>
    <row r="186" spans="1:8" x14ac:dyDescent="0.3">
      <c r="A186" t="s">
        <v>1303</v>
      </c>
      <c r="B186" t="s">
        <v>28</v>
      </c>
      <c r="C186" t="s">
        <v>9</v>
      </c>
      <c r="D186" t="s">
        <v>24</v>
      </c>
      <c r="E186">
        <v>1020</v>
      </c>
      <c r="F186" t="s">
        <v>5</v>
      </c>
      <c r="G186">
        <v>33</v>
      </c>
      <c r="H186">
        <v>109</v>
      </c>
    </row>
    <row r="187" spans="1:8" x14ac:dyDescent="0.3">
      <c r="A187" t="s">
        <v>1302</v>
      </c>
      <c r="B187" t="s">
        <v>84</v>
      </c>
      <c r="C187" t="s">
        <v>2</v>
      </c>
      <c r="D187" t="s">
        <v>1</v>
      </c>
      <c r="E187">
        <v>62</v>
      </c>
      <c r="F187" t="s">
        <v>0</v>
      </c>
      <c r="G187">
        <v>52</v>
      </c>
      <c r="H187">
        <v>72</v>
      </c>
    </row>
    <row r="188" spans="1:8" x14ac:dyDescent="0.3">
      <c r="A188" t="s">
        <v>1301</v>
      </c>
      <c r="B188" t="s">
        <v>22</v>
      </c>
      <c r="C188" t="s">
        <v>9</v>
      </c>
      <c r="D188" t="s">
        <v>1</v>
      </c>
      <c r="E188">
        <v>62</v>
      </c>
      <c r="F188" t="s">
        <v>0</v>
      </c>
      <c r="G188">
        <v>89</v>
      </c>
      <c r="H188">
        <v>112</v>
      </c>
    </row>
    <row r="189" spans="1:8" x14ac:dyDescent="0.3">
      <c r="A189" t="s">
        <v>1300</v>
      </c>
      <c r="B189" t="s">
        <v>236</v>
      </c>
      <c r="C189" t="s">
        <v>9</v>
      </c>
      <c r="D189" t="s">
        <v>18</v>
      </c>
      <c r="E189">
        <v>415</v>
      </c>
      <c r="F189" t="s">
        <v>12</v>
      </c>
      <c r="G189">
        <v>87</v>
      </c>
      <c r="H189">
        <v>77</v>
      </c>
    </row>
    <row r="190" spans="1:8" x14ac:dyDescent="0.3">
      <c r="A190" t="s">
        <v>1299</v>
      </c>
      <c r="B190" t="s">
        <v>3</v>
      </c>
      <c r="C190" t="s">
        <v>9</v>
      </c>
      <c r="D190" t="s">
        <v>40</v>
      </c>
      <c r="E190">
        <v>1190</v>
      </c>
      <c r="F190" t="s">
        <v>5</v>
      </c>
      <c r="G190">
        <v>47</v>
      </c>
      <c r="H190">
        <v>163</v>
      </c>
    </row>
    <row r="191" spans="1:8" x14ac:dyDescent="0.3">
      <c r="A191" s="1">
        <v>111000000000</v>
      </c>
      <c r="B191" t="s">
        <v>193</v>
      </c>
      <c r="C191" t="s">
        <v>2</v>
      </c>
      <c r="D191" t="s">
        <v>49</v>
      </c>
      <c r="E191">
        <v>190</v>
      </c>
      <c r="F191" t="s">
        <v>0</v>
      </c>
      <c r="G191">
        <v>43</v>
      </c>
      <c r="H191">
        <v>48</v>
      </c>
    </row>
    <row r="192" spans="1:8" x14ac:dyDescent="0.3">
      <c r="A192" t="s">
        <v>1298</v>
      </c>
      <c r="B192" t="s">
        <v>112</v>
      </c>
      <c r="C192" t="s">
        <v>2</v>
      </c>
      <c r="D192" t="s">
        <v>59</v>
      </c>
      <c r="E192">
        <v>172</v>
      </c>
      <c r="F192" t="s">
        <v>45</v>
      </c>
      <c r="G192">
        <v>169</v>
      </c>
      <c r="H192">
        <v>236</v>
      </c>
    </row>
    <row r="193" spans="1:8" x14ac:dyDescent="0.3">
      <c r="A193" t="s">
        <v>1297</v>
      </c>
      <c r="B193" t="s">
        <v>112</v>
      </c>
      <c r="C193" t="s">
        <v>9</v>
      </c>
      <c r="D193" t="s">
        <v>49</v>
      </c>
      <c r="E193">
        <v>190</v>
      </c>
      <c r="F193" t="s">
        <v>0</v>
      </c>
      <c r="G193">
        <v>35</v>
      </c>
      <c r="H193">
        <v>45</v>
      </c>
    </row>
    <row r="194" spans="1:8" x14ac:dyDescent="0.3">
      <c r="A194" t="s">
        <v>1296</v>
      </c>
      <c r="B194" t="s">
        <v>25</v>
      </c>
      <c r="C194" t="s">
        <v>2</v>
      </c>
      <c r="D194" t="s">
        <v>21</v>
      </c>
      <c r="E194">
        <v>55</v>
      </c>
      <c r="F194" t="s">
        <v>12</v>
      </c>
      <c r="G194">
        <v>30</v>
      </c>
      <c r="H194">
        <v>22</v>
      </c>
    </row>
    <row r="195" spans="1:8" x14ac:dyDescent="0.3">
      <c r="A195" t="s">
        <v>1295</v>
      </c>
      <c r="B195" t="s">
        <v>236</v>
      </c>
      <c r="C195" t="s">
        <v>9</v>
      </c>
      <c r="D195" t="s">
        <v>6</v>
      </c>
      <c r="E195">
        <v>350</v>
      </c>
      <c r="F195" t="s">
        <v>5</v>
      </c>
      <c r="G195">
        <v>66</v>
      </c>
      <c r="H195">
        <v>226</v>
      </c>
    </row>
    <row r="196" spans="1:8" x14ac:dyDescent="0.3">
      <c r="A196" t="s">
        <v>1294</v>
      </c>
      <c r="B196" t="s">
        <v>47</v>
      </c>
      <c r="C196" t="s">
        <v>9</v>
      </c>
      <c r="D196" t="s">
        <v>59</v>
      </c>
      <c r="E196">
        <v>172</v>
      </c>
      <c r="F196" t="s">
        <v>45</v>
      </c>
      <c r="G196">
        <v>155</v>
      </c>
      <c r="H196">
        <v>218</v>
      </c>
    </row>
    <row r="197" spans="1:8" x14ac:dyDescent="0.3">
      <c r="A197" t="s">
        <v>1293</v>
      </c>
      <c r="B197" t="s">
        <v>171</v>
      </c>
      <c r="C197" t="s">
        <v>9</v>
      </c>
      <c r="D197" t="s">
        <v>6</v>
      </c>
      <c r="E197">
        <v>350</v>
      </c>
      <c r="F197" t="s">
        <v>5</v>
      </c>
      <c r="G197">
        <v>82</v>
      </c>
      <c r="H197">
        <v>273</v>
      </c>
    </row>
    <row r="198" spans="1:8" x14ac:dyDescent="0.3">
      <c r="A198" t="s">
        <v>1292</v>
      </c>
      <c r="B198" t="s">
        <v>80</v>
      </c>
      <c r="C198" t="s">
        <v>2</v>
      </c>
      <c r="D198" t="s">
        <v>59</v>
      </c>
      <c r="E198">
        <v>172</v>
      </c>
      <c r="F198" t="s">
        <v>45</v>
      </c>
      <c r="G198">
        <v>264</v>
      </c>
      <c r="H198">
        <v>361</v>
      </c>
    </row>
    <row r="199" spans="1:8" x14ac:dyDescent="0.3">
      <c r="A199" t="s">
        <v>1291</v>
      </c>
      <c r="B199" t="s">
        <v>161</v>
      </c>
      <c r="C199" t="s">
        <v>9</v>
      </c>
      <c r="D199" t="s">
        <v>21</v>
      </c>
      <c r="E199">
        <v>55</v>
      </c>
      <c r="F199" t="s">
        <v>12</v>
      </c>
      <c r="G199">
        <v>119</v>
      </c>
      <c r="H199">
        <v>107</v>
      </c>
    </row>
    <row r="200" spans="1:8" x14ac:dyDescent="0.3">
      <c r="A200" t="s">
        <v>1290</v>
      </c>
      <c r="B200" t="s">
        <v>253</v>
      </c>
      <c r="C200" t="s">
        <v>2</v>
      </c>
      <c r="D200" t="s">
        <v>6</v>
      </c>
      <c r="E200">
        <v>350</v>
      </c>
      <c r="F200" t="s">
        <v>5</v>
      </c>
      <c r="G200">
        <v>114</v>
      </c>
      <c r="H200">
        <v>502</v>
      </c>
    </row>
    <row r="201" spans="1:8" x14ac:dyDescent="0.3">
      <c r="A201" t="s">
        <v>1289</v>
      </c>
      <c r="B201" t="s">
        <v>181</v>
      </c>
      <c r="C201" t="s">
        <v>2</v>
      </c>
      <c r="D201" t="s">
        <v>24</v>
      </c>
      <c r="E201">
        <v>1020</v>
      </c>
      <c r="F201" t="s">
        <v>5</v>
      </c>
      <c r="G201">
        <v>48</v>
      </c>
      <c r="H201">
        <v>187</v>
      </c>
    </row>
    <row r="202" spans="1:8" x14ac:dyDescent="0.3">
      <c r="A202" s="1" t="s">
        <v>1288</v>
      </c>
      <c r="B202" t="s">
        <v>134</v>
      </c>
      <c r="C202" t="s">
        <v>2</v>
      </c>
      <c r="D202" t="s">
        <v>24</v>
      </c>
      <c r="E202">
        <v>1020</v>
      </c>
      <c r="F202" t="s">
        <v>5</v>
      </c>
      <c r="G202">
        <v>112</v>
      </c>
      <c r="H202">
        <v>460</v>
      </c>
    </row>
    <row r="203" spans="1:8" x14ac:dyDescent="0.3">
      <c r="A203" t="s">
        <v>1287</v>
      </c>
      <c r="B203" t="s">
        <v>52</v>
      </c>
      <c r="C203" t="s">
        <v>9</v>
      </c>
      <c r="D203" t="s">
        <v>69</v>
      </c>
      <c r="E203">
        <v>290</v>
      </c>
      <c r="F203" t="s">
        <v>12</v>
      </c>
      <c r="G203">
        <v>309</v>
      </c>
      <c r="H203">
        <v>265</v>
      </c>
    </row>
    <row r="204" spans="1:8" x14ac:dyDescent="0.3">
      <c r="A204">
        <v>591730</v>
      </c>
      <c r="B204" t="s">
        <v>132</v>
      </c>
      <c r="C204" t="s">
        <v>2</v>
      </c>
      <c r="D204" t="s">
        <v>34</v>
      </c>
      <c r="E204">
        <v>90</v>
      </c>
      <c r="F204" t="s">
        <v>12</v>
      </c>
      <c r="G204">
        <v>64</v>
      </c>
      <c r="H204">
        <v>53</v>
      </c>
    </row>
    <row r="205" spans="1:8" x14ac:dyDescent="0.3">
      <c r="A205" t="s">
        <v>1286</v>
      </c>
      <c r="B205" t="s">
        <v>32</v>
      </c>
      <c r="C205" t="s">
        <v>9</v>
      </c>
      <c r="D205" t="s">
        <v>46</v>
      </c>
      <c r="E205">
        <v>860</v>
      </c>
      <c r="F205" t="s">
        <v>45</v>
      </c>
      <c r="G205">
        <v>283</v>
      </c>
      <c r="H205">
        <v>430</v>
      </c>
    </row>
    <row r="206" spans="1:8" x14ac:dyDescent="0.3">
      <c r="A206" t="s">
        <v>1285</v>
      </c>
      <c r="B206" t="s">
        <v>76</v>
      </c>
      <c r="C206" t="s">
        <v>2</v>
      </c>
      <c r="D206" t="s">
        <v>24</v>
      </c>
      <c r="E206">
        <v>1020</v>
      </c>
      <c r="F206" t="s">
        <v>5</v>
      </c>
      <c r="G206">
        <v>61</v>
      </c>
      <c r="H206">
        <v>234</v>
      </c>
    </row>
    <row r="207" spans="1:8" x14ac:dyDescent="0.3">
      <c r="A207" t="s">
        <v>1284</v>
      </c>
      <c r="B207" t="s">
        <v>130</v>
      </c>
      <c r="C207" t="s">
        <v>2</v>
      </c>
      <c r="D207" t="s">
        <v>18</v>
      </c>
      <c r="E207">
        <v>415</v>
      </c>
      <c r="F207" t="s">
        <v>12</v>
      </c>
      <c r="G207">
        <v>21</v>
      </c>
      <c r="H207">
        <v>17</v>
      </c>
    </row>
    <row r="208" spans="1:8" x14ac:dyDescent="0.3">
      <c r="A208" t="s">
        <v>1283</v>
      </c>
      <c r="B208" t="s">
        <v>171</v>
      </c>
      <c r="C208" t="s">
        <v>2</v>
      </c>
      <c r="D208" t="s">
        <v>21</v>
      </c>
      <c r="E208">
        <v>55</v>
      </c>
      <c r="F208" t="s">
        <v>12</v>
      </c>
      <c r="G208">
        <v>24</v>
      </c>
      <c r="H208">
        <v>18</v>
      </c>
    </row>
    <row r="209" spans="1:8" x14ac:dyDescent="0.3">
      <c r="A209" t="s">
        <v>1282</v>
      </c>
      <c r="B209" t="s">
        <v>114</v>
      </c>
      <c r="C209" t="s">
        <v>2</v>
      </c>
      <c r="D209" t="s">
        <v>30</v>
      </c>
      <c r="E209">
        <v>200</v>
      </c>
      <c r="F209" t="s">
        <v>5</v>
      </c>
      <c r="G209">
        <v>195</v>
      </c>
      <c r="H209">
        <v>776</v>
      </c>
    </row>
    <row r="210" spans="1:8" x14ac:dyDescent="0.3">
      <c r="A210" t="s">
        <v>1281</v>
      </c>
      <c r="B210" t="s">
        <v>47</v>
      </c>
      <c r="C210" t="s">
        <v>9</v>
      </c>
      <c r="D210" t="s">
        <v>21</v>
      </c>
      <c r="E210">
        <v>55</v>
      </c>
      <c r="F210" t="s">
        <v>12</v>
      </c>
      <c r="G210">
        <v>89</v>
      </c>
      <c r="H210">
        <v>72</v>
      </c>
    </row>
    <row r="211" spans="1:8" x14ac:dyDescent="0.3">
      <c r="A211" t="s">
        <v>1280</v>
      </c>
      <c r="B211" t="s">
        <v>92</v>
      </c>
      <c r="C211" t="s">
        <v>9</v>
      </c>
      <c r="D211" t="s">
        <v>46</v>
      </c>
      <c r="E211">
        <v>860</v>
      </c>
      <c r="F211" t="s">
        <v>45</v>
      </c>
      <c r="G211">
        <v>196</v>
      </c>
      <c r="H211">
        <v>303</v>
      </c>
    </row>
    <row r="212" spans="1:8" x14ac:dyDescent="0.3">
      <c r="A212" t="s">
        <v>1279</v>
      </c>
      <c r="B212" t="s">
        <v>181</v>
      </c>
      <c r="C212" t="s">
        <v>2</v>
      </c>
      <c r="D212" t="s">
        <v>34</v>
      </c>
      <c r="E212">
        <v>90</v>
      </c>
      <c r="F212" t="s">
        <v>12</v>
      </c>
      <c r="G212">
        <v>33</v>
      </c>
      <c r="H212">
        <v>30</v>
      </c>
    </row>
    <row r="213" spans="1:8" x14ac:dyDescent="0.3">
      <c r="A213" t="s">
        <v>1278</v>
      </c>
      <c r="B213" t="s">
        <v>54</v>
      </c>
      <c r="C213" t="s">
        <v>9</v>
      </c>
      <c r="D213" t="s">
        <v>40</v>
      </c>
      <c r="E213">
        <v>1190</v>
      </c>
      <c r="F213" t="s">
        <v>5</v>
      </c>
      <c r="G213">
        <v>54</v>
      </c>
      <c r="H213">
        <v>167</v>
      </c>
    </row>
    <row r="214" spans="1:8" x14ac:dyDescent="0.3">
      <c r="A214" t="s">
        <v>1277</v>
      </c>
      <c r="B214" t="s">
        <v>86</v>
      </c>
      <c r="C214" t="s">
        <v>2</v>
      </c>
      <c r="D214" t="s">
        <v>49</v>
      </c>
      <c r="E214">
        <v>190</v>
      </c>
      <c r="F214" t="s">
        <v>0</v>
      </c>
      <c r="G214">
        <v>42</v>
      </c>
      <c r="H214">
        <v>65</v>
      </c>
    </row>
    <row r="215" spans="1:8" x14ac:dyDescent="0.3">
      <c r="A215" t="s">
        <v>1276</v>
      </c>
      <c r="B215" t="s">
        <v>22</v>
      </c>
      <c r="C215" t="s">
        <v>9</v>
      </c>
      <c r="D215" t="s">
        <v>40</v>
      </c>
      <c r="E215">
        <v>1190</v>
      </c>
      <c r="F215" t="s">
        <v>5</v>
      </c>
      <c r="G215">
        <v>40</v>
      </c>
      <c r="H215">
        <v>119</v>
      </c>
    </row>
    <row r="216" spans="1:8" x14ac:dyDescent="0.3">
      <c r="A216" t="s">
        <v>1275</v>
      </c>
      <c r="B216" t="s">
        <v>52</v>
      </c>
      <c r="C216" t="s">
        <v>9</v>
      </c>
      <c r="D216" t="s">
        <v>27</v>
      </c>
      <c r="E216">
        <v>3000</v>
      </c>
      <c r="F216" t="s">
        <v>26</v>
      </c>
      <c r="G216">
        <v>343</v>
      </c>
      <c r="H216">
        <v>1056</v>
      </c>
    </row>
    <row r="217" spans="1:8" x14ac:dyDescent="0.3">
      <c r="A217" t="s">
        <v>1274</v>
      </c>
      <c r="B217" t="s">
        <v>95</v>
      </c>
      <c r="C217" t="s">
        <v>9</v>
      </c>
      <c r="D217" t="s">
        <v>40</v>
      </c>
      <c r="E217">
        <v>1190</v>
      </c>
      <c r="F217" t="s">
        <v>5</v>
      </c>
      <c r="G217">
        <v>54</v>
      </c>
      <c r="H217">
        <v>218</v>
      </c>
    </row>
    <row r="218" spans="1:8" x14ac:dyDescent="0.3">
      <c r="A218" t="s">
        <v>1273</v>
      </c>
      <c r="B218" t="s">
        <v>82</v>
      </c>
      <c r="C218" t="s">
        <v>9</v>
      </c>
      <c r="D218" t="s">
        <v>46</v>
      </c>
      <c r="E218">
        <v>860</v>
      </c>
      <c r="F218" t="s">
        <v>45</v>
      </c>
      <c r="G218">
        <v>253</v>
      </c>
      <c r="H218">
        <v>389</v>
      </c>
    </row>
    <row r="219" spans="1:8" x14ac:dyDescent="0.3">
      <c r="A219" t="s">
        <v>1272</v>
      </c>
      <c r="B219" t="s">
        <v>62</v>
      </c>
      <c r="C219" t="s">
        <v>9</v>
      </c>
      <c r="D219" t="s">
        <v>6</v>
      </c>
      <c r="E219">
        <v>350</v>
      </c>
      <c r="F219" t="s">
        <v>5</v>
      </c>
      <c r="G219">
        <v>36</v>
      </c>
      <c r="H219">
        <v>124</v>
      </c>
    </row>
    <row r="220" spans="1:8" x14ac:dyDescent="0.3">
      <c r="A220" t="s">
        <v>1271</v>
      </c>
      <c r="B220" t="s">
        <v>130</v>
      </c>
      <c r="C220" t="s">
        <v>9</v>
      </c>
      <c r="D220" t="s">
        <v>34</v>
      </c>
      <c r="E220">
        <v>110</v>
      </c>
      <c r="F220" t="s">
        <v>0</v>
      </c>
      <c r="G220">
        <v>43</v>
      </c>
      <c r="H220">
        <v>58</v>
      </c>
    </row>
    <row r="221" spans="1:8" x14ac:dyDescent="0.3">
      <c r="A221" t="s">
        <v>1270</v>
      </c>
      <c r="B221" t="s">
        <v>114</v>
      </c>
      <c r="C221" t="s">
        <v>9</v>
      </c>
      <c r="D221" t="s">
        <v>30</v>
      </c>
      <c r="E221">
        <v>156</v>
      </c>
      <c r="F221" t="s">
        <v>12</v>
      </c>
      <c r="G221">
        <v>192</v>
      </c>
      <c r="H221">
        <v>165</v>
      </c>
    </row>
    <row r="222" spans="1:8" x14ac:dyDescent="0.3">
      <c r="A222" t="s">
        <v>1269</v>
      </c>
      <c r="B222" t="s">
        <v>47</v>
      </c>
      <c r="C222" t="s">
        <v>9</v>
      </c>
      <c r="D222" t="s">
        <v>49</v>
      </c>
      <c r="E222">
        <v>190</v>
      </c>
      <c r="F222" t="s">
        <v>0</v>
      </c>
      <c r="G222">
        <v>57</v>
      </c>
      <c r="H222">
        <v>72</v>
      </c>
    </row>
    <row r="223" spans="1:8" x14ac:dyDescent="0.3">
      <c r="A223" t="s">
        <v>1268</v>
      </c>
      <c r="B223" t="s">
        <v>253</v>
      </c>
      <c r="C223" t="s">
        <v>9</v>
      </c>
      <c r="D223" t="s">
        <v>69</v>
      </c>
      <c r="E223">
        <v>290</v>
      </c>
      <c r="F223" t="s">
        <v>12</v>
      </c>
      <c r="G223">
        <v>304</v>
      </c>
      <c r="H223">
        <v>273</v>
      </c>
    </row>
    <row r="224" spans="1:8" x14ac:dyDescent="0.3">
      <c r="A224" t="s">
        <v>1267</v>
      </c>
      <c r="B224" t="s">
        <v>78</v>
      </c>
      <c r="C224" t="s">
        <v>9</v>
      </c>
      <c r="D224" t="s">
        <v>59</v>
      </c>
      <c r="E224">
        <v>172</v>
      </c>
      <c r="F224" t="s">
        <v>45</v>
      </c>
      <c r="G224">
        <v>294</v>
      </c>
      <c r="H224">
        <v>438</v>
      </c>
    </row>
    <row r="225" spans="1:8" x14ac:dyDescent="0.3">
      <c r="A225" t="s">
        <v>1266</v>
      </c>
      <c r="B225" t="s">
        <v>62</v>
      </c>
      <c r="C225" t="s">
        <v>9</v>
      </c>
      <c r="D225" t="s">
        <v>46</v>
      </c>
      <c r="E225">
        <v>860</v>
      </c>
      <c r="F225" t="s">
        <v>45</v>
      </c>
      <c r="G225">
        <v>210</v>
      </c>
      <c r="H225">
        <v>321</v>
      </c>
    </row>
    <row r="226" spans="1:8" x14ac:dyDescent="0.3">
      <c r="A226" t="s">
        <v>1265</v>
      </c>
      <c r="B226" t="s">
        <v>141</v>
      </c>
      <c r="C226" t="s">
        <v>9</v>
      </c>
      <c r="D226" t="s">
        <v>69</v>
      </c>
      <c r="E226">
        <v>290</v>
      </c>
      <c r="F226" t="s">
        <v>12</v>
      </c>
      <c r="G226">
        <v>325</v>
      </c>
      <c r="H226">
        <v>289</v>
      </c>
    </row>
    <row r="227" spans="1:8" x14ac:dyDescent="0.3">
      <c r="A227" t="s">
        <v>1264</v>
      </c>
      <c r="B227" t="s">
        <v>19</v>
      </c>
      <c r="C227" t="s">
        <v>2</v>
      </c>
      <c r="D227" t="s">
        <v>59</v>
      </c>
      <c r="E227">
        <v>172</v>
      </c>
      <c r="F227" t="s">
        <v>45</v>
      </c>
      <c r="G227">
        <v>346</v>
      </c>
      <c r="H227">
        <v>491</v>
      </c>
    </row>
    <row r="228" spans="1:8" x14ac:dyDescent="0.3">
      <c r="A228" t="s">
        <v>1263</v>
      </c>
      <c r="B228" t="s">
        <v>229</v>
      </c>
      <c r="C228" t="s">
        <v>9</v>
      </c>
      <c r="D228" t="s">
        <v>1</v>
      </c>
      <c r="E228">
        <v>62</v>
      </c>
      <c r="F228" t="s">
        <v>0</v>
      </c>
      <c r="G228">
        <v>89</v>
      </c>
      <c r="H228">
        <v>129</v>
      </c>
    </row>
    <row r="229" spans="1:8" x14ac:dyDescent="0.3">
      <c r="A229" t="s">
        <v>1262</v>
      </c>
      <c r="B229" t="s">
        <v>14</v>
      </c>
      <c r="C229" t="s">
        <v>9</v>
      </c>
      <c r="D229" t="s">
        <v>27</v>
      </c>
      <c r="E229">
        <v>3000</v>
      </c>
      <c r="F229" t="s">
        <v>26</v>
      </c>
      <c r="G229">
        <v>322</v>
      </c>
      <c r="H229">
        <v>985</v>
      </c>
    </row>
    <row r="230" spans="1:8" x14ac:dyDescent="0.3">
      <c r="A230">
        <v>380012</v>
      </c>
      <c r="B230" t="s">
        <v>60</v>
      </c>
      <c r="C230" t="s">
        <v>9</v>
      </c>
      <c r="D230" t="s">
        <v>18</v>
      </c>
      <c r="E230">
        <v>415</v>
      </c>
      <c r="F230" t="s">
        <v>12</v>
      </c>
      <c r="G230">
        <v>56</v>
      </c>
      <c r="H230">
        <v>50</v>
      </c>
    </row>
    <row r="231" spans="1:8" x14ac:dyDescent="0.3">
      <c r="A231" t="s">
        <v>1261</v>
      </c>
      <c r="B231" t="s">
        <v>50</v>
      </c>
      <c r="C231" t="s">
        <v>2</v>
      </c>
      <c r="D231" t="s">
        <v>34</v>
      </c>
      <c r="E231">
        <v>90</v>
      </c>
      <c r="F231" t="s">
        <v>12</v>
      </c>
      <c r="G231">
        <v>33</v>
      </c>
      <c r="H231">
        <v>27</v>
      </c>
    </row>
    <row r="232" spans="1:8" x14ac:dyDescent="0.3">
      <c r="A232" t="s">
        <v>1260</v>
      </c>
      <c r="B232" t="s">
        <v>134</v>
      </c>
      <c r="C232" t="s">
        <v>9</v>
      </c>
      <c r="D232" t="s">
        <v>69</v>
      </c>
      <c r="E232">
        <v>290</v>
      </c>
      <c r="F232" t="s">
        <v>12</v>
      </c>
      <c r="G232">
        <v>350</v>
      </c>
      <c r="H232">
        <v>311</v>
      </c>
    </row>
    <row r="233" spans="1:8" x14ac:dyDescent="0.3">
      <c r="A233" t="s">
        <v>1259</v>
      </c>
      <c r="B233" t="s">
        <v>130</v>
      </c>
      <c r="C233" t="s">
        <v>9</v>
      </c>
      <c r="D233" t="s">
        <v>88</v>
      </c>
      <c r="E233">
        <v>300</v>
      </c>
      <c r="F233" t="s">
        <v>5</v>
      </c>
      <c r="G233">
        <v>49</v>
      </c>
      <c r="H233">
        <v>199</v>
      </c>
    </row>
    <row r="234" spans="1:8" x14ac:dyDescent="0.3">
      <c r="A234" t="s">
        <v>1258</v>
      </c>
      <c r="B234" t="s">
        <v>132</v>
      </c>
      <c r="C234" t="s">
        <v>9</v>
      </c>
      <c r="D234" t="s">
        <v>24</v>
      </c>
      <c r="E234">
        <v>1020</v>
      </c>
      <c r="F234" t="s">
        <v>5</v>
      </c>
      <c r="G234">
        <v>47</v>
      </c>
      <c r="H234">
        <v>162</v>
      </c>
    </row>
    <row r="235" spans="1:8" x14ac:dyDescent="0.3">
      <c r="A235" t="s">
        <v>1257</v>
      </c>
      <c r="B235" t="s">
        <v>50</v>
      </c>
      <c r="C235" t="s">
        <v>9</v>
      </c>
      <c r="D235" t="s">
        <v>1</v>
      </c>
      <c r="E235">
        <v>62</v>
      </c>
      <c r="F235" t="s">
        <v>0</v>
      </c>
      <c r="G235">
        <v>63</v>
      </c>
      <c r="H235">
        <v>71</v>
      </c>
    </row>
    <row r="236" spans="1:8" x14ac:dyDescent="0.3">
      <c r="A236" t="s">
        <v>1256</v>
      </c>
      <c r="B236" t="s">
        <v>14</v>
      </c>
      <c r="C236" t="s">
        <v>9</v>
      </c>
      <c r="D236" t="s">
        <v>69</v>
      </c>
      <c r="E236">
        <v>290</v>
      </c>
      <c r="F236" t="s">
        <v>12</v>
      </c>
      <c r="G236">
        <v>255</v>
      </c>
      <c r="H236">
        <v>219</v>
      </c>
    </row>
    <row r="237" spans="1:8" x14ac:dyDescent="0.3">
      <c r="A237" t="s">
        <v>1255</v>
      </c>
      <c r="B237" t="s">
        <v>236</v>
      </c>
      <c r="C237" t="s">
        <v>2</v>
      </c>
      <c r="D237" t="s">
        <v>88</v>
      </c>
      <c r="E237">
        <v>300</v>
      </c>
      <c r="F237" t="s">
        <v>5</v>
      </c>
      <c r="G237">
        <v>43</v>
      </c>
      <c r="H237">
        <v>167</v>
      </c>
    </row>
    <row r="238" spans="1:8" x14ac:dyDescent="0.3">
      <c r="A238" t="s">
        <v>1254</v>
      </c>
      <c r="B238" t="s">
        <v>60</v>
      </c>
      <c r="C238" t="s">
        <v>9</v>
      </c>
      <c r="D238" t="s">
        <v>6</v>
      </c>
      <c r="E238">
        <v>350</v>
      </c>
      <c r="F238" t="s">
        <v>5</v>
      </c>
      <c r="G238">
        <v>56</v>
      </c>
      <c r="H238">
        <v>184</v>
      </c>
    </row>
    <row r="239" spans="1:8" x14ac:dyDescent="0.3">
      <c r="A239" t="s">
        <v>1253</v>
      </c>
      <c r="B239" t="s">
        <v>28</v>
      </c>
      <c r="C239" t="s">
        <v>9</v>
      </c>
      <c r="D239" t="s">
        <v>13</v>
      </c>
      <c r="E239">
        <v>65</v>
      </c>
      <c r="F239" t="s">
        <v>0</v>
      </c>
      <c r="G239">
        <v>85</v>
      </c>
      <c r="H239">
        <v>128</v>
      </c>
    </row>
    <row r="240" spans="1:8" x14ac:dyDescent="0.3">
      <c r="A240" t="s">
        <v>1252</v>
      </c>
      <c r="B240" t="s">
        <v>67</v>
      </c>
      <c r="C240" t="s">
        <v>9</v>
      </c>
      <c r="D240" t="s">
        <v>69</v>
      </c>
      <c r="E240">
        <v>290</v>
      </c>
      <c r="F240" t="s">
        <v>12</v>
      </c>
      <c r="G240">
        <v>327</v>
      </c>
      <c r="H240">
        <v>310</v>
      </c>
    </row>
    <row r="241" spans="1:8" x14ac:dyDescent="0.3">
      <c r="A241" t="s">
        <v>1251</v>
      </c>
      <c r="B241" t="s">
        <v>54</v>
      </c>
      <c r="C241" t="s">
        <v>2</v>
      </c>
      <c r="D241" t="s">
        <v>40</v>
      </c>
      <c r="E241">
        <v>1190</v>
      </c>
      <c r="F241" t="s">
        <v>5</v>
      </c>
      <c r="G241">
        <v>52</v>
      </c>
      <c r="H241">
        <v>134</v>
      </c>
    </row>
    <row r="242" spans="1:8" x14ac:dyDescent="0.3">
      <c r="A242" t="s">
        <v>1250</v>
      </c>
      <c r="B242" t="s">
        <v>82</v>
      </c>
      <c r="C242" t="s">
        <v>9</v>
      </c>
      <c r="D242" t="s">
        <v>59</v>
      </c>
      <c r="E242">
        <v>172</v>
      </c>
      <c r="F242" t="s">
        <v>45</v>
      </c>
      <c r="G242">
        <v>257</v>
      </c>
      <c r="H242">
        <v>364</v>
      </c>
    </row>
    <row r="243" spans="1:8" x14ac:dyDescent="0.3">
      <c r="A243" t="s">
        <v>1249</v>
      </c>
      <c r="B243" t="s">
        <v>229</v>
      </c>
      <c r="C243" t="s">
        <v>9</v>
      </c>
      <c r="D243" t="s">
        <v>49</v>
      </c>
      <c r="E243">
        <v>190</v>
      </c>
      <c r="F243" t="s">
        <v>0</v>
      </c>
      <c r="G243">
        <v>40</v>
      </c>
      <c r="H243">
        <v>62</v>
      </c>
    </row>
    <row r="244" spans="1:8" x14ac:dyDescent="0.3">
      <c r="A244" t="s">
        <v>1248</v>
      </c>
      <c r="B244" t="s">
        <v>151</v>
      </c>
      <c r="C244" t="s">
        <v>9</v>
      </c>
      <c r="D244" t="s">
        <v>24</v>
      </c>
      <c r="E244">
        <v>1020</v>
      </c>
      <c r="F244" t="s">
        <v>5</v>
      </c>
      <c r="G244">
        <v>38</v>
      </c>
      <c r="H244">
        <v>117</v>
      </c>
    </row>
    <row r="245" spans="1:8" x14ac:dyDescent="0.3">
      <c r="A245">
        <v>939435</v>
      </c>
      <c r="B245" t="s">
        <v>50</v>
      </c>
      <c r="C245" t="s">
        <v>2</v>
      </c>
      <c r="D245" t="s">
        <v>88</v>
      </c>
      <c r="E245">
        <v>300</v>
      </c>
      <c r="F245" t="s">
        <v>5</v>
      </c>
      <c r="G245">
        <v>24</v>
      </c>
      <c r="H245">
        <v>96</v>
      </c>
    </row>
    <row r="246" spans="1:8" x14ac:dyDescent="0.3">
      <c r="A246" t="s">
        <v>1247</v>
      </c>
      <c r="B246" t="s">
        <v>130</v>
      </c>
      <c r="C246" t="s">
        <v>9</v>
      </c>
      <c r="D246" t="s">
        <v>24</v>
      </c>
      <c r="E246">
        <v>1020</v>
      </c>
      <c r="F246" t="s">
        <v>5</v>
      </c>
      <c r="G246">
        <v>33</v>
      </c>
      <c r="H246">
        <v>126</v>
      </c>
    </row>
    <row r="247" spans="1:8" x14ac:dyDescent="0.3">
      <c r="A247" t="s">
        <v>1246</v>
      </c>
      <c r="B247" t="s">
        <v>103</v>
      </c>
      <c r="C247" t="s">
        <v>2</v>
      </c>
      <c r="D247" t="s">
        <v>88</v>
      </c>
      <c r="E247">
        <v>300</v>
      </c>
      <c r="F247" t="s">
        <v>5</v>
      </c>
      <c r="G247">
        <v>43</v>
      </c>
      <c r="H247">
        <v>186</v>
      </c>
    </row>
    <row r="248" spans="1:8" x14ac:dyDescent="0.3">
      <c r="A248" t="s">
        <v>1245</v>
      </c>
      <c r="B248" t="s">
        <v>14</v>
      </c>
      <c r="C248" t="s">
        <v>9</v>
      </c>
      <c r="D248" t="s">
        <v>59</v>
      </c>
      <c r="E248">
        <v>172</v>
      </c>
      <c r="F248" t="s">
        <v>45</v>
      </c>
      <c r="G248">
        <v>187</v>
      </c>
      <c r="H248">
        <v>289</v>
      </c>
    </row>
    <row r="249" spans="1:8" x14ac:dyDescent="0.3">
      <c r="A249" s="1">
        <v>957000000000</v>
      </c>
      <c r="B249" t="s">
        <v>54</v>
      </c>
      <c r="C249" t="s">
        <v>2</v>
      </c>
      <c r="D249" t="s">
        <v>27</v>
      </c>
      <c r="E249">
        <v>3000</v>
      </c>
      <c r="F249" t="s">
        <v>26</v>
      </c>
      <c r="G249">
        <v>103</v>
      </c>
      <c r="H249">
        <v>177</v>
      </c>
    </row>
    <row r="250" spans="1:8" x14ac:dyDescent="0.3">
      <c r="A250" t="s">
        <v>1244</v>
      </c>
      <c r="B250" t="s">
        <v>132</v>
      </c>
      <c r="C250" t="s">
        <v>9</v>
      </c>
      <c r="D250" t="s">
        <v>34</v>
      </c>
      <c r="E250">
        <v>110</v>
      </c>
      <c r="F250" t="s">
        <v>0</v>
      </c>
      <c r="G250">
        <v>103</v>
      </c>
      <c r="H250">
        <v>136</v>
      </c>
    </row>
    <row r="251" spans="1:8" x14ac:dyDescent="0.3">
      <c r="A251" t="s">
        <v>1243</v>
      </c>
      <c r="B251" t="s">
        <v>38</v>
      </c>
      <c r="C251" t="s">
        <v>9</v>
      </c>
      <c r="D251" t="s">
        <v>88</v>
      </c>
      <c r="E251">
        <v>300</v>
      </c>
      <c r="F251" t="s">
        <v>5</v>
      </c>
      <c r="G251">
        <v>59</v>
      </c>
      <c r="H251">
        <v>201</v>
      </c>
    </row>
    <row r="252" spans="1:8" x14ac:dyDescent="0.3">
      <c r="A252" t="s">
        <v>1242</v>
      </c>
      <c r="B252" t="s">
        <v>236</v>
      </c>
      <c r="C252" t="s">
        <v>2</v>
      </c>
      <c r="D252" t="s">
        <v>13</v>
      </c>
      <c r="E252">
        <v>50</v>
      </c>
      <c r="F252" t="s">
        <v>12</v>
      </c>
      <c r="G252">
        <v>37</v>
      </c>
      <c r="H252">
        <v>31</v>
      </c>
    </row>
    <row r="253" spans="1:8" x14ac:dyDescent="0.3">
      <c r="A253" t="s">
        <v>1241</v>
      </c>
      <c r="B253" t="s">
        <v>52</v>
      </c>
      <c r="C253" t="s">
        <v>9</v>
      </c>
      <c r="D253" t="s">
        <v>49</v>
      </c>
      <c r="E253">
        <v>190</v>
      </c>
      <c r="F253" t="s">
        <v>0</v>
      </c>
      <c r="G253">
        <v>80</v>
      </c>
      <c r="H253">
        <v>102</v>
      </c>
    </row>
    <row r="254" spans="1:8" x14ac:dyDescent="0.3">
      <c r="A254" t="s">
        <v>1240</v>
      </c>
      <c r="B254" t="s">
        <v>22</v>
      </c>
      <c r="C254" t="s">
        <v>9</v>
      </c>
      <c r="D254" t="s">
        <v>46</v>
      </c>
      <c r="E254">
        <v>860</v>
      </c>
      <c r="F254" t="s">
        <v>45</v>
      </c>
      <c r="G254">
        <v>255</v>
      </c>
      <c r="H254">
        <v>377</v>
      </c>
    </row>
    <row r="255" spans="1:8" x14ac:dyDescent="0.3">
      <c r="A255">
        <v>567271</v>
      </c>
      <c r="B255" t="s">
        <v>130</v>
      </c>
      <c r="C255" t="s">
        <v>9</v>
      </c>
      <c r="D255" t="s">
        <v>13</v>
      </c>
      <c r="E255">
        <v>65</v>
      </c>
      <c r="F255" t="s">
        <v>0</v>
      </c>
      <c r="G255">
        <v>78</v>
      </c>
      <c r="H255">
        <v>102</v>
      </c>
    </row>
    <row r="256" spans="1:8" x14ac:dyDescent="0.3">
      <c r="A256" t="s">
        <v>1239</v>
      </c>
      <c r="B256" t="s">
        <v>171</v>
      </c>
      <c r="C256" t="s">
        <v>9</v>
      </c>
      <c r="D256" t="s">
        <v>18</v>
      </c>
      <c r="E256">
        <v>415</v>
      </c>
      <c r="F256" t="s">
        <v>12</v>
      </c>
      <c r="G256">
        <v>96</v>
      </c>
      <c r="H256">
        <v>77</v>
      </c>
    </row>
    <row r="257" spans="1:8" x14ac:dyDescent="0.3">
      <c r="A257" t="s">
        <v>1238</v>
      </c>
      <c r="B257" t="s">
        <v>3</v>
      </c>
      <c r="C257" t="s">
        <v>9</v>
      </c>
      <c r="D257" t="s">
        <v>13</v>
      </c>
      <c r="E257">
        <v>65</v>
      </c>
      <c r="F257" t="s">
        <v>0</v>
      </c>
      <c r="G257">
        <v>92</v>
      </c>
      <c r="H257">
        <v>125</v>
      </c>
    </row>
    <row r="258" spans="1:8" x14ac:dyDescent="0.3">
      <c r="A258" t="s">
        <v>1237</v>
      </c>
      <c r="B258" t="s">
        <v>64</v>
      </c>
      <c r="C258" t="s">
        <v>9</v>
      </c>
      <c r="D258" t="s">
        <v>1</v>
      </c>
      <c r="E258">
        <v>62</v>
      </c>
      <c r="F258" t="s">
        <v>0</v>
      </c>
      <c r="G258">
        <v>124</v>
      </c>
      <c r="H258">
        <v>184</v>
      </c>
    </row>
    <row r="259" spans="1:8" x14ac:dyDescent="0.3">
      <c r="A259" t="s">
        <v>1236</v>
      </c>
      <c r="B259" t="s">
        <v>3</v>
      </c>
      <c r="C259" t="s">
        <v>9</v>
      </c>
      <c r="D259" t="s">
        <v>59</v>
      </c>
      <c r="E259">
        <v>172</v>
      </c>
      <c r="F259" t="s">
        <v>45</v>
      </c>
      <c r="G259">
        <v>329</v>
      </c>
      <c r="H259">
        <v>467</v>
      </c>
    </row>
    <row r="260" spans="1:8" x14ac:dyDescent="0.3">
      <c r="A260" t="s">
        <v>1235</v>
      </c>
      <c r="B260" t="s">
        <v>25</v>
      </c>
      <c r="C260" t="s">
        <v>9</v>
      </c>
      <c r="D260" t="s">
        <v>13</v>
      </c>
      <c r="E260">
        <v>65</v>
      </c>
      <c r="F260" t="s">
        <v>0</v>
      </c>
      <c r="G260">
        <v>131</v>
      </c>
      <c r="H260">
        <v>203</v>
      </c>
    </row>
    <row r="261" spans="1:8" x14ac:dyDescent="0.3">
      <c r="A261" s="1">
        <v>624000000000</v>
      </c>
      <c r="B261" t="s">
        <v>112</v>
      </c>
      <c r="C261" t="s">
        <v>2</v>
      </c>
      <c r="D261" t="s">
        <v>30</v>
      </c>
      <c r="E261">
        <v>200</v>
      </c>
      <c r="F261" t="s">
        <v>5</v>
      </c>
      <c r="G261">
        <v>206</v>
      </c>
      <c r="H261">
        <v>541</v>
      </c>
    </row>
    <row r="262" spans="1:8" x14ac:dyDescent="0.3">
      <c r="A262" t="s">
        <v>1234</v>
      </c>
      <c r="B262" t="s">
        <v>161</v>
      </c>
      <c r="C262" t="s">
        <v>2</v>
      </c>
      <c r="D262" t="s">
        <v>40</v>
      </c>
      <c r="E262">
        <v>1190</v>
      </c>
      <c r="F262" t="s">
        <v>5</v>
      </c>
      <c r="G262">
        <v>43</v>
      </c>
      <c r="H262">
        <v>109</v>
      </c>
    </row>
    <row r="263" spans="1:8" x14ac:dyDescent="0.3">
      <c r="A263" t="s">
        <v>1233</v>
      </c>
      <c r="B263" t="s">
        <v>95</v>
      </c>
      <c r="C263" t="s">
        <v>2</v>
      </c>
      <c r="D263" t="s">
        <v>18</v>
      </c>
      <c r="E263">
        <v>415</v>
      </c>
      <c r="F263" t="s">
        <v>12</v>
      </c>
      <c r="G263">
        <v>31</v>
      </c>
      <c r="H263">
        <v>28</v>
      </c>
    </row>
    <row r="264" spans="1:8" x14ac:dyDescent="0.3">
      <c r="A264" t="s">
        <v>1232</v>
      </c>
      <c r="B264" t="s">
        <v>78</v>
      </c>
      <c r="C264" t="s">
        <v>2</v>
      </c>
      <c r="D264" t="s">
        <v>13</v>
      </c>
      <c r="E264">
        <v>50</v>
      </c>
      <c r="F264" t="s">
        <v>12</v>
      </c>
      <c r="G264">
        <v>31</v>
      </c>
      <c r="H264">
        <v>25</v>
      </c>
    </row>
    <row r="265" spans="1:8" x14ac:dyDescent="0.3">
      <c r="A265" t="s">
        <v>1231</v>
      </c>
      <c r="B265" t="s">
        <v>56</v>
      </c>
      <c r="C265" t="s">
        <v>9</v>
      </c>
      <c r="D265" t="s">
        <v>49</v>
      </c>
      <c r="E265">
        <v>190</v>
      </c>
      <c r="F265" t="s">
        <v>0</v>
      </c>
      <c r="G265">
        <v>66</v>
      </c>
      <c r="H265">
        <v>77</v>
      </c>
    </row>
    <row r="266" spans="1:8" x14ac:dyDescent="0.3">
      <c r="A266" t="s">
        <v>1230</v>
      </c>
      <c r="B266" t="s">
        <v>84</v>
      </c>
      <c r="C266" t="s">
        <v>9</v>
      </c>
      <c r="D266" t="s">
        <v>46</v>
      </c>
      <c r="E266">
        <v>860</v>
      </c>
      <c r="F266" t="s">
        <v>45</v>
      </c>
      <c r="G266">
        <v>362</v>
      </c>
      <c r="H266">
        <v>521</v>
      </c>
    </row>
    <row r="267" spans="1:8" x14ac:dyDescent="0.3">
      <c r="A267" t="s">
        <v>1229</v>
      </c>
      <c r="B267" t="s">
        <v>236</v>
      </c>
      <c r="C267" t="s">
        <v>9</v>
      </c>
      <c r="D267" t="s">
        <v>88</v>
      </c>
      <c r="E267">
        <v>300</v>
      </c>
      <c r="F267" t="s">
        <v>5</v>
      </c>
      <c r="G267">
        <v>59</v>
      </c>
      <c r="H267">
        <v>206</v>
      </c>
    </row>
    <row r="268" spans="1:8" x14ac:dyDescent="0.3">
      <c r="A268" t="s">
        <v>1228</v>
      </c>
      <c r="B268" t="s">
        <v>78</v>
      </c>
      <c r="C268" t="s">
        <v>9</v>
      </c>
      <c r="D268" t="s">
        <v>30</v>
      </c>
      <c r="E268">
        <v>156</v>
      </c>
      <c r="F268" t="s">
        <v>12</v>
      </c>
      <c r="G268">
        <v>358</v>
      </c>
      <c r="H268">
        <v>315</v>
      </c>
    </row>
    <row r="269" spans="1:8" x14ac:dyDescent="0.3">
      <c r="A269" t="s">
        <v>1227</v>
      </c>
      <c r="B269" t="s">
        <v>95</v>
      </c>
      <c r="C269" t="s">
        <v>9</v>
      </c>
      <c r="D269" t="s">
        <v>30</v>
      </c>
      <c r="E269">
        <v>156</v>
      </c>
      <c r="F269" t="s">
        <v>12</v>
      </c>
      <c r="G269">
        <v>330</v>
      </c>
      <c r="H269">
        <v>323</v>
      </c>
    </row>
    <row r="270" spans="1:8" x14ac:dyDescent="0.3">
      <c r="A270" t="s">
        <v>1226</v>
      </c>
      <c r="B270" t="s">
        <v>10</v>
      </c>
      <c r="C270" t="s">
        <v>9</v>
      </c>
      <c r="D270" t="s">
        <v>59</v>
      </c>
      <c r="E270">
        <v>172</v>
      </c>
      <c r="F270" t="s">
        <v>45</v>
      </c>
      <c r="G270">
        <v>255</v>
      </c>
      <c r="H270">
        <v>425</v>
      </c>
    </row>
    <row r="271" spans="1:8" x14ac:dyDescent="0.3">
      <c r="A271" t="s">
        <v>1225</v>
      </c>
      <c r="B271" t="s">
        <v>229</v>
      </c>
      <c r="C271" t="s">
        <v>2</v>
      </c>
      <c r="D271" t="s">
        <v>24</v>
      </c>
      <c r="E271">
        <v>1020</v>
      </c>
      <c r="F271" t="s">
        <v>5</v>
      </c>
      <c r="G271">
        <v>78</v>
      </c>
      <c r="H271">
        <v>334</v>
      </c>
    </row>
    <row r="272" spans="1:8" x14ac:dyDescent="0.3">
      <c r="A272" t="s">
        <v>1224</v>
      </c>
      <c r="B272" t="s">
        <v>50</v>
      </c>
      <c r="C272" t="s">
        <v>9</v>
      </c>
      <c r="D272" t="s">
        <v>46</v>
      </c>
      <c r="E272">
        <v>860</v>
      </c>
      <c r="F272" t="s">
        <v>45</v>
      </c>
      <c r="G272">
        <v>210</v>
      </c>
      <c r="H272">
        <v>268</v>
      </c>
    </row>
    <row r="273" spans="1:8" x14ac:dyDescent="0.3">
      <c r="A273" t="s">
        <v>1223</v>
      </c>
      <c r="B273" t="s">
        <v>62</v>
      </c>
      <c r="C273" t="s">
        <v>9</v>
      </c>
      <c r="D273" t="s">
        <v>21</v>
      </c>
      <c r="E273">
        <v>55</v>
      </c>
      <c r="F273" t="s">
        <v>12</v>
      </c>
      <c r="G273">
        <v>59</v>
      </c>
      <c r="H273">
        <v>48</v>
      </c>
    </row>
    <row r="274" spans="1:8" x14ac:dyDescent="0.3">
      <c r="A274" t="s">
        <v>1222</v>
      </c>
      <c r="B274" t="s">
        <v>32</v>
      </c>
      <c r="C274" t="s">
        <v>9</v>
      </c>
      <c r="D274" t="s">
        <v>21</v>
      </c>
      <c r="E274">
        <v>55</v>
      </c>
      <c r="F274" t="s">
        <v>12</v>
      </c>
      <c r="G274">
        <v>99</v>
      </c>
      <c r="H274">
        <v>88</v>
      </c>
    </row>
    <row r="275" spans="1:8" x14ac:dyDescent="0.3">
      <c r="A275" t="s">
        <v>1221</v>
      </c>
      <c r="B275" t="s">
        <v>78</v>
      </c>
      <c r="C275" t="s">
        <v>2</v>
      </c>
      <c r="D275" t="s">
        <v>21</v>
      </c>
      <c r="E275">
        <v>55</v>
      </c>
      <c r="F275" t="s">
        <v>12</v>
      </c>
      <c r="G275">
        <v>28</v>
      </c>
      <c r="H275">
        <v>22</v>
      </c>
    </row>
    <row r="276" spans="1:8" x14ac:dyDescent="0.3">
      <c r="A276" t="s">
        <v>1220</v>
      </c>
      <c r="B276" t="s">
        <v>141</v>
      </c>
      <c r="C276" t="s">
        <v>9</v>
      </c>
      <c r="D276" t="s">
        <v>40</v>
      </c>
      <c r="E276">
        <v>1190</v>
      </c>
      <c r="F276" t="s">
        <v>5</v>
      </c>
      <c r="G276">
        <v>49</v>
      </c>
      <c r="H276">
        <v>163</v>
      </c>
    </row>
    <row r="277" spans="1:8" x14ac:dyDescent="0.3">
      <c r="A277" t="s">
        <v>1219</v>
      </c>
      <c r="B277" t="s">
        <v>10</v>
      </c>
      <c r="C277" t="s">
        <v>9</v>
      </c>
      <c r="D277" t="s">
        <v>88</v>
      </c>
      <c r="E277">
        <v>300</v>
      </c>
      <c r="F277" t="s">
        <v>5</v>
      </c>
      <c r="G277">
        <v>36</v>
      </c>
      <c r="H277">
        <v>118</v>
      </c>
    </row>
    <row r="278" spans="1:8" x14ac:dyDescent="0.3">
      <c r="A278" t="s">
        <v>1218</v>
      </c>
      <c r="B278" t="s">
        <v>109</v>
      </c>
      <c r="C278" t="s">
        <v>9</v>
      </c>
      <c r="D278" t="s">
        <v>88</v>
      </c>
      <c r="E278">
        <v>300</v>
      </c>
      <c r="F278" t="s">
        <v>5</v>
      </c>
      <c r="G278">
        <v>59</v>
      </c>
      <c r="H278">
        <v>196</v>
      </c>
    </row>
    <row r="279" spans="1:8" x14ac:dyDescent="0.3">
      <c r="A279" s="1">
        <v>588000000000</v>
      </c>
      <c r="B279" t="s">
        <v>25</v>
      </c>
      <c r="C279" t="s">
        <v>9</v>
      </c>
      <c r="D279" t="s">
        <v>1</v>
      </c>
      <c r="E279">
        <v>62</v>
      </c>
      <c r="F279" t="s">
        <v>0</v>
      </c>
      <c r="G279">
        <v>112</v>
      </c>
      <c r="H279">
        <v>178</v>
      </c>
    </row>
    <row r="280" spans="1:8" x14ac:dyDescent="0.3">
      <c r="A280" t="s">
        <v>1217</v>
      </c>
      <c r="B280" t="s">
        <v>50</v>
      </c>
      <c r="C280" t="s">
        <v>2</v>
      </c>
      <c r="D280" t="s">
        <v>59</v>
      </c>
      <c r="E280">
        <v>172</v>
      </c>
      <c r="F280" t="s">
        <v>45</v>
      </c>
      <c r="G280">
        <v>183</v>
      </c>
      <c r="H280">
        <v>215</v>
      </c>
    </row>
    <row r="281" spans="1:8" x14ac:dyDescent="0.3">
      <c r="A281" t="s">
        <v>1216</v>
      </c>
      <c r="B281" t="s">
        <v>229</v>
      </c>
      <c r="C281" t="s">
        <v>9</v>
      </c>
      <c r="D281" t="s">
        <v>18</v>
      </c>
      <c r="E281">
        <v>415</v>
      </c>
      <c r="F281" t="s">
        <v>12</v>
      </c>
      <c r="G281">
        <v>77</v>
      </c>
      <c r="H281">
        <v>68</v>
      </c>
    </row>
    <row r="282" spans="1:8" x14ac:dyDescent="0.3">
      <c r="A282" t="s">
        <v>1215</v>
      </c>
      <c r="B282" t="s">
        <v>112</v>
      </c>
      <c r="C282" t="s">
        <v>9</v>
      </c>
      <c r="D282" t="s">
        <v>59</v>
      </c>
      <c r="E282">
        <v>172</v>
      </c>
      <c r="F282" t="s">
        <v>45</v>
      </c>
      <c r="G282">
        <v>173</v>
      </c>
      <c r="H282">
        <v>250</v>
      </c>
    </row>
    <row r="283" spans="1:8" x14ac:dyDescent="0.3">
      <c r="A283" t="s">
        <v>1214</v>
      </c>
      <c r="B283" t="s">
        <v>82</v>
      </c>
      <c r="C283" t="s">
        <v>2</v>
      </c>
      <c r="D283" t="s">
        <v>40</v>
      </c>
      <c r="E283">
        <v>1190</v>
      </c>
      <c r="F283" t="s">
        <v>5</v>
      </c>
      <c r="G283">
        <v>33</v>
      </c>
      <c r="H283">
        <v>131</v>
      </c>
    </row>
    <row r="284" spans="1:8" x14ac:dyDescent="0.3">
      <c r="A284" s="1" t="s">
        <v>1213</v>
      </c>
      <c r="B284" t="s">
        <v>78</v>
      </c>
      <c r="C284" t="s">
        <v>9</v>
      </c>
      <c r="D284" t="s">
        <v>88</v>
      </c>
      <c r="E284">
        <v>300</v>
      </c>
      <c r="F284" t="s">
        <v>5</v>
      </c>
      <c r="G284">
        <v>64</v>
      </c>
      <c r="H284">
        <v>250</v>
      </c>
    </row>
    <row r="285" spans="1:8" x14ac:dyDescent="0.3">
      <c r="A285" t="s">
        <v>1212</v>
      </c>
      <c r="B285" t="s">
        <v>236</v>
      </c>
      <c r="C285" t="s">
        <v>2</v>
      </c>
      <c r="D285" t="s">
        <v>6</v>
      </c>
      <c r="E285">
        <v>350</v>
      </c>
      <c r="F285" t="s">
        <v>5</v>
      </c>
      <c r="G285">
        <v>87</v>
      </c>
      <c r="H285">
        <v>341</v>
      </c>
    </row>
    <row r="286" spans="1:8" x14ac:dyDescent="0.3">
      <c r="A286" t="s">
        <v>1211</v>
      </c>
      <c r="B286" t="s">
        <v>103</v>
      </c>
      <c r="C286" t="s">
        <v>9</v>
      </c>
      <c r="D286" t="s">
        <v>49</v>
      </c>
      <c r="E286">
        <v>190</v>
      </c>
      <c r="F286" t="s">
        <v>0</v>
      </c>
      <c r="G286">
        <v>84</v>
      </c>
      <c r="H286">
        <v>121</v>
      </c>
    </row>
    <row r="287" spans="1:8" x14ac:dyDescent="0.3">
      <c r="A287" t="s">
        <v>1210</v>
      </c>
      <c r="B287" t="s">
        <v>229</v>
      </c>
      <c r="C287" t="s">
        <v>2</v>
      </c>
      <c r="D287" t="s">
        <v>1</v>
      </c>
      <c r="E287">
        <v>62</v>
      </c>
      <c r="F287" t="s">
        <v>0</v>
      </c>
      <c r="G287">
        <v>33</v>
      </c>
      <c r="H287">
        <v>51</v>
      </c>
    </row>
    <row r="288" spans="1:8" x14ac:dyDescent="0.3">
      <c r="A288" t="s">
        <v>1209</v>
      </c>
      <c r="B288" t="s">
        <v>41</v>
      </c>
      <c r="C288" t="s">
        <v>2</v>
      </c>
      <c r="D288" t="s">
        <v>18</v>
      </c>
      <c r="E288">
        <v>415</v>
      </c>
      <c r="F288" t="s">
        <v>12</v>
      </c>
      <c r="G288">
        <v>27</v>
      </c>
      <c r="H288">
        <v>22</v>
      </c>
    </row>
    <row r="289" spans="1:8" x14ac:dyDescent="0.3">
      <c r="A289" t="s">
        <v>1208</v>
      </c>
      <c r="B289" t="s">
        <v>134</v>
      </c>
      <c r="C289" t="s">
        <v>9</v>
      </c>
      <c r="D289" t="s">
        <v>49</v>
      </c>
      <c r="E289">
        <v>190</v>
      </c>
      <c r="F289" t="s">
        <v>0</v>
      </c>
      <c r="G289">
        <v>96</v>
      </c>
      <c r="H289">
        <v>120</v>
      </c>
    </row>
    <row r="290" spans="1:8" x14ac:dyDescent="0.3">
      <c r="A290" t="s">
        <v>1207</v>
      </c>
      <c r="B290" t="s">
        <v>7</v>
      </c>
      <c r="C290" t="s">
        <v>2</v>
      </c>
      <c r="D290" t="s">
        <v>27</v>
      </c>
      <c r="E290">
        <v>3000</v>
      </c>
      <c r="F290" t="s">
        <v>26</v>
      </c>
      <c r="G290">
        <v>73</v>
      </c>
      <c r="H290">
        <v>170</v>
      </c>
    </row>
    <row r="291" spans="1:8" x14ac:dyDescent="0.3">
      <c r="A291" t="s">
        <v>1206</v>
      </c>
      <c r="B291" t="s">
        <v>22</v>
      </c>
      <c r="C291" t="s">
        <v>2</v>
      </c>
      <c r="D291" t="s">
        <v>13</v>
      </c>
      <c r="E291">
        <v>50</v>
      </c>
      <c r="F291" t="s">
        <v>12</v>
      </c>
      <c r="G291">
        <v>22</v>
      </c>
      <c r="H291">
        <v>18</v>
      </c>
    </row>
    <row r="292" spans="1:8" x14ac:dyDescent="0.3">
      <c r="A292" t="s">
        <v>1205</v>
      </c>
      <c r="B292" t="s">
        <v>19</v>
      </c>
      <c r="C292" t="s">
        <v>2</v>
      </c>
      <c r="D292" t="s">
        <v>46</v>
      </c>
      <c r="E292">
        <v>860</v>
      </c>
      <c r="F292" t="s">
        <v>45</v>
      </c>
      <c r="G292">
        <v>441</v>
      </c>
      <c r="H292">
        <v>626</v>
      </c>
    </row>
    <row r="293" spans="1:8" x14ac:dyDescent="0.3">
      <c r="A293" t="s">
        <v>1204</v>
      </c>
      <c r="B293" t="s">
        <v>16</v>
      </c>
      <c r="C293" t="s">
        <v>2</v>
      </c>
      <c r="D293" t="s">
        <v>27</v>
      </c>
      <c r="E293">
        <v>3000</v>
      </c>
      <c r="F293" t="s">
        <v>26</v>
      </c>
      <c r="G293">
        <v>114</v>
      </c>
      <c r="H293">
        <v>249</v>
      </c>
    </row>
    <row r="294" spans="1:8" x14ac:dyDescent="0.3">
      <c r="A294">
        <v>127984</v>
      </c>
      <c r="B294" t="s">
        <v>50</v>
      </c>
      <c r="C294" t="s">
        <v>9</v>
      </c>
      <c r="D294" t="s">
        <v>69</v>
      </c>
      <c r="E294">
        <v>290</v>
      </c>
      <c r="F294" t="s">
        <v>12</v>
      </c>
      <c r="G294">
        <v>141</v>
      </c>
      <c r="H294">
        <v>125</v>
      </c>
    </row>
    <row r="295" spans="1:8" x14ac:dyDescent="0.3">
      <c r="A295" t="s">
        <v>1203</v>
      </c>
      <c r="B295" t="s">
        <v>95</v>
      </c>
      <c r="C295" t="s">
        <v>9</v>
      </c>
      <c r="D295" t="s">
        <v>21</v>
      </c>
      <c r="E295">
        <v>55</v>
      </c>
      <c r="F295" t="s">
        <v>12</v>
      </c>
      <c r="G295">
        <v>112</v>
      </c>
      <c r="H295">
        <v>107</v>
      </c>
    </row>
    <row r="296" spans="1:8" x14ac:dyDescent="0.3">
      <c r="A296" t="s">
        <v>1202</v>
      </c>
      <c r="B296" t="s">
        <v>134</v>
      </c>
      <c r="C296" t="s">
        <v>9</v>
      </c>
      <c r="D296" t="s">
        <v>24</v>
      </c>
      <c r="E296">
        <v>1020</v>
      </c>
      <c r="F296" t="s">
        <v>5</v>
      </c>
      <c r="G296">
        <v>52</v>
      </c>
      <c r="H296">
        <v>211</v>
      </c>
    </row>
    <row r="297" spans="1:8" x14ac:dyDescent="0.3">
      <c r="A297" t="s">
        <v>1201</v>
      </c>
      <c r="B297" t="s">
        <v>89</v>
      </c>
      <c r="C297" t="s">
        <v>9</v>
      </c>
      <c r="D297" t="s">
        <v>13</v>
      </c>
      <c r="E297">
        <v>65</v>
      </c>
      <c r="F297" t="s">
        <v>0</v>
      </c>
      <c r="G297">
        <v>105</v>
      </c>
      <c r="H297">
        <v>137</v>
      </c>
    </row>
    <row r="298" spans="1:8" x14ac:dyDescent="0.3">
      <c r="A298" t="s">
        <v>1200</v>
      </c>
      <c r="B298" t="s">
        <v>89</v>
      </c>
      <c r="C298" t="s">
        <v>9</v>
      </c>
      <c r="D298" t="s">
        <v>40</v>
      </c>
      <c r="E298">
        <v>1190</v>
      </c>
      <c r="F298" t="s">
        <v>5</v>
      </c>
      <c r="G298">
        <v>49</v>
      </c>
      <c r="H298">
        <v>166</v>
      </c>
    </row>
    <row r="299" spans="1:8" x14ac:dyDescent="0.3">
      <c r="A299" t="s">
        <v>1199</v>
      </c>
      <c r="B299" t="s">
        <v>82</v>
      </c>
      <c r="C299" t="s">
        <v>9</v>
      </c>
      <c r="D299" t="s">
        <v>18</v>
      </c>
      <c r="E299">
        <v>415</v>
      </c>
      <c r="F299" t="s">
        <v>12</v>
      </c>
      <c r="G299">
        <v>63</v>
      </c>
      <c r="H299">
        <v>51</v>
      </c>
    </row>
    <row r="300" spans="1:8" x14ac:dyDescent="0.3">
      <c r="A300">
        <v>463205</v>
      </c>
      <c r="B300" t="s">
        <v>28</v>
      </c>
      <c r="C300" t="s">
        <v>9</v>
      </c>
      <c r="D300" t="s">
        <v>46</v>
      </c>
      <c r="E300">
        <v>860</v>
      </c>
      <c r="F300" t="s">
        <v>45</v>
      </c>
      <c r="G300">
        <v>215</v>
      </c>
      <c r="H300">
        <v>371</v>
      </c>
    </row>
    <row r="301" spans="1:8" x14ac:dyDescent="0.3">
      <c r="A301" t="s">
        <v>1198</v>
      </c>
      <c r="B301" t="s">
        <v>50</v>
      </c>
      <c r="C301" t="s">
        <v>9</v>
      </c>
      <c r="D301" t="s">
        <v>24</v>
      </c>
      <c r="E301">
        <v>1020</v>
      </c>
      <c r="F301" t="s">
        <v>5</v>
      </c>
      <c r="G301">
        <v>21</v>
      </c>
      <c r="H301">
        <v>73</v>
      </c>
    </row>
    <row r="302" spans="1:8" x14ac:dyDescent="0.3">
      <c r="A302" t="s">
        <v>1197</v>
      </c>
      <c r="B302" t="s">
        <v>134</v>
      </c>
      <c r="C302" t="s">
        <v>9</v>
      </c>
      <c r="D302" t="s">
        <v>46</v>
      </c>
      <c r="E302">
        <v>860</v>
      </c>
      <c r="F302" t="s">
        <v>45</v>
      </c>
      <c r="G302">
        <v>371</v>
      </c>
      <c r="H302">
        <v>519</v>
      </c>
    </row>
    <row r="303" spans="1:8" x14ac:dyDescent="0.3">
      <c r="A303" t="s">
        <v>1196</v>
      </c>
      <c r="B303" t="s">
        <v>84</v>
      </c>
      <c r="C303" t="s">
        <v>2</v>
      </c>
      <c r="D303" t="s">
        <v>18</v>
      </c>
      <c r="E303">
        <v>415</v>
      </c>
      <c r="F303" t="s">
        <v>12</v>
      </c>
      <c r="G303">
        <v>34</v>
      </c>
      <c r="H303">
        <v>31</v>
      </c>
    </row>
    <row r="304" spans="1:8" x14ac:dyDescent="0.3">
      <c r="A304" t="s">
        <v>1195</v>
      </c>
      <c r="B304" t="s">
        <v>109</v>
      </c>
      <c r="C304" t="s">
        <v>2</v>
      </c>
      <c r="D304" t="s">
        <v>49</v>
      </c>
      <c r="E304">
        <v>190</v>
      </c>
      <c r="F304" t="s">
        <v>0</v>
      </c>
      <c r="G304">
        <v>58</v>
      </c>
      <c r="H304">
        <v>68</v>
      </c>
    </row>
    <row r="305" spans="1:8" x14ac:dyDescent="0.3">
      <c r="A305" t="s">
        <v>1194</v>
      </c>
      <c r="B305" t="s">
        <v>229</v>
      </c>
      <c r="C305" t="s">
        <v>9</v>
      </c>
      <c r="D305" t="s">
        <v>46</v>
      </c>
      <c r="E305">
        <v>860</v>
      </c>
      <c r="F305" t="s">
        <v>45</v>
      </c>
      <c r="G305">
        <v>183</v>
      </c>
      <c r="H305">
        <v>327</v>
      </c>
    </row>
    <row r="306" spans="1:8" x14ac:dyDescent="0.3">
      <c r="A306" t="s">
        <v>1193</v>
      </c>
      <c r="B306" t="s">
        <v>103</v>
      </c>
      <c r="C306" t="s">
        <v>2</v>
      </c>
      <c r="D306" t="s">
        <v>59</v>
      </c>
      <c r="E306">
        <v>172</v>
      </c>
      <c r="F306" t="s">
        <v>45</v>
      </c>
      <c r="G306">
        <v>345</v>
      </c>
      <c r="H306">
        <v>520</v>
      </c>
    </row>
    <row r="307" spans="1:8" x14ac:dyDescent="0.3">
      <c r="A307" s="1">
        <v>68800000000</v>
      </c>
      <c r="B307" t="s">
        <v>181</v>
      </c>
      <c r="C307" t="s">
        <v>2</v>
      </c>
      <c r="D307" t="s">
        <v>40</v>
      </c>
      <c r="E307">
        <v>1190</v>
      </c>
      <c r="F307" t="s">
        <v>5</v>
      </c>
      <c r="G307">
        <v>22</v>
      </c>
      <c r="H307">
        <v>88</v>
      </c>
    </row>
    <row r="308" spans="1:8" x14ac:dyDescent="0.3">
      <c r="A308" t="s">
        <v>1192</v>
      </c>
      <c r="B308" t="s">
        <v>78</v>
      </c>
      <c r="C308" t="s">
        <v>9</v>
      </c>
      <c r="D308" t="s">
        <v>40</v>
      </c>
      <c r="E308">
        <v>1190</v>
      </c>
      <c r="F308" t="s">
        <v>5</v>
      </c>
      <c r="G308">
        <v>56</v>
      </c>
      <c r="H308">
        <v>220</v>
      </c>
    </row>
    <row r="309" spans="1:8" x14ac:dyDescent="0.3">
      <c r="A309" s="1">
        <v>734000000000</v>
      </c>
      <c r="B309" t="s">
        <v>52</v>
      </c>
      <c r="C309" t="s">
        <v>9</v>
      </c>
      <c r="D309" t="s">
        <v>18</v>
      </c>
      <c r="E309">
        <v>415</v>
      </c>
      <c r="F309" t="s">
        <v>12</v>
      </c>
      <c r="G309">
        <v>105</v>
      </c>
      <c r="H309">
        <v>92</v>
      </c>
    </row>
    <row r="310" spans="1:8" x14ac:dyDescent="0.3">
      <c r="A310" t="s">
        <v>1191</v>
      </c>
      <c r="B310" t="s">
        <v>78</v>
      </c>
      <c r="C310" t="s">
        <v>9</v>
      </c>
      <c r="D310" t="s">
        <v>13</v>
      </c>
      <c r="E310">
        <v>65</v>
      </c>
      <c r="F310" t="s">
        <v>0</v>
      </c>
      <c r="G310">
        <v>103</v>
      </c>
      <c r="H310">
        <v>134</v>
      </c>
    </row>
    <row r="311" spans="1:8" x14ac:dyDescent="0.3">
      <c r="A311" t="s">
        <v>1190</v>
      </c>
      <c r="B311" t="s">
        <v>10</v>
      </c>
      <c r="C311" t="s">
        <v>2</v>
      </c>
      <c r="D311" t="s">
        <v>88</v>
      </c>
      <c r="E311">
        <v>300</v>
      </c>
      <c r="F311" t="s">
        <v>5</v>
      </c>
      <c r="G311">
        <v>30</v>
      </c>
      <c r="H311">
        <v>117</v>
      </c>
    </row>
    <row r="312" spans="1:8" x14ac:dyDescent="0.3">
      <c r="A312" t="s">
        <v>1189</v>
      </c>
      <c r="B312" t="s">
        <v>72</v>
      </c>
      <c r="C312" t="s">
        <v>2</v>
      </c>
      <c r="D312" t="s">
        <v>34</v>
      </c>
      <c r="E312">
        <v>90</v>
      </c>
      <c r="F312" t="s">
        <v>12</v>
      </c>
      <c r="G312">
        <v>82</v>
      </c>
      <c r="H312">
        <v>74</v>
      </c>
    </row>
    <row r="313" spans="1:8" x14ac:dyDescent="0.3">
      <c r="A313" t="s">
        <v>1188</v>
      </c>
      <c r="B313" t="s">
        <v>72</v>
      </c>
      <c r="C313" t="s">
        <v>2</v>
      </c>
      <c r="D313" t="s">
        <v>40</v>
      </c>
      <c r="E313">
        <v>1190</v>
      </c>
      <c r="F313" t="s">
        <v>5</v>
      </c>
      <c r="G313">
        <v>58</v>
      </c>
      <c r="H313">
        <v>158</v>
      </c>
    </row>
    <row r="314" spans="1:8" x14ac:dyDescent="0.3">
      <c r="A314" t="s">
        <v>1187</v>
      </c>
      <c r="B314" t="s">
        <v>76</v>
      </c>
      <c r="C314" t="s">
        <v>2</v>
      </c>
      <c r="D314" t="s">
        <v>59</v>
      </c>
      <c r="E314">
        <v>172</v>
      </c>
      <c r="F314" t="s">
        <v>45</v>
      </c>
      <c r="G314">
        <v>165</v>
      </c>
      <c r="H314">
        <v>232</v>
      </c>
    </row>
    <row r="315" spans="1:8" x14ac:dyDescent="0.3">
      <c r="A315" t="s">
        <v>1186</v>
      </c>
      <c r="B315" t="s">
        <v>56</v>
      </c>
      <c r="C315" t="s">
        <v>2</v>
      </c>
      <c r="D315" t="s">
        <v>59</v>
      </c>
      <c r="E315">
        <v>172</v>
      </c>
      <c r="F315" t="s">
        <v>45</v>
      </c>
      <c r="G315">
        <v>265</v>
      </c>
      <c r="H315">
        <v>328</v>
      </c>
    </row>
    <row r="316" spans="1:8" x14ac:dyDescent="0.3">
      <c r="A316" t="s">
        <v>1185</v>
      </c>
      <c r="B316" t="s">
        <v>47</v>
      </c>
      <c r="C316" t="s">
        <v>9</v>
      </c>
      <c r="D316" t="s">
        <v>88</v>
      </c>
      <c r="E316">
        <v>300</v>
      </c>
      <c r="F316" t="s">
        <v>5</v>
      </c>
      <c r="G316">
        <v>50</v>
      </c>
      <c r="H316">
        <v>149</v>
      </c>
    </row>
    <row r="317" spans="1:8" x14ac:dyDescent="0.3">
      <c r="A317" t="s">
        <v>1184</v>
      </c>
      <c r="B317" t="s">
        <v>92</v>
      </c>
      <c r="C317" t="s">
        <v>2</v>
      </c>
      <c r="D317" t="s">
        <v>88</v>
      </c>
      <c r="E317">
        <v>300</v>
      </c>
      <c r="F317" t="s">
        <v>5</v>
      </c>
      <c r="G317">
        <v>30</v>
      </c>
      <c r="H317">
        <v>117</v>
      </c>
    </row>
    <row r="318" spans="1:8" x14ac:dyDescent="0.3">
      <c r="A318" t="s">
        <v>1183</v>
      </c>
      <c r="B318" t="s">
        <v>76</v>
      </c>
      <c r="C318" t="s">
        <v>2</v>
      </c>
      <c r="D318" t="s">
        <v>69</v>
      </c>
      <c r="E318">
        <v>370</v>
      </c>
      <c r="F318" t="s">
        <v>5</v>
      </c>
      <c r="G318">
        <v>190</v>
      </c>
      <c r="H318">
        <v>733</v>
      </c>
    </row>
    <row r="319" spans="1:8" x14ac:dyDescent="0.3">
      <c r="A319" t="s">
        <v>1182</v>
      </c>
      <c r="B319" t="s">
        <v>236</v>
      </c>
      <c r="C319" t="s">
        <v>9</v>
      </c>
      <c r="D319" t="s">
        <v>1</v>
      </c>
      <c r="E319">
        <v>62</v>
      </c>
      <c r="F319" t="s">
        <v>0</v>
      </c>
      <c r="G319">
        <v>110</v>
      </c>
      <c r="H319">
        <v>130</v>
      </c>
    </row>
    <row r="320" spans="1:8" x14ac:dyDescent="0.3">
      <c r="A320" t="s">
        <v>1181</v>
      </c>
      <c r="B320" t="s">
        <v>72</v>
      </c>
      <c r="C320" t="s">
        <v>9</v>
      </c>
      <c r="D320" t="s">
        <v>40</v>
      </c>
      <c r="E320">
        <v>1190</v>
      </c>
      <c r="F320" t="s">
        <v>5</v>
      </c>
      <c r="G320">
        <v>50</v>
      </c>
      <c r="H320">
        <v>149</v>
      </c>
    </row>
    <row r="321" spans="1:8" x14ac:dyDescent="0.3">
      <c r="A321" t="s">
        <v>1180</v>
      </c>
      <c r="B321" t="s">
        <v>229</v>
      </c>
      <c r="C321" t="s">
        <v>9</v>
      </c>
      <c r="D321" t="s">
        <v>13</v>
      </c>
      <c r="E321">
        <v>65</v>
      </c>
      <c r="F321" t="s">
        <v>0</v>
      </c>
      <c r="G321">
        <v>87</v>
      </c>
      <c r="H321">
        <v>127</v>
      </c>
    </row>
    <row r="322" spans="1:8" x14ac:dyDescent="0.3">
      <c r="A322" t="s">
        <v>1179</v>
      </c>
      <c r="B322" t="s">
        <v>52</v>
      </c>
      <c r="C322" t="s">
        <v>9</v>
      </c>
      <c r="D322" t="s">
        <v>88</v>
      </c>
      <c r="E322">
        <v>300</v>
      </c>
      <c r="F322" t="s">
        <v>5</v>
      </c>
      <c r="G322">
        <v>75</v>
      </c>
      <c r="H322">
        <v>252</v>
      </c>
    </row>
    <row r="323" spans="1:8" x14ac:dyDescent="0.3">
      <c r="A323" t="s">
        <v>1178</v>
      </c>
      <c r="B323" t="s">
        <v>22</v>
      </c>
      <c r="C323" t="s">
        <v>2</v>
      </c>
      <c r="D323" t="s">
        <v>88</v>
      </c>
      <c r="E323">
        <v>300</v>
      </c>
      <c r="F323" t="s">
        <v>5</v>
      </c>
      <c r="G323">
        <v>43</v>
      </c>
      <c r="H323">
        <v>111</v>
      </c>
    </row>
    <row r="324" spans="1:8" x14ac:dyDescent="0.3">
      <c r="A324" t="s">
        <v>1177</v>
      </c>
      <c r="B324" t="s">
        <v>193</v>
      </c>
      <c r="C324" t="s">
        <v>9</v>
      </c>
      <c r="D324" t="s">
        <v>18</v>
      </c>
      <c r="E324">
        <v>415</v>
      </c>
      <c r="F324" t="s">
        <v>12</v>
      </c>
      <c r="G324">
        <v>101</v>
      </c>
      <c r="H324">
        <v>89</v>
      </c>
    </row>
    <row r="325" spans="1:8" x14ac:dyDescent="0.3">
      <c r="A325" t="s">
        <v>1176</v>
      </c>
      <c r="B325" t="s">
        <v>130</v>
      </c>
      <c r="C325" t="s">
        <v>9</v>
      </c>
      <c r="D325" t="s">
        <v>69</v>
      </c>
      <c r="E325">
        <v>290</v>
      </c>
      <c r="F325" t="s">
        <v>12</v>
      </c>
      <c r="G325">
        <v>234</v>
      </c>
      <c r="H325">
        <v>208</v>
      </c>
    </row>
    <row r="326" spans="1:8" x14ac:dyDescent="0.3">
      <c r="A326" t="s">
        <v>1175</v>
      </c>
      <c r="B326" t="s">
        <v>72</v>
      </c>
      <c r="C326" t="s">
        <v>9</v>
      </c>
      <c r="D326" t="s">
        <v>1</v>
      </c>
      <c r="E326">
        <v>62</v>
      </c>
      <c r="F326" t="s">
        <v>0</v>
      </c>
      <c r="G326">
        <v>129</v>
      </c>
      <c r="H326">
        <v>170</v>
      </c>
    </row>
    <row r="327" spans="1:8" x14ac:dyDescent="0.3">
      <c r="A327" t="s">
        <v>1174</v>
      </c>
      <c r="B327" t="s">
        <v>72</v>
      </c>
      <c r="C327" t="s">
        <v>2</v>
      </c>
      <c r="D327" t="s">
        <v>46</v>
      </c>
      <c r="E327">
        <v>860</v>
      </c>
      <c r="F327" t="s">
        <v>45</v>
      </c>
      <c r="G327">
        <v>435</v>
      </c>
      <c r="H327">
        <v>622</v>
      </c>
    </row>
    <row r="328" spans="1:8" x14ac:dyDescent="0.3">
      <c r="A328" t="s">
        <v>1173</v>
      </c>
      <c r="B328" t="s">
        <v>89</v>
      </c>
      <c r="C328" t="s">
        <v>9</v>
      </c>
      <c r="D328" t="s">
        <v>27</v>
      </c>
      <c r="E328">
        <v>3000</v>
      </c>
      <c r="F328" t="s">
        <v>26</v>
      </c>
      <c r="G328">
        <v>388</v>
      </c>
      <c r="H328">
        <v>1129</v>
      </c>
    </row>
    <row r="329" spans="1:8" x14ac:dyDescent="0.3">
      <c r="A329" t="s">
        <v>1172</v>
      </c>
      <c r="B329" t="s">
        <v>25</v>
      </c>
      <c r="C329" t="s">
        <v>2</v>
      </c>
      <c r="D329" t="s">
        <v>27</v>
      </c>
      <c r="E329">
        <v>3000</v>
      </c>
      <c r="F329" t="s">
        <v>26</v>
      </c>
      <c r="G329">
        <v>121</v>
      </c>
      <c r="H329">
        <v>200</v>
      </c>
    </row>
    <row r="330" spans="1:8" x14ac:dyDescent="0.3">
      <c r="A330" t="s">
        <v>1171</v>
      </c>
      <c r="B330" t="s">
        <v>161</v>
      </c>
      <c r="C330" t="s">
        <v>2</v>
      </c>
      <c r="D330" t="s">
        <v>6</v>
      </c>
      <c r="E330">
        <v>350</v>
      </c>
      <c r="F330" t="s">
        <v>5</v>
      </c>
      <c r="G330">
        <v>124</v>
      </c>
      <c r="H330">
        <v>324</v>
      </c>
    </row>
    <row r="331" spans="1:8" x14ac:dyDescent="0.3">
      <c r="A331" t="s">
        <v>1170</v>
      </c>
      <c r="B331" t="s">
        <v>38</v>
      </c>
      <c r="C331" t="s">
        <v>2</v>
      </c>
      <c r="D331" t="s">
        <v>21</v>
      </c>
      <c r="E331">
        <v>55</v>
      </c>
      <c r="F331" t="s">
        <v>12</v>
      </c>
      <c r="G331">
        <v>25</v>
      </c>
      <c r="H331">
        <v>18</v>
      </c>
    </row>
    <row r="332" spans="1:8" x14ac:dyDescent="0.3">
      <c r="A332" t="s">
        <v>1169</v>
      </c>
      <c r="B332" t="s">
        <v>3</v>
      </c>
      <c r="C332" t="s">
        <v>9</v>
      </c>
      <c r="D332" t="s">
        <v>30</v>
      </c>
      <c r="E332">
        <v>156</v>
      </c>
      <c r="F332" t="s">
        <v>12</v>
      </c>
      <c r="G332">
        <v>348</v>
      </c>
      <c r="H332">
        <v>337</v>
      </c>
    </row>
    <row r="333" spans="1:8" x14ac:dyDescent="0.3">
      <c r="A333" t="s">
        <v>1168</v>
      </c>
      <c r="B333" t="s">
        <v>101</v>
      </c>
      <c r="C333" t="s">
        <v>2</v>
      </c>
      <c r="D333" t="s">
        <v>59</v>
      </c>
      <c r="E333">
        <v>172</v>
      </c>
      <c r="F333" t="s">
        <v>45</v>
      </c>
      <c r="G333">
        <v>301</v>
      </c>
      <c r="H333">
        <v>454</v>
      </c>
    </row>
    <row r="334" spans="1:8" x14ac:dyDescent="0.3">
      <c r="A334" t="s">
        <v>1167</v>
      </c>
      <c r="B334" t="s">
        <v>229</v>
      </c>
      <c r="C334" t="s">
        <v>9</v>
      </c>
      <c r="D334" t="s">
        <v>24</v>
      </c>
      <c r="E334">
        <v>1020</v>
      </c>
      <c r="F334" t="s">
        <v>5</v>
      </c>
      <c r="G334">
        <v>42</v>
      </c>
      <c r="H334">
        <v>160</v>
      </c>
    </row>
    <row r="335" spans="1:8" x14ac:dyDescent="0.3">
      <c r="A335" t="s">
        <v>1166</v>
      </c>
      <c r="B335" t="s">
        <v>171</v>
      </c>
      <c r="C335" t="s">
        <v>9</v>
      </c>
      <c r="D335" t="s">
        <v>46</v>
      </c>
      <c r="E335">
        <v>860</v>
      </c>
      <c r="F335" t="s">
        <v>45</v>
      </c>
      <c r="G335">
        <v>402</v>
      </c>
      <c r="H335">
        <v>611</v>
      </c>
    </row>
    <row r="336" spans="1:8" x14ac:dyDescent="0.3">
      <c r="A336" t="s">
        <v>1165</v>
      </c>
      <c r="B336" t="s">
        <v>161</v>
      </c>
      <c r="C336" t="s">
        <v>2</v>
      </c>
      <c r="D336" t="s">
        <v>69</v>
      </c>
      <c r="E336">
        <v>370</v>
      </c>
      <c r="F336" t="s">
        <v>5</v>
      </c>
      <c r="G336">
        <v>460</v>
      </c>
      <c r="H336">
        <v>1168</v>
      </c>
    </row>
    <row r="337" spans="1:8" x14ac:dyDescent="0.3">
      <c r="A337" t="s">
        <v>1164</v>
      </c>
      <c r="B337" t="s">
        <v>92</v>
      </c>
      <c r="C337" t="s">
        <v>9</v>
      </c>
      <c r="D337" t="s">
        <v>6</v>
      </c>
      <c r="E337">
        <v>350</v>
      </c>
      <c r="F337" t="s">
        <v>5</v>
      </c>
      <c r="G337">
        <v>38</v>
      </c>
      <c r="H337">
        <v>129</v>
      </c>
    </row>
    <row r="338" spans="1:8" x14ac:dyDescent="0.3">
      <c r="A338" t="s">
        <v>1163</v>
      </c>
      <c r="B338" t="s">
        <v>86</v>
      </c>
      <c r="C338" t="s">
        <v>2</v>
      </c>
      <c r="D338" t="s">
        <v>24</v>
      </c>
      <c r="E338">
        <v>1020</v>
      </c>
      <c r="F338" t="s">
        <v>5</v>
      </c>
      <c r="G338">
        <v>106</v>
      </c>
      <c r="H338">
        <v>422</v>
      </c>
    </row>
    <row r="339" spans="1:8" x14ac:dyDescent="0.3">
      <c r="A339" t="s">
        <v>1162</v>
      </c>
      <c r="B339" t="s">
        <v>112</v>
      </c>
      <c r="C339" t="s">
        <v>9</v>
      </c>
      <c r="D339" t="s">
        <v>18</v>
      </c>
      <c r="E339">
        <v>415</v>
      </c>
      <c r="F339" t="s">
        <v>12</v>
      </c>
      <c r="G339">
        <v>38</v>
      </c>
      <c r="H339">
        <v>33</v>
      </c>
    </row>
    <row r="340" spans="1:8" x14ac:dyDescent="0.3">
      <c r="A340" t="s">
        <v>1161</v>
      </c>
      <c r="B340" t="s">
        <v>47</v>
      </c>
      <c r="C340" t="s">
        <v>2</v>
      </c>
      <c r="D340" t="s">
        <v>49</v>
      </c>
      <c r="E340">
        <v>190</v>
      </c>
      <c r="F340" t="s">
        <v>0</v>
      </c>
      <c r="G340">
        <v>40</v>
      </c>
      <c r="H340">
        <v>57</v>
      </c>
    </row>
    <row r="341" spans="1:8" x14ac:dyDescent="0.3">
      <c r="A341" t="s">
        <v>1160</v>
      </c>
      <c r="B341" t="s">
        <v>64</v>
      </c>
      <c r="C341" t="s">
        <v>2</v>
      </c>
      <c r="D341" t="s">
        <v>59</v>
      </c>
      <c r="E341">
        <v>172</v>
      </c>
      <c r="F341" t="s">
        <v>45</v>
      </c>
      <c r="G341">
        <v>341</v>
      </c>
      <c r="H341">
        <v>531</v>
      </c>
    </row>
    <row r="342" spans="1:8" x14ac:dyDescent="0.3">
      <c r="A342" t="s">
        <v>1159</v>
      </c>
      <c r="B342" t="s">
        <v>16</v>
      </c>
      <c r="C342" t="s">
        <v>9</v>
      </c>
      <c r="D342" t="s">
        <v>88</v>
      </c>
      <c r="E342">
        <v>300</v>
      </c>
      <c r="F342" t="s">
        <v>5</v>
      </c>
      <c r="G342">
        <v>70</v>
      </c>
      <c r="H342">
        <v>231</v>
      </c>
    </row>
    <row r="343" spans="1:8" x14ac:dyDescent="0.3">
      <c r="A343" t="s">
        <v>1158</v>
      </c>
      <c r="B343" t="s">
        <v>181</v>
      </c>
      <c r="C343" t="s">
        <v>9</v>
      </c>
      <c r="D343" t="s">
        <v>1</v>
      </c>
      <c r="E343">
        <v>62</v>
      </c>
      <c r="F343" t="s">
        <v>0</v>
      </c>
      <c r="G343">
        <v>68</v>
      </c>
      <c r="H343">
        <v>90</v>
      </c>
    </row>
    <row r="344" spans="1:8" x14ac:dyDescent="0.3">
      <c r="A344" t="s">
        <v>1157</v>
      </c>
      <c r="B344" t="s">
        <v>56</v>
      </c>
      <c r="C344" t="s">
        <v>2</v>
      </c>
      <c r="D344" t="s">
        <v>18</v>
      </c>
      <c r="E344">
        <v>415</v>
      </c>
      <c r="F344" t="s">
        <v>12</v>
      </c>
      <c r="G344">
        <v>19</v>
      </c>
      <c r="H344">
        <v>15</v>
      </c>
    </row>
    <row r="345" spans="1:8" x14ac:dyDescent="0.3">
      <c r="A345" t="s">
        <v>1156</v>
      </c>
      <c r="B345" t="s">
        <v>38</v>
      </c>
      <c r="C345" t="s">
        <v>9</v>
      </c>
      <c r="D345" t="s">
        <v>59</v>
      </c>
      <c r="E345">
        <v>172</v>
      </c>
      <c r="F345" t="s">
        <v>45</v>
      </c>
      <c r="G345">
        <v>309</v>
      </c>
      <c r="H345">
        <v>460</v>
      </c>
    </row>
    <row r="346" spans="1:8" x14ac:dyDescent="0.3">
      <c r="A346" t="s">
        <v>1155</v>
      </c>
      <c r="B346" t="s">
        <v>47</v>
      </c>
      <c r="C346" t="s">
        <v>2</v>
      </c>
      <c r="D346" t="s">
        <v>59</v>
      </c>
      <c r="E346">
        <v>172</v>
      </c>
      <c r="F346" t="s">
        <v>45</v>
      </c>
      <c r="G346">
        <v>223</v>
      </c>
      <c r="H346">
        <v>301</v>
      </c>
    </row>
    <row r="347" spans="1:8" x14ac:dyDescent="0.3">
      <c r="A347" t="s">
        <v>1154</v>
      </c>
      <c r="B347" t="s">
        <v>132</v>
      </c>
      <c r="C347" t="s">
        <v>2</v>
      </c>
      <c r="D347" t="s">
        <v>46</v>
      </c>
      <c r="E347">
        <v>860</v>
      </c>
      <c r="F347" t="s">
        <v>45</v>
      </c>
      <c r="G347">
        <v>477</v>
      </c>
      <c r="H347">
        <v>658</v>
      </c>
    </row>
    <row r="348" spans="1:8" x14ac:dyDescent="0.3">
      <c r="A348" t="s">
        <v>1153</v>
      </c>
      <c r="B348" t="s">
        <v>38</v>
      </c>
      <c r="C348" t="s">
        <v>9</v>
      </c>
      <c r="D348" t="s">
        <v>21</v>
      </c>
      <c r="E348">
        <v>55</v>
      </c>
      <c r="F348" t="s">
        <v>12</v>
      </c>
      <c r="G348">
        <v>112</v>
      </c>
      <c r="H348">
        <v>85</v>
      </c>
    </row>
    <row r="349" spans="1:8" x14ac:dyDescent="0.3">
      <c r="A349" t="s">
        <v>1152</v>
      </c>
      <c r="B349" t="s">
        <v>56</v>
      </c>
      <c r="C349" t="s">
        <v>9</v>
      </c>
      <c r="D349" t="s">
        <v>24</v>
      </c>
      <c r="E349">
        <v>1020</v>
      </c>
      <c r="F349" t="s">
        <v>5</v>
      </c>
      <c r="G349">
        <v>28</v>
      </c>
      <c r="H349">
        <v>96</v>
      </c>
    </row>
    <row r="350" spans="1:8" x14ac:dyDescent="0.3">
      <c r="A350" t="s">
        <v>1151</v>
      </c>
      <c r="B350" t="s">
        <v>22</v>
      </c>
      <c r="C350" t="s">
        <v>9</v>
      </c>
      <c r="D350" t="s">
        <v>88</v>
      </c>
      <c r="E350">
        <v>300</v>
      </c>
      <c r="F350" t="s">
        <v>5</v>
      </c>
      <c r="G350">
        <v>42</v>
      </c>
      <c r="H350">
        <v>130</v>
      </c>
    </row>
    <row r="351" spans="1:8" x14ac:dyDescent="0.3">
      <c r="A351" t="s">
        <v>1150</v>
      </c>
      <c r="B351" t="s">
        <v>28</v>
      </c>
      <c r="C351" t="s">
        <v>2</v>
      </c>
      <c r="D351" t="s">
        <v>49</v>
      </c>
      <c r="E351">
        <v>190</v>
      </c>
      <c r="F351" t="s">
        <v>0</v>
      </c>
      <c r="G351">
        <v>25</v>
      </c>
      <c r="H351">
        <v>37</v>
      </c>
    </row>
    <row r="352" spans="1:8" x14ac:dyDescent="0.3">
      <c r="A352" t="s">
        <v>1149</v>
      </c>
      <c r="B352" t="s">
        <v>101</v>
      </c>
      <c r="C352" t="s">
        <v>2</v>
      </c>
      <c r="D352" t="s">
        <v>6</v>
      </c>
      <c r="E352">
        <v>350</v>
      </c>
      <c r="F352" t="s">
        <v>5</v>
      </c>
      <c r="G352">
        <v>120</v>
      </c>
      <c r="H352">
        <v>516</v>
      </c>
    </row>
    <row r="353" spans="1:8" x14ac:dyDescent="0.3">
      <c r="A353" t="s">
        <v>1148</v>
      </c>
      <c r="B353" t="s">
        <v>54</v>
      </c>
      <c r="C353" t="s">
        <v>9</v>
      </c>
      <c r="D353" t="s">
        <v>59</v>
      </c>
      <c r="E353">
        <v>172</v>
      </c>
      <c r="F353" t="s">
        <v>45</v>
      </c>
      <c r="G353">
        <v>311</v>
      </c>
      <c r="H353">
        <v>385</v>
      </c>
    </row>
    <row r="354" spans="1:8" x14ac:dyDescent="0.3">
      <c r="A354" t="s">
        <v>1147</v>
      </c>
      <c r="B354" t="s">
        <v>7</v>
      </c>
      <c r="C354" t="s">
        <v>9</v>
      </c>
      <c r="D354" t="s">
        <v>27</v>
      </c>
      <c r="E354">
        <v>3000</v>
      </c>
      <c r="F354" t="s">
        <v>26</v>
      </c>
      <c r="G354">
        <v>250</v>
      </c>
      <c r="H354">
        <v>755</v>
      </c>
    </row>
    <row r="355" spans="1:8" x14ac:dyDescent="0.3">
      <c r="A355" t="s">
        <v>1146</v>
      </c>
      <c r="B355" t="s">
        <v>112</v>
      </c>
      <c r="C355" t="s">
        <v>9</v>
      </c>
      <c r="D355" t="s">
        <v>24</v>
      </c>
      <c r="E355">
        <v>1020</v>
      </c>
      <c r="F355" t="s">
        <v>5</v>
      </c>
      <c r="G355">
        <v>22</v>
      </c>
      <c r="H355">
        <v>69</v>
      </c>
    </row>
    <row r="356" spans="1:8" x14ac:dyDescent="0.3">
      <c r="A356" t="s">
        <v>1145</v>
      </c>
      <c r="B356" t="s">
        <v>3</v>
      </c>
      <c r="C356" t="s">
        <v>9</v>
      </c>
      <c r="D356" t="s">
        <v>88</v>
      </c>
      <c r="E356">
        <v>300</v>
      </c>
      <c r="F356" t="s">
        <v>5</v>
      </c>
      <c r="G356">
        <v>63</v>
      </c>
      <c r="H356">
        <v>213</v>
      </c>
    </row>
    <row r="357" spans="1:8" x14ac:dyDescent="0.3">
      <c r="A357" t="s">
        <v>1144</v>
      </c>
      <c r="B357" t="s">
        <v>161</v>
      </c>
      <c r="C357" t="s">
        <v>2</v>
      </c>
      <c r="D357" t="s">
        <v>59</v>
      </c>
      <c r="E357">
        <v>172</v>
      </c>
      <c r="F357" t="s">
        <v>45</v>
      </c>
      <c r="G357">
        <v>270</v>
      </c>
      <c r="H357">
        <v>340</v>
      </c>
    </row>
    <row r="358" spans="1:8" x14ac:dyDescent="0.3">
      <c r="A358" t="s">
        <v>1143</v>
      </c>
      <c r="B358" t="s">
        <v>50</v>
      </c>
      <c r="C358" t="s">
        <v>2</v>
      </c>
      <c r="D358" t="s">
        <v>18</v>
      </c>
      <c r="E358">
        <v>415</v>
      </c>
      <c r="F358" t="s">
        <v>12</v>
      </c>
      <c r="G358">
        <v>15</v>
      </c>
      <c r="H358">
        <v>12</v>
      </c>
    </row>
    <row r="359" spans="1:8" x14ac:dyDescent="0.3">
      <c r="A359" t="s">
        <v>1142</v>
      </c>
      <c r="B359" t="s">
        <v>50</v>
      </c>
      <c r="C359" t="s">
        <v>2</v>
      </c>
      <c r="D359" t="s">
        <v>30</v>
      </c>
      <c r="E359">
        <v>200</v>
      </c>
      <c r="F359" t="s">
        <v>5</v>
      </c>
      <c r="G359">
        <v>190</v>
      </c>
      <c r="H359">
        <v>752</v>
      </c>
    </row>
    <row r="360" spans="1:8" x14ac:dyDescent="0.3">
      <c r="A360" t="s">
        <v>1141</v>
      </c>
      <c r="B360" t="s">
        <v>41</v>
      </c>
      <c r="C360" t="s">
        <v>9</v>
      </c>
      <c r="D360" t="s">
        <v>13</v>
      </c>
      <c r="E360">
        <v>65</v>
      </c>
      <c r="F360" t="s">
        <v>0</v>
      </c>
      <c r="G360">
        <v>129</v>
      </c>
      <c r="H360">
        <v>167</v>
      </c>
    </row>
    <row r="361" spans="1:8" x14ac:dyDescent="0.3">
      <c r="A361" t="s">
        <v>1140</v>
      </c>
      <c r="B361" t="s">
        <v>171</v>
      </c>
      <c r="C361" t="s">
        <v>9</v>
      </c>
      <c r="D361" t="s">
        <v>49</v>
      </c>
      <c r="E361">
        <v>190</v>
      </c>
      <c r="F361" t="s">
        <v>0</v>
      </c>
      <c r="G361">
        <v>91</v>
      </c>
      <c r="H361">
        <v>116</v>
      </c>
    </row>
    <row r="362" spans="1:8" x14ac:dyDescent="0.3">
      <c r="A362" t="s">
        <v>1139</v>
      </c>
      <c r="B362" t="s">
        <v>62</v>
      </c>
      <c r="C362" t="s">
        <v>9</v>
      </c>
      <c r="D362" t="s">
        <v>18</v>
      </c>
      <c r="E362">
        <v>415</v>
      </c>
      <c r="F362" t="s">
        <v>12</v>
      </c>
      <c r="G362">
        <v>49</v>
      </c>
      <c r="H362">
        <v>40</v>
      </c>
    </row>
    <row r="363" spans="1:8" x14ac:dyDescent="0.3">
      <c r="A363" t="s">
        <v>1138</v>
      </c>
      <c r="B363" t="s">
        <v>181</v>
      </c>
      <c r="C363" t="s">
        <v>9</v>
      </c>
      <c r="D363" t="s">
        <v>88</v>
      </c>
      <c r="E363">
        <v>300</v>
      </c>
      <c r="F363" t="s">
        <v>5</v>
      </c>
      <c r="G363">
        <v>31</v>
      </c>
      <c r="H363">
        <v>105</v>
      </c>
    </row>
    <row r="364" spans="1:8" x14ac:dyDescent="0.3">
      <c r="A364" t="s">
        <v>1137</v>
      </c>
      <c r="B364" t="s">
        <v>107</v>
      </c>
      <c r="C364" t="s">
        <v>9</v>
      </c>
      <c r="D364" t="s">
        <v>59</v>
      </c>
      <c r="E364">
        <v>172</v>
      </c>
      <c r="F364" t="s">
        <v>45</v>
      </c>
      <c r="G364">
        <v>182</v>
      </c>
      <c r="H364">
        <v>223</v>
      </c>
    </row>
    <row r="365" spans="1:8" x14ac:dyDescent="0.3">
      <c r="A365" t="s">
        <v>1136</v>
      </c>
      <c r="B365" t="s">
        <v>253</v>
      </c>
      <c r="C365" t="s">
        <v>2</v>
      </c>
      <c r="D365" t="s">
        <v>21</v>
      </c>
      <c r="E365">
        <v>55</v>
      </c>
      <c r="F365" t="s">
        <v>12</v>
      </c>
      <c r="G365">
        <v>28</v>
      </c>
      <c r="H365">
        <v>22</v>
      </c>
    </row>
    <row r="366" spans="1:8" x14ac:dyDescent="0.3">
      <c r="A366" t="s">
        <v>1135</v>
      </c>
      <c r="B366" t="s">
        <v>62</v>
      </c>
      <c r="C366" t="s">
        <v>9</v>
      </c>
      <c r="D366" t="s">
        <v>13</v>
      </c>
      <c r="E366">
        <v>65</v>
      </c>
      <c r="F366" t="s">
        <v>0</v>
      </c>
      <c r="G366">
        <v>71</v>
      </c>
      <c r="H366">
        <v>95</v>
      </c>
    </row>
    <row r="367" spans="1:8" x14ac:dyDescent="0.3">
      <c r="A367" t="s">
        <v>1134</v>
      </c>
      <c r="B367" t="s">
        <v>25</v>
      </c>
      <c r="C367" t="s">
        <v>2</v>
      </c>
      <c r="D367" t="s">
        <v>46</v>
      </c>
      <c r="E367">
        <v>860</v>
      </c>
      <c r="F367" t="s">
        <v>45</v>
      </c>
      <c r="G367">
        <v>595</v>
      </c>
      <c r="H367">
        <v>892</v>
      </c>
    </row>
    <row r="368" spans="1:8" x14ac:dyDescent="0.3">
      <c r="A368" t="s">
        <v>1133</v>
      </c>
      <c r="B368" t="s">
        <v>89</v>
      </c>
      <c r="C368" t="s">
        <v>2</v>
      </c>
      <c r="D368" t="s">
        <v>59</v>
      </c>
      <c r="E368">
        <v>172</v>
      </c>
      <c r="F368" t="s">
        <v>45</v>
      </c>
      <c r="G368">
        <v>306</v>
      </c>
      <c r="H368">
        <v>416</v>
      </c>
    </row>
    <row r="369" spans="1:8" x14ac:dyDescent="0.3">
      <c r="A369" t="s">
        <v>1132</v>
      </c>
      <c r="B369" t="s">
        <v>36</v>
      </c>
      <c r="C369" t="s">
        <v>2</v>
      </c>
      <c r="D369" t="s">
        <v>21</v>
      </c>
      <c r="E369">
        <v>55</v>
      </c>
      <c r="F369" t="s">
        <v>12</v>
      </c>
      <c r="G369">
        <v>19</v>
      </c>
      <c r="H369">
        <v>15</v>
      </c>
    </row>
    <row r="370" spans="1:8" x14ac:dyDescent="0.3">
      <c r="A370" t="s">
        <v>1131</v>
      </c>
      <c r="B370" t="s">
        <v>114</v>
      </c>
      <c r="C370" t="s">
        <v>9</v>
      </c>
      <c r="D370" t="s">
        <v>24</v>
      </c>
      <c r="E370">
        <v>1020</v>
      </c>
      <c r="F370" t="s">
        <v>5</v>
      </c>
      <c r="G370">
        <v>24</v>
      </c>
      <c r="H370">
        <v>80</v>
      </c>
    </row>
    <row r="371" spans="1:8" x14ac:dyDescent="0.3">
      <c r="A371" t="s">
        <v>1130</v>
      </c>
      <c r="B371" t="s">
        <v>10</v>
      </c>
      <c r="C371" t="s">
        <v>2</v>
      </c>
      <c r="D371" t="s">
        <v>6</v>
      </c>
      <c r="E371">
        <v>350</v>
      </c>
      <c r="F371" t="s">
        <v>5</v>
      </c>
      <c r="G371">
        <v>82</v>
      </c>
      <c r="H371">
        <v>323</v>
      </c>
    </row>
    <row r="372" spans="1:8" x14ac:dyDescent="0.3">
      <c r="A372" t="s">
        <v>1129</v>
      </c>
      <c r="B372" t="s">
        <v>19</v>
      </c>
      <c r="C372" t="s">
        <v>9</v>
      </c>
      <c r="D372" t="s">
        <v>59</v>
      </c>
      <c r="E372">
        <v>172</v>
      </c>
      <c r="F372" t="s">
        <v>45</v>
      </c>
      <c r="G372">
        <v>332</v>
      </c>
      <c r="H372">
        <v>471</v>
      </c>
    </row>
    <row r="373" spans="1:8" x14ac:dyDescent="0.3">
      <c r="A373" t="s">
        <v>1128</v>
      </c>
      <c r="B373" t="s">
        <v>10</v>
      </c>
      <c r="C373" t="s">
        <v>9</v>
      </c>
      <c r="D373" t="s">
        <v>6</v>
      </c>
      <c r="E373">
        <v>350</v>
      </c>
      <c r="F373" t="s">
        <v>5</v>
      </c>
      <c r="G373">
        <v>52</v>
      </c>
      <c r="H373">
        <v>173</v>
      </c>
    </row>
    <row r="374" spans="1:8" x14ac:dyDescent="0.3">
      <c r="A374" t="s">
        <v>1127</v>
      </c>
      <c r="B374" t="s">
        <v>72</v>
      </c>
      <c r="C374" t="s">
        <v>9</v>
      </c>
      <c r="D374" t="s">
        <v>69</v>
      </c>
      <c r="E374">
        <v>290</v>
      </c>
      <c r="F374" t="s">
        <v>12</v>
      </c>
      <c r="G374">
        <v>302</v>
      </c>
      <c r="H374">
        <v>289</v>
      </c>
    </row>
    <row r="375" spans="1:8" x14ac:dyDescent="0.3">
      <c r="A375" t="s">
        <v>1126</v>
      </c>
      <c r="B375" t="s">
        <v>229</v>
      </c>
      <c r="C375" t="s">
        <v>2</v>
      </c>
      <c r="D375" t="s">
        <v>18</v>
      </c>
      <c r="E375">
        <v>415</v>
      </c>
      <c r="F375" t="s">
        <v>12</v>
      </c>
      <c r="G375">
        <v>16</v>
      </c>
      <c r="H375">
        <v>13</v>
      </c>
    </row>
    <row r="376" spans="1:8" x14ac:dyDescent="0.3">
      <c r="A376" t="s">
        <v>1125</v>
      </c>
      <c r="B376" t="s">
        <v>101</v>
      </c>
      <c r="C376" t="s">
        <v>9</v>
      </c>
      <c r="D376" t="s">
        <v>40</v>
      </c>
      <c r="E376">
        <v>1190</v>
      </c>
      <c r="F376" t="s">
        <v>5</v>
      </c>
      <c r="G376">
        <v>52</v>
      </c>
      <c r="H376">
        <v>204</v>
      </c>
    </row>
    <row r="377" spans="1:8" x14ac:dyDescent="0.3">
      <c r="A377" t="s">
        <v>1124</v>
      </c>
      <c r="B377" t="s">
        <v>132</v>
      </c>
      <c r="C377" t="s">
        <v>9</v>
      </c>
      <c r="D377" t="s">
        <v>1</v>
      </c>
      <c r="E377">
        <v>62</v>
      </c>
      <c r="F377" t="s">
        <v>0</v>
      </c>
      <c r="G377">
        <v>108</v>
      </c>
      <c r="H377">
        <v>145</v>
      </c>
    </row>
    <row r="378" spans="1:8" x14ac:dyDescent="0.3">
      <c r="A378" t="s">
        <v>1123</v>
      </c>
      <c r="B378" t="s">
        <v>28</v>
      </c>
      <c r="C378" t="s">
        <v>2</v>
      </c>
      <c r="D378" t="s">
        <v>59</v>
      </c>
      <c r="E378">
        <v>172</v>
      </c>
      <c r="F378" t="s">
        <v>45</v>
      </c>
      <c r="G378">
        <v>232</v>
      </c>
      <c r="H378">
        <v>364</v>
      </c>
    </row>
    <row r="379" spans="1:8" x14ac:dyDescent="0.3">
      <c r="A379" t="s">
        <v>1122</v>
      </c>
      <c r="B379" t="s">
        <v>67</v>
      </c>
      <c r="C379" t="s">
        <v>9</v>
      </c>
      <c r="D379" t="s">
        <v>49</v>
      </c>
      <c r="E379">
        <v>190</v>
      </c>
      <c r="F379" t="s">
        <v>0</v>
      </c>
      <c r="G379">
        <v>73</v>
      </c>
      <c r="H379">
        <v>97</v>
      </c>
    </row>
    <row r="380" spans="1:8" x14ac:dyDescent="0.3">
      <c r="A380" t="s">
        <v>1121</v>
      </c>
      <c r="B380" t="s">
        <v>25</v>
      </c>
      <c r="C380" t="s">
        <v>9</v>
      </c>
      <c r="D380" t="s">
        <v>88</v>
      </c>
      <c r="E380">
        <v>300</v>
      </c>
      <c r="F380" t="s">
        <v>5</v>
      </c>
      <c r="G380">
        <v>54</v>
      </c>
      <c r="H380">
        <v>170</v>
      </c>
    </row>
    <row r="381" spans="1:8" x14ac:dyDescent="0.3">
      <c r="A381" t="s">
        <v>1120</v>
      </c>
      <c r="B381" t="s">
        <v>3</v>
      </c>
      <c r="C381" t="s">
        <v>9</v>
      </c>
      <c r="D381" t="s">
        <v>1</v>
      </c>
      <c r="E381">
        <v>62</v>
      </c>
      <c r="F381" t="s">
        <v>0</v>
      </c>
      <c r="G381">
        <v>122</v>
      </c>
      <c r="H381">
        <v>163</v>
      </c>
    </row>
    <row r="382" spans="1:8" x14ac:dyDescent="0.3">
      <c r="A382" t="s">
        <v>1119</v>
      </c>
      <c r="B382" t="s">
        <v>36</v>
      </c>
      <c r="C382" t="s">
        <v>9</v>
      </c>
      <c r="D382" t="s">
        <v>34</v>
      </c>
      <c r="E382">
        <v>110</v>
      </c>
      <c r="F382" t="s">
        <v>0</v>
      </c>
      <c r="G382">
        <v>40</v>
      </c>
      <c r="H382">
        <v>60</v>
      </c>
    </row>
    <row r="383" spans="1:8" x14ac:dyDescent="0.3">
      <c r="A383" t="s">
        <v>1118</v>
      </c>
      <c r="B383" t="s">
        <v>52</v>
      </c>
      <c r="C383" t="s">
        <v>2</v>
      </c>
      <c r="D383" t="s">
        <v>27</v>
      </c>
      <c r="E383">
        <v>3000</v>
      </c>
      <c r="F383" t="s">
        <v>26</v>
      </c>
      <c r="G383">
        <v>135</v>
      </c>
      <c r="H383">
        <v>286</v>
      </c>
    </row>
    <row r="384" spans="1:8" x14ac:dyDescent="0.3">
      <c r="A384" t="s">
        <v>1117</v>
      </c>
      <c r="B384" t="s">
        <v>19</v>
      </c>
      <c r="C384" t="s">
        <v>2</v>
      </c>
      <c r="D384" t="s">
        <v>88</v>
      </c>
      <c r="E384">
        <v>300</v>
      </c>
      <c r="F384" t="s">
        <v>5</v>
      </c>
      <c r="G384">
        <v>51</v>
      </c>
      <c r="H384">
        <v>205</v>
      </c>
    </row>
    <row r="385" spans="1:8" x14ac:dyDescent="0.3">
      <c r="A385" t="s">
        <v>1116</v>
      </c>
      <c r="B385" t="s">
        <v>78</v>
      </c>
      <c r="C385" t="s">
        <v>9</v>
      </c>
      <c r="D385" t="s">
        <v>18</v>
      </c>
      <c r="E385">
        <v>415</v>
      </c>
      <c r="F385" t="s">
        <v>12</v>
      </c>
      <c r="G385">
        <v>94</v>
      </c>
      <c r="H385">
        <v>83</v>
      </c>
    </row>
    <row r="386" spans="1:8" x14ac:dyDescent="0.3">
      <c r="A386" t="s">
        <v>1115</v>
      </c>
      <c r="B386" t="s">
        <v>171</v>
      </c>
      <c r="C386" t="s">
        <v>2</v>
      </c>
      <c r="D386" t="s">
        <v>27</v>
      </c>
      <c r="E386">
        <v>3000</v>
      </c>
      <c r="F386" t="s">
        <v>26</v>
      </c>
      <c r="G386">
        <v>136</v>
      </c>
      <c r="H386">
        <v>288</v>
      </c>
    </row>
    <row r="387" spans="1:8" x14ac:dyDescent="0.3">
      <c r="A387" t="s">
        <v>1114</v>
      </c>
      <c r="B387" t="s">
        <v>109</v>
      </c>
      <c r="C387" t="s">
        <v>2</v>
      </c>
      <c r="D387" t="s">
        <v>46</v>
      </c>
      <c r="E387">
        <v>860</v>
      </c>
      <c r="F387" t="s">
        <v>45</v>
      </c>
      <c r="G387">
        <v>556</v>
      </c>
      <c r="H387">
        <v>711</v>
      </c>
    </row>
    <row r="388" spans="1:8" x14ac:dyDescent="0.3">
      <c r="A388" t="s">
        <v>1113</v>
      </c>
      <c r="B388" t="s">
        <v>36</v>
      </c>
      <c r="C388" t="s">
        <v>9</v>
      </c>
      <c r="D388" t="s">
        <v>1</v>
      </c>
      <c r="E388">
        <v>62</v>
      </c>
      <c r="F388" t="s">
        <v>0</v>
      </c>
      <c r="G388">
        <v>82</v>
      </c>
      <c r="H388">
        <v>126</v>
      </c>
    </row>
    <row r="389" spans="1:8" x14ac:dyDescent="0.3">
      <c r="A389" t="s">
        <v>1112</v>
      </c>
      <c r="B389" t="s">
        <v>7</v>
      </c>
      <c r="C389" t="s">
        <v>9</v>
      </c>
      <c r="D389" t="s">
        <v>88</v>
      </c>
      <c r="E389">
        <v>300</v>
      </c>
      <c r="F389" t="s">
        <v>5</v>
      </c>
      <c r="G389">
        <v>36</v>
      </c>
      <c r="H389">
        <v>119</v>
      </c>
    </row>
    <row r="390" spans="1:8" x14ac:dyDescent="0.3">
      <c r="A390">
        <v>114087</v>
      </c>
      <c r="B390" t="s">
        <v>25</v>
      </c>
      <c r="C390" t="s">
        <v>2</v>
      </c>
      <c r="D390" t="s">
        <v>18</v>
      </c>
      <c r="E390">
        <v>415</v>
      </c>
      <c r="F390" t="s">
        <v>12</v>
      </c>
      <c r="G390">
        <v>28</v>
      </c>
      <c r="H390">
        <v>20</v>
      </c>
    </row>
    <row r="391" spans="1:8" x14ac:dyDescent="0.3">
      <c r="A391" t="s">
        <v>1111</v>
      </c>
      <c r="B391" t="s">
        <v>19</v>
      </c>
      <c r="C391" t="s">
        <v>2</v>
      </c>
      <c r="D391" t="s">
        <v>40</v>
      </c>
      <c r="E391">
        <v>1190</v>
      </c>
      <c r="F391" t="s">
        <v>5</v>
      </c>
      <c r="G391">
        <v>42</v>
      </c>
      <c r="H391">
        <v>161</v>
      </c>
    </row>
    <row r="392" spans="1:8" x14ac:dyDescent="0.3">
      <c r="A392" t="s">
        <v>1110</v>
      </c>
      <c r="B392" t="s">
        <v>38</v>
      </c>
      <c r="C392" t="s">
        <v>9</v>
      </c>
      <c r="D392" t="s">
        <v>18</v>
      </c>
      <c r="E392">
        <v>415</v>
      </c>
      <c r="F392" t="s">
        <v>12</v>
      </c>
      <c r="G392">
        <v>98</v>
      </c>
      <c r="H392">
        <v>76</v>
      </c>
    </row>
    <row r="393" spans="1:8" x14ac:dyDescent="0.3">
      <c r="A393" t="s">
        <v>1109</v>
      </c>
      <c r="B393" t="s">
        <v>107</v>
      </c>
      <c r="C393" t="s">
        <v>2</v>
      </c>
      <c r="D393" t="s">
        <v>46</v>
      </c>
      <c r="E393">
        <v>860</v>
      </c>
      <c r="F393" t="s">
        <v>45</v>
      </c>
      <c r="G393">
        <v>379</v>
      </c>
      <c r="H393">
        <v>462</v>
      </c>
    </row>
    <row r="394" spans="1:8" x14ac:dyDescent="0.3">
      <c r="A394" t="s">
        <v>1108</v>
      </c>
      <c r="B394" t="s">
        <v>76</v>
      </c>
      <c r="C394" t="s">
        <v>9</v>
      </c>
      <c r="D394" t="s">
        <v>21</v>
      </c>
      <c r="E394">
        <v>55</v>
      </c>
      <c r="F394" t="s">
        <v>12</v>
      </c>
      <c r="G394">
        <v>57</v>
      </c>
      <c r="H394">
        <v>55</v>
      </c>
    </row>
    <row r="395" spans="1:8" x14ac:dyDescent="0.3">
      <c r="A395" t="s">
        <v>1107</v>
      </c>
      <c r="B395" t="s">
        <v>50</v>
      </c>
      <c r="C395" t="s">
        <v>2</v>
      </c>
      <c r="D395" t="s">
        <v>46</v>
      </c>
      <c r="E395">
        <v>860</v>
      </c>
      <c r="F395" t="s">
        <v>45</v>
      </c>
      <c r="G395">
        <v>270</v>
      </c>
      <c r="H395">
        <v>313</v>
      </c>
    </row>
    <row r="396" spans="1:8" x14ac:dyDescent="0.3">
      <c r="A396" t="s">
        <v>1106</v>
      </c>
      <c r="B396" t="s">
        <v>134</v>
      </c>
      <c r="C396" t="s">
        <v>2</v>
      </c>
      <c r="D396" t="s">
        <v>46</v>
      </c>
      <c r="E396">
        <v>860</v>
      </c>
      <c r="F396" t="s">
        <v>45</v>
      </c>
      <c r="G396">
        <v>468</v>
      </c>
      <c r="H396">
        <v>636</v>
      </c>
    </row>
    <row r="397" spans="1:8" x14ac:dyDescent="0.3">
      <c r="A397" t="s">
        <v>1105</v>
      </c>
      <c r="B397" t="s">
        <v>109</v>
      </c>
      <c r="C397" t="s">
        <v>9</v>
      </c>
      <c r="D397" t="s">
        <v>21</v>
      </c>
      <c r="E397">
        <v>55</v>
      </c>
      <c r="F397" t="s">
        <v>12</v>
      </c>
      <c r="G397">
        <v>91</v>
      </c>
      <c r="H397">
        <v>88</v>
      </c>
    </row>
    <row r="398" spans="1:8" x14ac:dyDescent="0.3">
      <c r="A398" t="s">
        <v>1104</v>
      </c>
      <c r="B398" t="s">
        <v>112</v>
      </c>
      <c r="C398" t="s">
        <v>2</v>
      </c>
      <c r="D398" t="s">
        <v>6</v>
      </c>
      <c r="E398">
        <v>350</v>
      </c>
      <c r="F398" t="s">
        <v>5</v>
      </c>
      <c r="G398">
        <v>63</v>
      </c>
      <c r="H398">
        <v>163</v>
      </c>
    </row>
    <row r="399" spans="1:8" x14ac:dyDescent="0.3">
      <c r="A399" t="s">
        <v>1103</v>
      </c>
      <c r="B399" t="s">
        <v>54</v>
      </c>
      <c r="C399" t="s">
        <v>2</v>
      </c>
      <c r="D399" t="s">
        <v>34</v>
      </c>
      <c r="E399">
        <v>90</v>
      </c>
      <c r="F399" t="s">
        <v>12</v>
      </c>
      <c r="G399">
        <v>58</v>
      </c>
      <c r="H399">
        <v>47</v>
      </c>
    </row>
    <row r="400" spans="1:8" x14ac:dyDescent="0.3">
      <c r="A400" t="s">
        <v>1102</v>
      </c>
      <c r="B400" t="s">
        <v>76</v>
      </c>
      <c r="C400" t="s">
        <v>2</v>
      </c>
      <c r="D400" t="s">
        <v>49</v>
      </c>
      <c r="E400">
        <v>190</v>
      </c>
      <c r="F400" t="s">
        <v>0</v>
      </c>
      <c r="G400">
        <v>24</v>
      </c>
      <c r="H400">
        <v>34</v>
      </c>
    </row>
    <row r="401" spans="1:8" x14ac:dyDescent="0.3">
      <c r="A401" t="s">
        <v>1101</v>
      </c>
      <c r="B401" t="s">
        <v>7</v>
      </c>
      <c r="C401" t="s">
        <v>9</v>
      </c>
      <c r="D401" t="s">
        <v>21</v>
      </c>
      <c r="E401">
        <v>55</v>
      </c>
      <c r="F401" t="s">
        <v>12</v>
      </c>
      <c r="G401">
        <v>89</v>
      </c>
      <c r="H401">
        <v>80</v>
      </c>
    </row>
    <row r="402" spans="1:8" x14ac:dyDescent="0.3">
      <c r="A402" t="s">
        <v>1100</v>
      </c>
      <c r="B402" t="s">
        <v>19</v>
      </c>
      <c r="C402" t="s">
        <v>9</v>
      </c>
      <c r="D402" t="s">
        <v>13</v>
      </c>
      <c r="E402">
        <v>65</v>
      </c>
      <c r="F402" t="s">
        <v>0</v>
      </c>
      <c r="G402">
        <v>133</v>
      </c>
      <c r="H402">
        <v>172</v>
      </c>
    </row>
    <row r="403" spans="1:8" x14ac:dyDescent="0.3">
      <c r="A403" t="s">
        <v>1099</v>
      </c>
      <c r="B403" t="s">
        <v>84</v>
      </c>
      <c r="C403" t="s">
        <v>2</v>
      </c>
      <c r="D403" t="s">
        <v>59</v>
      </c>
      <c r="E403">
        <v>172</v>
      </c>
      <c r="F403" t="s">
        <v>45</v>
      </c>
      <c r="G403">
        <v>234</v>
      </c>
      <c r="H403">
        <v>322</v>
      </c>
    </row>
    <row r="404" spans="1:8" x14ac:dyDescent="0.3">
      <c r="A404" t="s">
        <v>1098</v>
      </c>
      <c r="B404" t="s">
        <v>50</v>
      </c>
      <c r="C404" t="s">
        <v>9</v>
      </c>
      <c r="D404" t="s">
        <v>49</v>
      </c>
      <c r="E404">
        <v>190</v>
      </c>
      <c r="F404" t="s">
        <v>0</v>
      </c>
      <c r="G404">
        <v>42</v>
      </c>
      <c r="H404">
        <v>45</v>
      </c>
    </row>
    <row r="405" spans="1:8" x14ac:dyDescent="0.3">
      <c r="A405">
        <v>861116</v>
      </c>
      <c r="B405" t="s">
        <v>64</v>
      </c>
      <c r="C405" t="s">
        <v>9</v>
      </c>
      <c r="D405" t="s">
        <v>18</v>
      </c>
      <c r="E405">
        <v>415</v>
      </c>
      <c r="F405" t="s">
        <v>12</v>
      </c>
      <c r="G405">
        <v>96</v>
      </c>
      <c r="H405">
        <v>84</v>
      </c>
    </row>
    <row r="406" spans="1:8" x14ac:dyDescent="0.3">
      <c r="A406" t="s">
        <v>1097</v>
      </c>
      <c r="B406" t="s">
        <v>193</v>
      </c>
      <c r="C406" t="s">
        <v>9</v>
      </c>
      <c r="D406" t="s">
        <v>1</v>
      </c>
      <c r="E406">
        <v>62</v>
      </c>
      <c r="F406" t="s">
        <v>0</v>
      </c>
      <c r="G406">
        <v>124</v>
      </c>
      <c r="H406">
        <v>145</v>
      </c>
    </row>
    <row r="407" spans="1:8" x14ac:dyDescent="0.3">
      <c r="A407" t="s">
        <v>1096</v>
      </c>
      <c r="B407" t="s">
        <v>41</v>
      </c>
      <c r="C407" t="s">
        <v>2</v>
      </c>
      <c r="D407" t="s">
        <v>46</v>
      </c>
      <c r="E407">
        <v>860</v>
      </c>
      <c r="F407" t="s">
        <v>45</v>
      </c>
      <c r="G407">
        <v>499</v>
      </c>
      <c r="H407">
        <v>703</v>
      </c>
    </row>
    <row r="408" spans="1:8" x14ac:dyDescent="0.3">
      <c r="A408" t="s">
        <v>1095</v>
      </c>
      <c r="B408" t="s">
        <v>36</v>
      </c>
      <c r="C408" t="s">
        <v>9</v>
      </c>
      <c r="D408" t="s">
        <v>30</v>
      </c>
      <c r="E408">
        <v>156</v>
      </c>
      <c r="F408" t="s">
        <v>12</v>
      </c>
      <c r="G408">
        <v>252</v>
      </c>
      <c r="H408">
        <v>224</v>
      </c>
    </row>
    <row r="409" spans="1:8" x14ac:dyDescent="0.3">
      <c r="A409" t="s">
        <v>1094</v>
      </c>
      <c r="B409" t="s">
        <v>80</v>
      </c>
      <c r="C409" t="s">
        <v>9</v>
      </c>
      <c r="D409" t="s">
        <v>69</v>
      </c>
      <c r="E409">
        <v>290</v>
      </c>
      <c r="F409" t="s">
        <v>12</v>
      </c>
      <c r="G409">
        <v>322</v>
      </c>
      <c r="H409">
        <v>276</v>
      </c>
    </row>
    <row r="410" spans="1:8" x14ac:dyDescent="0.3">
      <c r="A410" t="s">
        <v>1093</v>
      </c>
      <c r="B410" t="s">
        <v>132</v>
      </c>
      <c r="C410" t="s">
        <v>2</v>
      </c>
      <c r="D410" t="s">
        <v>27</v>
      </c>
      <c r="E410">
        <v>3000</v>
      </c>
      <c r="F410" t="s">
        <v>26</v>
      </c>
      <c r="G410">
        <v>129</v>
      </c>
      <c r="H410">
        <v>279</v>
      </c>
    </row>
    <row r="411" spans="1:8" x14ac:dyDescent="0.3">
      <c r="A411" t="s">
        <v>1092</v>
      </c>
      <c r="B411" t="s">
        <v>19</v>
      </c>
      <c r="C411" t="s">
        <v>2</v>
      </c>
      <c r="D411" t="s">
        <v>34</v>
      </c>
      <c r="E411">
        <v>90</v>
      </c>
      <c r="F411" t="s">
        <v>12</v>
      </c>
      <c r="G411">
        <v>46</v>
      </c>
      <c r="H411">
        <v>33</v>
      </c>
    </row>
    <row r="412" spans="1:8" x14ac:dyDescent="0.3">
      <c r="A412" t="s">
        <v>1091</v>
      </c>
      <c r="B412" t="s">
        <v>36</v>
      </c>
      <c r="C412" t="s">
        <v>2</v>
      </c>
      <c r="D412" t="s">
        <v>30</v>
      </c>
      <c r="E412">
        <v>200</v>
      </c>
      <c r="F412" t="s">
        <v>5</v>
      </c>
      <c r="G412">
        <v>228</v>
      </c>
      <c r="H412">
        <v>898</v>
      </c>
    </row>
    <row r="413" spans="1:8" x14ac:dyDescent="0.3">
      <c r="A413" t="s">
        <v>1090</v>
      </c>
      <c r="B413" t="s">
        <v>171</v>
      </c>
      <c r="C413" t="s">
        <v>9</v>
      </c>
      <c r="D413" t="s">
        <v>40</v>
      </c>
      <c r="E413">
        <v>1190</v>
      </c>
      <c r="F413" t="s">
        <v>5</v>
      </c>
      <c r="G413">
        <v>52</v>
      </c>
      <c r="H413">
        <v>175</v>
      </c>
    </row>
    <row r="414" spans="1:8" x14ac:dyDescent="0.3">
      <c r="A414" t="s">
        <v>1089</v>
      </c>
      <c r="B414" t="s">
        <v>95</v>
      </c>
      <c r="C414" t="s">
        <v>2</v>
      </c>
      <c r="D414" t="s">
        <v>46</v>
      </c>
      <c r="E414">
        <v>860</v>
      </c>
      <c r="F414" t="s">
        <v>45</v>
      </c>
      <c r="G414">
        <v>525</v>
      </c>
      <c r="H414">
        <v>756</v>
      </c>
    </row>
    <row r="415" spans="1:8" x14ac:dyDescent="0.3">
      <c r="A415" t="s">
        <v>1088</v>
      </c>
      <c r="B415" t="s">
        <v>28</v>
      </c>
      <c r="C415" t="s">
        <v>9</v>
      </c>
      <c r="D415" t="s">
        <v>49</v>
      </c>
      <c r="E415">
        <v>190</v>
      </c>
      <c r="F415" t="s">
        <v>0</v>
      </c>
      <c r="G415">
        <v>38</v>
      </c>
      <c r="H415">
        <v>58</v>
      </c>
    </row>
    <row r="416" spans="1:8" x14ac:dyDescent="0.3">
      <c r="A416" t="s">
        <v>1087</v>
      </c>
      <c r="B416" t="s">
        <v>67</v>
      </c>
      <c r="C416" t="s">
        <v>9</v>
      </c>
      <c r="D416" t="s">
        <v>34</v>
      </c>
      <c r="E416">
        <v>110</v>
      </c>
      <c r="F416" t="s">
        <v>0</v>
      </c>
      <c r="G416">
        <v>92</v>
      </c>
      <c r="H416">
        <v>124</v>
      </c>
    </row>
    <row r="417" spans="1:8" x14ac:dyDescent="0.3">
      <c r="A417" t="s">
        <v>1086</v>
      </c>
      <c r="B417" t="s">
        <v>161</v>
      </c>
      <c r="C417" t="s">
        <v>2</v>
      </c>
      <c r="D417" t="s">
        <v>34</v>
      </c>
      <c r="E417">
        <v>90</v>
      </c>
      <c r="F417" t="s">
        <v>12</v>
      </c>
      <c r="G417">
        <v>79</v>
      </c>
      <c r="H417">
        <v>63</v>
      </c>
    </row>
    <row r="418" spans="1:8" x14ac:dyDescent="0.3">
      <c r="A418" t="s">
        <v>1085</v>
      </c>
      <c r="B418" t="s">
        <v>107</v>
      </c>
      <c r="C418" t="s">
        <v>9</v>
      </c>
      <c r="D418" t="s">
        <v>24</v>
      </c>
      <c r="E418">
        <v>1020</v>
      </c>
      <c r="F418" t="s">
        <v>5</v>
      </c>
      <c r="G418">
        <v>40</v>
      </c>
      <c r="H418">
        <v>136</v>
      </c>
    </row>
    <row r="419" spans="1:8" x14ac:dyDescent="0.3">
      <c r="A419" t="s">
        <v>1084</v>
      </c>
      <c r="B419" t="s">
        <v>16</v>
      </c>
      <c r="C419" t="s">
        <v>2</v>
      </c>
      <c r="D419" t="s">
        <v>24</v>
      </c>
      <c r="E419">
        <v>1020</v>
      </c>
      <c r="F419" t="s">
        <v>5</v>
      </c>
      <c r="G419">
        <v>91</v>
      </c>
      <c r="H419">
        <v>361</v>
      </c>
    </row>
    <row r="420" spans="1:8" x14ac:dyDescent="0.3">
      <c r="A420" t="s">
        <v>1083</v>
      </c>
      <c r="B420" t="s">
        <v>32</v>
      </c>
      <c r="C420" t="s">
        <v>9</v>
      </c>
      <c r="D420" t="s">
        <v>24</v>
      </c>
      <c r="E420">
        <v>1020</v>
      </c>
      <c r="F420" t="s">
        <v>5</v>
      </c>
      <c r="G420">
        <v>43</v>
      </c>
      <c r="H420">
        <v>125</v>
      </c>
    </row>
    <row r="421" spans="1:8" x14ac:dyDescent="0.3">
      <c r="A421" t="s">
        <v>1082</v>
      </c>
      <c r="B421" t="s">
        <v>52</v>
      </c>
      <c r="C421" t="s">
        <v>2</v>
      </c>
      <c r="D421" t="s">
        <v>30</v>
      </c>
      <c r="E421">
        <v>200</v>
      </c>
      <c r="F421" t="s">
        <v>5</v>
      </c>
      <c r="G421">
        <v>294</v>
      </c>
      <c r="H421">
        <v>1134</v>
      </c>
    </row>
    <row r="422" spans="1:8" x14ac:dyDescent="0.3">
      <c r="A422" t="s">
        <v>1081</v>
      </c>
      <c r="B422" t="s">
        <v>114</v>
      </c>
      <c r="C422" t="s">
        <v>2</v>
      </c>
      <c r="D422" t="s">
        <v>18</v>
      </c>
      <c r="E422">
        <v>415</v>
      </c>
      <c r="F422" t="s">
        <v>12</v>
      </c>
      <c r="G422">
        <v>18</v>
      </c>
      <c r="H422">
        <v>14</v>
      </c>
    </row>
    <row r="423" spans="1:8" x14ac:dyDescent="0.3">
      <c r="A423" t="s">
        <v>1080</v>
      </c>
      <c r="B423" t="s">
        <v>32</v>
      </c>
      <c r="C423" t="s">
        <v>2</v>
      </c>
      <c r="D423" t="s">
        <v>30</v>
      </c>
      <c r="E423">
        <v>200</v>
      </c>
      <c r="F423" t="s">
        <v>5</v>
      </c>
      <c r="G423">
        <v>406</v>
      </c>
      <c r="H423">
        <v>1015</v>
      </c>
    </row>
    <row r="424" spans="1:8" x14ac:dyDescent="0.3">
      <c r="A424" t="s">
        <v>1079</v>
      </c>
      <c r="B424" t="s">
        <v>151</v>
      </c>
      <c r="C424" t="s">
        <v>9</v>
      </c>
      <c r="D424" t="s">
        <v>18</v>
      </c>
      <c r="E424">
        <v>415</v>
      </c>
      <c r="F424" t="s">
        <v>12</v>
      </c>
      <c r="G424">
        <v>63</v>
      </c>
      <c r="H424">
        <v>54</v>
      </c>
    </row>
    <row r="425" spans="1:8" x14ac:dyDescent="0.3">
      <c r="A425" t="s">
        <v>1078</v>
      </c>
      <c r="B425" t="s">
        <v>52</v>
      </c>
      <c r="C425" t="s">
        <v>9</v>
      </c>
      <c r="D425" t="s">
        <v>24</v>
      </c>
      <c r="E425">
        <v>1020</v>
      </c>
      <c r="F425" t="s">
        <v>5</v>
      </c>
      <c r="G425">
        <v>52</v>
      </c>
      <c r="H425">
        <v>182</v>
      </c>
    </row>
    <row r="426" spans="1:8" x14ac:dyDescent="0.3">
      <c r="A426" t="s">
        <v>1077</v>
      </c>
      <c r="B426" t="s">
        <v>25</v>
      </c>
      <c r="C426" t="s">
        <v>2</v>
      </c>
      <c r="D426" t="s">
        <v>1</v>
      </c>
      <c r="E426">
        <v>62</v>
      </c>
      <c r="F426" t="s">
        <v>0</v>
      </c>
      <c r="G426">
        <v>64</v>
      </c>
      <c r="H426">
        <v>100</v>
      </c>
    </row>
    <row r="427" spans="1:8" x14ac:dyDescent="0.3">
      <c r="A427" t="s">
        <v>1076</v>
      </c>
      <c r="B427" t="s">
        <v>107</v>
      </c>
      <c r="C427" t="s">
        <v>2</v>
      </c>
      <c r="D427" t="s">
        <v>13</v>
      </c>
      <c r="E427">
        <v>50</v>
      </c>
      <c r="F427" t="s">
        <v>12</v>
      </c>
      <c r="G427">
        <v>27</v>
      </c>
      <c r="H427">
        <v>20</v>
      </c>
    </row>
    <row r="428" spans="1:8" x14ac:dyDescent="0.3">
      <c r="A428" t="s">
        <v>1075</v>
      </c>
      <c r="B428" t="s">
        <v>47</v>
      </c>
      <c r="C428" t="s">
        <v>2</v>
      </c>
      <c r="D428" t="s">
        <v>1</v>
      </c>
      <c r="E428">
        <v>62</v>
      </c>
      <c r="F428" t="s">
        <v>0</v>
      </c>
      <c r="G428">
        <v>40</v>
      </c>
      <c r="H428">
        <v>58</v>
      </c>
    </row>
    <row r="429" spans="1:8" x14ac:dyDescent="0.3">
      <c r="A429">
        <v>449732</v>
      </c>
      <c r="B429" t="s">
        <v>3</v>
      </c>
      <c r="C429" t="s">
        <v>9</v>
      </c>
      <c r="D429" t="s">
        <v>21</v>
      </c>
      <c r="E429">
        <v>55</v>
      </c>
      <c r="F429" t="s">
        <v>12</v>
      </c>
      <c r="G429">
        <v>101</v>
      </c>
      <c r="H429">
        <v>97</v>
      </c>
    </row>
    <row r="430" spans="1:8" x14ac:dyDescent="0.3">
      <c r="A430" t="s">
        <v>1074</v>
      </c>
      <c r="B430" t="s">
        <v>101</v>
      </c>
      <c r="C430" t="s">
        <v>9</v>
      </c>
      <c r="D430" t="s">
        <v>49</v>
      </c>
      <c r="E430">
        <v>190</v>
      </c>
      <c r="F430" t="s">
        <v>0</v>
      </c>
      <c r="G430">
        <v>75</v>
      </c>
      <c r="H430">
        <v>117</v>
      </c>
    </row>
    <row r="431" spans="1:8" x14ac:dyDescent="0.3">
      <c r="A431">
        <v>17537</v>
      </c>
      <c r="B431" t="s">
        <v>56</v>
      </c>
      <c r="C431" t="s">
        <v>2</v>
      </c>
      <c r="D431" t="s">
        <v>40</v>
      </c>
      <c r="E431">
        <v>1190</v>
      </c>
      <c r="F431" t="s">
        <v>5</v>
      </c>
      <c r="G431">
        <v>33</v>
      </c>
      <c r="H431">
        <v>129</v>
      </c>
    </row>
    <row r="432" spans="1:8" x14ac:dyDescent="0.3">
      <c r="A432" t="s">
        <v>1073</v>
      </c>
      <c r="B432" t="s">
        <v>89</v>
      </c>
      <c r="C432" t="s">
        <v>9</v>
      </c>
      <c r="D432" t="s">
        <v>18</v>
      </c>
      <c r="E432">
        <v>415</v>
      </c>
      <c r="F432" t="s">
        <v>12</v>
      </c>
      <c r="G432">
        <v>85</v>
      </c>
      <c r="H432">
        <v>74</v>
      </c>
    </row>
    <row r="433" spans="1:8" x14ac:dyDescent="0.3">
      <c r="A433" t="s">
        <v>1072</v>
      </c>
      <c r="B433" t="s">
        <v>151</v>
      </c>
      <c r="C433" t="s">
        <v>2</v>
      </c>
      <c r="D433" t="s">
        <v>30</v>
      </c>
      <c r="E433">
        <v>200</v>
      </c>
      <c r="F433" t="s">
        <v>5</v>
      </c>
      <c r="G433">
        <v>250</v>
      </c>
      <c r="H433">
        <v>687</v>
      </c>
    </row>
    <row r="434" spans="1:8" x14ac:dyDescent="0.3">
      <c r="A434" t="s">
        <v>1071</v>
      </c>
      <c r="B434" t="s">
        <v>72</v>
      </c>
      <c r="C434" t="s">
        <v>9</v>
      </c>
      <c r="D434" t="s">
        <v>59</v>
      </c>
      <c r="E434">
        <v>172</v>
      </c>
      <c r="F434" t="s">
        <v>45</v>
      </c>
      <c r="G434">
        <v>357</v>
      </c>
      <c r="H434">
        <v>514</v>
      </c>
    </row>
    <row r="435" spans="1:8" x14ac:dyDescent="0.3">
      <c r="A435" t="s">
        <v>1070</v>
      </c>
      <c r="B435" t="s">
        <v>10</v>
      </c>
      <c r="C435" t="s">
        <v>9</v>
      </c>
      <c r="D435" t="s">
        <v>46</v>
      </c>
      <c r="E435">
        <v>860</v>
      </c>
      <c r="F435" t="s">
        <v>45</v>
      </c>
      <c r="G435">
        <v>313</v>
      </c>
      <c r="H435">
        <v>541</v>
      </c>
    </row>
    <row r="436" spans="1:8" x14ac:dyDescent="0.3">
      <c r="A436" s="1">
        <v>933000000000</v>
      </c>
      <c r="B436" t="s">
        <v>16</v>
      </c>
      <c r="C436" t="s">
        <v>2</v>
      </c>
      <c r="D436" t="s">
        <v>40</v>
      </c>
      <c r="E436">
        <v>1190</v>
      </c>
      <c r="F436" t="s">
        <v>5</v>
      </c>
      <c r="G436">
        <v>40</v>
      </c>
      <c r="H436">
        <v>154</v>
      </c>
    </row>
    <row r="437" spans="1:8" x14ac:dyDescent="0.3">
      <c r="A437" t="s">
        <v>1069</v>
      </c>
      <c r="B437" t="s">
        <v>114</v>
      </c>
      <c r="C437" t="s">
        <v>2</v>
      </c>
      <c r="D437" t="s">
        <v>6</v>
      </c>
      <c r="E437">
        <v>350</v>
      </c>
      <c r="F437" t="s">
        <v>5</v>
      </c>
      <c r="G437">
        <v>49</v>
      </c>
      <c r="H437">
        <v>189</v>
      </c>
    </row>
    <row r="438" spans="1:8" x14ac:dyDescent="0.3">
      <c r="A438" t="s">
        <v>1068</v>
      </c>
      <c r="B438" t="s">
        <v>64</v>
      </c>
      <c r="C438" t="s">
        <v>9</v>
      </c>
      <c r="D438" t="s">
        <v>69</v>
      </c>
      <c r="E438">
        <v>290</v>
      </c>
      <c r="F438" t="s">
        <v>12</v>
      </c>
      <c r="G438">
        <v>276</v>
      </c>
      <c r="H438">
        <v>242</v>
      </c>
    </row>
    <row r="439" spans="1:8" x14ac:dyDescent="0.3">
      <c r="A439" t="s">
        <v>1067</v>
      </c>
      <c r="B439" t="s">
        <v>32</v>
      </c>
      <c r="C439" t="s">
        <v>2</v>
      </c>
      <c r="D439" t="s">
        <v>13</v>
      </c>
      <c r="E439">
        <v>50</v>
      </c>
      <c r="F439" t="s">
        <v>12</v>
      </c>
      <c r="G439">
        <v>25</v>
      </c>
      <c r="H439">
        <v>20</v>
      </c>
    </row>
    <row r="440" spans="1:8" x14ac:dyDescent="0.3">
      <c r="A440" t="s">
        <v>1066</v>
      </c>
      <c r="B440" t="s">
        <v>3</v>
      </c>
      <c r="C440" t="s">
        <v>2</v>
      </c>
      <c r="D440" t="s">
        <v>34</v>
      </c>
      <c r="E440">
        <v>90</v>
      </c>
      <c r="F440" t="s">
        <v>12</v>
      </c>
      <c r="G440">
        <v>61</v>
      </c>
      <c r="H440">
        <v>57</v>
      </c>
    </row>
    <row r="441" spans="1:8" x14ac:dyDescent="0.3">
      <c r="A441" t="s">
        <v>1065</v>
      </c>
      <c r="B441" t="s">
        <v>236</v>
      </c>
      <c r="C441" t="s">
        <v>2</v>
      </c>
      <c r="D441" t="s">
        <v>46</v>
      </c>
      <c r="E441">
        <v>860</v>
      </c>
      <c r="F441" t="s">
        <v>45</v>
      </c>
      <c r="G441">
        <v>564</v>
      </c>
      <c r="H441">
        <v>721</v>
      </c>
    </row>
    <row r="442" spans="1:8" x14ac:dyDescent="0.3">
      <c r="A442" t="s">
        <v>1064</v>
      </c>
      <c r="B442" t="s">
        <v>54</v>
      </c>
      <c r="C442" t="s">
        <v>9</v>
      </c>
      <c r="D442" t="s">
        <v>30</v>
      </c>
      <c r="E442">
        <v>156</v>
      </c>
      <c r="F442" t="s">
        <v>12</v>
      </c>
      <c r="G442">
        <v>351</v>
      </c>
      <c r="H442">
        <v>319</v>
      </c>
    </row>
    <row r="443" spans="1:8" x14ac:dyDescent="0.3">
      <c r="A443" t="s">
        <v>1063</v>
      </c>
      <c r="B443" t="s">
        <v>38</v>
      </c>
      <c r="C443" t="s">
        <v>9</v>
      </c>
      <c r="D443" t="s">
        <v>40</v>
      </c>
      <c r="E443">
        <v>1190</v>
      </c>
      <c r="F443" t="s">
        <v>5</v>
      </c>
      <c r="G443">
        <v>54</v>
      </c>
      <c r="H443">
        <v>185</v>
      </c>
    </row>
    <row r="444" spans="1:8" x14ac:dyDescent="0.3">
      <c r="A444" t="s">
        <v>1062</v>
      </c>
      <c r="B444" t="s">
        <v>89</v>
      </c>
      <c r="C444" t="s">
        <v>9</v>
      </c>
      <c r="D444" t="s">
        <v>30</v>
      </c>
      <c r="E444">
        <v>156</v>
      </c>
      <c r="F444" t="s">
        <v>12</v>
      </c>
      <c r="G444">
        <v>327</v>
      </c>
      <c r="H444">
        <v>294</v>
      </c>
    </row>
    <row r="445" spans="1:8" x14ac:dyDescent="0.3">
      <c r="A445" t="s">
        <v>1061</v>
      </c>
      <c r="B445" t="s">
        <v>54</v>
      </c>
      <c r="C445" t="s">
        <v>2</v>
      </c>
      <c r="D445" t="s">
        <v>1</v>
      </c>
      <c r="E445">
        <v>62</v>
      </c>
      <c r="F445" t="s">
        <v>0</v>
      </c>
      <c r="G445">
        <v>51</v>
      </c>
      <c r="H445">
        <v>57</v>
      </c>
    </row>
    <row r="446" spans="1:8" x14ac:dyDescent="0.3">
      <c r="A446" t="s">
        <v>1060</v>
      </c>
      <c r="B446" t="s">
        <v>112</v>
      </c>
      <c r="C446" t="s">
        <v>9</v>
      </c>
      <c r="D446" t="s">
        <v>21</v>
      </c>
      <c r="E446">
        <v>55</v>
      </c>
      <c r="F446" t="s">
        <v>12</v>
      </c>
      <c r="G446">
        <v>52</v>
      </c>
      <c r="H446">
        <v>45</v>
      </c>
    </row>
    <row r="447" spans="1:8" x14ac:dyDescent="0.3">
      <c r="A447" t="s">
        <v>1059</v>
      </c>
      <c r="B447" t="s">
        <v>78</v>
      </c>
      <c r="C447" t="s">
        <v>2</v>
      </c>
      <c r="D447" t="s">
        <v>49</v>
      </c>
      <c r="E447">
        <v>190</v>
      </c>
      <c r="F447" t="s">
        <v>0</v>
      </c>
      <c r="G447">
        <v>43</v>
      </c>
      <c r="H447">
        <v>62</v>
      </c>
    </row>
    <row r="448" spans="1:8" x14ac:dyDescent="0.3">
      <c r="A448" t="s">
        <v>1058</v>
      </c>
      <c r="B448" t="s">
        <v>253</v>
      </c>
      <c r="C448" t="s">
        <v>9</v>
      </c>
      <c r="D448" t="s">
        <v>59</v>
      </c>
      <c r="E448">
        <v>172</v>
      </c>
      <c r="F448" t="s">
        <v>45</v>
      </c>
      <c r="G448">
        <v>327</v>
      </c>
      <c r="H448">
        <v>503</v>
      </c>
    </row>
    <row r="449" spans="1:8" x14ac:dyDescent="0.3">
      <c r="A449" t="s">
        <v>1057</v>
      </c>
      <c r="B449" t="s">
        <v>236</v>
      </c>
      <c r="C449" t="s">
        <v>9</v>
      </c>
      <c r="D449" t="s">
        <v>34</v>
      </c>
      <c r="E449">
        <v>110</v>
      </c>
      <c r="F449" t="s">
        <v>0</v>
      </c>
      <c r="G449">
        <v>75</v>
      </c>
      <c r="H449">
        <v>80</v>
      </c>
    </row>
    <row r="450" spans="1:8" x14ac:dyDescent="0.3">
      <c r="A450" t="s">
        <v>1056</v>
      </c>
      <c r="B450" t="s">
        <v>38</v>
      </c>
      <c r="C450" t="s">
        <v>2</v>
      </c>
      <c r="D450" t="s">
        <v>40</v>
      </c>
      <c r="E450">
        <v>1190</v>
      </c>
      <c r="F450" t="s">
        <v>5</v>
      </c>
      <c r="G450">
        <v>60</v>
      </c>
      <c r="H450">
        <v>238</v>
      </c>
    </row>
    <row r="451" spans="1:8" x14ac:dyDescent="0.3">
      <c r="A451" t="s">
        <v>1055</v>
      </c>
      <c r="B451" t="s">
        <v>132</v>
      </c>
      <c r="C451" t="s">
        <v>2</v>
      </c>
      <c r="D451" t="s">
        <v>6</v>
      </c>
      <c r="E451">
        <v>350</v>
      </c>
      <c r="F451" t="s">
        <v>5</v>
      </c>
      <c r="G451">
        <v>117</v>
      </c>
      <c r="H451">
        <v>469</v>
      </c>
    </row>
    <row r="452" spans="1:8" x14ac:dyDescent="0.3">
      <c r="A452" t="s">
        <v>1054</v>
      </c>
      <c r="B452" t="s">
        <v>161</v>
      </c>
      <c r="C452" t="s">
        <v>2</v>
      </c>
      <c r="D452" t="s">
        <v>24</v>
      </c>
      <c r="E452">
        <v>1020</v>
      </c>
      <c r="F452" t="s">
        <v>5</v>
      </c>
      <c r="G452">
        <v>112</v>
      </c>
      <c r="H452">
        <v>294</v>
      </c>
    </row>
    <row r="453" spans="1:8" x14ac:dyDescent="0.3">
      <c r="A453" t="s">
        <v>1053</v>
      </c>
      <c r="B453" t="s">
        <v>3</v>
      </c>
      <c r="C453" t="s">
        <v>9</v>
      </c>
      <c r="D453" t="s">
        <v>6</v>
      </c>
      <c r="E453">
        <v>350</v>
      </c>
      <c r="F453" t="s">
        <v>5</v>
      </c>
      <c r="G453">
        <v>94</v>
      </c>
      <c r="H453">
        <v>329</v>
      </c>
    </row>
    <row r="454" spans="1:8" x14ac:dyDescent="0.3">
      <c r="A454" t="s">
        <v>1052</v>
      </c>
      <c r="B454" t="s">
        <v>95</v>
      </c>
      <c r="C454" t="s">
        <v>9</v>
      </c>
      <c r="D454" t="s">
        <v>13</v>
      </c>
      <c r="E454">
        <v>65</v>
      </c>
      <c r="F454" t="s">
        <v>0</v>
      </c>
      <c r="G454">
        <v>136</v>
      </c>
      <c r="H454">
        <v>179</v>
      </c>
    </row>
    <row r="455" spans="1:8" x14ac:dyDescent="0.3">
      <c r="A455" t="s">
        <v>1051</v>
      </c>
      <c r="B455" t="s">
        <v>141</v>
      </c>
      <c r="C455" t="s">
        <v>9</v>
      </c>
      <c r="D455" t="s">
        <v>59</v>
      </c>
      <c r="E455">
        <v>172</v>
      </c>
      <c r="F455" t="s">
        <v>45</v>
      </c>
      <c r="G455">
        <v>337</v>
      </c>
      <c r="H455">
        <v>478</v>
      </c>
    </row>
    <row r="456" spans="1:8" x14ac:dyDescent="0.3">
      <c r="A456" t="s">
        <v>1050</v>
      </c>
      <c r="B456" t="s">
        <v>80</v>
      </c>
      <c r="C456" t="s">
        <v>9</v>
      </c>
      <c r="D456" t="s">
        <v>34</v>
      </c>
      <c r="E456">
        <v>110</v>
      </c>
      <c r="F456" t="s">
        <v>0</v>
      </c>
      <c r="G456">
        <v>75</v>
      </c>
      <c r="H456">
        <v>95</v>
      </c>
    </row>
    <row r="457" spans="1:8" x14ac:dyDescent="0.3">
      <c r="A457" t="s">
        <v>1049</v>
      </c>
      <c r="B457" t="s">
        <v>76</v>
      </c>
      <c r="C457" t="s">
        <v>2</v>
      </c>
      <c r="D457" t="s">
        <v>21</v>
      </c>
      <c r="E457">
        <v>55</v>
      </c>
      <c r="F457" t="s">
        <v>12</v>
      </c>
      <c r="G457">
        <v>10</v>
      </c>
      <c r="H457">
        <v>9</v>
      </c>
    </row>
    <row r="458" spans="1:8" x14ac:dyDescent="0.3">
      <c r="A458" t="s">
        <v>1048</v>
      </c>
      <c r="B458" t="s">
        <v>112</v>
      </c>
      <c r="C458" t="s">
        <v>2</v>
      </c>
      <c r="D458" t="s">
        <v>24</v>
      </c>
      <c r="E458">
        <v>1020</v>
      </c>
      <c r="F458" t="s">
        <v>5</v>
      </c>
      <c r="G458">
        <v>37</v>
      </c>
      <c r="H458">
        <v>96</v>
      </c>
    </row>
    <row r="459" spans="1:8" x14ac:dyDescent="0.3">
      <c r="A459">
        <v>317699</v>
      </c>
      <c r="B459" t="s">
        <v>109</v>
      </c>
      <c r="C459" t="s">
        <v>2</v>
      </c>
      <c r="D459" t="s">
        <v>30</v>
      </c>
      <c r="E459">
        <v>200</v>
      </c>
      <c r="F459" t="s">
        <v>5</v>
      </c>
      <c r="G459">
        <v>310</v>
      </c>
      <c r="H459">
        <v>1246</v>
      </c>
    </row>
    <row r="460" spans="1:8" x14ac:dyDescent="0.3">
      <c r="A460" t="s">
        <v>1047</v>
      </c>
      <c r="B460" t="s">
        <v>132</v>
      </c>
      <c r="C460" t="s">
        <v>2</v>
      </c>
      <c r="D460" t="s">
        <v>24</v>
      </c>
      <c r="E460">
        <v>1020</v>
      </c>
      <c r="F460" t="s">
        <v>5</v>
      </c>
      <c r="G460">
        <v>88</v>
      </c>
      <c r="H460">
        <v>346</v>
      </c>
    </row>
    <row r="461" spans="1:8" x14ac:dyDescent="0.3">
      <c r="A461" t="s">
        <v>1046</v>
      </c>
      <c r="B461" t="s">
        <v>151</v>
      </c>
      <c r="C461" t="s">
        <v>2</v>
      </c>
      <c r="D461" t="s">
        <v>1</v>
      </c>
      <c r="E461">
        <v>62</v>
      </c>
      <c r="F461" t="s">
        <v>0</v>
      </c>
      <c r="G461">
        <v>43</v>
      </c>
      <c r="H461">
        <v>51</v>
      </c>
    </row>
    <row r="462" spans="1:8" x14ac:dyDescent="0.3">
      <c r="A462" t="s">
        <v>1045</v>
      </c>
      <c r="B462" t="s">
        <v>72</v>
      </c>
      <c r="C462" t="s">
        <v>2</v>
      </c>
      <c r="D462" t="s">
        <v>27</v>
      </c>
      <c r="E462">
        <v>3000</v>
      </c>
      <c r="F462" t="s">
        <v>26</v>
      </c>
      <c r="G462">
        <v>136</v>
      </c>
      <c r="H462">
        <v>220</v>
      </c>
    </row>
    <row r="463" spans="1:8" x14ac:dyDescent="0.3">
      <c r="A463" t="s">
        <v>1044</v>
      </c>
      <c r="B463" t="s">
        <v>54</v>
      </c>
      <c r="C463" t="s">
        <v>9</v>
      </c>
      <c r="D463" t="s">
        <v>24</v>
      </c>
      <c r="E463">
        <v>1020</v>
      </c>
      <c r="F463" t="s">
        <v>5</v>
      </c>
      <c r="G463">
        <v>43</v>
      </c>
      <c r="H463">
        <v>127</v>
      </c>
    </row>
    <row r="464" spans="1:8" x14ac:dyDescent="0.3">
      <c r="A464" t="s">
        <v>1043</v>
      </c>
      <c r="B464" t="s">
        <v>67</v>
      </c>
      <c r="C464" t="s">
        <v>2</v>
      </c>
      <c r="D464" t="s">
        <v>30</v>
      </c>
      <c r="E464">
        <v>200</v>
      </c>
      <c r="F464" t="s">
        <v>5</v>
      </c>
      <c r="G464">
        <v>416</v>
      </c>
      <c r="H464">
        <v>1630</v>
      </c>
    </row>
    <row r="465" spans="1:8" x14ac:dyDescent="0.3">
      <c r="A465" t="s">
        <v>1042</v>
      </c>
      <c r="B465" t="s">
        <v>107</v>
      </c>
      <c r="C465" t="s">
        <v>2</v>
      </c>
      <c r="D465" t="s">
        <v>40</v>
      </c>
      <c r="E465">
        <v>1190</v>
      </c>
      <c r="F465" t="s">
        <v>5</v>
      </c>
      <c r="G465">
        <v>43</v>
      </c>
      <c r="H465">
        <v>171</v>
      </c>
    </row>
    <row r="466" spans="1:8" x14ac:dyDescent="0.3">
      <c r="A466" t="s">
        <v>1041</v>
      </c>
      <c r="B466" t="s">
        <v>107</v>
      </c>
      <c r="C466" t="s">
        <v>9</v>
      </c>
      <c r="D466" t="s">
        <v>30</v>
      </c>
      <c r="E466">
        <v>156</v>
      </c>
      <c r="F466" t="s">
        <v>12</v>
      </c>
      <c r="G466">
        <v>274</v>
      </c>
      <c r="H466">
        <v>210</v>
      </c>
    </row>
    <row r="467" spans="1:8" x14ac:dyDescent="0.3">
      <c r="A467">
        <v>911349</v>
      </c>
      <c r="B467" t="s">
        <v>86</v>
      </c>
      <c r="C467" t="s">
        <v>9</v>
      </c>
      <c r="D467" t="s">
        <v>27</v>
      </c>
      <c r="E467">
        <v>3000</v>
      </c>
      <c r="F467" t="s">
        <v>26</v>
      </c>
      <c r="G467">
        <v>397</v>
      </c>
      <c r="H467">
        <v>1214</v>
      </c>
    </row>
    <row r="468" spans="1:8" x14ac:dyDescent="0.3">
      <c r="A468" t="s">
        <v>1040</v>
      </c>
      <c r="B468" t="s">
        <v>19</v>
      </c>
      <c r="C468" t="s">
        <v>2</v>
      </c>
      <c r="D468" t="s">
        <v>69</v>
      </c>
      <c r="E468">
        <v>370</v>
      </c>
      <c r="F468" t="s">
        <v>5</v>
      </c>
      <c r="G468">
        <v>480</v>
      </c>
      <c r="H468">
        <v>1867</v>
      </c>
    </row>
    <row r="469" spans="1:8" x14ac:dyDescent="0.3">
      <c r="A469" t="s">
        <v>1039</v>
      </c>
      <c r="B469" t="s">
        <v>171</v>
      </c>
      <c r="C469" t="s">
        <v>2</v>
      </c>
      <c r="D469" t="s">
        <v>34</v>
      </c>
      <c r="E469">
        <v>90</v>
      </c>
      <c r="F469" t="s">
        <v>12</v>
      </c>
      <c r="G469">
        <v>66</v>
      </c>
      <c r="H469">
        <v>49</v>
      </c>
    </row>
    <row r="470" spans="1:8" x14ac:dyDescent="0.3">
      <c r="A470" t="s">
        <v>1038</v>
      </c>
      <c r="B470" t="s">
        <v>38</v>
      </c>
      <c r="C470" t="s">
        <v>2</v>
      </c>
      <c r="D470" t="s">
        <v>1</v>
      </c>
      <c r="E470">
        <v>62</v>
      </c>
      <c r="F470" t="s">
        <v>0</v>
      </c>
      <c r="G470">
        <v>58</v>
      </c>
      <c r="H470">
        <v>81</v>
      </c>
    </row>
    <row r="471" spans="1:8" x14ac:dyDescent="0.3">
      <c r="A471" t="s">
        <v>1037</v>
      </c>
      <c r="B471" t="s">
        <v>14</v>
      </c>
      <c r="C471" t="s">
        <v>9</v>
      </c>
      <c r="D471" t="s">
        <v>1</v>
      </c>
      <c r="E471">
        <v>62</v>
      </c>
      <c r="F471" t="s">
        <v>0</v>
      </c>
      <c r="G471">
        <v>85</v>
      </c>
      <c r="H471">
        <v>117</v>
      </c>
    </row>
    <row r="472" spans="1:8" x14ac:dyDescent="0.3">
      <c r="A472" t="s">
        <v>1036</v>
      </c>
      <c r="B472" t="s">
        <v>62</v>
      </c>
      <c r="C472" t="s">
        <v>9</v>
      </c>
      <c r="D472" t="s">
        <v>1</v>
      </c>
      <c r="E472">
        <v>62</v>
      </c>
      <c r="F472" t="s">
        <v>0</v>
      </c>
      <c r="G472">
        <v>56</v>
      </c>
      <c r="H472">
        <v>71</v>
      </c>
    </row>
    <row r="473" spans="1:8" x14ac:dyDescent="0.3">
      <c r="A473" t="s">
        <v>1035</v>
      </c>
      <c r="B473" t="s">
        <v>76</v>
      </c>
      <c r="C473" t="s">
        <v>2</v>
      </c>
      <c r="D473" t="s">
        <v>30</v>
      </c>
      <c r="E473">
        <v>200</v>
      </c>
      <c r="F473" t="s">
        <v>5</v>
      </c>
      <c r="G473">
        <v>193</v>
      </c>
      <c r="H473">
        <v>746</v>
      </c>
    </row>
    <row r="474" spans="1:8" x14ac:dyDescent="0.3">
      <c r="A474" t="s">
        <v>1034</v>
      </c>
      <c r="B474" t="s">
        <v>103</v>
      </c>
      <c r="C474" t="s">
        <v>2</v>
      </c>
      <c r="D474" t="s">
        <v>49</v>
      </c>
      <c r="E474">
        <v>190</v>
      </c>
      <c r="F474" t="s">
        <v>0</v>
      </c>
      <c r="G474">
        <v>31</v>
      </c>
      <c r="H474">
        <v>50</v>
      </c>
    </row>
    <row r="475" spans="1:8" x14ac:dyDescent="0.3">
      <c r="A475" t="s">
        <v>1033</v>
      </c>
      <c r="B475" t="s">
        <v>109</v>
      </c>
      <c r="C475" t="s">
        <v>9</v>
      </c>
      <c r="D475" t="s">
        <v>18</v>
      </c>
      <c r="E475">
        <v>415</v>
      </c>
      <c r="F475" t="s">
        <v>12</v>
      </c>
      <c r="G475">
        <v>85</v>
      </c>
      <c r="H475">
        <v>81</v>
      </c>
    </row>
    <row r="476" spans="1:8" x14ac:dyDescent="0.3">
      <c r="A476" t="s">
        <v>1032</v>
      </c>
      <c r="B476" t="s">
        <v>62</v>
      </c>
      <c r="C476" t="s">
        <v>9</v>
      </c>
      <c r="D476" t="s">
        <v>49</v>
      </c>
      <c r="E476">
        <v>190</v>
      </c>
      <c r="F476" t="s">
        <v>0</v>
      </c>
      <c r="G476">
        <v>50</v>
      </c>
      <c r="H476">
        <v>64</v>
      </c>
    </row>
    <row r="477" spans="1:8" x14ac:dyDescent="0.3">
      <c r="A477" t="s">
        <v>1031</v>
      </c>
      <c r="B477" t="s">
        <v>132</v>
      </c>
      <c r="C477" t="s">
        <v>2</v>
      </c>
      <c r="D477" t="s">
        <v>1</v>
      </c>
      <c r="E477">
        <v>62</v>
      </c>
      <c r="F477" t="s">
        <v>0</v>
      </c>
      <c r="G477">
        <v>54</v>
      </c>
      <c r="H477">
        <v>77</v>
      </c>
    </row>
    <row r="478" spans="1:8" x14ac:dyDescent="0.3">
      <c r="A478" t="s">
        <v>1030</v>
      </c>
      <c r="B478" t="s">
        <v>229</v>
      </c>
      <c r="C478" t="s">
        <v>2</v>
      </c>
      <c r="D478" t="s">
        <v>40</v>
      </c>
      <c r="E478">
        <v>1190</v>
      </c>
      <c r="F478" t="s">
        <v>5</v>
      </c>
      <c r="G478">
        <v>40</v>
      </c>
      <c r="H478">
        <v>168</v>
      </c>
    </row>
    <row r="479" spans="1:8" x14ac:dyDescent="0.3">
      <c r="A479" t="s">
        <v>1029</v>
      </c>
      <c r="B479" t="s">
        <v>25</v>
      </c>
      <c r="C479" t="s">
        <v>2</v>
      </c>
      <c r="D479" t="s">
        <v>49</v>
      </c>
      <c r="E479">
        <v>190</v>
      </c>
      <c r="F479" t="s">
        <v>0</v>
      </c>
      <c r="G479">
        <v>46</v>
      </c>
      <c r="H479">
        <v>73</v>
      </c>
    </row>
    <row r="480" spans="1:8" x14ac:dyDescent="0.3">
      <c r="A480" t="s">
        <v>1028</v>
      </c>
      <c r="B480" t="s">
        <v>253</v>
      </c>
      <c r="C480" t="s">
        <v>9</v>
      </c>
      <c r="D480" t="s">
        <v>21</v>
      </c>
      <c r="E480">
        <v>55</v>
      </c>
      <c r="F480" t="s">
        <v>12</v>
      </c>
      <c r="G480">
        <v>127</v>
      </c>
      <c r="H480">
        <v>115</v>
      </c>
    </row>
    <row r="481" spans="1:8" x14ac:dyDescent="0.3">
      <c r="A481" t="s">
        <v>1027</v>
      </c>
      <c r="B481" t="s">
        <v>134</v>
      </c>
      <c r="C481" t="s">
        <v>9</v>
      </c>
      <c r="D481" t="s">
        <v>34</v>
      </c>
      <c r="E481">
        <v>110</v>
      </c>
      <c r="F481" t="s">
        <v>0</v>
      </c>
      <c r="G481">
        <v>73</v>
      </c>
      <c r="H481">
        <v>92</v>
      </c>
    </row>
    <row r="482" spans="1:8" x14ac:dyDescent="0.3">
      <c r="A482" t="s">
        <v>1026</v>
      </c>
      <c r="B482" t="s">
        <v>10</v>
      </c>
      <c r="C482" t="s">
        <v>9</v>
      </c>
      <c r="D482" t="s">
        <v>34</v>
      </c>
      <c r="E482">
        <v>110</v>
      </c>
      <c r="F482" t="s">
        <v>0</v>
      </c>
      <c r="G482">
        <v>59</v>
      </c>
      <c r="H482">
        <v>89</v>
      </c>
    </row>
    <row r="483" spans="1:8" x14ac:dyDescent="0.3">
      <c r="A483" t="s">
        <v>1025</v>
      </c>
      <c r="B483" t="s">
        <v>28</v>
      </c>
      <c r="C483" t="s">
        <v>2</v>
      </c>
      <c r="D483" t="s">
        <v>6</v>
      </c>
      <c r="E483">
        <v>350</v>
      </c>
      <c r="F483" t="s">
        <v>5</v>
      </c>
      <c r="G483">
        <v>94</v>
      </c>
      <c r="H483">
        <v>374</v>
      </c>
    </row>
    <row r="484" spans="1:8" x14ac:dyDescent="0.3">
      <c r="A484" t="s">
        <v>1024</v>
      </c>
      <c r="B484" t="s">
        <v>109</v>
      </c>
      <c r="C484" t="s">
        <v>9</v>
      </c>
      <c r="D484" t="s">
        <v>46</v>
      </c>
      <c r="E484">
        <v>860</v>
      </c>
      <c r="F484" t="s">
        <v>45</v>
      </c>
      <c r="G484">
        <v>411</v>
      </c>
      <c r="H484">
        <v>509</v>
      </c>
    </row>
    <row r="485" spans="1:8" x14ac:dyDescent="0.3">
      <c r="A485" t="s">
        <v>1023</v>
      </c>
      <c r="B485" t="s">
        <v>132</v>
      </c>
      <c r="C485" t="s">
        <v>9</v>
      </c>
      <c r="D485" t="s">
        <v>13</v>
      </c>
      <c r="E485">
        <v>65</v>
      </c>
      <c r="F485" t="s">
        <v>0</v>
      </c>
      <c r="G485">
        <v>105</v>
      </c>
      <c r="H485">
        <v>132</v>
      </c>
    </row>
    <row r="486" spans="1:8" x14ac:dyDescent="0.3">
      <c r="A486" t="s">
        <v>1022</v>
      </c>
      <c r="B486" t="s">
        <v>10</v>
      </c>
      <c r="C486" t="s">
        <v>2</v>
      </c>
      <c r="D486" t="s">
        <v>18</v>
      </c>
      <c r="E486">
        <v>415</v>
      </c>
      <c r="F486" t="s">
        <v>12</v>
      </c>
      <c r="G486">
        <v>15</v>
      </c>
      <c r="H486">
        <v>14</v>
      </c>
    </row>
    <row r="487" spans="1:8" x14ac:dyDescent="0.3">
      <c r="A487" t="s">
        <v>1021</v>
      </c>
      <c r="B487" t="s">
        <v>134</v>
      </c>
      <c r="C487" t="s">
        <v>2</v>
      </c>
      <c r="D487" t="s">
        <v>13</v>
      </c>
      <c r="E487">
        <v>50</v>
      </c>
      <c r="F487" t="s">
        <v>12</v>
      </c>
      <c r="G487">
        <v>31</v>
      </c>
      <c r="H487">
        <v>26</v>
      </c>
    </row>
    <row r="488" spans="1:8" x14ac:dyDescent="0.3">
      <c r="A488" t="s">
        <v>1020</v>
      </c>
      <c r="B488" t="s">
        <v>253</v>
      </c>
      <c r="C488" t="s">
        <v>2</v>
      </c>
      <c r="D488" t="s">
        <v>27</v>
      </c>
      <c r="E488">
        <v>3000</v>
      </c>
      <c r="F488" t="s">
        <v>26</v>
      </c>
      <c r="G488">
        <v>112</v>
      </c>
      <c r="H488">
        <v>321</v>
      </c>
    </row>
    <row r="489" spans="1:8" x14ac:dyDescent="0.3">
      <c r="A489" t="s">
        <v>1019</v>
      </c>
      <c r="B489" t="s">
        <v>14</v>
      </c>
      <c r="C489" t="s">
        <v>2</v>
      </c>
      <c r="D489" t="s">
        <v>49</v>
      </c>
      <c r="E489">
        <v>190</v>
      </c>
      <c r="F489" t="s">
        <v>0</v>
      </c>
      <c r="G489">
        <v>28</v>
      </c>
      <c r="H489">
        <v>40</v>
      </c>
    </row>
    <row r="490" spans="1:8" x14ac:dyDescent="0.3">
      <c r="A490" t="s">
        <v>1018</v>
      </c>
      <c r="B490" t="s">
        <v>161</v>
      </c>
      <c r="C490" t="s">
        <v>9</v>
      </c>
      <c r="D490" t="s">
        <v>24</v>
      </c>
      <c r="E490">
        <v>1020</v>
      </c>
      <c r="F490" t="s">
        <v>5</v>
      </c>
      <c r="G490">
        <v>43</v>
      </c>
      <c r="H490">
        <v>125</v>
      </c>
    </row>
    <row r="491" spans="1:8" x14ac:dyDescent="0.3">
      <c r="A491" t="s">
        <v>1017</v>
      </c>
      <c r="B491" t="s">
        <v>253</v>
      </c>
      <c r="C491" t="s">
        <v>2</v>
      </c>
      <c r="D491" t="s">
        <v>88</v>
      </c>
      <c r="E491">
        <v>300</v>
      </c>
      <c r="F491" t="s">
        <v>5</v>
      </c>
      <c r="G491">
        <v>45</v>
      </c>
      <c r="H491">
        <v>191</v>
      </c>
    </row>
    <row r="492" spans="1:8" x14ac:dyDescent="0.3">
      <c r="A492" s="1">
        <v>35600000000</v>
      </c>
      <c r="B492" t="s">
        <v>60</v>
      </c>
      <c r="C492" t="s">
        <v>2</v>
      </c>
      <c r="D492" t="s">
        <v>40</v>
      </c>
      <c r="E492">
        <v>1190</v>
      </c>
      <c r="F492" t="s">
        <v>5</v>
      </c>
      <c r="G492">
        <v>36</v>
      </c>
      <c r="H492">
        <v>145</v>
      </c>
    </row>
    <row r="493" spans="1:8" x14ac:dyDescent="0.3">
      <c r="A493" t="s">
        <v>1016</v>
      </c>
      <c r="B493" t="s">
        <v>16</v>
      </c>
      <c r="C493" t="s">
        <v>9</v>
      </c>
      <c r="D493" t="s">
        <v>59</v>
      </c>
      <c r="E493">
        <v>172</v>
      </c>
      <c r="F493" t="s">
        <v>45</v>
      </c>
      <c r="G493">
        <v>287</v>
      </c>
      <c r="H493">
        <v>413</v>
      </c>
    </row>
    <row r="494" spans="1:8" x14ac:dyDescent="0.3">
      <c r="A494" t="s">
        <v>1015</v>
      </c>
      <c r="B494" t="s">
        <v>171</v>
      </c>
      <c r="C494" t="s">
        <v>2</v>
      </c>
      <c r="D494" t="s">
        <v>30</v>
      </c>
      <c r="E494">
        <v>200</v>
      </c>
      <c r="F494" t="s">
        <v>5</v>
      </c>
      <c r="G494">
        <v>472</v>
      </c>
      <c r="H494">
        <v>1902</v>
      </c>
    </row>
    <row r="495" spans="1:8" x14ac:dyDescent="0.3">
      <c r="A495" t="s">
        <v>1014</v>
      </c>
      <c r="B495" t="s">
        <v>171</v>
      </c>
      <c r="C495" t="s">
        <v>9</v>
      </c>
      <c r="D495" t="s">
        <v>30</v>
      </c>
      <c r="E495">
        <v>156</v>
      </c>
      <c r="F495" t="s">
        <v>12</v>
      </c>
      <c r="G495">
        <v>357</v>
      </c>
      <c r="H495">
        <v>289</v>
      </c>
    </row>
    <row r="496" spans="1:8" x14ac:dyDescent="0.3">
      <c r="A496" t="s">
        <v>1013</v>
      </c>
      <c r="B496" t="s">
        <v>25</v>
      </c>
      <c r="C496" t="s">
        <v>2</v>
      </c>
      <c r="D496" t="s">
        <v>69</v>
      </c>
      <c r="E496">
        <v>370</v>
      </c>
      <c r="F496" t="s">
        <v>5</v>
      </c>
      <c r="G496">
        <v>416</v>
      </c>
      <c r="H496">
        <v>1085</v>
      </c>
    </row>
    <row r="497" spans="1:8" x14ac:dyDescent="0.3">
      <c r="A497" t="s">
        <v>1012</v>
      </c>
      <c r="B497" t="s">
        <v>86</v>
      </c>
      <c r="C497" t="s">
        <v>2</v>
      </c>
      <c r="D497" t="s">
        <v>40</v>
      </c>
      <c r="E497">
        <v>1190</v>
      </c>
      <c r="F497" t="s">
        <v>5</v>
      </c>
      <c r="G497">
        <v>46</v>
      </c>
      <c r="H497">
        <v>179</v>
      </c>
    </row>
    <row r="498" spans="1:8" x14ac:dyDescent="0.3">
      <c r="A498" t="s">
        <v>1011</v>
      </c>
      <c r="B498" t="s">
        <v>36</v>
      </c>
      <c r="C498" t="s">
        <v>9</v>
      </c>
      <c r="D498" t="s">
        <v>40</v>
      </c>
      <c r="E498">
        <v>1190</v>
      </c>
      <c r="F498" t="s">
        <v>5</v>
      </c>
      <c r="G498">
        <v>29</v>
      </c>
      <c r="H498">
        <v>96</v>
      </c>
    </row>
    <row r="499" spans="1:8" x14ac:dyDescent="0.3">
      <c r="A499" t="s">
        <v>1010</v>
      </c>
      <c r="B499" t="s">
        <v>103</v>
      </c>
      <c r="C499" t="s">
        <v>9</v>
      </c>
      <c r="D499" t="s">
        <v>27</v>
      </c>
      <c r="E499">
        <v>3000</v>
      </c>
      <c r="F499" t="s">
        <v>26</v>
      </c>
      <c r="G499">
        <v>449</v>
      </c>
      <c r="H499">
        <v>1499</v>
      </c>
    </row>
    <row r="500" spans="1:8" x14ac:dyDescent="0.3">
      <c r="A500" t="s">
        <v>1009</v>
      </c>
      <c r="B500" t="s">
        <v>253</v>
      </c>
      <c r="C500" t="s">
        <v>9</v>
      </c>
      <c r="D500" t="s">
        <v>13</v>
      </c>
      <c r="E500">
        <v>65</v>
      </c>
      <c r="F500" t="s">
        <v>0</v>
      </c>
      <c r="G500">
        <v>127</v>
      </c>
      <c r="H500">
        <v>168</v>
      </c>
    </row>
    <row r="501" spans="1:8" x14ac:dyDescent="0.3">
      <c r="A501" t="s">
        <v>1008</v>
      </c>
      <c r="B501" t="s">
        <v>103</v>
      </c>
      <c r="C501" t="s">
        <v>2</v>
      </c>
      <c r="D501" t="s">
        <v>18</v>
      </c>
      <c r="E501">
        <v>415</v>
      </c>
      <c r="F501" t="s">
        <v>12</v>
      </c>
      <c r="G501">
        <v>19</v>
      </c>
      <c r="H501">
        <v>14</v>
      </c>
    </row>
    <row r="502" spans="1:8" x14ac:dyDescent="0.3">
      <c r="A502" t="s">
        <v>1007</v>
      </c>
      <c r="B502" t="s">
        <v>56</v>
      </c>
      <c r="C502" t="s">
        <v>2</v>
      </c>
      <c r="D502" t="s">
        <v>13</v>
      </c>
      <c r="E502">
        <v>50</v>
      </c>
      <c r="F502" t="s">
        <v>12</v>
      </c>
      <c r="G502">
        <v>21</v>
      </c>
      <c r="H502">
        <v>17</v>
      </c>
    </row>
    <row r="503" spans="1:8" x14ac:dyDescent="0.3">
      <c r="A503" t="s">
        <v>1006</v>
      </c>
      <c r="B503" t="s">
        <v>236</v>
      </c>
      <c r="C503" t="s">
        <v>9</v>
      </c>
      <c r="D503" t="s">
        <v>40</v>
      </c>
      <c r="E503">
        <v>1190</v>
      </c>
      <c r="F503" t="s">
        <v>5</v>
      </c>
      <c r="G503">
        <v>45</v>
      </c>
      <c r="H503">
        <v>149</v>
      </c>
    </row>
    <row r="504" spans="1:8" x14ac:dyDescent="0.3">
      <c r="A504" t="s">
        <v>1005</v>
      </c>
      <c r="B504" t="s">
        <v>161</v>
      </c>
      <c r="C504" t="s">
        <v>2</v>
      </c>
      <c r="D504" t="s">
        <v>1</v>
      </c>
      <c r="E504">
        <v>62</v>
      </c>
      <c r="F504" t="s">
        <v>0</v>
      </c>
      <c r="G504">
        <v>57</v>
      </c>
      <c r="H504">
        <v>66</v>
      </c>
    </row>
    <row r="505" spans="1:8" x14ac:dyDescent="0.3">
      <c r="A505">
        <v>902903</v>
      </c>
      <c r="B505" t="s">
        <v>28</v>
      </c>
      <c r="C505" t="s">
        <v>9</v>
      </c>
      <c r="D505" t="s">
        <v>6</v>
      </c>
      <c r="E505">
        <v>350</v>
      </c>
      <c r="F505" t="s">
        <v>5</v>
      </c>
      <c r="G505">
        <v>49</v>
      </c>
      <c r="H505">
        <v>164</v>
      </c>
    </row>
    <row r="506" spans="1:8" x14ac:dyDescent="0.3">
      <c r="A506" t="s">
        <v>1004</v>
      </c>
      <c r="B506" t="s">
        <v>161</v>
      </c>
      <c r="C506" t="s">
        <v>9</v>
      </c>
      <c r="D506" t="s">
        <v>69</v>
      </c>
      <c r="E506">
        <v>290</v>
      </c>
      <c r="F506" t="s">
        <v>12</v>
      </c>
      <c r="G506">
        <v>327</v>
      </c>
      <c r="H506">
        <v>287</v>
      </c>
    </row>
    <row r="507" spans="1:8" x14ac:dyDescent="0.3">
      <c r="A507" t="s">
        <v>1003</v>
      </c>
      <c r="B507" t="s">
        <v>86</v>
      </c>
      <c r="C507" t="s">
        <v>9</v>
      </c>
      <c r="D507" t="s">
        <v>24</v>
      </c>
      <c r="E507">
        <v>1020</v>
      </c>
      <c r="F507" t="s">
        <v>5</v>
      </c>
      <c r="G507">
        <v>47</v>
      </c>
      <c r="H507">
        <v>163</v>
      </c>
    </row>
    <row r="508" spans="1:8" x14ac:dyDescent="0.3">
      <c r="A508" t="s">
        <v>1002</v>
      </c>
      <c r="B508" t="s">
        <v>181</v>
      </c>
      <c r="C508" t="s">
        <v>9</v>
      </c>
      <c r="D508" t="s">
        <v>34</v>
      </c>
      <c r="E508">
        <v>110</v>
      </c>
      <c r="F508" t="s">
        <v>0</v>
      </c>
      <c r="G508">
        <v>40</v>
      </c>
      <c r="H508">
        <v>54</v>
      </c>
    </row>
    <row r="509" spans="1:8" x14ac:dyDescent="0.3">
      <c r="A509" t="s">
        <v>1001</v>
      </c>
      <c r="B509" t="s">
        <v>7</v>
      </c>
      <c r="C509" t="s">
        <v>9</v>
      </c>
      <c r="D509" t="s">
        <v>13</v>
      </c>
      <c r="E509">
        <v>65</v>
      </c>
      <c r="F509" t="s">
        <v>0</v>
      </c>
      <c r="G509">
        <v>84</v>
      </c>
      <c r="H509">
        <v>127</v>
      </c>
    </row>
    <row r="510" spans="1:8" x14ac:dyDescent="0.3">
      <c r="A510" t="s">
        <v>1000</v>
      </c>
      <c r="B510" t="s">
        <v>3</v>
      </c>
      <c r="C510" t="s">
        <v>9</v>
      </c>
      <c r="D510" t="s">
        <v>24</v>
      </c>
      <c r="E510">
        <v>1020</v>
      </c>
      <c r="F510" t="s">
        <v>5</v>
      </c>
      <c r="G510">
        <v>45</v>
      </c>
      <c r="H510">
        <v>153</v>
      </c>
    </row>
    <row r="511" spans="1:8" x14ac:dyDescent="0.3">
      <c r="A511" t="s">
        <v>999</v>
      </c>
      <c r="B511" t="s">
        <v>3</v>
      </c>
      <c r="C511" t="s">
        <v>2</v>
      </c>
      <c r="D511" t="s">
        <v>46</v>
      </c>
      <c r="E511">
        <v>860</v>
      </c>
      <c r="F511" t="s">
        <v>45</v>
      </c>
      <c r="G511">
        <v>610</v>
      </c>
      <c r="H511">
        <v>847</v>
      </c>
    </row>
    <row r="512" spans="1:8" x14ac:dyDescent="0.3">
      <c r="A512" t="s">
        <v>998</v>
      </c>
      <c r="B512" t="s">
        <v>92</v>
      </c>
      <c r="C512" t="s">
        <v>9</v>
      </c>
      <c r="D512" t="s">
        <v>21</v>
      </c>
      <c r="E512">
        <v>55</v>
      </c>
      <c r="F512" t="s">
        <v>12</v>
      </c>
      <c r="G512">
        <v>61</v>
      </c>
      <c r="H512">
        <v>59</v>
      </c>
    </row>
    <row r="513" spans="1:8" x14ac:dyDescent="0.3">
      <c r="A513" t="s">
        <v>997</v>
      </c>
      <c r="B513" t="s">
        <v>82</v>
      </c>
      <c r="C513" t="s">
        <v>9</v>
      </c>
      <c r="D513" t="s">
        <v>27</v>
      </c>
      <c r="E513">
        <v>3000</v>
      </c>
      <c r="F513" t="s">
        <v>26</v>
      </c>
      <c r="G513">
        <v>301</v>
      </c>
      <c r="H513">
        <v>869</v>
      </c>
    </row>
    <row r="514" spans="1:8" x14ac:dyDescent="0.3">
      <c r="A514" t="s">
        <v>996</v>
      </c>
      <c r="B514" t="s">
        <v>19</v>
      </c>
      <c r="C514" t="s">
        <v>9</v>
      </c>
      <c r="D514" t="s">
        <v>6</v>
      </c>
      <c r="E514">
        <v>350</v>
      </c>
      <c r="F514" t="s">
        <v>5</v>
      </c>
      <c r="G514">
        <v>66</v>
      </c>
      <c r="H514">
        <v>220</v>
      </c>
    </row>
    <row r="515" spans="1:8" x14ac:dyDescent="0.3">
      <c r="A515" t="s">
        <v>995</v>
      </c>
      <c r="B515" t="s">
        <v>56</v>
      </c>
      <c r="C515" t="s">
        <v>2</v>
      </c>
      <c r="D515" t="s">
        <v>27</v>
      </c>
      <c r="E515">
        <v>3000</v>
      </c>
      <c r="F515" t="s">
        <v>26</v>
      </c>
      <c r="G515">
        <v>106</v>
      </c>
      <c r="H515">
        <v>243</v>
      </c>
    </row>
    <row r="516" spans="1:8" x14ac:dyDescent="0.3">
      <c r="A516" t="s">
        <v>994</v>
      </c>
      <c r="B516" t="s">
        <v>89</v>
      </c>
      <c r="C516" t="s">
        <v>9</v>
      </c>
      <c r="D516" t="s">
        <v>59</v>
      </c>
      <c r="E516">
        <v>172</v>
      </c>
      <c r="F516" t="s">
        <v>45</v>
      </c>
      <c r="G516">
        <v>320</v>
      </c>
      <c r="H516">
        <v>467</v>
      </c>
    </row>
    <row r="517" spans="1:8" x14ac:dyDescent="0.3">
      <c r="A517" t="s">
        <v>993</v>
      </c>
      <c r="B517" t="s">
        <v>236</v>
      </c>
      <c r="C517" t="s">
        <v>2</v>
      </c>
      <c r="D517" t="s">
        <v>59</v>
      </c>
      <c r="E517">
        <v>172</v>
      </c>
      <c r="F517" t="s">
        <v>45</v>
      </c>
      <c r="G517">
        <v>303</v>
      </c>
      <c r="H517">
        <v>360</v>
      </c>
    </row>
    <row r="518" spans="1:8" x14ac:dyDescent="0.3">
      <c r="A518" t="s">
        <v>992</v>
      </c>
      <c r="B518" t="s">
        <v>62</v>
      </c>
      <c r="C518" t="s">
        <v>9</v>
      </c>
      <c r="D518" t="s">
        <v>34</v>
      </c>
      <c r="E518">
        <v>110</v>
      </c>
      <c r="F518" t="s">
        <v>0</v>
      </c>
      <c r="G518">
        <v>49</v>
      </c>
      <c r="H518">
        <v>65</v>
      </c>
    </row>
    <row r="519" spans="1:8" x14ac:dyDescent="0.3">
      <c r="A519" t="s">
        <v>991</v>
      </c>
      <c r="B519" t="s">
        <v>67</v>
      </c>
      <c r="C519" t="s">
        <v>2</v>
      </c>
      <c r="D519" t="s">
        <v>21</v>
      </c>
      <c r="E519">
        <v>55</v>
      </c>
      <c r="F519" t="s">
        <v>12</v>
      </c>
      <c r="G519">
        <v>21</v>
      </c>
      <c r="H519">
        <v>18</v>
      </c>
    </row>
    <row r="520" spans="1:8" x14ac:dyDescent="0.3">
      <c r="A520" t="s">
        <v>990</v>
      </c>
      <c r="B520" t="s">
        <v>193</v>
      </c>
      <c r="C520" t="s">
        <v>9</v>
      </c>
      <c r="D520" t="s">
        <v>69</v>
      </c>
      <c r="E520">
        <v>290</v>
      </c>
      <c r="F520" t="s">
        <v>12</v>
      </c>
      <c r="G520">
        <v>383</v>
      </c>
      <c r="H520">
        <v>344</v>
      </c>
    </row>
    <row r="521" spans="1:8" x14ac:dyDescent="0.3">
      <c r="A521" t="s">
        <v>989</v>
      </c>
      <c r="B521" t="s">
        <v>141</v>
      </c>
      <c r="C521" t="s">
        <v>2</v>
      </c>
      <c r="D521" t="s">
        <v>18</v>
      </c>
      <c r="E521">
        <v>415</v>
      </c>
      <c r="F521" t="s">
        <v>12</v>
      </c>
      <c r="G521">
        <v>36</v>
      </c>
      <c r="H521">
        <v>29</v>
      </c>
    </row>
    <row r="522" spans="1:8" x14ac:dyDescent="0.3">
      <c r="A522" t="s">
        <v>988</v>
      </c>
      <c r="B522" t="s">
        <v>7</v>
      </c>
      <c r="C522" t="s">
        <v>2</v>
      </c>
      <c r="D522" t="s">
        <v>21</v>
      </c>
      <c r="E522">
        <v>55</v>
      </c>
      <c r="F522" t="s">
        <v>12</v>
      </c>
      <c r="G522">
        <v>18</v>
      </c>
      <c r="H522">
        <v>14</v>
      </c>
    </row>
    <row r="523" spans="1:8" x14ac:dyDescent="0.3">
      <c r="A523" t="s">
        <v>987</v>
      </c>
      <c r="B523" t="s">
        <v>193</v>
      </c>
      <c r="C523" t="s">
        <v>2</v>
      </c>
      <c r="D523" t="s">
        <v>13</v>
      </c>
      <c r="E523">
        <v>50</v>
      </c>
      <c r="F523" t="s">
        <v>12</v>
      </c>
      <c r="G523">
        <v>25</v>
      </c>
      <c r="H523">
        <v>21</v>
      </c>
    </row>
    <row r="524" spans="1:8" x14ac:dyDescent="0.3">
      <c r="A524" t="s">
        <v>986</v>
      </c>
      <c r="B524" t="s">
        <v>193</v>
      </c>
      <c r="C524" t="s">
        <v>2</v>
      </c>
      <c r="D524" t="s">
        <v>21</v>
      </c>
      <c r="E524">
        <v>55</v>
      </c>
      <c r="F524" t="s">
        <v>12</v>
      </c>
      <c r="G524">
        <v>19</v>
      </c>
      <c r="H524">
        <v>16</v>
      </c>
    </row>
    <row r="525" spans="1:8" x14ac:dyDescent="0.3">
      <c r="A525" t="s">
        <v>985</v>
      </c>
      <c r="B525" t="s">
        <v>36</v>
      </c>
      <c r="C525" t="s">
        <v>2</v>
      </c>
      <c r="D525" t="s">
        <v>40</v>
      </c>
      <c r="E525">
        <v>1190</v>
      </c>
      <c r="F525" t="s">
        <v>5</v>
      </c>
      <c r="G525">
        <v>40</v>
      </c>
      <c r="H525">
        <v>158</v>
      </c>
    </row>
    <row r="526" spans="1:8" x14ac:dyDescent="0.3">
      <c r="A526" t="s">
        <v>984</v>
      </c>
      <c r="B526" t="s">
        <v>141</v>
      </c>
      <c r="C526" t="s">
        <v>2</v>
      </c>
      <c r="D526" t="s">
        <v>69</v>
      </c>
      <c r="E526">
        <v>370</v>
      </c>
      <c r="F526" t="s">
        <v>5</v>
      </c>
      <c r="G526">
        <v>432</v>
      </c>
      <c r="H526">
        <v>1736</v>
      </c>
    </row>
    <row r="527" spans="1:8" x14ac:dyDescent="0.3">
      <c r="A527">
        <v>729701</v>
      </c>
      <c r="B527" t="s">
        <v>28</v>
      </c>
      <c r="C527" t="s">
        <v>2</v>
      </c>
      <c r="D527" t="s">
        <v>18</v>
      </c>
      <c r="E527">
        <v>415</v>
      </c>
      <c r="F527" t="s">
        <v>12</v>
      </c>
      <c r="G527">
        <v>22</v>
      </c>
      <c r="H527">
        <v>18</v>
      </c>
    </row>
    <row r="528" spans="1:8" x14ac:dyDescent="0.3">
      <c r="A528" t="s">
        <v>983</v>
      </c>
      <c r="B528" t="s">
        <v>107</v>
      </c>
      <c r="C528" t="s">
        <v>2</v>
      </c>
      <c r="D528" t="s">
        <v>88</v>
      </c>
      <c r="E528">
        <v>300</v>
      </c>
      <c r="F528" t="s">
        <v>5</v>
      </c>
      <c r="G528">
        <v>40</v>
      </c>
      <c r="H528">
        <v>155</v>
      </c>
    </row>
    <row r="529" spans="1:8" x14ac:dyDescent="0.3">
      <c r="A529" t="s">
        <v>982</v>
      </c>
      <c r="B529" t="s">
        <v>236</v>
      </c>
      <c r="C529" t="s">
        <v>2</v>
      </c>
      <c r="D529" t="s">
        <v>27</v>
      </c>
      <c r="E529">
        <v>3000</v>
      </c>
      <c r="F529" t="s">
        <v>26</v>
      </c>
      <c r="G529">
        <v>121</v>
      </c>
      <c r="H529">
        <v>273</v>
      </c>
    </row>
    <row r="530" spans="1:8" x14ac:dyDescent="0.3">
      <c r="A530" t="s">
        <v>981</v>
      </c>
      <c r="B530" t="s">
        <v>56</v>
      </c>
      <c r="C530" t="s">
        <v>2</v>
      </c>
      <c r="D530" t="s">
        <v>49</v>
      </c>
      <c r="E530">
        <v>190</v>
      </c>
      <c r="F530" t="s">
        <v>0</v>
      </c>
      <c r="G530">
        <v>25</v>
      </c>
      <c r="H530">
        <v>28</v>
      </c>
    </row>
    <row r="531" spans="1:8" x14ac:dyDescent="0.3">
      <c r="A531" t="s">
        <v>980</v>
      </c>
      <c r="B531" t="s">
        <v>171</v>
      </c>
      <c r="C531" t="s">
        <v>9</v>
      </c>
      <c r="D531" t="s">
        <v>24</v>
      </c>
      <c r="E531">
        <v>1020</v>
      </c>
      <c r="F531" t="s">
        <v>5</v>
      </c>
      <c r="G531">
        <v>42</v>
      </c>
      <c r="H531">
        <v>139</v>
      </c>
    </row>
    <row r="532" spans="1:8" x14ac:dyDescent="0.3">
      <c r="A532" t="s">
        <v>979</v>
      </c>
      <c r="B532" t="s">
        <v>112</v>
      </c>
      <c r="C532" t="s">
        <v>9</v>
      </c>
      <c r="D532" t="s">
        <v>34</v>
      </c>
      <c r="E532">
        <v>110</v>
      </c>
      <c r="F532" t="s">
        <v>0</v>
      </c>
      <c r="G532">
        <v>36</v>
      </c>
      <c r="H532">
        <v>48</v>
      </c>
    </row>
    <row r="533" spans="1:8" x14ac:dyDescent="0.3">
      <c r="A533" t="s">
        <v>978</v>
      </c>
      <c r="B533" t="s">
        <v>62</v>
      </c>
      <c r="C533" t="s">
        <v>2</v>
      </c>
      <c r="D533" t="s">
        <v>27</v>
      </c>
      <c r="E533">
        <v>3000</v>
      </c>
      <c r="F533" t="s">
        <v>26</v>
      </c>
      <c r="G533">
        <v>66</v>
      </c>
      <c r="H533">
        <v>144</v>
      </c>
    </row>
    <row r="534" spans="1:8" x14ac:dyDescent="0.3">
      <c r="A534" t="s">
        <v>977</v>
      </c>
      <c r="B534" t="s">
        <v>101</v>
      </c>
      <c r="C534" t="s">
        <v>2</v>
      </c>
      <c r="D534" t="s">
        <v>49</v>
      </c>
      <c r="E534">
        <v>190</v>
      </c>
      <c r="F534" t="s">
        <v>0</v>
      </c>
      <c r="G534">
        <v>43</v>
      </c>
      <c r="H534">
        <v>66</v>
      </c>
    </row>
    <row r="535" spans="1:8" x14ac:dyDescent="0.3">
      <c r="A535" t="s">
        <v>976</v>
      </c>
      <c r="B535" t="s">
        <v>38</v>
      </c>
      <c r="C535" t="s">
        <v>9</v>
      </c>
      <c r="D535" t="s">
        <v>13</v>
      </c>
      <c r="E535">
        <v>65</v>
      </c>
      <c r="F535" t="s">
        <v>0</v>
      </c>
      <c r="G535">
        <v>122</v>
      </c>
      <c r="H535">
        <v>153</v>
      </c>
    </row>
    <row r="536" spans="1:8" x14ac:dyDescent="0.3">
      <c r="A536" t="s">
        <v>975</v>
      </c>
      <c r="B536" t="s">
        <v>22</v>
      </c>
      <c r="C536" t="s">
        <v>9</v>
      </c>
      <c r="D536" t="s">
        <v>27</v>
      </c>
      <c r="E536">
        <v>3000</v>
      </c>
      <c r="F536" t="s">
        <v>26</v>
      </c>
      <c r="G536">
        <v>316</v>
      </c>
      <c r="H536">
        <v>818</v>
      </c>
    </row>
    <row r="537" spans="1:8" x14ac:dyDescent="0.3">
      <c r="A537" t="s">
        <v>974</v>
      </c>
      <c r="B537" t="s">
        <v>86</v>
      </c>
      <c r="C537" t="s">
        <v>9</v>
      </c>
      <c r="D537" t="s">
        <v>40</v>
      </c>
      <c r="E537">
        <v>1190</v>
      </c>
      <c r="F537" t="s">
        <v>5</v>
      </c>
      <c r="G537">
        <v>52</v>
      </c>
      <c r="H537">
        <v>180</v>
      </c>
    </row>
    <row r="538" spans="1:8" x14ac:dyDescent="0.3">
      <c r="A538" t="s">
        <v>973</v>
      </c>
      <c r="B538" t="s">
        <v>101</v>
      </c>
      <c r="C538" t="s">
        <v>9</v>
      </c>
      <c r="D538" t="s">
        <v>18</v>
      </c>
      <c r="E538">
        <v>415</v>
      </c>
      <c r="F538" t="s">
        <v>12</v>
      </c>
      <c r="G538">
        <v>87</v>
      </c>
      <c r="H538">
        <v>78</v>
      </c>
    </row>
    <row r="539" spans="1:8" x14ac:dyDescent="0.3">
      <c r="A539" t="s">
        <v>972</v>
      </c>
      <c r="B539" t="s">
        <v>134</v>
      </c>
      <c r="C539" t="s">
        <v>9</v>
      </c>
      <c r="D539" t="s">
        <v>27</v>
      </c>
      <c r="E539">
        <v>3000</v>
      </c>
      <c r="F539" t="s">
        <v>26</v>
      </c>
      <c r="G539">
        <v>381</v>
      </c>
      <c r="H539">
        <v>1303</v>
      </c>
    </row>
    <row r="540" spans="1:8" x14ac:dyDescent="0.3">
      <c r="A540" t="s">
        <v>971</v>
      </c>
      <c r="B540" t="s">
        <v>25</v>
      </c>
      <c r="C540" t="s">
        <v>2</v>
      </c>
      <c r="D540" t="s">
        <v>30</v>
      </c>
      <c r="E540">
        <v>200</v>
      </c>
      <c r="F540" t="s">
        <v>5</v>
      </c>
      <c r="G540">
        <v>331</v>
      </c>
      <c r="H540">
        <v>903</v>
      </c>
    </row>
    <row r="541" spans="1:8" x14ac:dyDescent="0.3">
      <c r="A541" t="s">
        <v>970</v>
      </c>
      <c r="B541" t="s">
        <v>19</v>
      </c>
      <c r="C541" t="s">
        <v>2</v>
      </c>
      <c r="D541" t="s">
        <v>6</v>
      </c>
      <c r="E541">
        <v>350</v>
      </c>
      <c r="F541" t="s">
        <v>5</v>
      </c>
      <c r="G541">
        <v>97</v>
      </c>
      <c r="H541">
        <v>378</v>
      </c>
    </row>
    <row r="542" spans="1:8" x14ac:dyDescent="0.3">
      <c r="A542" t="s">
        <v>969</v>
      </c>
      <c r="B542" t="s">
        <v>47</v>
      </c>
      <c r="C542" t="s">
        <v>2</v>
      </c>
      <c r="D542" t="s">
        <v>21</v>
      </c>
      <c r="E542">
        <v>55</v>
      </c>
      <c r="F542" t="s">
        <v>12</v>
      </c>
      <c r="G542">
        <v>18</v>
      </c>
      <c r="H542">
        <v>13</v>
      </c>
    </row>
    <row r="543" spans="1:8" x14ac:dyDescent="0.3">
      <c r="A543" t="s">
        <v>968</v>
      </c>
      <c r="B543" t="s">
        <v>161</v>
      </c>
      <c r="C543" t="s">
        <v>9</v>
      </c>
      <c r="D543" t="s">
        <v>88</v>
      </c>
      <c r="E543">
        <v>300</v>
      </c>
      <c r="F543" t="s">
        <v>5</v>
      </c>
      <c r="G543">
        <v>75</v>
      </c>
      <c r="H543">
        <v>217</v>
      </c>
    </row>
    <row r="544" spans="1:8" x14ac:dyDescent="0.3">
      <c r="A544" t="s">
        <v>967</v>
      </c>
      <c r="B544" t="s">
        <v>193</v>
      </c>
      <c r="C544" t="s">
        <v>2</v>
      </c>
      <c r="D544" t="s">
        <v>46</v>
      </c>
      <c r="E544">
        <v>860</v>
      </c>
      <c r="F544" t="s">
        <v>45</v>
      </c>
      <c r="G544">
        <v>400</v>
      </c>
      <c r="H544">
        <v>476</v>
      </c>
    </row>
    <row r="545" spans="1:8" x14ac:dyDescent="0.3">
      <c r="A545" t="s">
        <v>966</v>
      </c>
      <c r="B545" t="s">
        <v>22</v>
      </c>
      <c r="C545" t="s">
        <v>9</v>
      </c>
      <c r="D545" t="s">
        <v>59</v>
      </c>
      <c r="E545">
        <v>172</v>
      </c>
      <c r="F545" t="s">
        <v>45</v>
      </c>
      <c r="G545">
        <v>203</v>
      </c>
      <c r="H545">
        <v>296</v>
      </c>
    </row>
    <row r="546" spans="1:8" x14ac:dyDescent="0.3">
      <c r="A546" t="s">
        <v>965</v>
      </c>
      <c r="B546" t="s">
        <v>67</v>
      </c>
      <c r="C546" t="s">
        <v>9</v>
      </c>
      <c r="D546" t="s">
        <v>13</v>
      </c>
      <c r="E546">
        <v>65</v>
      </c>
      <c r="F546" t="s">
        <v>0</v>
      </c>
      <c r="G546">
        <v>112</v>
      </c>
      <c r="H546">
        <v>151</v>
      </c>
    </row>
    <row r="547" spans="1:8" x14ac:dyDescent="0.3">
      <c r="A547" t="s">
        <v>964</v>
      </c>
      <c r="B547" t="s">
        <v>171</v>
      </c>
      <c r="C547" t="s">
        <v>2</v>
      </c>
      <c r="D547" t="s">
        <v>59</v>
      </c>
      <c r="E547">
        <v>172</v>
      </c>
      <c r="F547" t="s">
        <v>45</v>
      </c>
      <c r="G547">
        <v>333</v>
      </c>
      <c r="H547">
        <v>456</v>
      </c>
    </row>
    <row r="548" spans="1:8" x14ac:dyDescent="0.3">
      <c r="A548" t="s">
        <v>963</v>
      </c>
      <c r="B548" t="s">
        <v>67</v>
      </c>
      <c r="C548" t="s">
        <v>2</v>
      </c>
      <c r="D548" t="s">
        <v>40</v>
      </c>
      <c r="E548">
        <v>1190</v>
      </c>
      <c r="F548" t="s">
        <v>5</v>
      </c>
      <c r="G548">
        <v>36</v>
      </c>
      <c r="H548">
        <v>139</v>
      </c>
    </row>
    <row r="549" spans="1:8" x14ac:dyDescent="0.3">
      <c r="A549" t="s">
        <v>962</v>
      </c>
      <c r="B549" t="s">
        <v>236</v>
      </c>
      <c r="C549" t="s">
        <v>9</v>
      </c>
      <c r="D549" t="s">
        <v>46</v>
      </c>
      <c r="E549">
        <v>860</v>
      </c>
      <c r="F549" t="s">
        <v>45</v>
      </c>
      <c r="G549">
        <v>316</v>
      </c>
      <c r="H549">
        <v>388</v>
      </c>
    </row>
    <row r="550" spans="1:8" x14ac:dyDescent="0.3">
      <c r="A550" t="s">
        <v>961</v>
      </c>
      <c r="B550" t="s">
        <v>171</v>
      </c>
      <c r="C550" t="s">
        <v>2</v>
      </c>
      <c r="D550" t="s">
        <v>18</v>
      </c>
      <c r="E550">
        <v>415</v>
      </c>
      <c r="F550" t="s">
        <v>12</v>
      </c>
      <c r="G550">
        <v>46</v>
      </c>
      <c r="H550">
        <v>34</v>
      </c>
    </row>
    <row r="551" spans="1:8" x14ac:dyDescent="0.3">
      <c r="A551" t="s">
        <v>960</v>
      </c>
      <c r="B551" t="s">
        <v>64</v>
      </c>
      <c r="C551" t="s">
        <v>2</v>
      </c>
      <c r="D551" t="s">
        <v>34</v>
      </c>
      <c r="E551">
        <v>90</v>
      </c>
      <c r="F551" t="s">
        <v>12</v>
      </c>
      <c r="G551">
        <v>72</v>
      </c>
      <c r="H551">
        <v>58</v>
      </c>
    </row>
    <row r="552" spans="1:8" x14ac:dyDescent="0.3">
      <c r="A552">
        <v>335090</v>
      </c>
      <c r="B552" t="s">
        <v>41</v>
      </c>
      <c r="C552" t="s">
        <v>9</v>
      </c>
      <c r="D552" t="s">
        <v>27</v>
      </c>
      <c r="E552">
        <v>3000</v>
      </c>
      <c r="F552" t="s">
        <v>26</v>
      </c>
      <c r="G552">
        <v>262</v>
      </c>
      <c r="H552">
        <v>673</v>
      </c>
    </row>
    <row r="553" spans="1:8" x14ac:dyDescent="0.3">
      <c r="A553" t="s">
        <v>959</v>
      </c>
      <c r="B553" t="s">
        <v>112</v>
      </c>
      <c r="C553" t="s">
        <v>2</v>
      </c>
      <c r="D553" t="s">
        <v>40</v>
      </c>
      <c r="E553">
        <v>1190</v>
      </c>
      <c r="F553" t="s">
        <v>5</v>
      </c>
      <c r="G553">
        <v>27</v>
      </c>
      <c r="H553">
        <v>70</v>
      </c>
    </row>
    <row r="554" spans="1:8" x14ac:dyDescent="0.3">
      <c r="A554" t="s">
        <v>958</v>
      </c>
      <c r="B554" t="s">
        <v>10</v>
      </c>
      <c r="C554" t="s">
        <v>9</v>
      </c>
      <c r="D554" t="s">
        <v>30</v>
      </c>
      <c r="E554">
        <v>156</v>
      </c>
      <c r="F554" t="s">
        <v>12</v>
      </c>
      <c r="G554">
        <v>276</v>
      </c>
      <c r="H554">
        <v>267</v>
      </c>
    </row>
    <row r="555" spans="1:8" x14ac:dyDescent="0.3">
      <c r="A555" t="s">
        <v>957</v>
      </c>
      <c r="B555" t="s">
        <v>64</v>
      </c>
      <c r="C555" t="s">
        <v>9</v>
      </c>
      <c r="D555" t="s">
        <v>21</v>
      </c>
      <c r="E555">
        <v>55</v>
      </c>
      <c r="F555" t="s">
        <v>12</v>
      </c>
      <c r="G555">
        <v>122</v>
      </c>
      <c r="H555">
        <v>107</v>
      </c>
    </row>
    <row r="556" spans="1:8" x14ac:dyDescent="0.3">
      <c r="A556" t="s">
        <v>956</v>
      </c>
      <c r="B556" t="s">
        <v>76</v>
      </c>
      <c r="C556" t="s">
        <v>9</v>
      </c>
      <c r="D556" t="s">
        <v>1</v>
      </c>
      <c r="E556">
        <v>62</v>
      </c>
      <c r="F556" t="s">
        <v>0</v>
      </c>
      <c r="G556">
        <v>63</v>
      </c>
      <c r="H556">
        <v>84</v>
      </c>
    </row>
    <row r="557" spans="1:8" x14ac:dyDescent="0.3">
      <c r="A557" t="s">
        <v>955</v>
      </c>
      <c r="B557" t="s">
        <v>62</v>
      </c>
      <c r="C557" t="s">
        <v>2</v>
      </c>
      <c r="D557" t="s">
        <v>59</v>
      </c>
      <c r="E557">
        <v>172</v>
      </c>
      <c r="F557" t="s">
        <v>45</v>
      </c>
      <c r="G557">
        <v>166</v>
      </c>
      <c r="H557">
        <v>225</v>
      </c>
    </row>
    <row r="558" spans="1:8" x14ac:dyDescent="0.3">
      <c r="A558" t="s">
        <v>954</v>
      </c>
      <c r="B558" t="s">
        <v>114</v>
      </c>
      <c r="C558" t="s">
        <v>9</v>
      </c>
      <c r="D558" t="s">
        <v>18</v>
      </c>
      <c r="E558">
        <v>415</v>
      </c>
      <c r="F558" t="s">
        <v>12</v>
      </c>
      <c r="G558">
        <v>49</v>
      </c>
      <c r="H558">
        <v>42</v>
      </c>
    </row>
    <row r="559" spans="1:8" x14ac:dyDescent="0.3">
      <c r="A559">
        <v>240703</v>
      </c>
      <c r="B559" t="s">
        <v>67</v>
      </c>
      <c r="C559" t="s">
        <v>2</v>
      </c>
      <c r="D559" t="s">
        <v>46</v>
      </c>
      <c r="E559">
        <v>860</v>
      </c>
      <c r="F559" t="s">
        <v>45</v>
      </c>
      <c r="G559">
        <v>471</v>
      </c>
      <c r="H559">
        <v>659</v>
      </c>
    </row>
    <row r="560" spans="1:8" x14ac:dyDescent="0.3">
      <c r="A560" t="s">
        <v>953</v>
      </c>
      <c r="B560" t="s">
        <v>229</v>
      </c>
      <c r="C560" t="s">
        <v>9</v>
      </c>
      <c r="D560" t="s">
        <v>27</v>
      </c>
      <c r="E560">
        <v>3000</v>
      </c>
      <c r="F560" t="s">
        <v>26</v>
      </c>
      <c r="G560">
        <v>234</v>
      </c>
      <c r="H560">
        <v>840</v>
      </c>
    </row>
    <row r="561" spans="1:8" x14ac:dyDescent="0.3">
      <c r="A561" t="s">
        <v>952</v>
      </c>
      <c r="B561" t="s">
        <v>32</v>
      </c>
      <c r="C561" t="s">
        <v>9</v>
      </c>
      <c r="D561" t="s">
        <v>27</v>
      </c>
      <c r="E561">
        <v>3000</v>
      </c>
      <c r="F561" t="s">
        <v>26</v>
      </c>
      <c r="G561">
        <v>486</v>
      </c>
      <c r="H561">
        <v>1273</v>
      </c>
    </row>
    <row r="562" spans="1:8" x14ac:dyDescent="0.3">
      <c r="A562" t="s">
        <v>951</v>
      </c>
      <c r="B562" t="s">
        <v>193</v>
      </c>
      <c r="C562" t="s">
        <v>9</v>
      </c>
      <c r="D562" t="s">
        <v>59</v>
      </c>
      <c r="E562">
        <v>172</v>
      </c>
      <c r="F562" t="s">
        <v>45</v>
      </c>
      <c r="G562">
        <v>311</v>
      </c>
      <c r="H562">
        <v>398</v>
      </c>
    </row>
    <row r="563" spans="1:8" x14ac:dyDescent="0.3">
      <c r="A563" t="s">
        <v>950</v>
      </c>
      <c r="B563" t="s">
        <v>47</v>
      </c>
      <c r="C563" t="s">
        <v>2</v>
      </c>
      <c r="D563" t="s">
        <v>24</v>
      </c>
      <c r="E563">
        <v>1020</v>
      </c>
      <c r="F563" t="s">
        <v>5</v>
      </c>
      <c r="G563">
        <v>75</v>
      </c>
      <c r="H563">
        <v>198</v>
      </c>
    </row>
    <row r="564" spans="1:8" x14ac:dyDescent="0.3">
      <c r="A564" t="s">
        <v>949</v>
      </c>
      <c r="B564" t="s">
        <v>101</v>
      </c>
      <c r="C564" t="s">
        <v>2</v>
      </c>
      <c r="D564" t="s">
        <v>88</v>
      </c>
      <c r="E564">
        <v>300</v>
      </c>
      <c r="F564" t="s">
        <v>5</v>
      </c>
      <c r="G564">
        <v>40</v>
      </c>
      <c r="H564">
        <v>165</v>
      </c>
    </row>
    <row r="565" spans="1:8" x14ac:dyDescent="0.3">
      <c r="A565" t="s">
        <v>948</v>
      </c>
      <c r="B565" t="s">
        <v>84</v>
      </c>
      <c r="C565" t="s">
        <v>9</v>
      </c>
      <c r="D565" t="s">
        <v>34</v>
      </c>
      <c r="E565">
        <v>110</v>
      </c>
      <c r="F565" t="s">
        <v>0</v>
      </c>
      <c r="G565">
        <v>73</v>
      </c>
      <c r="H565">
        <v>95</v>
      </c>
    </row>
    <row r="566" spans="1:8" x14ac:dyDescent="0.3">
      <c r="A566">
        <v>792708</v>
      </c>
      <c r="B566" t="s">
        <v>80</v>
      </c>
      <c r="C566" t="s">
        <v>2</v>
      </c>
      <c r="D566" t="s">
        <v>6</v>
      </c>
      <c r="E566">
        <v>350</v>
      </c>
      <c r="F566" t="s">
        <v>5</v>
      </c>
      <c r="G566">
        <v>115</v>
      </c>
      <c r="H566">
        <v>445</v>
      </c>
    </row>
    <row r="567" spans="1:8" x14ac:dyDescent="0.3">
      <c r="A567" t="s">
        <v>947</v>
      </c>
      <c r="B567" t="s">
        <v>112</v>
      </c>
      <c r="C567" t="s">
        <v>2</v>
      </c>
      <c r="D567" t="s">
        <v>69</v>
      </c>
      <c r="E567">
        <v>370</v>
      </c>
      <c r="F567" t="s">
        <v>5</v>
      </c>
      <c r="G567">
        <v>267</v>
      </c>
      <c r="H567">
        <v>731</v>
      </c>
    </row>
    <row r="568" spans="1:8" x14ac:dyDescent="0.3">
      <c r="A568" t="s">
        <v>946</v>
      </c>
      <c r="B568" t="s">
        <v>171</v>
      </c>
      <c r="C568" t="s">
        <v>2</v>
      </c>
      <c r="D568" t="s">
        <v>1</v>
      </c>
      <c r="E568">
        <v>62</v>
      </c>
      <c r="F568" t="s">
        <v>0</v>
      </c>
      <c r="G568">
        <v>52</v>
      </c>
      <c r="H568">
        <v>72</v>
      </c>
    </row>
    <row r="569" spans="1:8" x14ac:dyDescent="0.3">
      <c r="A569" t="s">
        <v>945</v>
      </c>
      <c r="B569" t="s">
        <v>25</v>
      </c>
      <c r="C569" t="s">
        <v>9</v>
      </c>
      <c r="D569" t="s">
        <v>21</v>
      </c>
      <c r="E569">
        <v>55</v>
      </c>
      <c r="F569" t="s">
        <v>12</v>
      </c>
      <c r="G569">
        <v>129</v>
      </c>
      <c r="H569">
        <v>104</v>
      </c>
    </row>
    <row r="570" spans="1:8" x14ac:dyDescent="0.3">
      <c r="A570" t="s">
        <v>944</v>
      </c>
      <c r="B570" t="s">
        <v>36</v>
      </c>
      <c r="C570" t="s">
        <v>2</v>
      </c>
      <c r="D570" t="s">
        <v>1</v>
      </c>
      <c r="E570">
        <v>62</v>
      </c>
      <c r="F570" t="s">
        <v>0</v>
      </c>
      <c r="G570">
        <v>36</v>
      </c>
      <c r="H570">
        <v>55</v>
      </c>
    </row>
    <row r="571" spans="1:8" x14ac:dyDescent="0.3">
      <c r="A571" t="s">
        <v>943</v>
      </c>
      <c r="B571" t="s">
        <v>134</v>
      </c>
      <c r="C571" t="s">
        <v>2</v>
      </c>
      <c r="D571" t="s">
        <v>27</v>
      </c>
      <c r="E571">
        <v>3000</v>
      </c>
      <c r="F571" t="s">
        <v>26</v>
      </c>
      <c r="G571">
        <v>127</v>
      </c>
      <c r="H571">
        <v>367</v>
      </c>
    </row>
    <row r="572" spans="1:8" x14ac:dyDescent="0.3">
      <c r="A572">
        <v>837127</v>
      </c>
      <c r="B572" t="s">
        <v>181</v>
      </c>
      <c r="C572" t="s">
        <v>9</v>
      </c>
      <c r="D572" t="s">
        <v>30</v>
      </c>
      <c r="E572">
        <v>156</v>
      </c>
      <c r="F572" t="s">
        <v>12</v>
      </c>
      <c r="G572">
        <v>208</v>
      </c>
      <c r="H572">
        <v>197</v>
      </c>
    </row>
    <row r="573" spans="1:8" x14ac:dyDescent="0.3">
      <c r="A573" t="s">
        <v>942</v>
      </c>
      <c r="B573" t="s">
        <v>32</v>
      </c>
      <c r="C573" t="s">
        <v>9</v>
      </c>
      <c r="D573" t="s">
        <v>6</v>
      </c>
      <c r="E573">
        <v>350</v>
      </c>
      <c r="F573" t="s">
        <v>5</v>
      </c>
      <c r="G573">
        <v>63</v>
      </c>
      <c r="H573">
        <v>189</v>
      </c>
    </row>
    <row r="574" spans="1:8" x14ac:dyDescent="0.3">
      <c r="A574" t="s">
        <v>941</v>
      </c>
      <c r="B574" t="s">
        <v>28</v>
      </c>
      <c r="C574" t="s">
        <v>9</v>
      </c>
      <c r="D574" t="s">
        <v>21</v>
      </c>
      <c r="E574">
        <v>55</v>
      </c>
      <c r="F574" t="s">
        <v>12</v>
      </c>
      <c r="G574">
        <v>70</v>
      </c>
      <c r="H574">
        <v>62</v>
      </c>
    </row>
    <row r="575" spans="1:8" x14ac:dyDescent="0.3">
      <c r="A575" t="s">
        <v>940</v>
      </c>
      <c r="B575" t="s">
        <v>47</v>
      </c>
      <c r="C575" t="s">
        <v>9</v>
      </c>
      <c r="D575" t="s">
        <v>27</v>
      </c>
      <c r="E575">
        <v>3000</v>
      </c>
      <c r="F575" t="s">
        <v>26</v>
      </c>
      <c r="G575">
        <v>292</v>
      </c>
      <c r="H575">
        <v>750</v>
      </c>
    </row>
    <row r="576" spans="1:8" x14ac:dyDescent="0.3">
      <c r="A576" s="1">
        <v>342000000</v>
      </c>
      <c r="B576" t="s">
        <v>60</v>
      </c>
      <c r="C576" t="s">
        <v>2</v>
      </c>
      <c r="D576" t="s">
        <v>49</v>
      </c>
      <c r="E576">
        <v>190</v>
      </c>
      <c r="F576" t="s">
        <v>0</v>
      </c>
      <c r="G576">
        <v>34</v>
      </c>
      <c r="H576">
        <v>38</v>
      </c>
    </row>
    <row r="577" spans="1:8" x14ac:dyDescent="0.3">
      <c r="A577" t="s">
        <v>939</v>
      </c>
      <c r="B577" t="s">
        <v>141</v>
      </c>
      <c r="C577" t="s">
        <v>9</v>
      </c>
      <c r="D577" t="s">
        <v>24</v>
      </c>
      <c r="E577">
        <v>1020</v>
      </c>
      <c r="F577" t="s">
        <v>5</v>
      </c>
      <c r="G577">
        <v>40</v>
      </c>
      <c r="H577">
        <v>138</v>
      </c>
    </row>
    <row r="578" spans="1:8" x14ac:dyDescent="0.3">
      <c r="A578" t="s">
        <v>938</v>
      </c>
      <c r="B578" t="s">
        <v>78</v>
      </c>
      <c r="C578" t="s">
        <v>2</v>
      </c>
      <c r="D578" t="s">
        <v>34</v>
      </c>
      <c r="E578">
        <v>90</v>
      </c>
      <c r="F578" t="s">
        <v>12</v>
      </c>
      <c r="G578">
        <v>54</v>
      </c>
      <c r="H578">
        <v>45</v>
      </c>
    </row>
    <row r="579" spans="1:8" x14ac:dyDescent="0.3">
      <c r="A579" t="s">
        <v>937</v>
      </c>
      <c r="B579" t="s">
        <v>67</v>
      </c>
      <c r="C579" t="s">
        <v>2</v>
      </c>
      <c r="D579" t="s">
        <v>6</v>
      </c>
      <c r="E579">
        <v>350</v>
      </c>
      <c r="F579" t="s">
        <v>5</v>
      </c>
      <c r="G579">
        <v>111</v>
      </c>
      <c r="H579">
        <v>441</v>
      </c>
    </row>
    <row r="580" spans="1:8" x14ac:dyDescent="0.3">
      <c r="A580" t="s">
        <v>936</v>
      </c>
      <c r="B580" t="s">
        <v>253</v>
      </c>
      <c r="C580" t="s">
        <v>9</v>
      </c>
      <c r="D580" t="s">
        <v>88</v>
      </c>
      <c r="E580">
        <v>300</v>
      </c>
      <c r="F580" t="s">
        <v>5</v>
      </c>
      <c r="G580">
        <v>61</v>
      </c>
      <c r="H580">
        <v>236</v>
      </c>
    </row>
    <row r="581" spans="1:8" x14ac:dyDescent="0.3">
      <c r="A581" t="s">
        <v>935</v>
      </c>
      <c r="B581" t="s">
        <v>107</v>
      </c>
      <c r="C581" t="s">
        <v>2</v>
      </c>
      <c r="D581" t="s">
        <v>27</v>
      </c>
      <c r="E581">
        <v>3000</v>
      </c>
      <c r="F581" t="s">
        <v>26</v>
      </c>
      <c r="G581">
        <v>82</v>
      </c>
      <c r="H581">
        <v>190</v>
      </c>
    </row>
    <row r="582" spans="1:8" x14ac:dyDescent="0.3">
      <c r="A582" t="s">
        <v>934</v>
      </c>
      <c r="B582" t="s">
        <v>95</v>
      </c>
      <c r="C582" t="s">
        <v>9</v>
      </c>
      <c r="D582" t="s">
        <v>49</v>
      </c>
      <c r="E582">
        <v>190</v>
      </c>
      <c r="F582" t="s">
        <v>0</v>
      </c>
      <c r="G582">
        <v>87</v>
      </c>
      <c r="H582">
        <v>114</v>
      </c>
    </row>
    <row r="583" spans="1:8" x14ac:dyDescent="0.3">
      <c r="A583" t="s">
        <v>933</v>
      </c>
      <c r="B583" t="s">
        <v>50</v>
      </c>
      <c r="C583" t="s">
        <v>2</v>
      </c>
      <c r="D583" t="s">
        <v>13</v>
      </c>
      <c r="E583">
        <v>50</v>
      </c>
      <c r="F583" t="s">
        <v>12</v>
      </c>
      <c r="G583">
        <v>19</v>
      </c>
      <c r="H583">
        <v>15</v>
      </c>
    </row>
    <row r="584" spans="1:8" x14ac:dyDescent="0.3">
      <c r="A584" t="s">
        <v>932</v>
      </c>
      <c r="B584" t="s">
        <v>32</v>
      </c>
      <c r="C584" t="s">
        <v>2</v>
      </c>
      <c r="D584" t="s">
        <v>49</v>
      </c>
      <c r="E584">
        <v>190</v>
      </c>
      <c r="F584" t="s">
        <v>0</v>
      </c>
      <c r="G584">
        <v>61</v>
      </c>
      <c r="H584">
        <v>86</v>
      </c>
    </row>
    <row r="585" spans="1:8" x14ac:dyDescent="0.3">
      <c r="A585" t="s">
        <v>931</v>
      </c>
      <c r="B585" t="s">
        <v>14</v>
      </c>
      <c r="C585" t="s">
        <v>9</v>
      </c>
      <c r="D585" t="s">
        <v>24</v>
      </c>
      <c r="E585">
        <v>1020</v>
      </c>
      <c r="F585" t="s">
        <v>5</v>
      </c>
      <c r="G585">
        <v>36</v>
      </c>
      <c r="H585">
        <v>126</v>
      </c>
    </row>
    <row r="586" spans="1:8" x14ac:dyDescent="0.3">
      <c r="A586" t="s">
        <v>930</v>
      </c>
      <c r="B586" t="s">
        <v>32</v>
      </c>
      <c r="C586" t="s">
        <v>9</v>
      </c>
      <c r="D586" t="s">
        <v>1</v>
      </c>
      <c r="E586">
        <v>62</v>
      </c>
      <c r="F586" t="s">
        <v>0</v>
      </c>
      <c r="G586">
        <v>77</v>
      </c>
      <c r="H586">
        <v>97</v>
      </c>
    </row>
    <row r="587" spans="1:8" x14ac:dyDescent="0.3">
      <c r="A587" t="s">
        <v>929</v>
      </c>
      <c r="B587" t="s">
        <v>82</v>
      </c>
      <c r="C587" t="s">
        <v>2</v>
      </c>
      <c r="D587" t="s">
        <v>34</v>
      </c>
      <c r="E587">
        <v>90</v>
      </c>
      <c r="F587" t="s">
        <v>12</v>
      </c>
      <c r="G587">
        <v>40</v>
      </c>
      <c r="H587">
        <v>28</v>
      </c>
    </row>
    <row r="588" spans="1:8" x14ac:dyDescent="0.3">
      <c r="A588" t="s">
        <v>928</v>
      </c>
      <c r="B588" t="s">
        <v>236</v>
      </c>
      <c r="C588" t="s">
        <v>2</v>
      </c>
      <c r="D588" t="s">
        <v>34</v>
      </c>
      <c r="E588">
        <v>90</v>
      </c>
      <c r="F588" t="s">
        <v>12</v>
      </c>
      <c r="G588">
        <v>63</v>
      </c>
      <c r="H588">
        <v>53</v>
      </c>
    </row>
    <row r="589" spans="1:8" x14ac:dyDescent="0.3">
      <c r="A589" t="s">
        <v>927</v>
      </c>
      <c r="B589" t="s">
        <v>22</v>
      </c>
      <c r="C589" t="s">
        <v>2</v>
      </c>
      <c r="D589" t="s">
        <v>30</v>
      </c>
      <c r="E589">
        <v>200</v>
      </c>
      <c r="F589" t="s">
        <v>5</v>
      </c>
      <c r="G589">
        <v>336</v>
      </c>
      <c r="H589">
        <v>913</v>
      </c>
    </row>
    <row r="590" spans="1:8" x14ac:dyDescent="0.3">
      <c r="A590" t="s">
        <v>926</v>
      </c>
      <c r="B590" t="s">
        <v>161</v>
      </c>
      <c r="C590" t="s">
        <v>9</v>
      </c>
      <c r="D590" t="s">
        <v>34</v>
      </c>
      <c r="E590">
        <v>110</v>
      </c>
      <c r="F590" t="s">
        <v>0</v>
      </c>
      <c r="G590">
        <v>59</v>
      </c>
      <c r="H590">
        <v>67</v>
      </c>
    </row>
    <row r="591" spans="1:8" x14ac:dyDescent="0.3">
      <c r="A591" t="s">
        <v>925</v>
      </c>
      <c r="B591" t="s">
        <v>47</v>
      </c>
      <c r="C591" t="s">
        <v>9</v>
      </c>
      <c r="D591" t="s">
        <v>34</v>
      </c>
      <c r="E591">
        <v>110</v>
      </c>
      <c r="F591" t="s">
        <v>0</v>
      </c>
      <c r="G591">
        <v>63</v>
      </c>
      <c r="H591">
        <v>86</v>
      </c>
    </row>
    <row r="592" spans="1:8" x14ac:dyDescent="0.3">
      <c r="A592" t="s">
        <v>924</v>
      </c>
      <c r="B592" t="s">
        <v>36</v>
      </c>
      <c r="C592" t="s">
        <v>2</v>
      </c>
      <c r="D592" t="s">
        <v>27</v>
      </c>
      <c r="E592">
        <v>3000</v>
      </c>
      <c r="F592" t="s">
        <v>26</v>
      </c>
      <c r="G592">
        <v>91</v>
      </c>
      <c r="H592">
        <v>211</v>
      </c>
    </row>
    <row r="593" spans="1:8" x14ac:dyDescent="0.3">
      <c r="A593" t="s">
        <v>923</v>
      </c>
      <c r="B593" t="s">
        <v>78</v>
      </c>
      <c r="C593" t="s">
        <v>9</v>
      </c>
      <c r="D593" t="s">
        <v>49</v>
      </c>
      <c r="E593">
        <v>190</v>
      </c>
      <c r="F593" t="s">
        <v>0</v>
      </c>
      <c r="G593">
        <v>80</v>
      </c>
      <c r="H593">
        <v>108</v>
      </c>
    </row>
    <row r="594" spans="1:8" x14ac:dyDescent="0.3">
      <c r="A594" t="s">
        <v>922</v>
      </c>
      <c r="B594" t="s">
        <v>84</v>
      </c>
      <c r="C594" t="s">
        <v>2</v>
      </c>
      <c r="D594" t="s">
        <v>30</v>
      </c>
      <c r="E594">
        <v>200</v>
      </c>
      <c r="F594" t="s">
        <v>5</v>
      </c>
      <c r="G594">
        <v>376</v>
      </c>
      <c r="H594">
        <v>1447</v>
      </c>
    </row>
    <row r="595" spans="1:8" x14ac:dyDescent="0.3">
      <c r="A595" t="s">
        <v>921</v>
      </c>
      <c r="B595" t="s">
        <v>95</v>
      </c>
      <c r="C595" t="s">
        <v>2</v>
      </c>
      <c r="D595" t="s">
        <v>34</v>
      </c>
      <c r="E595">
        <v>90</v>
      </c>
      <c r="F595" t="s">
        <v>12</v>
      </c>
      <c r="G595">
        <v>54</v>
      </c>
      <c r="H595">
        <v>51</v>
      </c>
    </row>
    <row r="596" spans="1:8" x14ac:dyDescent="0.3">
      <c r="A596" t="s">
        <v>920</v>
      </c>
      <c r="B596" t="s">
        <v>130</v>
      </c>
      <c r="C596" t="s">
        <v>2</v>
      </c>
      <c r="D596" t="s">
        <v>34</v>
      </c>
      <c r="E596">
        <v>90</v>
      </c>
      <c r="F596" t="s">
        <v>12</v>
      </c>
      <c r="G596">
        <v>57</v>
      </c>
      <c r="H596">
        <v>47</v>
      </c>
    </row>
    <row r="597" spans="1:8" x14ac:dyDescent="0.3">
      <c r="A597" t="s">
        <v>919</v>
      </c>
      <c r="B597" t="s">
        <v>80</v>
      </c>
      <c r="C597" t="s">
        <v>9</v>
      </c>
      <c r="D597" t="s">
        <v>6</v>
      </c>
      <c r="E597">
        <v>350</v>
      </c>
      <c r="F597" t="s">
        <v>5</v>
      </c>
      <c r="G597">
        <v>71</v>
      </c>
      <c r="H597">
        <v>248</v>
      </c>
    </row>
    <row r="598" spans="1:8" x14ac:dyDescent="0.3">
      <c r="A598" t="s">
        <v>918</v>
      </c>
      <c r="B598" t="s">
        <v>38</v>
      </c>
      <c r="C598" t="s">
        <v>2</v>
      </c>
      <c r="D598" t="s">
        <v>69</v>
      </c>
      <c r="E598">
        <v>370</v>
      </c>
      <c r="F598" t="s">
        <v>5</v>
      </c>
      <c r="G598">
        <v>483</v>
      </c>
      <c r="H598">
        <v>1907</v>
      </c>
    </row>
    <row r="599" spans="1:8" x14ac:dyDescent="0.3">
      <c r="A599" t="s">
        <v>917</v>
      </c>
      <c r="B599" t="s">
        <v>67</v>
      </c>
      <c r="C599" t="s">
        <v>9</v>
      </c>
      <c r="D599" t="s">
        <v>21</v>
      </c>
      <c r="E599">
        <v>55</v>
      </c>
      <c r="F599" t="s">
        <v>12</v>
      </c>
      <c r="G599">
        <v>106</v>
      </c>
      <c r="H599">
        <v>102</v>
      </c>
    </row>
    <row r="600" spans="1:8" x14ac:dyDescent="0.3">
      <c r="A600" t="s">
        <v>916</v>
      </c>
      <c r="B600" t="s">
        <v>134</v>
      </c>
      <c r="C600" t="s">
        <v>2</v>
      </c>
      <c r="D600" t="s">
        <v>49</v>
      </c>
      <c r="E600">
        <v>190</v>
      </c>
      <c r="F600" t="s">
        <v>0</v>
      </c>
      <c r="G600">
        <v>48</v>
      </c>
      <c r="H600">
        <v>69</v>
      </c>
    </row>
    <row r="601" spans="1:8" x14ac:dyDescent="0.3">
      <c r="A601" t="s">
        <v>915</v>
      </c>
      <c r="B601" t="s">
        <v>82</v>
      </c>
      <c r="C601" t="s">
        <v>2</v>
      </c>
      <c r="D601" t="s">
        <v>49</v>
      </c>
      <c r="E601">
        <v>190</v>
      </c>
      <c r="F601" t="s">
        <v>0</v>
      </c>
      <c r="G601">
        <v>28</v>
      </c>
      <c r="H601">
        <v>40</v>
      </c>
    </row>
    <row r="602" spans="1:8" x14ac:dyDescent="0.3">
      <c r="A602" t="s">
        <v>914</v>
      </c>
      <c r="B602" t="s">
        <v>16</v>
      </c>
      <c r="C602" t="s">
        <v>9</v>
      </c>
      <c r="D602" t="s">
        <v>40</v>
      </c>
      <c r="E602">
        <v>1190</v>
      </c>
      <c r="F602" t="s">
        <v>5</v>
      </c>
      <c r="G602">
        <v>43</v>
      </c>
      <c r="H602">
        <v>145</v>
      </c>
    </row>
    <row r="603" spans="1:8" x14ac:dyDescent="0.3">
      <c r="A603">
        <v>311946</v>
      </c>
      <c r="B603" t="s">
        <v>80</v>
      </c>
      <c r="C603" t="s">
        <v>9</v>
      </c>
      <c r="D603" t="s">
        <v>21</v>
      </c>
      <c r="E603">
        <v>55</v>
      </c>
      <c r="F603" t="s">
        <v>12</v>
      </c>
      <c r="G603">
        <v>119</v>
      </c>
      <c r="H603">
        <v>107</v>
      </c>
    </row>
    <row r="604" spans="1:8" x14ac:dyDescent="0.3">
      <c r="A604">
        <v>598637</v>
      </c>
      <c r="B604" t="s">
        <v>95</v>
      </c>
      <c r="C604" t="s">
        <v>9</v>
      </c>
      <c r="D604" t="s">
        <v>34</v>
      </c>
      <c r="E604">
        <v>110</v>
      </c>
      <c r="F604" t="s">
        <v>0</v>
      </c>
      <c r="G604">
        <v>71</v>
      </c>
      <c r="H604">
        <v>90</v>
      </c>
    </row>
    <row r="605" spans="1:8" x14ac:dyDescent="0.3">
      <c r="A605" t="s">
        <v>913</v>
      </c>
      <c r="B605" t="s">
        <v>101</v>
      </c>
      <c r="C605" t="s">
        <v>9</v>
      </c>
      <c r="D605" t="s">
        <v>1</v>
      </c>
      <c r="E605">
        <v>62</v>
      </c>
      <c r="F605" t="s">
        <v>0</v>
      </c>
      <c r="G605">
        <v>112</v>
      </c>
      <c r="H605">
        <v>165</v>
      </c>
    </row>
    <row r="606" spans="1:8" x14ac:dyDescent="0.3">
      <c r="A606" t="s">
        <v>912</v>
      </c>
      <c r="B606" t="s">
        <v>92</v>
      </c>
      <c r="C606" t="s">
        <v>9</v>
      </c>
      <c r="D606" t="s">
        <v>88</v>
      </c>
      <c r="E606">
        <v>300</v>
      </c>
      <c r="F606" t="s">
        <v>5</v>
      </c>
      <c r="G606">
        <v>26</v>
      </c>
      <c r="H606">
        <v>87</v>
      </c>
    </row>
    <row r="607" spans="1:8" x14ac:dyDescent="0.3">
      <c r="A607" t="s">
        <v>911</v>
      </c>
      <c r="B607" t="s">
        <v>130</v>
      </c>
      <c r="C607" t="s">
        <v>2</v>
      </c>
      <c r="D607" t="s">
        <v>13</v>
      </c>
      <c r="E607">
        <v>50</v>
      </c>
      <c r="F607" t="s">
        <v>12</v>
      </c>
      <c r="G607">
        <v>22</v>
      </c>
      <c r="H607">
        <v>18</v>
      </c>
    </row>
    <row r="608" spans="1:8" x14ac:dyDescent="0.3">
      <c r="A608" t="s">
        <v>910</v>
      </c>
      <c r="B608" t="s">
        <v>134</v>
      </c>
      <c r="C608" t="s">
        <v>2</v>
      </c>
      <c r="D608" t="s">
        <v>69</v>
      </c>
      <c r="E608">
        <v>370</v>
      </c>
      <c r="F608" t="s">
        <v>5</v>
      </c>
      <c r="G608">
        <v>379</v>
      </c>
      <c r="H608">
        <v>1622</v>
      </c>
    </row>
    <row r="609" spans="1:8" x14ac:dyDescent="0.3">
      <c r="A609" t="s">
        <v>909</v>
      </c>
      <c r="B609" t="s">
        <v>114</v>
      </c>
      <c r="C609" t="s">
        <v>9</v>
      </c>
      <c r="D609" t="s">
        <v>59</v>
      </c>
      <c r="E609">
        <v>172</v>
      </c>
      <c r="F609" t="s">
        <v>45</v>
      </c>
      <c r="G609">
        <v>141</v>
      </c>
      <c r="H609">
        <v>217</v>
      </c>
    </row>
    <row r="610" spans="1:8" x14ac:dyDescent="0.3">
      <c r="A610" t="s">
        <v>908</v>
      </c>
      <c r="B610" t="s">
        <v>7</v>
      </c>
      <c r="C610" t="s">
        <v>2</v>
      </c>
      <c r="D610" t="s">
        <v>34</v>
      </c>
      <c r="E610">
        <v>90</v>
      </c>
      <c r="F610" t="s">
        <v>12</v>
      </c>
      <c r="G610">
        <v>42</v>
      </c>
      <c r="H610">
        <v>35</v>
      </c>
    </row>
    <row r="611" spans="1:8" x14ac:dyDescent="0.3">
      <c r="A611" t="s">
        <v>907</v>
      </c>
      <c r="B611" t="s">
        <v>236</v>
      </c>
      <c r="C611" t="s">
        <v>2</v>
      </c>
      <c r="D611" t="s">
        <v>24</v>
      </c>
      <c r="E611">
        <v>1020</v>
      </c>
      <c r="F611" t="s">
        <v>5</v>
      </c>
      <c r="G611">
        <v>130</v>
      </c>
      <c r="H611">
        <v>514</v>
      </c>
    </row>
    <row r="612" spans="1:8" x14ac:dyDescent="0.3">
      <c r="A612" t="s">
        <v>906</v>
      </c>
      <c r="B612" t="s">
        <v>25</v>
      </c>
      <c r="C612" t="s">
        <v>2</v>
      </c>
      <c r="D612" t="s">
        <v>40</v>
      </c>
      <c r="E612">
        <v>1190</v>
      </c>
      <c r="F612" t="s">
        <v>5</v>
      </c>
      <c r="G612">
        <v>73</v>
      </c>
      <c r="H612">
        <v>192</v>
      </c>
    </row>
    <row r="613" spans="1:8" x14ac:dyDescent="0.3">
      <c r="A613" t="s">
        <v>905</v>
      </c>
      <c r="B613" t="s">
        <v>47</v>
      </c>
      <c r="C613" t="s">
        <v>2</v>
      </c>
      <c r="D613" t="s">
        <v>88</v>
      </c>
      <c r="E613">
        <v>300</v>
      </c>
      <c r="F613" t="s">
        <v>5</v>
      </c>
      <c r="G613">
        <v>33</v>
      </c>
      <c r="H613">
        <v>83</v>
      </c>
    </row>
    <row r="614" spans="1:8" x14ac:dyDescent="0.3">
      <c r="A614" t="s">
        <v>904</v>
      </c>
      <c r="B614" t="s">
        <v>92</v>
      </c>
      <c r="C614" t="s">
        <v>2</v>
      </c>
      <c r="D614" t="s">
        <v>30</v>
      </c>
      <c r="E614">
        <v>200</v>
      </c>
      <c r="F614" t="s">
        <v>5</v>
      </c>
      <c r="G614">
        <v>190</v>
      </c>
      <c r="H614">
        <v>741</v>
      </c>
    </row>
    <row r="615" spans="1:8" x14ac:dyDescent="0.3">
      <c r="A615" t="s">
        <v>903</v>
      </c>
      <c r="B615" t="s">
        <v>80</v>
      </c>
      <c r="C615" t="s">
        <v>9</v>
      </c>
      <c r="D615" t="s">
        <v>59</v>
      </c>
      <c r="E615">
        <v>172</v>
      </c>
      <c r="F615" t="s">
        <v>45</v>
      </c>
      <c r="G615">
        <v>322</v>
      </c>
      <c r="H615">
        <v>483</v>
      </c>
    </row>
    <row r="616" spans="1:8" x14ac:dyDescent="0.3">
      <c r="A616" t="s">
        <v>902</v>
      </c>
      <c r="B616" t="s">
        <v>52</v>
      </c>
      <c r="C616" t="s">
        <v>9</v>
      </c>
      <c r="D616" t="s">
        <v>59</v>
      </c>
      <c r="E616">
        <v>172</v>
      </c>
      <c r="F616" t="s">
        <v>45</v>
      </c>
      <c r="G616">
        <v>330</v>
      </c>
      <c r="H616">
        <v>504</v>
      </c>
    </row>
    <row r="617" spans="1:8" x14ac:dyDescent="0.3">
      <c r="A617" t="s">
        <v>901</v>
      </c>
      <c r="B617" t="s">
        <v>101</v>
      </c>
      <c r="C617" t="s">
        <v>9</v>
      </c>
      <c r="D617" t="s">
        <v>46</v>
      </c>
      <c r="E617">
        <v>860</v>
      </c>
      <c r="F617" t="s">
        <v>45</v>
      </c>
      <c r="G617">
        <v>367</v>
      </c>
      <c r="H617">
        <v>612</v>
      </c>
    </row>
    <row r="618" spans="1:8" x14ac:dyDescent="0.3">
      <c r="A618" t="s">
        <v>900</v>
      </c>
      <c r="B618" t="s">
        <v>7</v>
      </c>
      <c r="C618" t="s">
        <v>2</v>
      </c>
      <c r="D618" t="s">
        <v>69</v>
      </c>
      <c r="E618">
        <v>370</v>
      </c>
      <c r="F618" t="s">
        <v>5</v>
      </c>
      <c r="G618">
        <v>370</v>
      </c>
      <c r="H618">
        <v>1457</v>
      </c>
    </row>
    <row r="619" spans="1:8" x14ac:dyDescent="0.3">
      <c r="A619" t="s">
        <v>899</v>
      </c>
      <c r="B619" t="s">
        <v>60</v>
      </c>
      <c r="C619" t="s">
        <v>9</v>
      </c>
      <c r="D619" t="s">
        <v>69</v>
      </c>
      <c r="E619">
        <v>290</v>
      </c>
      <c r="F619" t="s">
        <v>12</v>
      </c>
      <c r="G619">
        <v>197</v>
      </c>
      <c r="H619">
        <v>175</v>
      </c>
    </row>
    <row r="620" spans="1:8" x14ac:dyDescent="0.3">
      <c r="A620" t="s">
        <v>898</v>
      </c>
      <c r="B620" t="s">
        <v>134</v>
      </c>
      <c r="C620" t="s">
        <v>9</v>
      </c>
      <c r="D620" t="s">
        <v>59</v>
      </c>
      <c r="E620">
        <v>172</v>
      </c>
      <c r="F620" t="s">
        <v>45</v>
      </c>
      <c r="G620">
        <v>369</v>
      </c>
      <c r="H620">
        <v>546</v>
      </c>
    </row>
    <row r="621" spans="1:8" x14ac:dyDescent="0.3">
      <c r="A621" t="s">
        <v>897</v>
      </c>
      <c r="B621" t="s">
        <v>151</v>
      </c>
      <c r="C621" t="s">
        <v>2</v>
      </c>
      <c r="D621" t="s">
        <v>27</v>
      </c>
      <c r="E621">
        <v>3000</v>
      </c>
      <c r="F621" t="s">
        <v>26</v>
      </c>
      <c r="G621">
        <v>109</v>
      </c>
      <c r="H621">
        <v>192</v>
      </c>
    </row>
    <row r="622" spans="1:8" x14ac:dyDescent="0.3">
      <c r="A622" t="s">
        <v>896</v>
      </c>
      <c r="B622" t="s">
        <v>50</v>
      </c>
      <c r="C622" t="s">
        <v>2</v>
      </c>
      <c r="D622" t="s">
        <v>40</v>
      </c>
      <c r="E622">
        <v>1190</v>
      </c>
      <c r="F622" t="s">
        <v>5</v>
      </c>
      <c r="G622">
        <v>16</v>
      </c>
      <c r="H622">
        <v>63</v>
      </c>
    </row>
    <row r="623" spans="1:8" x14ac:dyDescent="0.3">
      <c r="A623" t="s">
        <v>895</v>
      </c>
      <c r="B623" t="s">
        <v>76</v>
      </c>
      <c r="C623" t="s">
        <v>2</v>
      </c>
      <c r="D623" t="s">
        <v>6</v>
      </c>
      <c r="E623">
        <v>350</v>
      </c>
      <c r="F623" t="s">
        <v>5</v>
      </c>
      <c r="G623">
        <v>51</v>
      </c>
      <c r="H623">
        <v>205</v>
      </c>
    </row>
    <row r="624" spans="1:8" x14ac:dyDescent="0.3">
      <c r="A624" t="s">
        <v>894</v>
      </c>
      <c r="B624" t="s">
        <v>36</v>
      </c>
      <c r="C624" t="s">
        <v>9</v>
      </c>
      <c r="D624" t="s">
        <v>69</v>
      </c>
      <c r="E624">
        <v>290</v>
      </c>
      <c r="F624" t="s">
        <v>12</v>
      </c>
      <c r="G624">
        <v>246</v>
      </c>
      <c r="H624">
        <v>214</v>
      </c>
    </row>
    <row r="625" spans="1:8" x14ac:dyDescent="0.3">
      <c r="A625" t="s">
        <v>893</v>
      </c>
      <c r="B625" t="s">
        <v>38</v>
      </c>
      <c r="C625" t="s">
        <v>2</v>
      </c>
      <c r="D625" t="s">
        <v>27</v>
      </c>
      <c r="E625">
        <v>3000</v>
      </c>
      <c r="F625" t="s">
        <v>26</v>
      </c>
      <c r="G625">
        <v>147</v>
      </c>
      <c r="H625">
        <v>320</v>
      </c>
    </row>
    <row r="626" spans="1:8" x14ac:dyDescent="0.3">
      <c r="A626" t="s">
        <v>892</v>
      </c>
      <c r="B626" t="s">
        <v>236</v>
      </c>
      <c r="C626" t="s">
        <v>2</v>
      </c>
      <c r="D626" t="s">
        <v>30</v>
      </c>
      <c r="E626">
        <v>200</v>
      </c>
      <c r="F626" t="s">
        <v>5</v>
      </c>
      <c r="G626">
        <v>432</v>
      </c>
      <c r="H626">
        <v>1736</v>
      </c>
    </row>
    <row r="627" spans="1:8" x14ac:dyDescent="0.3">
      <c r="A627" t="s">
        <v>891</v>
      </c>
      <c r="B627" t="s">
        <v>64</v>
      </c>
      <c r="C627" t="s">
        <v>2</v>
      </c>
      <c r="D627" t="s">
        <v>27</v>
      </c>
      <c r="E627">
        <v>3000</v>
      </c>
      <c r="F627" t="s">
        <v>26</v>
      </c>
      <c r="G627">
        <v>120</v>
      </c>
      <c r="H627">
        <v>345</v>
      </c>
    </row>
    <row r="628" spans="1:8" x14ac:dyDescent="0.3">
      <c r="A628" t="s">
        <v>890</v>
      </c>
      <c r="B628" t="s">
        <v>253</v>
      </c>
      <c r="C628" t="s">
        <v>9</v>
      </c>
      <c r="D628" t="s">
        <v>27</v>
      </c>
      <c r="E628">
        <v>3000</v>
      </c>
      <c r="F628" t="s">
        <v>26</v>
      </c>
      <c r="G628">
        <v>448</v>
      </c>
      <c r="H628">
        <v>1545</v>
      </c>
    </row>
    <row r="629" spans="1:8" x14ac:dyDescent="0.3">
      <c r="A629">
        <v>86206</v>
      </c>
      <c r="B629" t="s">
        <v>54</v>
      </c>
      <c r="C629" t="s">
        <v>2</v>
      </c>
      <c r="D629" t="s">
        <v>24</v>
      </c>
      <c r="E629">
        <v>1020</v>
      </c>
      <c r="F629" t="s">
        <v>5</v>
      </c>
      <c r="G629">
        <v>102</v>
      </c>
      <c r="H629">
        <v>279</v>
      </c>
    </row>
    <row r="630" spans="1:8" x14ac:dyDescent="0.3">
      <c r="A630">
        <v>457639</v>
      </c>
      <c r="B630" t="s">
        <v>253</v>
      </c>
      <c r="C630" t="s">
        <v>2</v>
      </c>
      <c r="D630" t="s">
        <v>40</v>
      </c>
      <c r="E630">
        <v>1190</v>
      </c>
      <c r="F630" t="s">
        <v>5</v>
      </c>
      <c r="G630">
        <v>54</v>
      </c>
      <c r="H630">
        <v>222</v>
      </c>
    </row>
    <row r="631" spans="1:8" x14ac:dyDescent="0.3">
      <c r="A631" t="s">
        <v>889</v>
      </c>
      <c r="B631" t="s">
        <v>62</v>
      </c>
      <c r="C631" t="s">
        <v>2</v>
      </c>
      <c r="D631" t="s">
        <v>13</v>
      </c>
      <c r="E631">
        <v>50</v>
      </c>
      <c r="F631" t="s">
        <v>12</v>
      </c>
      <c r="G631">
        <v>18</v>
      </c>
      <c r="H631">
        <v>13</v>
      </c>
    </row>
    <row r="632" spans="1:8" x14ac:dyDescent="0.3">
      <c r="A632" t="s">
        <v>888</v>
      </c>
      <c r="B632" t="s">
        <v>52</v>
      </c>
      <c r="C632" t="s">
        <v>2</v>
      </c>
      <c r="D632" t="s">
        <v>21</v>
      </c>
      <c r="E632">
        <v>55</v>
      </c>
      <c r="F632" t="s">
        <v>12</v>
      </c>
      <c r="G632">
        <v>25</v>
      </c>
      <c r="H632">
        <v>21</v>
      </c>
    </row>
    <row r="633" spans="1:8" x14ac:dyDescent="0.3">
      <c r="A633" t="s">
        <v>887</v>
      </c>
      <c r="B633" t="s">
        <v>107</v>
      </c>
      <c r="C633" t="s">
        <v>2</v>
      </c>
      <c r="D633" t="s">
        <v>6</v>
      </c>
      <c r="E633">
        <v>350</v>
      </c>
      <c r="F633" t="s">
        <v>5</v>
      </c>
      <c r="G633">
        <v>87</v>
      </c>
      <c r="H633">
        <v>346</v>
      </c>
    </row>
    <row r="634" spans="1:8" x14ac:dyDescent="0.3">
      <c r="A634" t="s">
        <v>886</v>
      </c>
      <c r="B634" t="s">
        <v>25</v>
      </c>
      <c r="C634" t="s">
        <v>9</v>
      </c>
      <c r="D634" t="s">
        <v>6</v>
      </c>
      <c r="E634">
        <v>350</v>
      </c>
      <c r="F634" t="s">
        <v>5</v>
      </c>
      <c r="G634">
        <v>82</v>
      </c>
      <c r="H634">
        <v>239</v>
      </c>
    </row>
    <row r="635" spans="1:8" x14ac:dyDescent="0.3">
      <c r="A635" t="s">
        <v>885</v>
      </c>
      <c r="B635" t="s">
        <v>10</v>
      </c>
      <c r="C635" t="s">
        <v>2</v>
      </c>
      <c r="D635" t="s">
        <v>34</v>
      </c>
      <c r="E635">
        <v>90</v>
      </c>
      <c r="F635" t="s">
        <v>12</v>
      </c>
      <c r="G635">
        <v>49</v>
      </c>
      <c r="H635">
        <v>46</v>
      </c>
    </row>
    <row r="636" spans="1:8" x14ac:dyDescent="0.3">
      <c r="A636" t="s">
        <v>884</v>
      </c>
      <c r="B636" t="s">
        <v>101</v>
      </c>
      <c r="C636" t="s">
        <v>2</v>
      </c>
      <c r="D636" t="s">
        <v>46</v>
      </c>
      <c r="E636">
        <v>860</v>
      </c>
      <c r="F636" t="s">
        <v>45</v>
      </c>
      <c r="G636">
        <v>532</v>
      </c>
      <c r="H636">
        <v>813</v>
      </c>
    </row>
    <row r="637" spans="1:8" x14ac:dyDescent="0.3">
      <c r="A637" t="s">
        <v>883</v>
      </c>
      <c r="B637" t="s">
        <v>54</v>
      </c>
      <c r="C637" t="s">
        <v>2</v>
      </c>
      <c r="D637" t="s">
        <v>13</v>
      </c>
      <c r="E637">
        <v>50</v>
      </c>
      <c r="F637" t="s">
        <v>12</v>
      </c>
      <c r="G637">
        <v>36</v>
      </c>
      <c r="H637">
        <v>29</v>
      </c>
    </row>
    <row r="638" spans="1:8" x14ac:dyDescent="0.3">
      <c r="A638">
        <v>420258</v>
      </c>
      <c r="B638" t="s">
        <v>151</v>
      </c>
      <c r="C638" t="s">
        <v>2</v>
      </c>
      <c r="D638" t="s">
        <v>24</v>
      </c>
      <c r="E638">
        <v>1020</v>
      </c>
      <c r="F638" t="s">
        <v>5</v>
      </c>
      <c r="G638">
        <v>54</v>
      </c>
      <c r="H638">
        <v>137</v>
      </c>
    </row>
    <row r="639" spans="1:8" x14ac:dyDescent="0.3">
      <c r="A639" t="s">
        <v>882</v>
      </c>
      <c r="B639" t="s">
        <v>229</v>
      </c>
      <c r="C639" t="s">
        <v>2</v>
      </c>
      <c r="D639" t="s">
        <v>21</v>
      </c>
      <c r="E639">
        <v>55</v>
      </c>
      <c r="F639" t="s">
        <v>12</v>
      </c>
      <c r="G639">
        <v>18</v>
      </c>
      <c r="H639">
        <v>15</v>
      </c>
    </row>
    <row r="640" spans="1:8" x14ac:dyDescent="0.3">
      <c r="A640" t="s">
        <v>881</v>
      </c>
      <c r="B640" t="s">
        <v>103</v>
      </c>
      <c r="C640" t="s">
        <v>9</v>
      </c>
      <c r="D640" t="s">
        <v>24</v>
      </c>
      <c r="E640">
        <v>1020</v>
      </c>
      <c r="F640" t="s">
        <v>5</v>
      </c>
      <c r="G640">
        <v>36</v>
      </c>
      <c r="H640">
        <v>145</v>
      </c>
    </row>
    <row r="641" spans="1:8" x14ac:dyDescent="0.3">
      <c r="A641" t="s">
        <v>880</v>
      </c>
      <c r="B641" t="s">
        <v>7</v>
      </c>
      <c r="C641" t="s">
        <v>2</v>
      </c>
      <c r="D641" t="s">
        <v>30</v>
      </c>
      <c r="E641">
        <v>200</v>
      </c>
      <c r="F641" t="s">
        <v>5</v>
      </c>
      <c r="G641">
        <v>261</v>
      </c>
      <c r="H641">
        <v>1041</v>
      </c>
    </row>
    <row r="642" spans="1:8" x14ac:dyDescent="0.3">
      <c r="A642" t="s">
        <v>879</v>
      </c>
      <c r="B642" t="s">
        <v>80</v>
      </c>
      <c r="C642" t="s">
        <v>2</v>
      </c>
      <c r="D642" t="s">
        <v>1</v>
      </c>
      <c r="E642">
        <v>62</v>
      </c>
      <c r="F642" t="s">
        <v>0</v>
      </c>
      <c r="G642">
        <v>55</v>
      </c>
      <c r="H642">
        <v>77</v>
      </c>
    </row>
    <row r="643" spans="1:8" x14ac:dyDescent="0.3">
      <c r="A643" t="s">
        <v>878</v>
      </c>
      <c r="B643" t="s">
        <v>101</v>
      </c>
      <c r="C643" t="s">
        <v>9</v>
      </c>
      <c r="D643" t="s">
        <v>34</v>
      </c>
      <c r="E643">
        <v>110</v>
      </c>
      <c r="F643" t="s">
        <v>0</v>
      </c>
      <c r="G643">
        <v>84</v>
      </c>
      <c r="H643">
        <v>131</v>
      </c>
    </row>
    <row r="644" spans="1:8" x14ac:dyDescent="0.3">
      <c r="A644" t="s">
        <v>877</v>
      </c>
      <c r="B644" t="s">
        <v>103</v>
      </c>
      <c r="C644" t="s">
        <v>2</v>
      </c>
      <c r="D644" t="s">
        <v>27</v>
      </c>
      <c r="E644">
        <v>3000</v>
      </c>
      <c r="F644" t="s">
        <v>26</v>
      </c>
      <c r="G644">
        <v>133</v>
      </c>
      <c r="H644">
        <v>383</v>
      </c>
    </row>
    <row r="645" spans="1:8" x14ac:dyDescent="0.3">
      <c r="A645" t="s">
        <v>876</v>
      </c>
      <c r="B645" t="s">
        <v>80</v>
      </c>
      <c r="C645" t="s">
        <v>2</v>
      </c>
      <c r="D645" t="s">
        <v>69</v>
      </c>
      <c r="E645">
        <v>370</v>
      </c>
      <c r="F645" t="s">
        <v>5</v>
      </c>
      <c r="G645">
        <v>454</v>
      </c>
      <c r="H645">
        <v>1756</v>
      </c>
    </row>
    <row r="646" spans="1:8" x14ac:dyDescent="0.3">
      <c r="A646" t="s">
        <v>875</v>
      </c>
      <c r="B646" t="s">
        <v>253</v>
      </c>
      <c r="C646" t="s">
        <v>9</v>
      </c>
      <c r="D646" t="s">
        <v>46</v>
      </c>
      <c r="E646">
        <v>860</v>
      </c>
      <c r="F646" t="s">
        <v>45</v>
      </c>
      <c r="G646">
        <v>400</v>
      </c>
      <c r="H646">
        <v>580</v>
      </c>
    </row>
    <row r="647" spans="1:8" x14ac:dyDescent="0.3">
      <c r="A647" t="s">
        <v>874</v>
      </c>
      <c r="B647" t="s">
        <v>60</v>
      </c>
      <c r="C647" t="s">
        <v>2</v>
      </c>
      <c r="D647" t="s">
        <v>88</v>
      </c>
      <c r="E647">
        <v>300</v>
      </c>
      <c r="F647" t="s">
        <v>5</v>
      </c>
      <c r="G647">
        <v>22</v>
      </c>
      <c r="H647">
        <v>88</v>
      </c>
    </row>
    <row r="648" spans="1:8" x14ac:dyDescent="0.3">
      <c r="A648">
        <v>417902</v>
      </c>
      <c r="B648" t="s">
        <v>130</v>
      </c>
      <c r="C648" t="s">
        <v>9</v>
      </c>
      <c r="D648" t="s">
        <v>40</v>
      </c>
      <c r="E648">
        <v>1190</v>
      </c>
      <c r="F648" t="s">
        <v>5</v>
      </c>
      <c r="G648">
        <v>29</v>
      </c>
      <c r="H648">
        <v>116</v>
      </c>
    </row>
    <row r="649" spans="1:8" x14ac:dyDescent="0.3">
      <c r="A649" t="s">
        <v>873</v>
      </c>
      <c r="B649" t="s">
        <v>80</v>
      </c>
      <c r="C649" t="s">
        <v>2</v>
      </c>
      <c r="D649" t="s">
        <v>34</v>
      </c>
      <c r="E649">
        <v>90</v>
      </c>
      <c r="F649" t="s">
        <v>12</v>
      </c>
      <c r="G649">
        <v>67</v>
      </c>
      <c r="H649">
        <v>56</v>
      </c>
    </row>
    <row r="650" spans="1:8" x14ac:dyDescent="0.3">
      <c r="A650" t="s">
        <v>872</v>
      </c>
      <c r="B650" t="s">
        <v>141</v>
      </c>
      <c r="C650" t="s">
        <v>2</v>
      </c>
      <c r="D650" t="s">
        <v>88</v>
      </c>
      <c r="E650">
        <v>300</v>
      </c>
      <c r="F650" t="s">
        <v>5</v>
      </c>
      <c r="G650">
        <v>48</v>
      </c>
      <c r="H650">
        <v>185</v>
      </c>
    </row>
    <row r="651" spans="1:8" x14ac:dyDescent="0.3">
      <c r="A651" t="s">
        <v>871</v>
      </c>
      <c r="B651" t="s">
        <v>161</v>
      </c>
      <c r="C651" t="s">
        <v>9</v>
      </c>
      <c r="D651" t="s">
        <v>40</v>
      </c>
      <c r="E651">
        <v>1190</v>
      </c>
      <c r="F651" t="s">
        <v>5</v>
      </c>
      <c r="G651">
        <v>45</v>
      </c>
      <c r="H651">
        <v>137</v>
      </c>
    </row>
    <row r="652" spans="1:8" x14ac:dyDescent="0.3">
      <c r="A652" t="s">
        <v>870</v>
      </c>
      <c r="B652" t="s">
        <v>80</v>
      </c>
      <c r="C652" t="s">
        <v>9</v>
      </c>
      <c r="D652" t="s">
        <v>40</v>
      </c>
      <c r="E652">
        <v>1190</v>
      </c>
      <c r="F652" t="s">
        <v>5</v>
      </c>
      <c r="G652">
        <v>47</v>
      </c>
      <c r="H652">
        <v>159</v>
      </c>
    </row>
    <row r="653" spans="1:8" x14ac:dyDescent="0.3">
      <c r="A653" t="s">
        <v>869</v>
      </c>
      <c r="B653" t="s">
        <v>22</v>
      </c>
      <c r="C653" t="s">
        <v>2</v>
      </c>
      <c r="D653" t="s">
        <v>27</v>
      </c>
      <c r="E653">
        <v>3000</v>
      </c>
      <c r="F653" t="s">
        <v>26</v>
      </c>
      <c r="G653">
        <v>90</v>
      </c>
      <c r="H653">
        <v>146</v>
      </c>
    </row>
    <row r="654" spans="1:8" x14ac:dyDescent="0.3">
      <c r="A654">
        <v>367337</v>
      </c>
      <c r="B654" t="s">
        <v>38</v>
      </c>
      <c r="C654" t="s">
        <v>2</v>
      </c>
      <c r="D654" t="s">
        <v>34</v>
      </c>
      <c r="E654">
        <v>90</v>
      </c>
      <c r="F654" t="s">
        <v>12</v>
      </c>
      <c r="G654">
        <v>81</v>
      </c>
      <c r="H654">
        <v>60</v>
      </c>
    </row>
    <row r="655" spans="1:8" x14ac:dyDescent="0.3">
      <c r="A655" t="s">
        <v>868</v>
      </c>
      <c r="B655" t="s">
        <v>134</v>
      </c>
      <c r="C655" t="s">
        <v>2</v>
      </c>
      <c r="D655" t="s">
        <v>21</v>
      </c>
      <c r="E655">
        <v>55</v>
      </c>
      <c r="F655" t="s">
        <v>12</v>
      </c>
      <c r="G655">
        <v>24</v>
      </c>
      <c r="H655">
        <v>19</v>
      </c>
    </row>
    <row r="656" spans="1:8" x14ac:dyDescent="0.3">
      <c r="A656" t="s">
        <v>867</v>
      </c>
      <c r="B656" t="s">
        <v>151</v>
      </c>
      <c r="C656" t="s">
        <v>2</v>
      </c>
      <c r="D656" t="s">
        <v>49</v>
      </c>
      <c r="E656">
        <v>190</v>
      </c>
      <c r="F656" t="s">
        <v>0</v>
      </c>
      <c r="G656">
        <v>34</v>
      </c>
      <c r="H656">
        <v>39</v>
      </c>
    </row>
    <row r="657" spans="1:8" x14ac:dyDescent="0.3">
      <c r="A657" t="s">
        <v>866</v>
      </c>
      <c r="B657" t="s">
        <v>7</v>
      </c>
      <c r="C657" t="s">
        <v>9</v>
      </c>
      <c r="D657" t="s">
        <v>1</v>
      </c>
      <c r="E657">
        <v>62</v>
      </c>
      <c r="F657" t="s">
        <v>0</v>
      </c>
      <c r="G657">
        <v>78</v>
      </c>
      <c r="H657">
        <v>121</v>
      </c>
    </row>
    <row r="658" spans="1:8" x14ac:dyDescent="0.3">
      <c r="A658" t="s">
        <v>865</v>
      </c>
      <c r="B658" t="s">
        <v>86</v>
      </c>
      <c r="C658" t="s">
        <v>2</v>
      </c>
      <c r="D658" t="s">
        <v>27</v>
      </c>
      <c r="E658">
        <v>3000</v>
      </c>
      <c r="F658" t="s">
        <v>26</v>
      </c>
      <c r="G658">
        <v>121</v>
      </c>
      <c r="H658">
        <v>274</v>
      </c>
    </row>
    <row r="659" spans="1:8" x14ac:dyDescent="0.3">
      <c r="A659" t="s">
        <v>864</v>
      </c>
      <c r="B659" t="s">
        <v>114</v>
      </c>
      <c r="C659" t="s">
        <v>2</v>
      </c>
      <c r="D659" t="s">
        <v>1</v>
      </c>
      <c r="E659">
        <v>62</v>
      </c>
      <c r="F659" t="s">
        <v>0</v>
      </c>
      <c r="G659">
        <v>31</v>
      </c>
      <c r="H659">
        <v>45</v>
      </c>
    </row>
    <row r="660" spans="1:8" x14ac:dyDescent="0.3">
      <c r="A660" t="s">
        <v>863</v>
      </c>
      <c r="B660" t="s">
        <v>193</v>
      </c>
      <c r="C660" t="s">
        <v>2</v>
      </c>
      <c r="D660" t="s">
        <v>24</v>
      </c>
      <c r="E660">
        <v>1020</v>
      </c>
      <c r="F660" t="s">
        <v>5</v>
      </c>
      <c r="G660">
        <v>78</v>
      </c>
      <c r="H660">
        <v>331</v>
      </c>
    </row>
    <row r="661" spans="1:8" x14ac:dyDescent="0.3">
      <c r="A661" t="s">
        <v>862</v>
      </c>
      <c r="B661" t="s">
        <v>78</v>
      </c>
      <c r="C661" t="s">
        <v>9</v>
      </c>
      <c r="D661" t="s">
        <v>6</v>
      </c>
      <c r="E661">
        <v>350</v>
      </c>
      <c r="F661" t="s">
        <v>5</v>
      </c>
      <c r="G661">
        <v>73</v>
      </c>
      <c r="H661">
        <v>282</v>
      </c>
    </row>
    <row r="662" spans="1:8" x14ac:dyDescent="0.3">
      <c r="A662" t="s">
        <v>861</v>
      </c>
      <c r="B662" t="s">
        <v>82</v>
      </c>
      <c r="C662" t="s">
        <v>2</v>
      </c>
      <c r="D662" t="s">
        <v>1</v>
      </c>
      <c r="E662">
        <v>62</v>
      </c>
      <c r="F662" t="s">
        <v>0</v>
      </c>
      <c r="G662">
        <v>46</v>
      </c>
      <c r="H662">
        <v>66</v>
      </c>
    </row>
    <row r="663" spans="1:8" x14ac:dyDescent="0.3">
      <c r="A663" t="s">
        <v>860</v>
      </c>
      <c r="B663" t="s">
        <v>10</v>
      </c>
      <c r="C663" t="s">
        <v>9</v>
      </c>
      <c r="D663" t="s">
        <v>40</v>
      </c>
      <c r="E663">
        <v>1190</v>
      </c>
      <c r="F663" t="s">
        <v>5</v>
      </c>
      <c r="G663">
        <v>29</v>
      </c>
      <c r="H663">
        <v>98</v>
      </c>
    </row>
    <row r="664" spans="1:8" x14ac:dyDescent="0.3">
      <c r="A664" t="s">
        <v>859</v>
      </c>
      <c r="B664" t="s">
        <v>171</v>
      </c>
      <c r="C664" t="s">
        <v>2</v>
      </c>
      <c r="D664" t="s">
        <v>88</v>
      </c>
      <c r="E664">
        <v>300</v>
      </c>
      <c r="F664" t="s">
        <v>5</v>
      </c>
      <c r="G664">
        <v>48</v>
      </c>
      <c r="H664">
        <v>188</v>
      </c>
    </row>
    <row r="665" spans="1:8" x14ac:dyDescent="0.3">
      <c r="A665" t="s">
        <v>858</v>
      </c>
      <c r="B665" t="s">
        <v>112</v>
      </c>
      <c r="C665" t="s">
        <v>9</v>
      </c>
      <c r="D665" t="s">
        <v>88</v>
      </c>
      <c r="E665">
        <v>300</v>
      </c>
      <c r="F665" t="s">
        <v>5</v>
      </c>
      <c r="G665">
        <v>38</v>
      </c>
      <c r="H665">
        <v>113</v>
      </c>
    </row>
    <row r="666" spans="1:8" x14ac:dyDescent="0.3">
      <c r="A666" t="s">
        <v>857</v>
      </c>
      <c r="B666" t="s">
        <v>3</v>
      </c>
      <c r="C666" t="s">
        <v>9</v>
      </c>
      <c r="D666" t="s">
        <v>18</v>
      </c>
      <c r="E666">
        <v>415</v>
      </c>
      <c r="F666" t="s">
        <v>12</v>
      </c>
      <c r="G666">
        <v>91</v>
      </c>
      <c r="H666">
        <v>89</v>
      </c>
    </row>
    <row r="667" spans="1:8" x14ac:dyDescent="0.3">
      <c r="A667" t="s">
        <v>856</v>
      </c>
      <c r="B667" t="s">
        <v>32</v>
      </c>
      <c r="C667" t="s">
        <v>2</v>
      </c>
      <c r="D667" t="s">
        <v>88</v>
      </c>
      <c r="E667">
        <v>300</v>
      </c>
      <c r="F667" t="s">
        <v>5</v>
      </c>
      <c r="G667">
        <v>45</v>
      </c>
      <c r="H667">
        <v>122</v>
      </c>
    </row>
    <row r="668" spans="1:8" x14ac:dyDescent="0.3">
      <c r="A668" t="s">
        <v>855</v>
      </c>
      <c r="B668" t="s">
        <v>7</v>
      </c>
      <c r="C668" t="s">
        <v>9</v>
      </c>
      <c r="D668" t="s">
        <v>18</v>
      </c>
      <c r="E668">
        <v>415</v>
      </c>
      <c r="F668" t="s">
        <v>12</v>
      </c>
      <c r="G668">
        <v>64</v>
      </c>
      <c r="H668">
        <v>58</v>
      </c>
    </row>
    <row r="669" spans="1:8" x14ac:dyDescent="0.3">
      <c r="A669" t="s">
        <v>854</v>
      </c>
      <c r="B669" t="s">
        <v>130</v>
      </c>
      <c r="C669" t="s">
        <v>2</v>
      </c>
      <c r="D669" t="s">
        <v>49</v>
      </c>
      <c r="E669">
        <v>190</v>
      </c>
      <c r="F669" t="s">
        <v>0</v>
      </c>
      <c r="G669">
        <v>34</v>
      </c>
      <c r="H669">
        <v>47</v>
      </c>
    </row>
    <row r="670" spans="1:8" x14ac:dyDescent="0.3">
      <c r="A670" t="s">
        <v>853</v>
      </c>
      <c r="B670" t="s">
        <v>72</v>
      </c>
      <c r="C670" t="s">
        <v>9</v>
      </c>
      <c r="D670" t="s">
        <v>18</v>
      </c>
      <c r="E670">
        <v>415</v>
      </c>
      <c r="F670" t="s">
        <v>12</v>
      </c>
      <c r="G670">
        <v>87</v>
      </c>
      <c r="H670">
        <v>82</v>
      </c>
    </row>
    <row r="671" spans="1:8" x14ac:dyDescent="0.3">
      <c r="A671" t="s">
        <v>852</v>
      </c>
      <c r="B671" t="s">
        <v>60</v>
      </c>
      <c r="C671" t="s">
        <v>9</v>
      </c>
      <c r="D671" t="s">
        <v>40</v>
      </c>
      <c r="E671">
        <v>1190</v>
      </c>
      <c r="F671" t="s">
        <v>5</v>
      </c>
      <c r="G671">
        <v>26</v>
      </c>
      <c r="H671">
        <v>91</v>
      </c>
    </row>
    <row r="672" spans="1:8" x14ac:dyDescent="0.3">
      <c r="A672">
        <v>252235</v>
      </c>
      <c r="B672" t="s">
        <v>84</v>
      </c>
      <c r="C672" t="s">
        <v>9</v>
      </c>
      <c r="D672" t="s">
        <v>88</v>
      </c>
      <c r="E672">
        <v>300</v>
      </c>
      <c r="F672" t="s">
        <v>5</v>
      </c>
      <c r="G672">
        <v>64</v>
      </c>
      <c r="H672">
        <v>223</v>
      </c>
    </row>
    <row r="673" spans="1:8" x14ac:dyDescent="0.3">
      <c r="A673" t="s">
        <v>851</v>
      </c>
      <c r="B673" t="s">
        <v>161</v>
      </c>
      <c r="C673" t="s">
        <v>2</v>
      </c>
      <c r="D673" t="s">
        <v>30</v>
      </c>
      <c r="E673">
        <v>200</v>
      </c>
      <c r="F673" t="s">
        <v>5</v>
      </c>
      <c r="G673">
        <v>424</v>
      </c>
      <c r="H673">
        <v>1127</v>
      </c>
    </row>
    <row r="674" spans="1:8" x14ac:dyDescent="0.3">
      <c r="A674" t="s">
        <v>850</v>
      </c>
      <c r="B674" t="s">
        <v>151</v>
      </c>
      <c r="C674" t="s">
        <v>9</v>
      </c>
      <c r="D674" t="s">
        <v>59</v>
      </c>
      <c r="E674">
        <v>172</v>
      </c>
      <c r="F674" t="s">
        <v>45</v>
      </c>
      <c r="G674">
        <v>229</v>
      </c>
      <c r="H674">
        <v>293</v>
      </c>
    </row>
    <row r="675" spans="1:8" x14ac:dyDescent="0.3">
      <c r="A675" t="s">
        <v>849</v>
      </c>
      <c r="B675" t="s">
        <v>101</v>
      </c>
      <c r="C675" t="s">
        <v>2</v>
      </c>
      <c r="D675" t="s">
        <v>27</v>
      </c>
      <c r="E675">
        <v>3000</v>
      </c>
      <c r="F675" t="s">
        <v>26</v>
      </c>
      <c r="G675">
        <v>147</v>
      </c>
      <c r="H675">
        <v>385</v>
      </c>
    </row>
    <row r="676" spans="1:8" x14ac:dyDescent="0.3">
      <c r="A676" t="s">
        <v>848</v>
      </c>
      <c r="B676" t="s">
        <v>89</v>
      </c>
      <c r="C676" t="s">
        <v>2</v>
      </c>
      <c r="D676" t="s">
        <v>30</v>
      </c>
      <c r="E676">
        <v>200</v>
      </c>
      <c r="F676" t="s">
        <v>5</v>
      </c>
      <c r="G676">
        <v>378</v>
      </c>
      <c r="H676">
        <v>1459</v>
      </c>
    </row>
    <row r="677" spans="1:8" x14ac:dyDescent="0.3">
      <c r="A677" t="s">
        <v>847</v>
      </c>
      <c r="B677" t="s">
        <v>114</v>
      </c>
      <c r="C677" t="s">
        <v>9</v>
      </c>
      <c r="D677" t="s">
        <v>88</v>
      </c>
      <c r="E677">
        <v>300</v>
      </c>
      <c r="F677" t="s">
        <v>5</v>
      </c>
      <c r="G677">
        <v>29</v>
      </c>
      <c r="H677">
        <v>97</v>
      </c>
    </row>
    <row r="678" spans="1:8" x14ac:dyDescent="0.3">
      <c r="A678" t="s">
        <v>846</v>
      </c>
      <c r="B678" t="s">
        <v>60</v>
      </c>
      <c r="C678" t="s">
        <v>2</v>
      </c>
      <c r="D678" t="s">
        <v>69</v>
      </c>
      <c r="E678">
        <v>370</v>
      </c>
      <c r="F678" t="s">
        <v>5</v>
      </c>
      <c r="G678">
        <v>303</v>
      </c>
      <c r="H678">
        <v>1172</v>
      </c>
    </row>
    <row r="679" spans="1:8" x14ac:dyDescent="0.3">
      <c r="A679" t="s">
        <v>845</v>
      </c>
      <c r="B679" t="s">
        <v>10</v>
      </c>
      <c r="C679" t="s">
        <v>9</v>
      </c>
      <c r="D679" t="s">
        <v>69</v>
      </c>
      <c r="E679">
        <v>290</v>
      </c>
      <c r="F679" t="s">
        <v>12</v>
      </c>
      <c r="G679">
        <v>211</v>
      </c>
      <c r="H679">
        <v>202</v>
      </c>
    </row>
    <row r="680" spans="1:8" x14ac:dyDescent="0.3">
      <c r="A680" t="s">
        <v>844</v>
      </c>
      <c r="B680" t="s">
        <v>193</v>
      </c>
      <c r="C680" t="s">
        <v>2</v>
      </c>
      <c r="D680" t="s">
        <v>27</v>
      </c>
      <c r="E680">
        <v>3000</v>
      </c>
      <c r="F680" t="s">
        <v>26</v>
      </c>
      <c r="G680">
        <v>160</v>
      </c>
      <c r="H680">
        <v>443</v>
      </c>
    </row>
    <row r="681" spans="1:8" x14ac:dyDescent="0.3">
      <c r="A681" t="s">
        <v>843</v>
      </c>
      <c r="B681" t="s">
        <v>112</v>
      </c>
      <c r="C681" t="s">
        <v>9</v>
      </c>
      <c r="D681" t="s">
        <v>1</v>
      </c>
      <c r="E681">
        <v>62</v>
      </c>
      <c r="F681" t="s">
        <v>0</v>
      </c>
      <c r="G681">
        <v>70</v>
      </c>
      <c r="H681">
        <v>88</v>
      </c>
    </row>
    <row r="682" spans="1:8" x14ac:dyDescent="0.3">
      <c r="A682" t="s">
        <v>842</v>
      </c>
      <c r="B682" t="s">
        <v>25</v>
      </c>
      <c r="C682" t="s">
        <v>9</v>
      </c>
      <c r="D682" t="s">
        <v>40</v>
      </c>
      <c r="E682">
        <v>1190</v>
      </c>
      <c r="F682" t="s">
        <v>5</v>
      </c>
      <c r="G682">
        <v>50</v>
      </c>
      <c r="H682">
        <v>156</v>
      </c>
    </row>
    <row r="683" spans="1:8" x14ac:dyDescent="0.3">
      <c r="A683" t="s">
        <v>841</v>
      </c>
      <c r="B683" t="s">
        <v>193</v>
      </c>
      <c r="C683" t="s">
        <v>9</v>
      </c>
      <c r="D683" t="s">
        <v>34</v>
      </c>
      <c r="E683">
        <v>110</v>
      </c>
      <c r="F683" t="s">
        <v>0</v>
      </c>
      <c r="G683">
        <v>68</v>
      </c>
      <c r="H683">
        <v>76</v>
      </c>
    </row>
    <row r="684" spans="1:8" x14ac:dyDescent="0.3">
      <c r="A684" t="s">
        <v>840</v>
      </c>
      <c r="B684" t="s">
        <v>80</v>
      </c>
      <c r="C684" t="s">
        <v>2</v>
      </c>
      <c r="D684" t="s">
        <v>27</v>
      </c>
      <c r="E684">
        <v>3000</v>
      </c>
      <c r="F684" t="s">
        <v>26</v>
      </c>
      <c r="G684">
        <v>166</v>
      </c>
      <c r="H684">
        <v>396</v>
      </c>
    </row>
    <row r="685" spans="1:8" x14ac:dyDescent="0.3">
      <c r="A685" t="s">
        <v>839</v>
      </c>
      <c r="B685" t="s">
        <v>10</v>
      </c>
      <c r="C685" t="s">
        <v>9</v>
      </c>
      <c r="D685" t="s">
        <v>18</v>
      </c>
      <c r="E685">
        <v>415</v>
      </c>
      <c r="F685" t="s">
        <v>12</v>
      </c>
      <c r="G685">
        <v>59</v>
      </c>
      <c r="H685">
        <v>56</v>
      </c>
    </row>
    <row r="686" spans="1:8" x14ac:dyDescent="0.3">
      <c r="A686" t="s">
        <v>838</v>
      </c>
      <c r="B686" t="s">
        <v>253</v>
      </c>
      <c r="C686" t="s">
        <v>2</v>
      </c>
      <c r="D686" t="s">
        <v>34</v>
      </c>
      <c r="E686">
        <v>90</v>
      </c>
      <c r="F686" t="s">
        <v>12</v>
      </c>
      <c r="G686">
        <v>73</v>
      </c>
      <c r="H686">
        <v>60</v>
      </c>
    </row>
    <row r="687" spans="1:8" x14ac:dyDescent="0.3">
      <c r="A687" t="s">
        <v>837</v>
      </c>
      <c r="B687" t="s">
        <v>82</v>
      </c>
      <c r="C687" t="s">
        <v>9</v>
      </c>
      <c r="D687" t="s">
        <v>40</v>
      </c>
      <c r="E687">
        <v>1190</v>
      </c>
      <c r="F687" t="s">
        <v>5</v>
      </c>
      <c r="G687">
        <v>35</v>
      </c>
      <c r="H687">
        <v>117</v>
      </c>
    </row>
    <row r="688" spans="1:8" x14ac:dyDescent="0.3">
      <c r="A688" t="s">
        <v>836</v>
      </c>
      <c r="B688" t="s">
        <v>32</v>
      </c>
      <c r="C688" t="s">
        <v>2</v>
      </c>
      <c r="D688" t="s">
        <v>46</v>
      </c>
      <c r="E688">
        <v>860</v>
      </c>
      <c r="F688" t="s">
        <v>45</v>
      </c>
      <c r="G688">
        <v>484</v>
      </c>
      <c r="H688">
        <v>677</v>
      </c>
    </row>
    <row r="689" spans="1:8" x14ac:dyDescent="0.3">
      <c r="A689" t="s">
        <v>835</v>
      </c>
      <c r="B689" t="s">
        <v>109</v>
      </c>
      <c r="C689" t="s">
        <v>2</v>
      </c>
      <c r="D689" t="s">
        <v>69</v>
      </c>
      <c r="E689">
        <v>370</v>
      </c>
      <c r="F689" t="s">
        <v>5</v>
      </c>
      <c r="G689">
        <v>513</v>
      </c>
      <c r="H689">
        <v>2067</v>
      </c>
    </row>
    <row r="690" spans="1:8" x14ac:dyDescent="0.3">
      <c r="A690" t="s">
        <v>834</v>
      </c>
      <c r="B690" t="s">
        <v>253</v>
      </c>
      <c r="C690" t="s">
        <v>2</v>
      </c>
      <c r="D690" t="s">
        <v>1</v>
      </c>
      <c r="E690">
        <v>62</v>
      </c>
      <c r="F690" t="s">
        <v>0</v>
      </c>
      <c r="G690">
        <v>60</v>
      </c>
      <c r="H690">
        <v>87</v>
      </c>
    </row>
    <row r="691" spans="1:8" x14ac:dyDescent="0.3">
      <c r="A691" t="s">
        <v>833</v>
      </c>
      <c r="B691" t="s">
        <v>41</v>
      </c>
      <c r="C691" t="s">
        <v>9</v>
      </c>
      <c r="D691" t="s">
        <v>18</v>
      </c>
      <c r="E691">
        <v>415</v>
      </c>
      <c r="F691" t="s">
        <v>12</v>
      </c>
      <c r="G691">
        <v>57</v>
      </c>
      <c r="H691">
        <v>49</v>
      </c>
    </row>
    <row r="692" spans="1:8" x14ac:dyDescent="0.3">
      <c r="A692" t="s">
        <v>832</v>
      </c>
      <c r="B692" t="s">
        <v>56</v>
      </c>
      <c r="C692" t="s">
        <v>9</v>
      </c>
      <c r="D692" t="s">
        <v>13</v>
      </c>
      <c r="E692">
        <v>65</v>
      </c>
      <c r="F692" t="s">
        <v>0</v>
      </c>
      <c r="G692">
        <v>61</v>
      </c>
      <c r="H692">
        <v>71</v>
      </c>
    </row>
    <row r="693" spans="1:8" x14ac:dyDescent="0.3">
      <c r="A693" t="s">
        <v>831</v>
      </c>
      <c r="B693" t="s">
        <v>3</v>
      </c>
      <c r="C693" t="s">
        <v>2</v>
      </c>
      <c r="D693" t="s">
        <v>88</v>
      </c>
      <c r="E693">
        <v>300</v>
      </c>
      <c r="F693" t="s">
        <v>5</v>
      </c>
      <c r="G693">
        <v>40</v>
      </c>
      <c r="H693">
        <v>159</v>
      </c>
    </row>
    <row r="694" spans="1:8" x14ac:dyDescent="0.3">
      <c r="A694" t="s">
        <v>830</v>
      </c>
      <c r="B694" t="s">
        <v>236</v>
      </c>
      <c r="C694" t="s">
        <v>2</v>
      </c>
      <c r="D694" t="s">
        <v>69</v>
      </c>
      <c r="E694">
        <v>370</v>
      </c>
      <c r="F694" t="s">
        <v>5</v>
      </c>
      <c r="G694">
        <v>403</v>
      </c>
      <c r="H694">
        <v>1587</v>
      </c>
    </row>
    <row r="695" spans="1:8" x14ac:dyDescent="0.3">
      <c r="A695" t="s">
        <v>829</v>
      </c>
      <c r="B695" t="s">
        <v>64</v>
      </c>
      <c r="C695" t="s">
        <v>2</v>
      </c>
      <c r="D695" t="s">
        <v>40</v>
      </c>
      <c r="E695">
        <v>1190</v>
      </c>
      <c r="F695" t="s">
        <v>5</v>
      </c>
      <c r="G695">
        <v>54</v>
      </c>
      <c r="H695">
        <v>235</v>
      </c>
    </row>
    <row r="696" spans="1:8" x14ac:dyDescent="0.3">
      <c r="A696" t="s">
        <v>828</v>
      </c>
      <c r="B696" t="s">
        <v>50</v>
      </c>
      <c r="C696" t="s">
        <v>9</v>
      </c>
      <c r="D696" t="s">
        <v>59</v>
      </c>
      <c r="E696">
        <v>172</v>
      </c>
      <c r="F696" t="s">
        <v>45</v>
      </c>
      <c r="G696">
        <v>175</v>
      </c>
      <c r="H696">
        <v>222</v>
      </c>
    </row>
    <row r="697" spans="1:8" x14ac:dyDescent="0.3">
      <c r="A697" t="s">
        <v>827</v>
      </c>
      <c r="B697" t="s">
        <v>181</v>
      </c>
      <c r="C697" t="s">
        <v>9</v>
      </c>
      <c r="D697" t="s">
        <v>27</v>
      </c>
      <c r="E697">
        <v>3000</v>
      </c>
      <c r="F697" t="s">
        <v>26</v>
      </c>
      <c r="G697">
        <v>218</v>
      </c>
      <c r="H697">
        <v>673</v>
      </c>
    </row>
    <row r="698" spans="1:8" x14ac:dyDescent="0.3">
      <c r="A698" t="s">
        <v>826</v>
      </c>
      <c r="B698" t="s">
        <v>82</v>
      </c>
      <c r="C698" t="s">
        <v>9</v>
      </c>
      <c r="D698" t="s">
        <v>13</v>
      </c>
      <c r="E698">
        <v>65</v>
      </c>
      <c r="F698" t="s">
        <v>0</v>
      </c>
      <c r="G698">
        <v>98</v>
      </c>
      <c r="H698">
        <v>132</v>
      </c>
    </row>
    <row r="699" spans="1:8" x14ac:dyDescent="0.3">
      <c r="A699">
        <v>874377</v>
      </c>
      <c r="B699" t="s">
        <v>25</v>
      </c>
      <c r="C699" t="s">
        <v>9</v>
      </c>
      <c r="D699" t="s">
        <v>46</v>
      </c>
      <c r="E699">
        <v>860</v>
      </c>
      <c r="F699" t="s">
        <v>45</v>
      </c>
      <c r="G699">
        <v>365</v>
      </c>
      <c r="H699">
        <v>616</v>
      </c>
    </row>
    <row r="700" spans="1:8" x14ac:dyDescent="0.3">
      <c r="A700" s="1">
        <v>7.8300000000000002E+87</v>
      </c>
      <c r="B700" t="s">
        <v>60</v>
      </c>
      <c r="C700" t="s">
        <v>9</v>
      </c>
      <c r="D700" t="s">
        <v>24</v>
      </c>
      <c r="E700">
        <v>1020</v>
      </c>
      <c r="F700" t="s">
        <v>5</v>
      </c>
      <c r="G700">
        <v>31</v>
      </c>
      <c r="H700">
        <v>108</v>
      </c>
    </row>
    <row r="701" spans="1:8" x14ac:dyDescent="0.3">
      <c r="A701" t="s">
        <v>825</v>
      </c>
      <c r="B701" t="s">
        <v>60</v>
      </c>
      <c r="C701" t="s">
        <v>9</v>
      </c>
      <c r="D701" t="s">
        <v>27</v>
      </c>
      <c r="E701">
        <v>3000</v>
      </c>
      <c r="F701" t="s">
        <v>26</v>
      </c>
      <c r="G701">
        <v>334</v>
      </c>
      <c r="H701">
        <v>1022</v>
      </c>
    </row>
    <row r="702" spans="1:8" x14ac:dyDescent="0.3">
      <c r="A702" t="s">
        <v>824</v>
      </c>
      <c r="B702" t="s">
        <v>41</v>
      </c>
      <c r="C702" t="s">
        <v>9</v>
      </c>
      <c r="D702" t="s">
        <v>69</v>
      </c>
      <c r="E702">
        <v>290</v>
      </c>
      <c r="F702" t="s">
        <v>12</v>
      </c>
      <c r="G702">
        <v>234</v>
      </c>
      <c r="H702">
        <v>205</v>
      </c>
    </row>
    <row r="703" spans="1:8" x14ac:dyDescent="0.3">
      <c r="A703" t="s">
        <v>823</v>
      </c>
      <c r="B703" t="s">
        <v>103</v>
      </c>
      <c r="C703" t="s">
        <v>2</v>
      </c>
      <c r="D703" t="s">
        <v>30</v>
      </c>
      <c r="E703">
        <v>200</v>
      </c>
      <c r="F703" t="s">
        <v>5</v>
      </c>
      <c r="G703">
        <v>382</v>
      </c>
      <c r="H703">
        <v>1596</v>
      </c>
    </row>
    <row r="704" spans="1:8" x14ac:dyDescent="0.3">
      <c r="A704" t="s">
        <v>822</v>
      </c>
      <c r="B704" t="s">
        <v>236</v>
      </c>
      <c r="C704" t="s">
        <v>9</v>
      </c>
      <c r="D704" t="s">
        <v>30</v>
      </c>
      <c r="E704">
        <v>156</v>
      </c>
      <c r="F704" t="s">
        <v>12</v>
      </c>
      <c r="G704">
        <v>413</v>
      </c>
      <c r="H704">
        <v>375</v>
      </c>
    </row>
    <row r="705" spans="1:8" x14ac:dyDescent="0.3">
      <c r="A705" t="s">
        <v>821</v>
      </c>
      <c r="B705" t="s">
        <v>103</v>
      </c>
      <c r="C705" t="s">
        <v>9</v>
      </c>
      <c r="D705" t="s">
        <v>30</v>
      </c>
      <c r="E705">
        <v>156</v>
      </c>
      <c r="F705" t="s">
        <v>12</v>
      </c>
      <c r="G705">
        <v>281</v>
      </c>
      <c r="H705">
        <v>230</v>
      </c>
    </row>
    <row r="706" spans="1:8" x14ac:dyDescent="0.3">
      <c r="A706" t="s">
        <v>820</v>
      </c>
      <c r="B706" t="s">
        <v>161</v>
      </c>
      <c r="C706" t="s">
        <v>2</v>
      </c>
      <c r="D706" t="s">
        <v>21</v>
      </c>
      <c r="E706">
        <v>55</v>
      </c>
      <c r="F706" t="s">
        <v>12</v>
      </c>
      <c r="G706">
        <v>30</v>
      </c>
      <c r="H706">
        <v>25</v>
      </c>
    </row>
    <row r="707" spans="1:8" x14ac:dyDescent="0.3">
      <c r="A707" t="s">
        <v>819</v>
      </c>
      <c r="B707" t="s">
        <v>64</v>
      </c>
      <c r="C707" t="s">
        <v>2</v>
      </c>
      <c r="D707" t="s">
        <v>46</v>
      </c>
      <c r="E707">
        <v>860</v>
      </c>
      <c r="F707" t="s">
        <v>45</v>
      </c>
      <c r="G707">
        <v>526</v>
      </c>
      <c r="H707">
        <v>799</v>
      </c>
    </row>
    <row r="708" spans="1:8" x14ac:dyDescent="0.3">
      <c r="A708" t="s">
        <v>818</v>
      </c>
      <c r="B708" t="s">
        <v>109</v>
      </c>
      <c r="C708" t="s">
        <v>9</v>
      </c>
      <c r="D708" t="s">
        <v>6</v>
      </c>
      <c r="E708">
        <v>350</v>
      </c>
      <c r="F708" t="s">
        <v>5</v>
      </c>
      <c r="G708">
        <v>84</v>
      </c>
      <c r="H708">
        <v>293</v>
      </c>
    </row>
    <row r="709" spans="1:8" x14ac:dyDescent="0.3">
      <c r="A709">
        <v>1271</v>
      </c>
      <c r="B709" t="s">
        <v>229</v>
      </c>
      <c r="C709" t="s">
        <v>2</v>
      </c>
      <c r="D709" t="s">
        <v>6</v>
      </c>
      <c r="E709">
        <v>350</v>
      </c>
      <c r="F709" t="s">
        <v>5</v>
      </c>
      <c r="G709">
        <v>121</v>
      </c>
      <c r="H709">
        <v>500</v>
      </c>
    </row>
    <row r="710" spans="1:8" x14ac:dyDescent="0.3">
      <c r="A710" t="s">
        <v>817</v>
      </c>
      <c r="B710" t="s">
        <v>151</v>
      </c>
      <c r="C710" t="s">
        <v>2</v>
      </c>
      <c r="D710" t="s">
        <v>69</v>
      </c>
      <c r="E710">
        <v>370</v>
      </c>
      <c r="F710" t="s">
        <v>5</v>
      </c>
      <c r="G710">
        <v>265</v>
      </c>
      <c r="H710">
        <v>673</v>
      </c>
    </row>
    <row r="711" spans="1:8" x14ac:dyDescent="0.3">
      <c r="A711" t="s">
        <v>816</v>
      </c>
      <c r="B711" t="s">
        <v>89</v>
      </c>
      <c r="C711" t="s">
        <v>2</v>
      </c>
      <c r="D711" t="s">
        <v>69</v>
      </c>
      <c r="E711">
        <v>370</v>
      </c>
      <c r="F711" t="s">
        <v>5</v>
      </c>
      <c r="G711">
        <v>486</v>
      </c>
      <c r="H711">
        <v>1890</v>
      </c>
    </row>
    <row r="712" spans="1:8" x14ac:dyDescent="0.3">
      <c r="A712" t="s">
        <v>815</v>
      </c>
      <c r="B712" t="s">
        <v>76</v>
      </c>
      <c r="C712" t="s">
        <v>2</v>
      </c>
      <c r="D712" t="s">
        <v>1</v>
      </c>
      <c r="E712">
        <v>62</v>
      </c>
      <c r="F712" t="s">
        <v>0</v>
      </c>
      <c r="G712">
        <v>27</v>
      </c>
      <c r="H712">
        <v>38</v>
      </c>
    </row>
    <row r="713" spans="1:8" x14ac:dyDescent="0.3">
      <c r="A713" t="s">
        <v>814</v>
      </c>
      <c r="B713" t="s">
        <v>132</v>
      </c>
      <c r="C713" t="s">
        <v>2</v>
      </c>
      <c r="D713" t="s">
        <v>40</v>
      </c>
      <c r="E713">
        <v>1190</v>
      </c>
      <c r="F713" t="s">
        <v>5</v>
      </c>
      <c r="G713">
        <v>43</v>
      </c>
      <c r="H713">
        <v>166</v>
      </c>
    </row>
    <row r="714" spans="1:8" x14ac:dyDescent="0.3">
      <c r="A714" t="s">
        <v>813</v>
      </c>
      <c r="B714" t="s">
        <v>80</v>
      </c>
      <c r="C714" t="s">
        <v>2</v>
      </c>
      <c r="D714" t="s">
        <v>88</v>
      </c>
      <c r="E714">
        <v>300</v>
      </c>
      <c r="F714" t="s">
        <v>5</v>
      </c>
      <c r="G714">
        <v>52</v>
      </c>
      <c r="H714">
        <v>207</v>
      </c>
    </row>
    <row r="715" spans="1:8" x14ac:dyDescent="0.3">
      <c r="A715" t="s">
        <v>812</v>
      </c>
      <c r="B715" t="s">
        <v>38</v>
      </c>
      <c r="C715" t="s">
        <v>2</v>
      </c>
      <c r="D715" t="s">
        <v>88</v>
      </c>
      <c r="E715">
        <v>300</v>
      </c>
      <c r="F715" t="s">
        <v>5</v>
      </c>
      <c r="G715">
        <v>31</v>
      </c>
      <c r="H715">
        <v>123</v>
      </c>
    </row>
    <row r="716" spans="1:8" x14ac:dyDescent="0.3">
      <c r="A716" t="s">
        <v>811</v>
      </c>
      <c r="B716" t="s">
        <v>253</v>
      </c>
      <c r="C716" t="s">
        <v>2</v>
      </c>
      <c r="D716" t="s">
        <v>30</v>
      </c>
      <c r="E716">
        <v>200</v>
      </c>
      <c r="F716" t="s">
        <v>5</v>
      </c>
      <c r="G716">
        <v>387</v>
      </c>
      <c r="H716">
        <v>1695</v>
      </c>
    </row>
    <row r="717" spans="1:8" x14ac:dyDescent="0.3">
      <c r="A717" t="s">
        <v>810</v>
      </c>
      <c r="B717" t="s">
        <v>80</v>
      </c>
      <c r="C717" t="s">
        <v>9</v>
      </c>
      <c r="D717" t="s">
        <v>24</v>
      </c>
      <c r="E717">
        <v>1020</v>
      </c>
      <c r="F717" t="s">
        <v>5</v>
      </c>
      <c r="G717">
        <v>43</v>
      </c>
      <c r="H717">
        <v>144</v>
      </c>
    </row>
    <row r="718" spans="1:8" x14ac:dyDescent="0.3">
      <c r="A718" t="s">
        <v>809</v>
      </c>
      <c r="B718" t="s">
        <v>253</v>
      </c>
      <c r="C718" t="s">
        <v>9</v>
      </c>
      <c r="D718" t="s">
        <v>34</v>
      </c>
      <c r="E718">
        <v>110</v>
      </c>
      <c r="F718" t="s">
        <v>0</v>
      </c>
      <c r="G718">
        <v>87</v>
      </c>
      <c r="H718">
        <v>115</v>
      </c>
    </row>
    <row r="719" spans="1:8" x14ac:dyDescent="0.3">
      <c r="A719" t="s">
        <v>808</v>
      </c>
      <c r="B719" t="s">
        <v>84</v>
      </c>
      <c r="C719" t="s">
        <v>9</v>
      </c>
      <c r="D719" t="s">
        <v>24</v>
      </c>
      <c r="E719">
        <v>1020</v>
      </c>
      <c r="F719" t="s">
        <v>5</v>
      </c>
      <c r="G719">
        <v>52</v>
      </c>
      <c r="H719">
        <v>176</v>
      </c>
    </row>
    <row r="720" spans="1:8" x14ac:dyDescent="0.3">
      <c r="A720" s="1">
        <v>6.1999999999999998E+94</v>
      </c>
      <c r="B720" t="s">
        <v>41</v>
      </c>
      <c r="C720" t="s">
        <v>2</v>
      </c>
      <c r="D720" t="s">
        <v>40</v>
      </c>
      <c r="E720">
        <v>1190</v>
      </c>
      <c r="F720" t="s">
        <v>5</v>
      </c>
      <c r="G720">
        <v>48</v>
      </c>
      <c r="H720">
        <v>129</v>
      </c>
    </row>
    <row r="721" spans="1:8" x14ac:dyDescent="0.3">
      <c r="A721">
        <v>315542</v>
      </c>
      <c r="B721" t="s">
        <v>62</v>
      </c>
      <c r="C721" t="s">
        <v>2</v>
      </c>
      <c r="D721" t="s">
        <v>30</v>
      </c>
      <c r="E721">
        <v>200</v>
      </c>
      <c r="F721" t="s">
        <v>5</v>
      </c>
      <c r="G721">
        <v>183</v>
      </c>
      <c r="H721">
        <v>710</v>
      </c>
    </row>
    <row r="722" spans="1:8" x14ac:dyDescent="0.3">
      <c r="A722" t="s">
        <v>807</v>
      </c>
      <c r="B722" t="s">
        <v>107</v>
      </c>
      <c r="C722" t="s">
        <v>2</v>
      </c>
      <c r="D722" t="s">
        <v>1</v>
      </c>
      <c r="E722">
        <v>62</v>
      </c>
      <c r="F722" t="s">
        <v>0</v>
      </c>
      <c r="G722">
        <v>42</v>
      </c>
      <c r="H722">
        <v>48</v>
      </c>
    </row>
    <row r="723" spans="1:8" x14ac:dyDescent="0.3">
      <c r="A723" t="s">
        <v>806</v>
      </c>
      <c r="B723" t="s">
        <v>64</v>
      </c>
      <c r="C723" t="s">
        <v>9</v>
      </c>
      <c r="D723" t="s">
        <v>88</v>
      </c>
      <c r="E723">
        <v>300</v>
      </c>
      <c r="F723" t="s">
        <v>5</v>
      </c>
      <c r="G723">
        <v>64</v>
      </c>
      <c r="H723">
        <v>254</v>
      </c>
    </row>
    <row r="724" spans="1:8" x14ac:dyDescent="0.3">
      <c r="A724" t="s">
        <v>805</v>
      </c>
      <c r="B724" t="s">
        <v>67</v>
      </c>
      <c r="C724" t="s">
        <v>9</v>
      </c>
      <c r="D724" t="s">
        <v>59</v>
      </c>
      <c r="E724">
        <v>172</v>
      </c>
      <c r="F724" t="s">
        <v>45</v>
      </c>
      <c r="G724">
        <v>337</v>
      </c>
      <c r="H724">
        <v>485</v>
      </c>
    </row>
    <row r="725" spans="1:8" x14ac:dyDescent="0.3">
      <c r="A725" t="s">
        <v>804</v>
      </c>
      <c r="B725" t="s">
        <v>47</v>
      </c>
      <c r="C725" t="s">
        <v>9</v>
      </c>
      <c r="D725" t="s">
        <v>24</v>
      </c>
      <c r="E725">
        <v>1020</v>
      </c>
      <c r="F725" t="s">
        <v>5</v>
      </c>
      <c r="G725">
        <v>38</v>
      </c>
      <c r="H725">
        <v>114</v>
      </c>
    </row>
    <row r="726" spans="1:8" x14ac:dyDescent="0.3">
      <c r="A726" t="s">
        <v>803</v>
      </c>
      <c r="B726" t="s">
        <v>32</v>
      </c>
      <c r="C726" t="s">
        <v>2</v>
      </c>
      <c r="D726" t="s">
        <v>34</v>
      </c>
      <c r="E726">
        <v>90</v>
      </c>
      <c r="F726" t="s">
        <v>12</v>
      </c>
      <c r="G726">
        <v>61</v>
      </c>
      <c r="H726">
        <v>50</v>
      </c>
    </row>
    <row r="727" spans="1:8" x14ac:dyDescent="0.3">
      <c r="A727" t="s">
        <v>802</v>
      </c>
      <c r="B727" t="s">
        <v>19</v>
      </c>
      <c r="C727" t="s">
        <v>9</v>
      </c>
      <c r="D727" t="s">
        <v>40</v>
      </c>
      <c r="E727">
        <v>1190</v>
      </c>
      <c r="F727" t="s">
        <v>5</v>
      </c>
      <c r="G727">
        <v>64</v>
      </c>
      <c r="H727">
        <v>218</v>
      </c>
    </row>
    <row r="728" spans="1:8" x14ac:dyDescent="0.3">
      <c r="A728" t="s">
        <v>801</v>
      </c>
      <c r="B728" t="s">
        <v>72</v>
      </c>
      <c r="C728" t="s">
        <v>9</v>
      </c>
      <c r="D728" t="s">
        <v>34</v>
      </c>
      <c r="E728">
        <v>110</v>
      </c>
      <c r="F728" t="s">
        <v>0</v>
      </c>
      <c r="G728">
        <v>73</v>
      </c>
      <c r="H728">
        <v>95</v>
      </c>
    </row>
    <row r="729" spans="1:8" x14ac:dyDescent="0.3">
      <c r="A729" t="s">
        <v>800</v>
      </c>
      <c r="B729" t="s">
        <v>25</v>
      </c>
      <c r="C729" t="s">
        <v>9</v>
      </c>
      <c r="D729" t="s">
        <v>27</v>
      </c>
      <c r="E729">
        <v>3000</v>
      </c>
      <c r="F729" t="s">
        <v>26</v>
      </c>
      <c r="G729">
        <v>418</v>
      </c>
      <c r="H729">
        <v>1082</v>
      </c>
    </row>
    <row r="730" spans="1:8" x14ac:dyDescent="0.3">
      <c r="A730" t="s">
        <v>799</v>
      </c>
      <c r="B730" t="s">
        <v>78</v>
      </c>
      <c r="C730" t="s">
        <v>2</v>
      </c>
      <c r="D730" t="s">
        <v>27</v>
      </c>
      <c r="E730">
        <v>3000</v>
      </c>
      <c r="F730" t="s">
        <v>26</v>
      </c>
      <c r="G730">
        <v>144</v>
      </c>
      <c r="H730">
        <v>374</v>
      </c>
    </row>
    <row r="731" spans="1:8" x14ac:dyDescent="0.3">
      <c r="A731" t="s">
        <v>798</v>
      </c>
      <c r="B731" t="s">
        <v>141</v>
      </c>
      <c r="C731" t="s">
        <v>2</v>
      </c>
      <c r="D731" t="s">
        <v>1</v>
      </c>
      <c r="E731">
        <v>62</v>
      </c>
      <c r="F731" t="s">
        <v>0</v>
      </c>
      <c r="G731">
        <v>64</v>
      </c>
      <c r="H731">
        <v>92</v>
      </c>
    </row>
    <row r="732" spans="1:8" x14ac:dyDescent="0.3">
      <c r="A732">
        <v>74657</v>
      </c>
      <c r="B732" t="s">
        <v>112</v>
      </c>
      <c r="C732" t="s">
        <v>9</v>
      </c>
      <c r="D732" t="s">
        <v>46</v>
      </c>
      <c r="E732">
        <v>860</v>
      </c>
      <c r="F732" t="s">
        <v>45</v>
      </c>
      <c r="G732">
        <v>194</v>
      </c>
      <c r="H732">
        <v>271</v>
      </c>
    </row>
    <row r="733" spans="1:8" x14ac:dyDescent="0.3">
      <c r="A733" t="s">
        <v>797</v>
      </c>
      <c r="B733" t="s">
        <v>47</v>
      </c>
      <c r="C733" t="s">
        <v>9</v>
      </c>
      <c r="D733" t="s">
        <v>6</v>
      </c>
      <c r="E733">
        <v>350</v>
      </c>
      <c r="F733" t="s">
        <v>5</v>
      </c>
      <c r="G733">
        <v>61</v>
      </c>
      <c r="H733">
        <v>178</v>
      </c>
    </row>
    <row r="734" spans="1:8" x14ac:dyDescent="0.3">
      <c r="A734" t="s">
        <v>796</v>
      </c>
      <c r="B734" t="s">
        <v>80</v>
      </c>
      <c r="C734" t="s">
        <v>9</v>
      </c>
      <c r="D734" t="s">
        <v>13</v>
      </c>
      <c r="E734">
        <v>65</v>
      </c>
      <c r="F734" t="s">
        <v>0</v>
      </c>
      <c r="G734">
        <v>115</v>
      </c>
      <c r="H734">
        <v>151</v>
      </c>
    </row>
    <row r="735" spans="1:8" x14ac:dyDescent="0.3">
      <c r="A735" t="s">
        <v>795</v>
      </c>
      <c r="B735" t="s">
        <v>54</v>
      </c>
      <c r="C735" t="s">
        <v>2</v>
      </c>
      <c r="D735" t="s">
        <v>69</v>
      </c>
      <c r="E735">
        <v>370</v>
      </c>
      <c r="F735" t="s">
        <v>5</v>
      </c>
      <c r="G735">
        <v>444</v>
      </c>
      <c r="H735">
        <v>1123</v>
      </c>
    </row>
    <row r="736" spans="1:8" x14ac:dyDescent="0.3">
      <c r="A736" t="s">
        <v>794</v>
      </c>
      <c r="B736" t="s">
        <v>101</v>
      </c>
      <c r="C736" t="s">
        <v>9</v>
      </c>
      <c r="D736" t="s">
        <v>30</v>
      </c>
      <c r="E736">
        <v>156</v>
      </c>
      <c r="F736" t="s">
        <v>12</v>
      </c>
      <c r="G736">
        <v>402</v>
      </c>
      <c r="H736">
        <v>353</v>
      </c>
    </row>
    <row r="737" spans="1:8" x14ac:dyDescent="0.3">
      <c r="A737" t="s">
        <v>793</v>
      </c>
      <c r="B737" t="s">
        <v>84</v>
      </c>
      <c r="C737" t="s">
        <v>9</v>
      </c>
      <c r="D737" t="s">
        <v>49</v>
      </c>
      <c r="E737">
        <v>190</v>
      </c>
      <c r="F737" t="s">
        <v>0</v>
      </c>
      <c r="G737">
        <v>82</v>
      </c>
      <c r="H737">
        <v>107</v>
      </c>
    </row>
    <row r="738" spans="1:8" x14ac:dyDescent="0.3">
      <c r="A738" t="s">
        <v>792</v>
      </c>
      <c r="B738" t="s">
        <v>22</v>
      </c>
      <c r="C738" t="s">
        <v>2</v>
      </c>
      <c r="D738" t="s">
        <v>49</v>
      </c>
      <c r="E738">
        <v>190</v>
      </c>
      <c r="F738" t="s">
        <v>0</v>
      </c>
      <c r="G738">
        <v>28</v>
      </c>
      <c r="H738">
        <v>39</v>
      </c>
    </row>
    <row r="739" spans="1:8" x14ac:dyDescent="0.3">
      <c r="A739" t="s">
        <v>791</v>
      </c>
      <c r="B739" t="s">
        <v>56</v>
      </c>
      <c r="C739" t="s">
        <v>2</v>
      </c>
      <c r="D739" t="s">
        <v>1</v>
      </c>
      <c r="E739">
        <v>62</v>
      </c>
      <c r="F739" t="s">
        <v>0</v>
      </c>
      <c r="G739">
        <v>36</v>
      </c>
      <c r="H739">
        <v>42</v>
      </c>
    </row>
    <row r="740" spans="1:8" x14ac:dyDescent="0.3">
      <c r="A740" t="s">
        <v>790</v>
      </c>
      <c r="B740" t="s">
        <v>92</v>
      </c>
      <c r="C740" t="s">
        <v>9</v>
      </c>
      <c r="D740" t="s">
        <v>49</v>
      </c>
      <c r="E740">
        <v>190</v>
      </c>
      <c r="F740" t="s">
        <v>0</v>
      </c>
      <c r="G740">
        <v>33</v>
      </c>
      <c r="H740">
        <v>42</v>
      </c>
    </row>
    <row r="741" spans="1:8" x14ac:dyDescent="0.3">
      <c r="A741" t="s">
        <v>789</v>
      </c>
      <c r="B741" t="s">
        <v>141</v>
      </c>
      <c r="C741" t="s">
        <v>2</v>
      </c>
      <c r="D741" t="s">
        <v>46</v>
      </c>
      <c r="E741">
        <v>860</v>
      </c>
      <c r="F741" t="s">
        <v>45</v>
      </c>
      <c r="G741">
        <v>501</v>
      </c>
      <c r="H741">
        <v>701</v>
      </c>
    </row>
    <row r="742" spans="1:8" x14ac:dyDescent="0.3">
      <c r="A742" t="s">
        <v>788</v>
      </c>
      <c r="B742" t="s">
        <v>28</v>
      </c>
      <c r="C742" t="s">
        <v>2</v>
      </c>
      <c r="D742" t="s">
        <v>88</v>
      </c>
      <c r="E742">
        <v>300</v>
      </c>
      <c r="F742" t="s">
        <v>5</v>
      </c>
      <c r="G742">
        <v>24</v>
      </c>
      <c r="H742">
        <v>93</v>
      </c>
    </row>
    <row r="743" spans="1:8" x14ac:dyDescent="0.3">
      <c r="A743" t="s">
        <v>787</v>
      </c>
      <c r="B743" t="s">
        <v>22</v>
      </c>
      <c r="C743" t="s">
        <v>9</v>
      </c>
      <c r="D743" t="s">
        <v>21</v>
      </c>
      <c r="E743">
        <v>55</v>
      </c>
      <c r="F743" t="s">
        <v>12</v>
      </c>
      <c r="G743">
        <v>101</v>
      </c>
      <c r="H743">
        <v>89</v>
      </c>
    </row>
    <row r="744" spans="1:8" x14ac:dyDescent="0.3">
      <c r="A744" t="s">
        <v>786</v>
      </c>
      <c r="B744" t="s">
        <v>72</v>
      </c>
      <c r="C744" t="s">
        <v>2</v>
      </c>
      <c r="D744" t="s">
        <v>69</v>
      </c>
      <c r="E744">
        <v>370</v>
      </c>
      <c r="F744" t="s">
        <v>5</v>
      </c>
      <c r="G744">
        <v>413</v>
      </c>
      <c r="H744">
        <v>1102</v>
      </c>
    </row>
    <row r="745" spans="1:8" x14ac:dyDescent="0.3">
      <c r="A745" t="s">
        <v>785</v>
      </c>
      <c r="B745" t="s">
        <v>78</v>
      </c>
      <c r="C745" t="s">
        <v>2</v>
      </c>
      <c r="D745" t="s">
        <v>46</v>
      </c>
      <c r="E745">
        <v>860</v>
      </c>
      <c r="F745" t="s">
        <v>45</v>
      </c>
      <c r="G745">
        <v>451</v>
      </c>
      <c r="H745">
        <v>613</v>
      </c>
    </row>
    <row r="746" spans="1:8" x14ac:dyDescent="0.3">
      <c r="A746" t="s">
        <v>784</v>
      </c>
      <c r="B746" t="s">
        <v>56</v>
      </c>
      <c r="C746" t="s">
        <v>9</v>
      </c>
      <c r="D746" t="s">
        <v>21</v>
      </c>
      <c r="E746">
        <v>55</v>
      </c>
      <c r="F746" t="s">
        <v>12</v>
      </c>
      <c r="G746">
        <v>80</v>
      </c>
      <c r="H746">
        <v>70</v>
      </c>
    </row>
    <row r="747" spans="1:8" x14ac:dyDescent="0.3">
      <c r="A747" t="s">
        <v>783</v>
      </c>
      <c r="B747" t="s">
        <v>101</v>
      </c>
      <c r="C747" t="s">
        <v>9</v>
      </c>
      <c r="D747" t="s">
        <v>6</v>
      </c>
      <c r="E747">
        <v>350</v>
      </c>
      <c r="F747" t="s">
        <v>5</v>
      </c>
      <c r="G747">
        <v>98</v>
      </c>
      <c r="H747">
        <v>372</v>
      </c>
    </row>
    <row r="748" spans="1:8" x14ac:dyDescent="0.3">
      <c r="A748" t="s">
        <v>782</v>
      </c>
      <c r="B748" t="s">
        <v>114</v>
      </c>
      <c r="C748" t="s">
        <v>9</v>
      </c>
      <c r="D748" t="s">
        <v>40</v>
      </c>
      <c r="E748">
        <v>1190</v>
      </c>
      <c r="F748" t="s">
        <v>5</v>
      </c>
      <c r="G748">
        <v>29</v>
      </c>
      <c r="H748">
        <v>100</v>
      </c>
    </row>
    <row r="749" spans="1:8" x14ac:dyDescent="0.3">
      <c r="A749" t="s">
        <v>781</v>
      </c>
      <c r="B749" t="s">
        <v>229</v>
      </c>
      <c r="C749" t="s">
        <v>2</v>
      </c>
      <c r="D749" t="s">
        <v>69</v>
      </c>
      <c r="E749">
        <v>370</v>
      </c>
      <c r="F749" t="s">
        <v>5</v>
      </c>
      <c r="G749">
        <v>355</v>
      </c>
      <c r="H749">
        <v>1508</v>
      </c>
    </row>
    <row r="750" spans="1:8" x14ac:dyDescent="0.3">
      <c r="A750" t="s">
        <v>780</v>
      </c>
      <c r="B750" t="s">
        <v>181</v>
      </c>
      <c r="C750" t="s">
        <v>2</v>
      </c>
      <c r="D750" t="s">
        <v>49</v>
      </c>
      <c r="E750">
        <v>190</v>
      </c>
      <c r="F750" t="s">
        <v>0</v>
      </c>
      <c r="G750">
        <v>25</v>
      </c>
      <c r="H750">
        <v>35</v>
      </c>
    </row>
    <row r="751" spans="1:8" x14ac:dyDescent="0.3">
      <c r="A751" s="1" t="s">
        <v>779</v>
      </c>
      <c r="B751" t="s">
        <v>64</v>
      </c>
      <c r="C751" t="s">
        <v>2</v>
      </c>
      <c r="D751" t="s">
        <v>18</v>
      </c>
      <c r="E751">
        <v>415</v>
      </c>
      <c r="F751" t="s">
        <v>12</v>
      </c>
      <c r="G751">
        <v>34</v>
      </c>
      <c r="H751">
        <v>28</v>
      </c>
    </row>
    <row r="752" spans="1:8" x14ac:dyDescent="0.3">
      <c r="A752" t="s">
        <v>778</v>
      </c>
      <c r="B752" t="s">
        <v>36</v>
      </c>
      <c r="C752" t="s">
        <v>2</v>
      </c>
      <c r="D752" t="s">
        <v>18</v>
      </c>
      <c r="E752">
        <v>415</v>
      </c>
      <c r="F752" t="s">
        <v>12</v>
      </c>
      <c r="G752">
        <v>18</v>
      </c>
      <c r="H752">
        <v>14</v>
      </c>
    </row>
    <row r="753" spans="1:8" x14ac:dyDescent="0.3">
      <c r="A753" t="s">
        <v>777</v>
      </c>
      <c r="B753" t="s">
        <v>151</v>
      </c>
      <c r="C753" t="s">
        <v>2</v>
      </c>
      <c r="D753" t="s">
        <v>6</v>
      </c>
      <c r="E753">
        <v>350</v>
      </c>
      <c r="F753" t="s">
        <v>5</v>
      </c>
      <c r="G753">
        <v>58</v>
      </c>
      <c r="H753">
        <v>148</v>
      </c>
    </row>
    <row r="754" spans="1:8" x14ac:dyDescent="0.3">
      <c r="A754" t="s">
        <v>776</v>
      </c>
      <c r="B754" t="s">
        <v>14</v>
      </c>
      <c r="C754" t="s">
        <v>9</v>
      </c>
      <c r="D754" t="s">
        <v>18</v>
      </c>
      <c r="E754">
        <v>415</v>
      </c>
      <c r="F754" t="s">
        <v>12</v>
      </c>
      <c r="G754">
        <v>70</v>
      </c>
      <c r="H754">
        <v>63</v>
      </c>
    </row>
    <row r="755" spans="1:8" x14ac:dyDescent="0.3">
      <c r="A755">
        <v>353060</v>
      </c>
      <c r="B755" t="s">
        <v>64</v>
      </c>
      <c r="C755" t="s">
        <v>2</v>
      </c>
      <c r="D755" t="s">
        <v>49</v>
      </c>
      <c r="E755">
        <v>190</v>
      </c>
      <c r="F755" t="s">
        <v>0</v>
      </c>
      <c r="G755">
        <v>45</v>
      </c>
      <c r="H755">
        <v>73</v>
      </c>
    </row>
    <row r="756" spans="1:8" x14ac:dyDescent="0.3">
      <c r="A756" t="s">
        <v>775</v>
      </c>
      <c r="B756" t="s">
        <v>76</v>
      </c>
      <c r="C756" t="s">
        <v>9</v>
      </c>
      <c r="D756" t="s">
        <v>34</v>
      </c>
      <c r="E756">
        <v>110</v>
      </c>
      <c r="F756" t="s">
        <v>0</v>
      </c>
      <c r="G756">
        <v>42</v>
      </c>
      <c r="H756">
        <v>55</v>
      </c>
    </row>
    <row r="757" spans="1:8" x14ac:dyDescent="0.3">
      <c r="A757" t="s">
        <v>774</v>
      </c>
      <c r="B757" t="s">
        <v>38</v>
      </c>
      <c r="C757" t="s">
        <v>2</v>
      </c>
      <c r="D757" t="s">
        <v>30</v>
      </c>
      <c r="E757">
        <v>200</v>
      </c>
      <c r="F757" t="s">
        <v>5</v>
      </c>
      <c r="G757">
        <v>358</v>
      </c>
      <c r="H757">
        <v>1410</v>
      </c>
    </row>
    <row r="758" spans="1:8" x14ac:dyDescent="0.3">
      <c r="A758">
        <v>207744</v>
      </c>
      <c r="B758" t="s">
        <v>78</v>
      </c>
      <c r="C758" t="s">
        <v>2</v>
      </c>
      <c r="D758" t="s">
        <v>1</v>
      </c>
      <c r="E758">
        <v>62</v>
      </c>
      <c r="F758" t="s">
        <v>0</v>
      </c>
      <c r="G758">
        <v>52</v>
      </c>
      <c r="H758">
        <v>75</v>
      </c>
    </row>
    <row r="759" spans="1:8" x14ac:dyDescent="0.3">
      <c r="A759" t="s">
        <v>773</v>
      </c>
      <c r="B759" t="s">
        <v>36</v>
      </c>
      <c r="C759" t="s">
        <v>9</v>
      </c>
      <c r="D759" t="s">
        <v>49</v>
      </c>
      <c r="E759">
        <v>190</v>
      </c>
      <c r="F759" t="s">
        <v>0</v>
      </c>
      <c r="G759">
        <v>66</v>
      </c>
      <c r="H759">
        <v>102</v>
      </c>
    </row>
    <row r="760" spans="1:8" x14ac:dyDescent="0.3">
      <c r="A760" t="s">
        <v>772</v>
      </c>
      <c r="B760" t="s">
        <v>16</v>
      </c>
      <c r="C760" t="s">
        <v>2</v>
      </c>
      <c r="D760" t="s">
        <v>13</v>
      </c>
      <c r="E760">
        <v>50</v>
      </c>
      <c r="F760" t="s">
        <v>12</v>
      </c>
      <c r="G760">
        <v>28</v>
      </c>
      <c r="H760">
        <v>21</v>
      </c>
    </row>
    <row r="761" spans="1:8" x14ac:dyDescent="0.3">
      <c r="A761" t="s">
        <v>771</v>
      </c>
      <c r="B761" t="s">
        <v>16</v>
      </c>
      <c r="C761" t="s">
        <v>2</v>
      </c>
      <c r="D761" t="s">
        <v>46</v>
      </c>
      <c r="E761">
        <v>860</v>
      </c>
      <c r="F761" t="s">
        <v>45</v>
      </c>
      <c r="G761">
        <v>450</v>
      </c>
      <c r="H761">
        <v>634</v>
      </c>
    </row>
    <row r="762" spans="1:8" x14ac:dyDescent="0.3">
      <c r="A762" t="s">
        <v>770</v>
      </c>
      <c r="B762" t="s">
        <v>36</v>
      </c>
      <c r="C762" t="s">
        <v>9</v>
      </c>
      <c r="D762" t="s">
        <v>13</v>
      </c>
      <c r="E762">
        <v>65</v>
      </c>
      <c r="F762" t="s">
        <v>0</v>
      </c>
      <c r="G762">
        <v>82</v>
      </c>
      <c r="H762">
        <v>122</v>
      </c>
    </row>
    <row r="763" spans="1:8" x14ac:dyDescent="0.3">
      <c r="A763" t="s">
        <v>769</v>
      </c>
      <c r="B763" t="s">
        <v>103</v>
      </c>
      <c r="C763" t="s">
        <v>9</v>
      </c>
      <c r="D763" t="s">
        <v>46</v>
      </c>
      <c r="E763">
        <v>860</v>
      </c>
      <c r="F763" t="s">
        <v>45</v>
      </c>
      <c r="G763">
        <v>395</v>
      </c>
      <c r="H763">
        <v>711</v>
      </c>
    </row>
    <row r="764" spans="1:8" x14ac:dyDescent="0.3">
      <c r="A764">
        <v>608271</v>
      </c>
      <c r="B764" t="s">
        <v>130</v>
      </c>
      <c r="C764" t="s">
        <v>2</v>
      </c>
      <c r="D764" t="s">
        <v>27</v>
      </c>
      <c r="E764">
        <v>3000</v>
      </c>
      <c r="F764" t="s">
        <v>26</v>
      </c>
      <c r="G764">
        <v>122</v>
      </c>
      <c r="H764">
        <v>342</v>
      </c>
    </row>
    <row r="765" spans="1:8" x14ac:dyDescent="0.3">
      <c r="A765" t="s">
        <v>768</v>
      </c>
      <c r="B765" t="s">
        <v>134</v>
      </c>
      <c r="C765" t="s">
        <v>9</v>
      </c>
      <c r="D765" t="s">
        <v>13</v>
      </c>
      <c r="E765">
        <v>65</v>
      </c>
      <c r="F765" t="s">
        <v>0</v>
      </c>
      <c r="G765">
        <v>119</v>
      </c>
      <c r="H765">
        <v>154</v>
      </c>
    </row>
    <row r="766" spans="1:8" x14ac:dyDescent="0.3">
      <c r="A766" t="s">
        <v>767</v>
      </c>
      <c r="B766" t="s">
        <v>109</v>
      </c>
      <c r="C766" t="s">
        <v>9</v>
      </c>
      <c r="D766" t="s">
        <v>1</v>
      </c>
      <c r="E766">
        <v>62</v>
      </c>
      <c r="F766" t="s">
        <v>0</v>
      </c>
      <c r="G766">
        <v>119</v>
      </c>
      <c r="H766">
        <v>138</v>
      </c>
    </row>
    <row r="767" spans="1:8" x14ac:dyDescent="0.3">
      <c r="A767" t="s">
        <v>766</v>
      </c>
      <c r="B767" t="s">
        <v>141</v>
      </c>
      <c r="C767" t="s">
        <v>2</v>
      </c>
      <c r="D767" t="s">
        <v>6</v>
      </c>
      <c r="E767">
        <v>350</v>
      </c>
      <c r="F767" t="s">
        <v>5</v>
      </c>
      <c r="G767">
        <v>94</v>
      </c>
      <c r="H767">
        <v>371</v>
      </c>
    </row>
    <row r="768" spans="1:8" x14ac:dyDescent="0.3">
      <c r="A768" t="s">
        <v>765</v>
      </c>
      <c r="B768" t="s">
        <v>161</v>
      </c>
      <c r="C768" t="s">
        <v>9</v>
      </c>
      <c r="D768" t="s">
        <v>27</v>
      </c>
      <c r="E768">
        <v>3000</v>
      </c>
      <c r="F768" t="s">
        <v>26</v>
      </c>
      <c r="G768">
        <v>316</v>
      </c>
      <c r="H768">
        <v>859</v>
      </c>
    </row>
    <row r="769" spans="1:8" x14ac:dyDescent="0.3">
      <c r="A769" t="s">
        <v>764</v>
      </c>
      <c r="B769" t="s">
        <v>14</v>
      </c>
      <c r="C769" t="s">
        <v>9</v>
      </c>
      <c r="D769" t="s">
        <v>88</v>
      </c>
      <c r="E769">
        <v>300</v>
      </c>
      <c r="F769" t="s">
        <v>5</v>
      </c>
      <c r="G769">
        <v>47</v>
      </c>
      <c r="H769">
        <v>157</v>
      </c>
    </row>
    <row r="770" spans="1:8" x14ac:dyDescent="0.3">
      <c r="A770" t="s">
        <v>763</v>
      </c>
      <c r="B770" t="s">
        <v>151</v>
      </c>
      <c r="C770" t="s">
        <v>2</v>
      </c>
      <c r="D770" t="s">
        <v>18</v>
      </c>
      <c r="E770">
        <v>415</v>
      </c>
      <c r="F770" t="s">
        <v>12</v>
      </c>
      <c r="G770">
        <v>33</v>
      </c>
      <c r="H770">
        <v>27</v>
      </c>
    </row>
    <row r="771" spans="1:8" x14ac:dyDescent="0.3">
      <c r="A771" t="s">
        <v>762</v>
      </c>
      <c r="B771" t="s">
        <v>161</v>
      </c>
      <c r="C771" t="s">
        <v>9</v>
      </c>
      <c r="D771" t="s">
        <v>18</v>
      </c>
      <c r="E771">
        <v>415</v>
      </c>
      <c r="F771" t="s">
        <v>12</v>
      </c>
      <c r="G771">
        <v>99</v>
      </c>
      <c r="H771">
        <v>87</v>
      </c>
    </row>
    <row r="772" spans="1:8" x14ac:dyDescent="0.3">
      <c r="A772" t="s">
        <v>761</v>
      </c>
      <c r="B772" t="s">
        <v>7</v>
      </c>
      <c r="C772" t="s">
        <v>2</v>
      </c>
      <c r="D772" t="s">
        <v>13</v>
      </c>
      <c r="E772">
        <v>50</v>
      </c>
      <c r="F772" t="s">
        <v>12</v>
      </c>
      <c r="G772">
        <v>16</v>
      </c>
      <c r="H772">
        <v>13</v>
      </c>
    </row>
    <row r="773" spans="1:8" x14ac:dyDescent="0.3">
      <c r="A773" t="s">
        <v>760</v>
      </c>
      <c r="B773" t="s">
        <v>10</v>
      </c>
      <c r="C773" t="s">
        <v>2</v>
      </c>
      <c r="D773" t="s">
        <v>49</v>
      </c>
      <c r="E773">
        <v>190</v>
      </c>
      <c r="F773" t="s">
        <v>0</v>
      </c>
      <c r="G773">
        <v>45</v>
      </c>
      <c r="H773">
        <v>72</v>
      </c>
    </row>
    <row r="774" spans="1:8" x14ac:dyDescent="0.3">
      <c r="A774" t="s">
        <v>759</v>
      </c>
      <c r="B774" t="s">
        <v>109</v>
      </c>
      <c r="C774" t="s">
        <v>2</v>
      </c>
      <c r="D774" t="s">
        <v>24</v>
      </c>
      <c r="E774">
        <v>1020</v>
      </c>
      <c r="F774" t="s">
        <v>5</v>
      </c>
      <c r="G774">
        <v>105</v>
      </c>
      <c r="H774">
        <v>407</v>
      </c>
    </row>
    <row r="775" spans="1:8" x14ac:dyDescent="0.3">
      <c r="A775" t="s">
        <v>758</v>
      </c>
      <c r="B775" t="s">
        <v>7</v>
      </c>
      <c r="C775" t="s">
        <v>2</v>
      </c>
      <c r="D775" t="s">
        <v>46</v>
      </c>
      <c r="E775">
        <v>860</v>
      </c>
      <c r="F775" t="s">
        <v>45</v>
      </c>
      <c r="G775">
        <v>408</v>
      </c>
      <c r="H775">
        <v>632</v>
      </c>
    </row>
    <row r="776" spans="1:8" x14ac:dyDescent="0.3">
      <c r="A776" t="s">
        <v>757</v>
      </c>
      <c r="B776" t="s">
        <v>28</v>
      </c>
      <c r="C776" t="s">
        <v>2</v>
      </c>
      <c r="D776" t="s">
        <v>40</v>
      </c>
      <c r="E776">
        <v>1190</v>
      </c>
      <c r="F776" t="s">
        <v>5</v>
      </c>
      <c r="G776">
        <v>27</v>
      </c>
      <c r="H776">
        <v>107</v>
      </c>
    </row>
    <row r="777" spans="1:8" x14ac:dyDescent="0.3">
      <c r="A777">
        <v>861506</v>
      </c>
      <c r="B777" t="s">
        <v>38</v>
      </c>
      <c r="C777" t="s">
        <v>9</v>
      </c>
      <c r="D777" t="s">
        <v>30</v>
      </c>
      <c r="E777">
        <v>156</v>
      </c>
      <c r="F777" t="s">
        <v>12</v>
      </c>
      <c r="G777">
        <v>334</v>
      </c>
      <c r="H777">
        <v>260</v>
      </c>
    </row>
    <row r="778" spans="1:8" x14ac:dyDescent="0.3">
      <c r="A778" t="s">
        <v>756</v>
      </c>
      <c r="B778" t="s">
        <v>10</v>
      </c>
      <c r="C778" t="s">
        <v>2</v>
      </c>
      <c r="D778" t="s">
        <v>69</v>
      </c>
      <c r="E778">
        <v>370</v>
      </c>
      <c r="F778" t="s">
        <v>5</v>
      </c>
      <c r="G778">
        <v>367</v>
      </c>
      <c r="H778">
        <v>1423</v>
      </c>
    </row>
    <row r="779" spans="1:8" x14ac:dyDescent="0.3">
      <c r="A779" t="s">
        <v>755</v>
      </c>
      <c r="B779" t="s">
        <v>151</v>
      </c>
      <c r="C779" t="s">
        <v>2</v>
      </c>
      <c r="D779" t="s">
        <v>21</v>
      </c>
      <c r="E779">
        <v>55</v>
      </c>
      <c r="F779" t="s">
        <v>12</v>
      </c>
      <c r="G779">
        <v>19</v>
      </c>
      <c r="H779">
        <v>15</v>
      </c>
    </row>
    <row r="780" spans="1:8" x14ac:dyDescent="0.3">
      <c r="A780" t="s">
        <v>754</v>
      </c>
      <c r="B780" t="s">
        <v>86</v>
      </c>
      <c r="C780" t="s">
        <v>9</v>
      </c>
      <c r="D780" t="s">
        <v>46</v>
      </c>
      <c r="E780">
        <v>860</v>
      </c>
      <c r="F780" t="s">
        <v>45</v>
      </c>
      <c r="G780">
        <v>367</v>
      </c>
      <c r="H780">
        <v>601</v>
      </c>
    </row>
    <row r="781" spans="1:8" x14ac:dyDescent="0.3">
      <c r="A781" t="s">
        <v>753</v>
      </c>
      <c r="B781" t="s">
        <v>67</v>
      </c>
      <c r="C781" t="s">
        <v>2</v>
      </c>
      <c r="D781" t="s">
        <v>69</v>
      </c>
      <c r="E781">
        <v>370</v>
      </c>
      <c r="F781" t="s">
        <v>5</v>
      </c>
      <c r="G781">
        <v>412</v>
      </c>
      <c r="H781">
        <v>1615</v>
      </c>
    </row>
    <row r="782" spans="1:8" x14ac:dyDescent="0.3">
      <c r="A782" t="s">
        <v>752</v>
      </c>
      <c r="B782" t="s">
        <v>80</v>
      </c>
      <c r="C782" t="s">
        <v>9</v>
      </c>
      <c r="D782" t="s">
        <v>46</v>
      </c>
      <c r="E782">
        <v>860</v>
      </c>
      <c r="F782" t="s">
        <v>45</v>
      </c>
      <c r="G782">
        <v>351</v>
      </c>
      <c r="H782">
        <v>526</v>
      </c>
    </row>
    <row r="783" spans="1:8" x14ac:dyDescent="0.3">
      <c r="A783" t="s">
        <v>751</v>
      </c>
      <c r="B783" t="s">
        <v>229</v>
      </c>
      <c r="C783" t="s">
        <v>9</v>
      </c>
      <c r="D783" t="s">
        <v>59</v>
      </c>
      <c r="E783">
        <v>172</v>
      </c>
      <c r="F783" t="s">
        <v>45</v>
      </c>
      <c r="G783">
        <v>190</v>
      </c>
      <c r="H783">
        <v>313</v>
      </c>
    </row>
    <row r="784" spans="1:8" x14ac:dyDescent="0.3">
      <c r="A784" s="1">
        <v>5.0000000000000003E+300</v>
      </c>
      <c r="B784" t="s">
        <v>62</v>
      </c>
      <c r="C784" t="s">
        <v>9</v>
      </c>
      <c r="D784" t="s">
        <v>24</v>
      </c>
      <c r="E784">
        <v>1020</v>
      </c>
      <c r="F784" t="s">
        <v>5</v>
      </c>
      <c r="G784">
        <v>24</v>
      </c>
      <c r="H784">
        <v>80</v>
      </c>
    </row>
    <row r="785" spans="1:8" x14ac:dyDescent="0.3">
      <c r="A785" t="s">
        <v>750</v>
      </c>
      <c r="B785" t="s">
        <v>161</v>
      </c>
      <c r="C785" t="s">
        <v>2</v>
      </c>
      <c r="D785" t="s">
        <v>13</v>
      </c>
      <c r="E785">
        <v>50</v>
      </c>
      <c r="F785" t="s">
        <v>12</v>
      </c>
      <c r="G785">
        <v>40</v>
      </c>
      <c r="H785">
        <v>33</v>
      </c>
    </row>
    <row r="786" spans="1:8" x14ac:dyDescent="0.3">
      <c r="A786" t="s">
        <v>749</v>
      </c>
      <c r="B786" t="s">
        <v>84</v>
      </c>
      <c r="C786" t="s">
        <v>9</v>
      </c>
      <c r="D786" t="s">
        <v>30</v>
      </c>
      <c r="E786">
        <v>156</v>
      </c>
      <c r="F786" t="s">
        <v>12</v>
      </c>
      <c r="G786">
        <v>341</v>
      </c>
      <c r="H786">
        <v>327</v>
      </c>
    </row>
    <row r="787" spans="1:8" x14ac:dyDescent="0.3">
      <c r="A787" t="s">
        <v>748</v>
      </c>
      <c r="B787" t="s">
        <v>84</v>
      </c>
      <c r="C787" t="s">
        <v>9</v>
      </c>
      <c r="D787" t="s">
        <v>21</v>
      </c>
      <c r="E787">
        <v>55</v>
      </c>
      <c r="F787" t="s">
        <v>12</v>
      </c>
      <c r="G787">
        <v>106</v>
      </c>
      <c r="H787">
        <v>101</v>
      </c>
    </row>
    <row r="788" spans="1:8" x14ac:dyDescent="0.3">
      <c r="A788" t="s">
        <v>747</v>
      </c>
      <c r="B788" t="s">
        <v>95</v>
      </c>
      <c r="C788" t="s">
        <v>2</v>
      </c>
      <c r="D788" t="s">
        <v>59</v>
      </c>
      <c r="E788">
        <v>172</v>
      </c>
      <c r="F788" t="s">
        <v>45</v>
      </c>
      <c r="G788">
        <v>256</v>
      </c>
      <c r="H788">
        <v>358</v>
      </c>
    </row>
    <row r="789" spans="1:8" x14ac:dyDescent="0.3">
      <c r="A789" t="s">
        <v>746</v>
      </c>
      <c r="B789" t="s">
        <v>16</v>
      </c>
      <c r="C789" t="s">
        <v>2</v>
      </c>
      <c r="D789" t="s">
        <v>59</v>
      </c>
      <c r="E789">
        <v>172</v>
      </c>
      <c r="F789" t="s">
        <v>45</v>
      </c>
      <c r="G789">
        <v>277</v>
      </c>
      <c r="H789">
        <v>387</v>
      </c>
    </row>
    <row r="790" spans="1:8" x14ac:dyDescent="0.3">
      <c r="A790" t="s">
        <v>745</v>
      </c>
      <c r="B790" t="s">
        <v>107</v>
      </c>
      <c r="C790" t="s">
        <v>2</v>
      </c>
      <c r="D790" t="s">
        <v>49</v>
      </c>
      <c r="E790">
        <v>190</v>
      </c>
      <c r="F790" t="s">
        <v>0</v>
      </c>
      <c r="G790">
        <v>28</v>
      </c>
      <c r="H790">
        <v>31</v>
      </c>
    </row>
    <row r="791" spans="1:8" x14ac:dyDescent="0.3">
      <c r="A791" t="s">
        <v>744</v>
      </c>
      <c r="B791" t="s">
        <v>64</v>
      </c>
      <c r="C791" t="s">
        <v>9</v>
      </c>
      <c r="D791" t="s">
        <v>46</v>
      </c>
      <c r="E791">
        <v>860</v>
      </c>
      <c r="F791" t="s">
        <v>45</v>
      </c>
      <c r="G791">
        <v>336</v>
      </c>
      <c r="H791">
        <v>577</v>
      </c>
    </row>
    <row r="792" spans="1:8" x14ac:dyDescent="0.3">
      <c r="A792" t="s">
        <v>743</v>
      </c>
      <c r="B792" t="s">
        <v>103</v>
      </c>
      <c r="C792" t="s">
        <v>9</v>
      </c>
      <c r="D792" t="s">
        <v>40</v>
      </c>
      <c r="E792">
        <v>1190</v>
      </c>
      <c r="F792" t="s">
        <v>5</v>
      </c>
      <c r="G792">
        <v>47</v>
      </c>
      <c r="H792">
        <v>184</v>
      </c>
    </row>
    <row r="793" spans="1:8" x14ac:dyDescent="0.3">
      <c r="A793" t="s">
        <v>742</v>
      </c>
      <c r="B793" t="s">
        <v>84</v>
      </c>
      <c r="C793" t="s">
        <v>2</v>
      </c>
      <c r="D793" t="s">
        <v>46</v>
      </c>
      <c r="E793">
        <v>860</v>
      </c>
      <c r="F793" t="s">
        <v>45</v>
      </c>
      <c r="G793">
        <v>594</v>
      </c>
      <c r="H793">
        <v>819</v>
      </c>
    </row>
    <row r="794" spans="1:8" x14ac:dyDescent="0.3">
      <c r="A794" t="s">
        <v>741</v>
      </c>
      <c r="B794" t="s">
        <v>107</v>
      </c>
      <c r="C794" t="s">
        <v>9</v>
      </c>
      <c r="D794" t="s">
        <v>34</v>
      </c>
      <c r="E794">
        <v>110</v>
      </c>
      <c r="F794" t="s">
        <v>0</v>
      </c>
      <c r="G794">
        <v>59</v>
      </c>
      <c r="H794">
        <v>69</v>
      </c>
    </row>
    <row r="795" spans="1:8" x14ac:dyDescent="0.3">
      <c r="A795" t="s">
        <v>740</v>
      </c>
      <c r="B795" t="s">
        <v>64</v>
      </c>
      <c r="C795" t="s">
        <v>2</v>
      </c>
      <c r="D795" t="s">
        <v>13</v>
      </c>
      <c r="E795">
        <v>50</v>
      </c>
      <c r="F795" t="s">
        <v>12</v>
      </c>
      <c r="G795">
        <v>40</v>
      </c>
      <c r="H795">
        <v>33</v>
      </c>
    </row>
    <row r="796" spans="1:8" x14ac:dyDescent="0.3">
      <c r="A796" t="s">
        <v>739</v>
      </c>
      <c r="B796" t="s">
        <v>56</v>
      </c>
      <c r="C796" t="s">
        <v>9</v>
      </c>
      <c r="D796" t="s">
        <v>27</v>
      </c>
      <c r="E796">
        <v>3000</v>
      </c>
      <c r="F796" t="s">
        <v>26</v>
      </c>
      <c r="G796">
        <v>315</v>
      </c>
      <c r="H796">
        <v>976</v>
      </c>
    </row>
    <row r="797" spans="1:8" x14ac:dyDescent="0.3">
      <c r="A797" t="s">
        <v>738</v>
      </c>
      <c r="B797" t="s">
        <v>132</v>
      </c>
      <c r="C797" t="s">
        <v>2</v>
      </c>
      <c r="D797" t="s">
        <v>49</v>
      </c>
      <c r="E797">
        <v>190</v>
      </c>
      <c r="F797" t="s">
        <v>0</v>
      </c>
      <c r="G797">
        <v>49</v>
      </c>
      <c r="H797">
        <v>68</v>
      </c>
    </row>
    <row r="798" spans="1:8" x14ac:dyDescent="0.3">
      <c r="A798" t="s">
        <v>737</v>
      </c>
      <c r="B798" t="s">
        <v>86</v>
      </c>
      <c r="C798" t="s">
        <v>2</v>
      </c>
      <c r="D798" t="s">
        <v>69</v>
      </c>
      <c r="E798">
        <v>370</v>
      </c>
      <c r="F798" t="s">
        <v>5</v>
      </c>
      <c r="G798">
        <v>412</v>
      </c>
      <c r="H798">
        <v>1615</v>
      </c>
    </row>
    <row r="799" spans="1:8" x14ac:dyDescent="0.3">
      <c r="A799" t="s">
        <v>736</v>
      </c>
      <c r="B799" t="s">
        <v>84</v>
      </c>
      <c r="C799" t="s">
        <v>9</v>
      </c>
      <c r="D799" t="s">
        <v>69</v>
      </c>
      <c r="E799">
        <v>290</v>
      </c>
      <c r="F799" t="s">
        <v>12</v>
      </c>
      <c r="G799">
        <v>376</v>
      </c>
      <c r="H799">
        <v>360</v>
      </c>
    </row>
    <row r="800" spans="1:8" x14ac:dyDescent="0.3">
      <c r="A800" t="s">
        <v>735</v>
      </c>
      <c r="B800" t="s">
        <v>60</v>
      </c>
      <c r="C800" t="s">
        <v>2</v>
      </c>
      <c r="D800" t="s">
        <v>1</v>
      </c>
      <c r="E800">
        <v>62</v>
      </c>
      <c r="F800" t="s">
        <v>0</v>
      </c>
      <c r="G800">
        <v>45</v>
      </c>
      <c r="H800">
        <v>53</v>
      </c>
    </row>
    <row r="801" spans="1:8" x14ac:dyDescent="0.3">
      <c r="A801" t="s">
        <v>734</v>
      </c>
      <c r="B801" t="s">
        <v>193</v>
      </c>
      <c r="C801" t="s">
        <v>9</v>
      </c>
      <c r="D801" t="s">
        <v>6</v>
      </c>
      <c r="E801">
        <v>350</v>
      </c>
      <c r="F801" t="s">
        <v>5</v>
      </c>
      <c r="G801">
        <v>73</v>
      </c>
      <c r="H801">
        <v>282</v>
      </c>
    </row>
    <row r="802" spans="1:8" x14ac:dyDescent="0.3">
      <c r="A802" t="s">
        <v>733</v>
      </c>
      <c r="B802" t="s">
        <v>181</v>
      </c>
      <c r="C802" t="s">
        <v>9</v>
      </c>
      <c r="D802" t="s">
        <v>21</v>
      </c>
      <c r="E802">
        <v>55</v>
      </c>
      <c r="F802" t="s">
        <v>12</v>
      </c>
      <c r="G802">
        <v>56</v>
      </c>
      <c r="H802">
        <v>54</v>
      </c>
    </row>
    <row r="803" spans="1:8" x14ac:dyDescent="0.3">
      <c r="A803" t="s">
        <v>732</v>
      </c>
      <c r="B803" t="s">
        <v>76</v>
      </c>
      <c r="C803" t="s">
        <v>9</v>
      </c>
      <c r="D803" t="s">
        <v>59</v>
      </c>
      <c r="E803">
        <v>172</v>
      </c>
      <c r="F803" t="s">
        <v>45</v>
      </c>
      <c r="G803">
        <v>147</v>
      </c>
      <c r="H803">
        <v>214</v>
      </c>
    </row>
    <row r="804" spans="1:8" x14ac:dyDescent="0.3">
      <c r="A804">
        <v>191614</v>
      </c>
      <c r="B804" t="s">
        <v>193</v>
      </c>
      <c r="C804" t="s">
        <v>9</v>
      </c>
      <c r="D804" t="s">
        <v>13</v>
      </c>
      <c r="E804">
        <v>65</v>
      </c>
      <c r="F804" t="s">
        <v>0</v>
      </c>
      <c r="G804">
        <v>103</v>
      </c>
      <c r="H804">
        <v>109</v>
      </c>
    </row>
    <row r="805" spans="1:8" x14ac:dyDescent="0.3">
      <c r="A805" t="s">
        <v>731</v>
      </c>
      <c r="B805" t="s">
        <v>236</v>
      </c>
      <c r="C805" t="s">
        <v>2</v>
      </c>
      <c r="D805" t="s">
        <v>1</v>
      </c>
      <c r="E805">
        <v>62</v>
      </c>
      <c r="F805" t="s">
        <v>0</v>
      </c>
      <c r="G805">
        <v>58</v>
      </c>
      <c r="H805">
        <v>65</v>
      </c>
    </row>
    <row r="806" spans="1:8" x14ac:dyDescent="0.3">
      <c r="A806">
        <v>166989</v>
      </c>
      <c r="B806" t="s">
        <v>107</v>
      </c>
      <c r="C806" t="s">
        <v>2</v>
      </c>
      <c r="D806" t="s">
        <v>59</v>
      </c>
      <c r="E806">
        <v>172</v>
      </c>
      <c r="F806" t="s">
        <v>45</v>
      </c>
      <c r="G806">
        <v>169</v>
      </c>
      <c r="H806">
        <v>206</v>
      </c>
    </row>
    <row r="807" spans="1:8" x14ac:dyDescent="0.3">
      <c r="A807" t="s">
        <v>730</v>
      </c>
      <c r="B807" t="s">
        <v>50</v>
      </c>
      <c r="C807" t="s">
        <v>9</v>
      </c>
      <c r="D807" t="s">
        <v>13</v>
      </c>
      <c r="E807">
        <v>65</v>
      </c>
      <c r="F807" t="s">
        <v>0</v>
      </c>
      <c r="G807">
        <v>61</v>
      </c>
      <c r="H807">
        <v>68</v>
      </c>
    </row>
    <row r="808" spans="1:8" x14ac:dyDescent="0.3">
      <c r="A808" t="s">
        <v>729</v>
      </c>
      <c r="B808" t="s">
        <v>60</v>
      </c>
      <c r="C808" t="s">
        <v>2</v>
      </c>
      <c r="D808" t="s">
        <v>46</v>
      </c>
      <c r="E808">
        <v>860</v>
      </c>
      <c r="F808" t="s">
        <v>45</v>
      </c>
      <c r="G808">
        <v>457</v>
      </c>
      <c r="H808">
        <v>548</v>
      </c>
    </row>
    <row r="809" spans="1:8" x14ac:dyDescent="0.3">
      <c r="A809" t="s">
        <v>728</v>
      </c>
      <c r="B809" t="s">
        <v>47</v>
      </c>
      <c r="C809" t="s">
        <v>9</v>
      </c>
      <c r="D809" t="s">
        <v>69</v>
      </c>
      <c r="E809">
        <v>290</v>
      </c>
      <c r="F809" t="s">
        <v>12</v>
      </c>
      <c r="G809">
        <v>255</v>
      </c>
      <c r="H809">
        <v>196</v>
      </c>
    </row>
    <row r="810" spans="1:8" x14ac:dyDescent="0.3">
      <c r="A810" t="s">
        <v>727</v>
      </c>
      <c r="B810" t="s">
        <v>107</v>
      </c>
      <c r="C810" t="s">
        <v>9</v>
      </c>
      <c r="D810" t="s">
        <v>18</v>
      </c>
      <c r="E810">
        <v>415</v>
      </c>
      <c r="F810" t="s">
        <v>12</v>
      </c>
      <c r="G810">
        <v>57</v>
      </c>
      <c r="H810">
        <v>44</v>
      </c>
    </row>
    <row r="811" spans="1:8" x14ac:dyDescent="0.3">
      <c r="A811" t="s">
        <v>726</v>
      </c>
      <c r="B811" t="s">
        <v>52</v>
      </c>
      <c r="C811" t="s">
        <v>9</v>
      </c>
      <c r="D811" t="s">
        <v>40</v>
      </c>
      <c r="E811">
        <v>1190</v>
      </c>
      <c r="F811" t="s">
        <v>5</v>
      </c>
      <c r="G811">
        <v>45</v>
      </c>
      <c r="H811">
        <v>152</v>
      </c>
    </row>
    <row r="812" spans="1:8" x14ac:dyDescent="0.3">
      <c r="A812" t="s">
        <v>725</v>
      </c>
      <c r="B812" t="s">
        <v>7</v>
      </c>
      <c r="C812" t="s">
        <v>9</v>
      </c>
      <c r="D812" t="s">
        <v>6</v>
      </c>
      <c r="E812">
        <v>350</v>
      </c>
      <c r="F812" t="s">
        <v>5</v>
      </c>
      <c r="G812">
        <v>47</v>
      </c>
      <c r="H812">
        <v>161</v>
      </c>
    </row>
    <row r="813" spans="1:8" x14ac:dyDescent="0.3">
      <c r="A813" t="s">
        <v>724</v>
      </c>
      <c r="B813" t="s">
        <v>82</v>
      </c>
      <c r="C813" t="s">
        <v>2</v>
      </c>
      <c r="D813" t="s">
        <v>46</v>
      </c>
      <c r="E813">
        <v>860</v>
      </c>
      <c r="F813" t="s">
        <v>45</v>
      </c>
      <c r="G813">
        <v>387</v>
      </c>
      <c r="H813">
        <v>530</v>
      </c>
    </row>
    <row r="814" spans="1:8" x14ac:dyDescent="0.3">
      <c r="A814" t="s">
        <v>723</v>
      </c>
      <c r="B814" t="s">
        <v>236</v>
      </c>
      <c r="C814" t="s">
        <v>9</v>
      </c>
      <c r="D814" t="s">
        <v>13</v>
      </c>
      <c r="E814">
        <v>65</v>
      </c>
      <c r="F814" t="s">
        <v>0</v>
      </c>
      <c r="G814">
        <v>141</v>
      </c>
      <c r="H814">
        <v>157</v>
      </c>
    </row>
    <row r="815" spans="1:8" x14ac:dyDescent="0.3">
      <c r="A815" t="s">
        <v>722</v>
      </c>
      <c r="B815" t="s">
        <v>193</v>
      </c>
      <c r="C815" t="s">
        <v>9</v>
      </c>
      <c r="D815" t="s">
        <v>88</v>
      </c>
      <c r="E815">
        <v>300</v>
      </c>
      <c r="F815" t="s">
        <v>5</v>
      </c>
      <c r="G815">
        <v>59</v>
      </c>
      <c r="H815">
        <v>233</v>
      </c>
    </row>
    <row r="816" spans="1:8" x14ac:dyDescent="0.3">
      <c r="A816" t="s">
        <v>721</v>
      </c>
      <c r="B816" t="s">
        <v>60</v>
      </c>
      <c r="C816" t="s">
        <v>9</v>
      </c>
      <c r="D816" t="s">
        <v>21</v>
      </c>
      <c r="E816">
        <v>55</v>
      </c>
      <c r="F816" t="s">
        <v>12</v>
      </c>
      <c r="G816">
        <v>64</v>
      </c>
      <c r="H816">
        <v>58</v>
      </c>
    </row>
    <row r="817" spans="1:8" x14ac:dyDescent="0.3">
      <c r="A817" t="s">
        <v>720</v>
      </c>
      <c r="B817" t="s">
        <v>72</v>
      </c>
      <c r="C817" t="s">
        <v>2</v>
      </c>
      <c r="D817" t="s">
        <v>49</v>
      </c>
      <c r="E817">
        <v>190</v>
      </c>
      <c r="F817" t="s">
        <v>0</v>
      </c>
      <c r="G817">
        <v>39</v>
      </c>
      <c r="H817">
        <v>55</v>
      </c>
    </row>
    <row r="818" spans="1:8" x14ac:dyDescent="0.3">
      <c r="A818" t="s">
        <v>719</v>
      </c>
      <c r="B818" t="s">
        <v>41</v>
      </c>
      <c r="C818" t="s">
        <v>9</v>
      </c>
      <c r="D818" t="s">
        <v>34</v>
      </c>
      <c r="E818">
        <v>110</v>
      </c>
      <c r="F818" t="s">
        <v>0</v>
      </c>
      <c r="G818">
        <v>70</v>
      </c>
      <c r="H818">
        <v>87</v>
      </c>
    </row>
    <row r="819" spans="1:8" x14ac:dyDescent="0.3">
      <c r="A819" t="s">
        <v>718</v>
      </c>
      <c r="B819" t="s">
        <v>82</v>
      </c>
      <c r="C819" t="s">
        <v>9</v>
      </c>
      <c r="D819" t="s">
        <v>69</v>
      </c>
      <c r="E819">
        <v>290</v>
      </c>
      <c r="F819" t="s">
        <v>12</v>
      </c>
      <c r="G819">
        <v>252</v>
      </c>
      <c r="H819">
        <v>196</v>
      </c>
    </row>
    <row r="820" spans="1:8" x14ac:dyDescent="0.3">
      <c r="A820" t="s">
        <v>717</v>
      </c>
      <c r="B820" t="s">
        <v>22</v>
      </c>
      <c r="C820" t="s">
        <v>9</v>
      </c>
      <c r="D820" t="s">
        <v>6</v>
      </c>
      <c r="E820">
        <v>350</v>
      </c>
      <c r="F820" t="s">
        <v>5</v>
      </c>
      <c r="G820">
        <v>42</v>
      </c>
      <c r="H820">
        <v>128</v>
      </c>
    </row>
    <row r="821" spans="1:8" x14ac:dyDescent="0.3">
      <c r="A821" t="s">
        <v>716</v>
      </c>
      <c r="B821" t="s">
        <v>80</v>
      </c>
      <c r="C821" t="s">
        <v>9</v>
      </c>
      <c r="D821" t="s">
        <v>49</v>
      </c>
      <c r="E821">
        <v>190</v>
      </c>
      <c r="F821" t="s">
        <v>0</v>
      </c>
      <c r="G821">
        <v>63</v>
      </c>
      <c r="H821">
        <v>81</v>
      </c>
    </row>
    <row r="822" spans="1:8" x14ac:dyDescent="0.3">
      <c r="A822" t="s">
        <v>715</v>
      </c>
      <c r="B822" t="s">
        <v>130</v>
      </c>
      <c r="C822" t="s">
        <v>9</v>
      </c>
      <c r="D822" t="s">
        <v>59</v>
      </c>
      <c r="E822">
        <v>172</v>
      </c>
      <c r="F822" t="s">
        <v>45</v>
      </c>
      <c r="G822">
        <v>201</v>
      </c>
      <c r="H822">
        <v>305</v>
      </c>
    </row>
    <row r="823" spans="1:8" x14ac:dyDescent="0.3">
      <c r="A823" t="s">
        <v>714</v>
      </c>
      <c r="B823" t="s">
        <v>236</v>
      </c>
      <c r="C823" t="s">
        <v>2</v>
      </c>
      <c r="D823" t="s">
        <v>49</v>
      </c>
      <c r="E823">
        <v>190</v>
      </c>
      <c r="F823" t="s">
        <v>0</v>
      </c>
      <c r="G823">
        <v>34</v>
      </c>
      <c r="H823">
        <v>39</v>
      </c>
    </row>
    <row r="824" spans="1:8" x14ac:dyDescent="0.3">
      <c r="A824" t="s">
        <v>713</v>
      </c>
      <c r="B824" t="s">
        <v>14</v>
      </c>
      <c r="C824" t="s">
        <v>2</v>
      </c>
      <c r="D824" t="s">
        <v>30</v>
      </c>
      <c r="E824">
        <v>200</v>
      </c>
      <c r="F824" t="s">
        <v>5</v>
      </c>
      <c r="G824">
        <v>255</v>
      </c>
      <c r="H824">
        <v>1009</v>
      </c>
    </row>
    <row r="825" spans="1:8" x14ac:dyDescent="0.3">
      <c r="A825" t="s">
        <v>712</v>
      </c>
      <c r="B825" t="s">
        <v>16</v>
      </c>
      <c r="C825" t="s">
        <v>9</v>
      </c>
      <c r="D825" t="s">
        <v>30</v>
      </c>
      <c r="E825">
        <v>156</v>
      </c>
      <c r="F825" t="s">
        <v>12</v>
      </c>
      <c r="G825">
        <v>390</v>
      </c>
      <c r="H825">
        <v>308</v>
      </c>
    </row>
    <row r="826" spans="1:8" x14ac:dyDescent="0.3">
      <c r="A826" t="s">
        <v>711</v>
      </c>
      <c r="B826" t="s">
        <v>236</v>
      </c>
      <c r="C826" t="s">
        <v>9</v>
      </c>
      <c r="D826" t="s">
        <v>21</v>
      </c>
      <c r="E826">
        <v>55</v>
      </c>
      <c r="F826" t="s">
        <v>12</v>
      </c>
      <c r="G826">
        <v>127</v>
      </c>
      <c r="H826">
        <v>109</v>
      </c>
    </row>
    <row r="827" spans="1:8" x14ac:dyDescent="0.3">
      <c r="A827" t="s">
        <v>710</v>
      </c>
      <c r="B827" t="s">
        <v>132</v>
      </c>
      <c r="C827" t="s">
        <v>2</v>
      </c>
      <c r="D827" t="s">
        <v>21</v>
      </c>
      <c r="E827">
        <v>55</v>
      </c>
      <c r="F827" t="s">
        <v>12</v>
      </c>
      <c r="G827">
        <v>24</v>
      </c>
      <c r="H827">
        <v>19</v>
      </c>
    </row>
    <row r="828" spans="1:8" x14ac:dyDescent="0.3">
      <c r="A828" t="s">
        <v>709</v>
      </c>
      <c r="B828" t="s">
        <v>171</v>
      </c>
      <c r="C828" t="s">
        <v>9</v>
      </c>
      <c r="D828" t="s">
        <v>21</v>
      </c>
      <c r="E828">
        <v>55</v>
      </c>
      <c r="F828" t="s">
        <v>12</v>
      </c>
      <c r="G828">
        <v>110</v>
      </c>
      <c r="H828">
        <v>86</v>
      </c>
    </row>
    <row r="829" spans="1:8" x14ac:dyDescent="0.3">
      <c r="A829" t="s">
        <v>708</v>
      </c>
      <c r="B829" t="s">
        <v>84</v>
      </c>
      <c r="C829" t="s">
        <v>9</v>
      </c>
      <c r="D829" t="s">
        <v>40</v>
      </c>
      <c r="E829">
        <v>1190</v>
      </c>
      <c r="F829" t="s">
        <v>5</v>
      </c>
      <c r="G829">
        <v>63</v>
      </c>
      <c r="H829">
        <v>208</v>
      </c>
    </row>
    <row r="830" spans="1:8" x14ac:dyDescent="0.3">
      <c r="A830" t="s">
        <v>707</v>
      </c>
      <c r="B830" t="s">
        <v>54</v>
      </c>
      <c r="C830" t="s">
        <v>2</v>
      </c>
      <c r="D830" t="s">
        <v>18</v>
      </c>
      <c r="E830">
        <v>415</v>
      </c>
      <c r="F830" t="s">
        <v>12</v>
      </c>
      <c r="G830">
        <v>27</v>
      </c>
      <c r="H830">
        <v>22</v>
      </c>
    </row>
    <row r="831" spans="1:8" x14ac:dyDescent="0.3">
      <c r="A831" t="s">
        <v>706</v>
      </c>
      <c r="B831" t="s">
        <v>60</v>
      </c>
      <c r="C831" t="s">
        <v>2</v>
      </c>
      <c r="D831" t="s">
        <v>59</v>
      </c>
      <c r="E831">
        <v>172</v>
      </c>
      <c r="F831" t="s">
        <v>45</v>
      </c>
      <c r="G831">
        <v>214</v>
      </c>
      <c r="H831">
        <v>267</v>
      </c>
    </row>
    <row r="832" spans="1:8" x14ac:dyDescent="0.3">
      <c r="A832" t="s">
        <v>705</v>
      </c>
      <c r="B832" t="s">
        <v>72</v>
      </c>
      <c r="C832" t="s">
        <v>9</v>
      </c>
      <c r="D832" t="s">
        <v>46</v>
      </c>
      <c r="E832">
        <v>860</v>
      </c>
      <c r="F832" t="s">
        <v>45</v>
      </c>
      <c r="G832">
        <v>358</v>
      </c>
      <c r="H832">
        <v>537</v>
      </c>
    </row>
    <row r="833" spans="1:8" x14ac:dyDescent="0.3">
      <c r="A833" t="s">
        <v>704</v>
      </c>
      <c r="B833" t="s">
        <v>7</v>
      </c>
      <c r="C833" t="s">
        <v>9</v>
      </c>
      <c r="D833" t="s">
        <v>69</v>
      </c>
      <c r="E833">
        <v>290</v>
      </c>
      <c r="F833" t="s">
        <v>12</v>
      </c>
      <c r="G833">
        <v>201</v>
      </c>
      <c r="H833">
        <v>174</v>
      </c>
    </row>
    <row r="834" spans="1:8" x14ac:dyDescent="0.3">
      <c r="A834" t="s">
        <v>703</v>
      </c>
      <c r="B834" t="s">
        <v>41</v>
      </c>
      <c r="C834" t="s">
        <v>9</v>
      </c>
      <c r="D834" t="s">
        <v>30</v>
      </c>
      <c r="E834">
        <v>156</v>
      </c>
      <c r="F834" t="s">
        <v>12</v>
      </c>
      <c r="G834">
        <v>301</v>
      </c>
      <c r="H834">
        <v>264</v>
      </c>
    </row>
    <row r="835" spans="1:8" x14ac:dyDescent="0.3">
      <c r="A835" t="s">
        <v>702</v>
      </c>
      <c r="B835" t="s">
        <v>41</v>
      </c>
      <c r="C835" t="s">
        <v>2</v>
      </c>
      <c r="D835" t="s">
        <v>1</v>
      </c>
      <c r="E835">
        <v>62</v>
      </c>
      <c r="F835" t="s">
        <v>0</v>
      </c>
      <c r="G835">
        <v>66</v>
      </c>
      <c r="H835">
        <v>92</v>
      </c>
    </row>
    <row r="836" spans="1:8" x14ac:dyDescent="0.3">
      <c r="A836" t="s">
        <v>701</v>
      </c>
      <c r="B836" t="s">
        <v>16</v>
      </c>
      <c r="C836" t="s">
        <v>2</v>
      </c>
      <c r="D836" t="s">
        <v>6</v>
      </c>
      <c r="E836">
        <v>350</v>
      </c>
      <c r="F836" t="s">
        <v>5</v>
      </c>
      <c r="G836">
        <v>118</v>
      </c>
      <c r="H836">
        <v>455</v>
      </c>
    </row>
    <row r="837" spans="1:8" x14ac:dyDescent="0.3">
      <c r="A837" t="s">
        <v>700</v>
      </c>
      <c r="B837" t="s">
        <v>86</v>
      </c>
      <c r="C837" t="s">
        <v>2</v>
      </c>
      <c r="D837" t="s">
        <v>1</v>
      </c>
      <c r="E837">
        <v>62</v>
      </c>
      <c r="F837" t="s">
        <v>0</v>
      </c>
      <c r="G837">
        <v>57</v>
      </c>
      <c r="H837">
        <v>90</v>
      </c>
    </row>
    <row r="838" spans="1:8" x14ac:dyDescent="0.3">
      <c r="A838" t="s">
        <v>699</v>
      </c>
      <c r="B838" t="s">
        <v>67</v>
      </c>
      <c r="C838" t="s">
        <v>9</v>
      </c>
      <c r="D838" t="s">
        <v>27</v>
      </c>
      <c r="E838">
        <v>3000</v>
      </c>
      <c r="F838" t="s">
        <v>26</v>
      </c>
      <c r="G838">
        <v>357</v>
      </c>
      <c r="H838">
        <v>1046</v>
      </c>
    </row>
    <row r="839" spans="1:8" x14ac:dyDescent="0.3">
      <c r="A839" t="s">
        <v>698</v>
      </c>
      <c r="B839" t="s">
        <v>132</v>
      </c>
      <c r="C839" t="s">
        <v>9</v>
      </c>
      <c r="D839" t="s">
        <v>18</v>
      </c>
      <c r="E839">
        <v>415</v>
      </c>
      <c r="F839" t="s">
        <v>12</v>
      </c>
      <c r="G839">
        <v>92</v>
      </c>
      <c r="H839">
        <v>81</v>
      </c>
    </row>
    <row r="840" spans="1:8" x14ac:dyDescent="0.3">
      <c r="A840" t="s">
        <v>697</v>
      </c>
      <c r="B840" t="s">
        <v>92</v>
      </c>
      <c r="C840" t="s">
        <v>9</v>
      </c>
      <c r="D840" t="s">
        <v>34</v>
      </c>
      <c r="E840">
        <v>110</v>
      </c>
      <c r="F840" t="s">
        <v>0</v>
      </c>
      <c r="G840">
        <v>33</v>
      </c>
      <c r="H840">
        <v>43</v>
      </c>
    </row>
    <row r="841" spans="1:8" x14ac:dyDescent="0.3">
      <c r="A841" t="s">
        <v>696</v>
      </c>
      <c r="B841" t="s">
        <v>64</v>
      </c>
      <c r="C841" t="s">
        <v>9</v>
      </c>
      <c r="D841" t="s">
        <v>40</v>
      </c>
      <c r="E841">
        <v>1190</v>
      </c>
      <c r="F841" t="s">
        <v>5</v>
      </c>
      <c r="G841">
        <v>49</v>
      </c>
      <c r="H841">
        <v>186</v>
      </c>
    </row>
    <row r="842" spans="1:8" x14ac:dyDescent="0.3">
      <c r="A842" t="s">
        <v>695</v>
      </c>
      <c r="B842" t="s">
        <v>25</v>
      </c>
      <c r="C842" t="s">
        <v>9</v>
      </c>
      <c r="D842" t="s">
        <v>49</v>
      </c>
      <c r="E842">
        <v>190</v>
      </c>
      <c r="F842" t="s">
        <v>0</v>
      </c>
      <c r="G842">
        <v>80</v>
      </c>
      <c r="H842">
        <v>124</v>
      </c>
    </row>
    <row r="843" spans="1:8" x14ac:dyDescent="0.3">
      <c r="A843" t="s">
        <v>694</v>
      </c>
      <c r="B843" t="s">
        <v>132</v>
      </c>
      <c r="C843" t="s">
        <v>9</v>
      </c>
      <c r="D843" t="s">
        <v>88</v>
      </c>
      <c r="E843">
        <v>300</v>
      </c>
      <c r="F843" t="s">
        <v>5</v>
      </c>
      <c r="G843">
        <v>56</v>
      </c>
      <c r="H843">
        <v>196</v>
      </c>
    </row>
    <row r="844" spans="1:8" x14ac:dyDescent="0.3">
      <c r="A844" t="s">
        <v>693</v>
      </c>
      <c r="B844" t="s">
        <v>3</v>
      </c>
      <c r="C844" t="s">
        <v>2</v>
      </c>
      <c r="D844" t="s">
        <v>49</v>
      </c>
      <c r="E844">
        <v>190</v>
      </c>
      <c r="F844" t="s">
        <v>0</v>
      </c>
      <c r="G844">
        <v>52</v>
      </c>
      <c r="H844">
        <v>73</v>
      </c>
    </row>
    <row r="845" spans="1:8" x14ac:dyDescent="0.3">
      <c r="A845" t="s">
        <v>692</v>
      </c>
      <c r="B845" t="s">
        <v>78</v>
      </c>
      <c r="C845" t="s">
        <v>2</v>
      </c>
      <c r="D845" t="s">
        <v>24</v>
      </c>
      <c r="E845">
        <v>1020</v>
      </c>
      <c r="F845" t="s">
        <v>5</v>
      </c>
      <c r="G845">
        <v>85</v>
      </c>
      <c r="H845">
        <v>350</v>
      </c>
    </row>
    <row r="846" spans="1:8" x14ac:dyDescent="0.3">
      <c r="A846" t="s">
        <v>691</v>
      </c>
      <c r="B846" t="s">
        <v>38</v>
      </c>
      <c r="C846" t="s">
        <v>9</v>
      </c>
      <c r="D846" t="s">
        <v>34</v>
      </c>
      <c r="E846">
        <v>110</v>
      </c>
      <c r="F846" t="s">
        <v>0</v>
      </c>
      <c r="G846">
        <v>66</v>
      </c>
      <c r="H846">
        <v>82</v>
      </c>
    </row>
    <row r="847" spans="1:8" x14ac:dyDescent="0.3">
      <c r="A847" t="s">
        <v>690</v>
      </c>
      <c r="B847" t="s">
        <v>95</v>
      </c>
      <c r="C847" t="s">
        <v>2</v>
      </c>
      <c r="D847" t="s">
        <v>40</v>
      </c>
      <c r="E847">
        <v>1190</v>
      </c>
      <c r="F847" t="s">
        <v>5</v>
      </c>
      <c r="G847">
        <v>42</v>
      </c>
      <c r="H847">
        <v>186</v>
      </c>
    </row>
    <row r="848" spans="1:8" x14ac:dyDescent="0.3">
      <c r="A848" t="s">
        <v>689</v>
      </c>
      <c r="B848" t="s">
        <v>130</v>
      </c>
      <c r="C848" t="s">
        <v>2</v>
      </c>
      <c r="D848" t="s">
        <v>6</v>
      </c>
      <c r="E848">
        <v>350</v>
      </c>
      <c r="F848" t="s">
        <v>5</v>
      </c>
      <c r="G848">
        <v>90</v>
      </c>
      <c r="H848">
        <v>371</v>
      </c>
    </row>
    <row r="849" spans="1:8" x14ac:dyDescent="0.3">
      <c r="A849" t="s">
        <v>688</v>
      </c>
      <c r="B849" t="s">
        <v>14</v>
      </c>
      <c r="C849" t="s">
        <v>2</v>
      </c>
      <c r="D849" t="s">
        <v>46</v>
      </c>
      <c r="E849">
        <v>860</v>
      </c>
      <c r="F849" t="s">
        <v>45</v>
      </c>
      <c r="G849">
        <v>289</v>
      </c>
      <c r="H849">
        <v>404</v>
      </c>
    </row>
    <row r="850" spans="1:8" x14ac:dyDescent="0.3">
      <c r="A850" t="s">
        <v>687</v>
      </c>
      <c r="B850" t="s">
        <v>22</v>
      </c>
      <c r="C850" t="s">
        <v>2</v>
      </c>
      <c r="D850" t="s">
        <v>1</v>
      </c>
      <c r="E850">
        <v>62</v>
      </c>
      <c r="F850" t="s">
        <v>0</v>
      </c>
      <c r="G850">
        <v>37</v>
      </c>
      <c r="H850">
        <v>53</v>
      </c>
    </row>
    <row r="851" spans="1:8" x14ac:dyDescent="0.3">
      <c r="A851" t="s">
        <v>686</v>
      </c>
      <c r="B851" t="s">
        <v>253</v>
      </c>
      <c r="C851" t="s">
        <v>2</v>
      </c>
      <c r="D851" t="s">
        <v>46</v>
      </c>
      <c r="E851">
        <v>860</v>
      </c>
      <c r="F851" t="s">
        <v>45</v>
      </c>
      <c r="G851">
        <v>642</v>
      </c>
      <c r="H851">
        <v>918</v>
      </c>
    </row>
    <row r="852" spans="1:8" x14ac:dyDescent="0.3">
      <c r="A852" t="s">
        <v>685</v>
      </c>
      <c r="B852" t="s">
        <v>114</v>
      </c>
      <c r="C852" t="s">
        <v>9</v>
      </c>
      <c r="D852" t="s">
        <v>27</v>
      </c>
      <c r="E852">
        <v>3000</v>
      </c>
      <c r="F852" t="s">
        <v>26</v>
      </c>
      <c r="G852">
        <v>211</v>
      </c>
      <c r="H852">
        <v>614</v>
      </c>
    </row>
    <row r="853" spans="1:8" x14ac:dyDescent="0.3">
      <c r="A853" t="s">
        <v>684</v>
      </c>
      <c r="B853" t="s">
        <v>101</v>
      </c>
      <c r="C853" t="s">
        <v>9</v>
      </c>
      <c r="D853" t="s">
        <v>13</v>
      </c>
      <c r="E853">
        <v>65</v>
      </c>
      <c r="F853" t="s">
        <v>0</v>
      </c>
      <c r="G853">
        <v>103</v>
      </c>
      <c r="H853">
        <v>160</v>
      </c>
    </row>
    <row r="854" spans="1:8" x14ac:dyDescent="0.3">
      <c r="A854" t="s">
        <v>683</v>
      </c>
      <c r="B854" t="s">
        <v>78</v>
      </c>
      <c r="C854" t="s">
        <v>9</v>
      </c>
      <c r="D854" t="s">
        <v>34</v>
      </c>
      <c r="E854">
        <v>110</v>
      </c>
      <c r="F854" t="s">
        <v>0</v>
      </c>
      <c r="G854">
        <v>78</v>
      </c>
      <c r="H854">
        <v>104</v>
      </c>
    </row>
    <row r="855" spans="1:8" x14ac:dyDescent="0.3">
      <c r="A855" t="s">
        <v>682</v>
      </c>
      <c r="B855" t="s">
        <v>47</v>
      </c>
      <c r="C855" t="s">
        <v>2</v>
      </c>
      <c r="D855" t="s">
        <v>6</v>
      </c>
      <c r="E855">
        <v>350</v>
      </c>
      <c r="F855" t="s">
        <v>5</v>
      </c>
      <c r="G855">
        <v>85</v>
      </c>
      <c r="H855">
        <v>215</v>
      </c>
    </row>
    <row r="856" spans="1:8" x14ac:dyDescent="0.3">
      <c r="A856" s="1">
        <v>3.1399999999999999E+36</v>
      </c>
      <c r="B856" t="s">
        <v>22</v>
      </c>
      <c r="C856" t="s">
        <v>9</v>
      </c>
      <c r="D856" t="s">
        <v>69</v>
      </c>
      <c r="E856">
        <v>290</v>
      </c>
      <c r="F856" t="s">
        <v>12</v>
      </c>
      <c r="G856">
        <v>252</v>
      </c>
      <c r="H856">
        <v>226</v>
      </c>
    </row>
    <row r="857" spans="1:8" x14ac:dyDescent="0.3">
      <c r="A857" t="s">
        <v>681</v>
      </c>
      <c r="B857" t="s">
        <v>50</v>
      </c>
      <c r="C857" t="s">
        <v>2</v>
      </c>
      <c r="D857" t="s">
        <v>6</v>
      </c>
      <c r="E857">
        <v>350</v>
      </c>
      <c r="F857" t="s">
        <v>5</v>
      </c>
      <c r="G857">
        <v>70</v>
      </c>
      <c r="H857">
        <v>281</v>
      </c>
    </row>
    <row r="858" spans="1:8" x14ac:dyDescent="0.3">
      <c r="A858" t="s">
        <v>680</v>
      </c>
      <c r="B858" t="s">
        <v>36</v>
      </c>
      <c r="C858" t="s">
        <v>9</v>
      </c>
      <c r="D858" t="s">
        <v>59</v>
      </c>
      <c r="E858">
        <v>172</v>
      </c>
      <c r="F858" t="s">
        <v>45</v>
      </c>
      <c r="G858">
        <v>241</v>
      </c>
      <c r="H858">
        <v>404</v>
      </c>
    </row>
    <row r="859" spans="1:8" x14ac:dyDescent="0.3">
      <c r="A859" t="s">
        <v>679</v>
      </c>
      <c r="B859" t="s">
        <v>3</v>
      </c>
      <c r="C859" t="s">
        <v>9</v>
      </c>
      <c r="D859" t="s">
        <v>49</v>
      </c>
      <c r="E859">
        <v>190</v>
      </c>
      <c r="F859" t="s">
        <v>0</v>
      </c>
      <c r="G859">
        <v>75</v>
      </c>
      <c r="H859">
        <v>98</v>
      </c>
    </row>
    <row r="860" spans="1:8" x14ac:dyDescent="0.3">
      <c r="A860" t="s">
        <v>678</v>
      </c>
      <c r="B860" t="s">
        <v>3</v>
      </c>
      <c r="C860" t="s">
        <v>9</v>
      </c>
      <c r="D860" t="s">
        <v>69</v>
      </c>
      <c r="E860">
        <v>290</v>
      </c>
      <c r="F860" t="s">
        <v>12</v>
      </c>
      <c r="G860">
        <v>311</v>
      </c>
      <c r="H860">
        <v>304</v>
      </c>
    </row>
    <row r="861" spans="1:8" x14ac:dyDescent="0.3">
      <c r="A861" t="s">
        <v>677</v>
      </c>
      <c r="B861" t="s">
        <v>112</v>
      </c>
      <c r="C861" t="s">
        <v>9</v>
      </c>
      <c r="D861" t="s">
        <v>69</v>
      </c>
      <c r="E861">
        <v>290</v>
      </c>
      <c r="F861" t="s">
        <v>12</v>
      </c>
      <c r="G861">
        <v>175</v>
      </c>
      <c r="H861">
        <v>150</v>
      </c>
    </row>
    <row r="862" spans="1:8" x14ac:dyDescent="0.3">
      <c r="A862" t="s">
        <v>676</v>
      </c>
      <c r="B862" t="s">
        <v>92</v>
      </c>
      <c r="C862" t="s">
        <v>2</v>
      </c>
      <c r="D862" t="s">
        <v>21</v>
      </c>
      <c r="E862">
        <v>55</v>
      </c>
      <c r="F862" t="s">
        <v>12</v>
      </c>
      <c r="G862">
        <v>12</v>
      </c>
      <c r="H862">
        <v>11</v>
      </c>
    </row>
    <row r="863" spans="1:8" x14ac:dyDescent="0.3">
      <c r="A863" t="s">
        <v>675</v>
      </c>
      <c r="B863" t="s">
        <v>7</v>
      </c>
      <c r="C863" t="s">
        <v>2</v>
      </c>
      <c r="D863" t="s">
        <v>88</v>
      </c>
      <c r="E863">
        <v>300</v>
      </c>
      <c r="F863" t="s">
        <v>5</v>
      </c>
      <c r="G863">
        <v>24</v>
      </c>
      <c r="H863">
        <v>92</v>
      </c>
    </row>
    <row r="864" spans="1:8" x14ac:dyDescent="0.3">
      <c r="A864" t="s">
        <v>674</v>
      </c>
      <c r="B864" t="s">
        <v>141</v>
      </c>
      <c r="C864" t="s">
        <v>9</v>
      </c>
      <c r="D864" t="s">
        <v>88</v>
      </c>
      <c r="E864">
        <v>300</v>
      </c>
      <c r="F864" t="s">
        <v>5</v>
      </c>
      <c r="G864">
        <v>70</v>
      </c>
      <c r="H864">
        <v>243</v>
      </c>
    </row>
    <row r="865" spans="1:8" x14ac:dyDescent="0.3">
      <c r="A865" t="s">
        <v>673</v>
      </c>
      <c r="B865" t="s">
        <v>72</v>
      </c>
      <c r="C865" t="s">
        <v>2</v>
      </c>
      <c r="D865" t="s">
        <v>6</v>
      </c>
      <c r="E865">
        <v>350</v>
      </c>
      <c r="F865" t="s">
        <v>5</v>
      </c>
      <c r="G865">
        <v>111</v>
      </c>
      <c r="H865">
        <v>290</v>
      </c>
    </row>
    <row r="866" spans="1:8" x14ac:dyDescent="0.3">
      <c r="A866" s="1">
        <v>831000000</v>
      </c>
      <c r="B866" t="s">
        <v>229</v>
      </c>
      <c r="C866" t="s">
        <v>9</v>
      </c>
      <c r="D866" t="s">
        <v>40</v>
      </c>
      <c r="E866">
        <v>1190</v>
      </c>
      <c r="F866" t="s">
        <v>5</v>
      </c>
      <c r="G866">
        <v>33</v>
      </c>
      <c r="H866">
        <v>129</v>
      </c>
    </row>
    <row r="867" spans="1:8" x14ac:dyDescent="0.3">
      <c r="A867" t="s">
        <v>672</v>
      </c>
      <c r="B867" t="s">
        <v>109</v>
      </c>
      <c r="C867" t="s">
        <v>2</v>
      </c>
      <c r="D867" t="s">
        <v>18</v>
      </c>
      <c r="E867">
        <v>415</v>
      </c>
      <c r="F867" t="s">
        <v>12</v>
      </c>
      <c r="G867">
        <v>25</v>
      </c>
      <c r="H867">
        <v>22</v>
      </c>
    </row>
    <row r="868" spans="1:8" x14ac:dyDescent="0.3">
      <c r="A868" t="s">
        <v>671</v>
      </c>
      <c r="B868" t="s">
        <v>229</v>
      </c>
      <c r="C868" t="s">
        <v>2</v>
      </c>
      <c r="D868" t="s">
        <v>13</v>
      </c>
      <c r="E868">
        <v>50</v>
      </c>
      <c r="F868" t="s">
        <v>12</v>
      </c>
      <c r="G868">
        <v>22</v>
      </c>
      <c r="H868">
        <v>18</v>
      </c>
    </row>
    <row r="869" spans="1:8" x14ac:dyDescent="0.3">
      <c r="A869" t="s">
        <v>670</v>
      </c>
      <c r="B869" t="s">
        <v>62</v>
      </c>
      <c r="C869" t="s">
        <v>2</v>
      </c>
      <c r="D869" t="s">
        <v>21</v>
      </c>
      <c r="E869">
        <v>55</v>
      </c>
      <c r="F869" t="s">
        <v>12</v>
      </c>
      <c r="G869">
        <v>13</v>
      </c>
      <c r="H869">
        <v>9</v>
      </c>
    </row>
    <row r="870" spans="1:8" x14ac:dyDescent="0.3">
      <c r="A870" t="s">
        <v>669</v>
      </c>
      <c r="B870" t="s">
        <v>103</v>
      </c>
      <c r="C870" t="s">
        <v>2</v>
      </c>
      <c r="D870" t="s">
        <v>6</v>
      </c>
      <c r="E870">
        <v>350</v>
      </c>
      <c r="F870" t="s">
        <v>5</v>
      </c>
      <c r="G870">
        <v>129</v>
      </c>
      <c r="H870">
        <v>540</v>
      </c>
    </row>
    <row r="871" spans="1:8" x14ac:dyDescent="0.3">
      <c r="A871" t="s">
        <v>668</v>
      </c>
      <c r="B871" t="s">
        <v>134</v>
      </c>
      <c r="C871" t="s">
        <v>2</v>
      </c>
      <c r="D871" t="s">
        <v>40</v>
      </c>
      <c r="E871">
        <v>1190</v>
      </c>
      <c r="F871" t="s">
        <v>5</v>
      </c>
      <c r="G871">
        <v>46</v>
      </c>
      <c r="H871">
        <v>203</v>
      </c>
    </row>
    <row r="872" spans="1:8" x14ac:dyDescent="0.3">
      <c r="A872" t="s">
        <v>667</v>
      </c>
      <c r="B872" t="s">
        <v>7</v>
      </c>
      <c r="C872" t="s">
        <v>9</v>
      </c>
      <c r="D872" t="s">
        <v>49</v>
      </c>
      <c r="E872">
        <v>190</v>
      </c>
      <c r="F872" t="s">
        <v>0</v>
      </c>
      <c r="G872">
        <v>49</v>
      </c>
      <c r="H872">
        <v>76</v>
      </c>
    </row>
    <row r="873" spans="1:8" x14ac:dyDescent="0.3">
      <c r="A873" t="s">
        <v>666</v>
      </c>
      <c r="B873" t="s">
        <v>67</v>
      </c>
      <c r="C873" t="s">
        <v>2</v>
      </c>
      <c r="D873" t="s">
        <v>34</v>
      </c>
      <c r="E873">
        <v>90</v>
      </c>
      <c r="F873" t="s">
        <v>12</v>
      </c>
      <c r="G873">
        <v>66</v>
      </c>
      <c r="H873">
        <v>62</v>
      </c>
    </row>
    <row r="874" spans="1:8" x14ac:dyDescent="0.3">
      <c r="A874" t="s">
        <v>665</v>
      </c>
      <c r="B874" t="s">
        <v>141</v>
      </c>
      <c r="C874" t="s">
        <v>9</v>
      </c>
      <c r="D874" t="s">
        <v>6</v>
      </c>
      <c r="E874">
        <v>350</v>
      </c>
      <c r="F874" t="s">
        <v>5</v>
      </c>
      <c r="G874">
        <v>84</v>
      </c>
      <c r="H874">
        <v>285</v>
      </c>
    </row>
    <row r="875" spans="1:8" x14ac:dyDescent="0.3">
      <c r="A875" s="1">
        <v>15300000</v>
      </c>
      <c r="B875" t="s">
        <v>95</v>
      </c>
      <c r="C875" t="s">
        <v>2</v>
      </c>
      <c r="D875" t="s">
        <v>1</v>
      </c>
      <c r="E875">
        <v>62</v>
      </c>
      <c r="F875" t="s">
        <v>0</v>
      </c>
      <c r="G875">
        <v>67</v>
      </c>
      <c r="H875">
        <v>95</v>
      </c>
    </row>
    <row r="876" spans="1:8" x14ac:dyDescent="0.3">
      <c r="A876" t="s">
        <v>664</v>
      </c>
      <c r="B876" t="s">
        <v>16</v>
      </c>
      <c r="C876" t="s">
        <v>2</v>
      </c>
      <c r="D876" t="s">
        <v>69</v>
      </c>
      <c r="E876">
        <v>370</v>
      </c>
      <c r="F876" t="s">
        <v>5</v>
      </c>
      <c r="G876">
        <v>481</v>
      </c>
      <c r="H876">
        <v>1890</v>
      </c>
    </row>
    <row r="877" spans="1:8" x14ac:dyDescent="0.3">
      <c r="A877" t="s">
        <v>663</v>
      </c>
      <c r="B877" t="s">
        <v>52</v>
      </c>
      <c r="C877" t="s">
        <v>2</v>
      </c>
      <c r="D877" t="s">
        <v>69</v>
      </c>
      <c r="E877">
        <v>370</v>
      </c>
      <c r="F877" t="s">
        <v>5</v>
      </c>
      <c r="G877">
        <v>469</v>
      </c>
      <c r="H877">
        <v>1861</v>
      </c>
    </row>
    <row r="878" spans="1:8" x14ac:dyDescent="0.3">
      <c r="A878" t="s">
        <v>662</v>
      </c>
      <c r="B878" t="s">
        <v>78</v>
      </c>
      <c r="C878" t="s">
        <v>2</v>
      </c>
      <c r="D878" t="s">
        <v>69</v>
      </c>
      <c r="E878">
        <v>370</v>
      </c>
      <c r="F878" t="s">
        <v>5</v>
      </c>
      <c r="G878">
        <v>465</v>
      </c>
      <c r="H878">
        <v>2064</v>
      </c>
    </row>
    <row r="879" spans="1:8" x14ac:dyDescent="0.3">
      <c r="A879" t="s">
        <v>661</v>
      </c>
      <c r="B879" t="s">
        <v>161</v>
      </c>
      <c r="C879" t="s">
        <v>2</v>
      </c>
      <c r="D879" t="s">
        <v>18</v>
      </c>
      <c r="E879">
        <v>415</v>
      </c>
      <c r="F879" t="s">
        <v>12</v>
      </c>
      <c r="G879">
        <v>36</v>
      </c>
      <c r="H879">
        <v>29</v>
      </c>
    </row>
    <row r="880" spans="1:8" x14ac:dyDescent="0.3">
      <c r="A880" t="s">
        <v>660</v>
      </c>
      <c r="B880" t="s">
        <v>101</v>
      </c>
      <c r="C880" t="s">
        <v>2</v>
      </c>
      <c r="D880" t="s">
        <v>1</v>
      </c>
      <c r="E880">
        <v>62</v>
      </c>
      <c r="F880" t="s">
        <v>0</v>
      </c>
      <c r="G880">
        <v>54</v>
      </c>
      <c r="H880">
        <v>83</v>
      </c>
    </row>
    <row r="881" spans="1:8" x14ac:dyDescent="0.3">
      <c r="A881" t="s">
        <v>659</v>
      </c>
      <c r="B881" t="s">
        <v>181</v>
      </c>
      <c r="C881" t="s">
        <v>9</v>
      </c>
      <c r="D881" t="s">
        <v>40</v>
      </c>
      <c r="E881">
        <v>1190</v>
      </c>
      <c r="F881" t="s">
        <v>5</v>
      </c>
      <c r="G881">
        <v>26</v>
      </c>
      <c r="H881">
        <v>86</v>
      </c>
    </row>
    <row r="882" spans="1:8" x14ac:dyDescent="0.3">
      <c r="A882" t="s">
        <v>658</v>
      </c>
      <c r="B882" t="s">
        <v>253</v>
      </c>
      <c r="C882" t="s">
        <v>9</v>
      </c>
      <c r="D882" t="s">
        <v>40</v>
      </c>
      <c r="E882">
        <v>1190</v>
      </c>
      <c r="F882" t="s">
        <v>5</v>
      </c>
      <c r="G882">
        <v>54</v>
      </c>
      <c r="H882">
        <v>213</v>
      </c>
    </row>
    <row r="883" spans="1:8" x14ac:dyDescent="0.3">
      <c r="A883" t="s">
        <v>657</v>
      </c>
      <c r="B883" t="s">
        <v>114</v>
      </c>
      <c r="C883" t="s">
        <v>2</v>
      </c>
      <c r="D883" t="s">
        <v>49</v>
      </c>
      <c r="E883">
        <v>190</v>
      </c>
      <c r="F883" t="s">
        <v>0</v>
      </c>
      <c r="G883">
        <v>21</v>
      </c>
      <c r="H883">
        <v>30</v>
      </c>
    </row>
    <row r="884" spans="1:8" x14ac:dyDescent="0.3">
      <c r="A884" t="s">
        <v>656</v>
      </c>
      <c r="B884" t="s">
        <v>114</v>
      </c>
      <c r="C884" t="s">
        <v>9</v>
      </c>
      <c r="D884" t="s">
        <v>6</v>
      </c>
      <c r="E884">
        <v>350</v>
      </c>
      <c r="F884" t="s">
        <v>5</v>
      </c>
      <c r="G884">
        <v>42</v>
      </c>
      <c r="H884">
        <v>145</v>
      </c>
    </row>
    <row r="885" spans="1:8" x14ac:dyDescent="0.3">
      <c r="A885">
        <v>8869</v>
      </c>
      <c r="B885" t="s">
        <v>22</v>
      </c>
      <c r="C885" t="s">
        <v>2</v>
      </c>
      <c r="D885" t="s">
        <v>6</v>
      </c>
      <c r="E885">
        <v>350</v>
      </c>
      <c r="F885" t="s">
        <v>5</v>
      </c>
      <c r="G885">
        <v>75</v>
      </c>
      <c r="H885">
        <v>200</v>
      </c>
    </row>
    <row r="886" spans="1:8" x14ac:dyDescent="0.3">
      <c r="A886" t="s">
        <v>655</v>
      </c>
      <c r="B886" t="s">
        <v>95</v>
      </c>
      <c r="C886" t="s">
        <v>9</v>
      </c>
      <c r="D886" t="s">
        <v>69</v>
      </c>
      <c r="E886">
        <v>290</v>
      </c>
      <c r="F886" t="s">
        <v>12</v>
      </c>
      <c r="G886">
        <v>348</v>
      </c>
      <c r="H886">
        <v>334</v>
      </c>
    </row>
    <row r="887" spans="1:8" x14ac:dyDescent="0.3">
      <c r="A887" t="s">
        <v>654</v>
      </c>
      <c r="B887" t="s">
        <v>89</v>
      </c>
      <c r="C887" t="s">
        <v>9</v>
      </c>
      <c r="D887" t="s">
        <v>49</v>
      </c>
      <c r="E887">
        <v>190</v>
      </c>
      <c r="F887" t="s">
        <v>0</v>
      </c>
      <c r="G887">
        <v>57</v>
      </c>
      <c r="H887">
        <v>71</v>
      </c>
    </row>
    <row r="888" spans="1:8" x14ac:dyDescent="0.3">
      <c r="A888" t="s">
        <v>653</v>
      </c>
      <c r="B888" t="s">
        <v>103</v>
      </c>
      <c r="C888" t="s">
        <v>9</v>
      </c>
      <c r="D888" t="s">
        <v>59</v>
      </c>
      <c r="E888">
        <v>172</v>
      </c>
      <c r="F888" t="s">
        <v>45</v>
      </c>
      <c r="G888">
        <v>334</v>
      </c>
      <c r="H888">
        <v>591</v>
      </c>
    </row>
    <row r="889" spans="1:8" x14ac:dyDescent="0.3">
      <c r="A889" t="s">
        <v>652</v>
      </c>
      <c r="B889" t="s">
        <v>76</v>
      </c>
      <c r="C889" t="s">
        <v>2</v>
      </c>
      <c r="D889" t="s">
        <v>27</v>
      </c>
      <c r="E889">
        <v>3000</v>
      </c>
      <c r="F889" t="s">
        <v>26</v>
      </c>
      <c r="G889">
        <v>54</v>
      </c>
      <c r="H889">
        <v>125</v>
      </c>
    </row>
    <row r="890" spans="1:8" x14ac:dyDescent="0.3">
      <c r="A890" t="s">
        <v>651</v>
      </c>
      <c r="B890" t="s">
        <v>7</v>
      </c>
      <c r="C890" t="s">
        <v>9</v>
      </c>
      <c r="D890" t="s">
        <v>34</v>
      </c>
      <c r="E890">
        <v>110</v>
      </c>
      <c r="F890" t="s">
        <v>0</v>
      </c>
      <c r="G890">
        <v>50</v>
      </c>
      <c r="H890">
        <v>76</v>
      </c>
    </row>
    <row r="891" spans="1:8" x14ac:dyDescent="0.3">
      <c r="A891" t="s">
        <v>650</v>
      </c>
      <c r="B891" t="s">
        <v>92</v>
      </c>
      <c r="C891" t="s">
        <v>2</v>
      </c>
      <c r="D891" t="s">
        <v>27</v>
      </c>
      <c r="E891">
        <v>3000</v>
      </c>
      <c r="F891" t="s">
        <v>26</v>
      </c>
      <c r="G891">
        <v>79</v>
      </c>
      <c r="H891">
        <v>171</v>
      </c>
    </row>
    <row r="892" spans="1:8" x14ac:dyDescent="0.3">
      <c r="A892" t="s">
        <v>649</v>
      </c>
      <c r="B892" t="s">
        <v>130</v>
      </c>
      <c r="C892" t="s">
        <v>2</v>
      </c>
      <c r="D892" t="s">
        <v>69</v>
      </c>
      <c r="E892">
        <v>370</v>
      </c>
      <c r="F892" t="s">
        <v>5</v>
      </c>
      <c r="G892">
        <v>273</v>
      </c>
      <c r="H892">
        <v>1201</v>
      </c>
    </row>
    <row r="893" spans="1:8" x14ac:dyDescent="0.3">
      <c r="A893" t="s">
        <v>648</v>
      </c>
      <c r="B893" t="s">
        <v>76</v>
      </c>
      <c r="C893" t="s">
        <v>9</v>
      </c>
      <c r="D893" t="s">
        <v>6</v>
      </c>
      <c r="E893">
        <v>350</v>
      </c>
      <c r="F893" t="s">
        <v>5</v>
      </c>
      <c r="G893">
        <v>36</v>
      </c>
      <c r="H893">
        <v>122</v>
      </c>
    </row>
    <row r="894" spans="1:8" x14ac:dyDescent="0.3">
      <c r="A894" t="s">
        <v>647</v>
      </c>
      <c r="B894" t="s">
        <v>52</v>
      </c>
      <c r="C894" t="s">
        <v>2</v>
      </c>
      <c r="D894" t="s">
        <v>24</v>
      </c>
      <c r="E894">
        <v>1020</v>
      </c>
      <c r="F894" t="s">
        <v>5</v>
      </c>
      <c r="G894">
        <v>106</v>
      </c>
      <c r="H894">
        <v>424</v>
      </c>
    </row>
    <row r="895" spans="1:8" x14ac:dyDescent="0.3">
      <c r="A895" t="s">
        <v>646</v>
      </c>
      <c r="B895" t="s">
        <v>14</v>
      </c>
      <c r="C895" t="s">
        <v>2</v>
      </c>
      <c r="D895" t="s">
        <v>21</v>
      </c>
      <c r="E895">
        <v>55</v>
      </c>
      <c r="F895" t="s">
        <v>12</v>
      </c>
      <c r="G895">
        <v>15</v>
      </c>
      <c r="H895">
        <v>12</v>
      </c>
    </row>
    <row r="896" spans="1:8" x14ac:dyDescent="0.3">
      <c r="A896" t="s">
        <v>645</v>
      </c>
      <c r="B896" t="s">
        <v>107</v>
      </c>
      <c r="C896" t="s">
        <v>2</v>
      </c>
      <c r="D896" t="s">
        <v>21</v>
      </c>
      <c r="E896">
        <v>55</v>
      </c>
      <c r="F896" t="s">
        <v>12</v>
      </c>
      <c r="G896">
        <v>25</v>
      </c>
      <c r="H896">
        <v>18</v>
      </c>
    </row>
    <row r="897" spans="1:8" x14ac:dyDescent="0.3">
      <c r="A897" t="s">
        <v>644</v>
      </c>
      <c r="B897" t="s">
        <v>64</v>
      </c>
      <c r="C897" t="s">
        <v>9</v>
      </c>
      <c r="D897" t="s">
        <v>27</v>
      </c>
      <c r="E897">
        <v>3000</v>
      </c>
      <c r="F897" t="s">
        <v>26</v>
      </c>
      <c r="G897">
        <v>416</v>
      </c>
      <c r="H897">
        <v>1389</v>
      </c>
    </row>
    <row r="898" spans="1:8" x14ac:dyDescent="0.3">
      <c r="A898" t="s">
        <v>643</v>
      </c>
      <c r="B898" t="s">
        <v>56</v>
      </c>
      <c r="C898" t="s">
        <v>2</v>
      </c>
      <c r="D898" t="s">
        <v>21</v>
      </c>
      <c r="E898">
        <v>55</v>
      </c>
      <c r="F898" t="s">
        <v>12</v>
      </c>
      <c r="G898">
        <v>21</v>
      </c>
      <c r="H898">
        <v>17</v>
      </c>
    </row>
    <row r="899" spans="1:8" x14ac:dyDescent="0.3">
      <c r="A899" t="s">
        <v>642</v>
      </c>
      <c r="B899" t="s">
        <v>193</v>
      </c>
      <c r="C899" t="s">
        <v>2</v>
      </c>
      <c r="D899" t="s">
        <v>1</v>
      </c>
      <c r="E899">
        <v>62</v>
      </c>
      <c r="F899" t="s">
        <v>0</v>
      </c>
      <c r="G899">
        <v>60</v>
      </c>
      <c r="H899">
        <v>67</v>
      </c>
    </row>
    <row r="900" spans="1:8" x14ac:dyDescent="0.3">
      <c r="A900" t="s">
        <v>641</v>
      </c>
      <c r="B900" t="s">
        <v>52</v>
      </c>
      <c r="C900" t="s">
        <v>9</v>
      </c>
      <c r="D900" t="s">
        <v>34</v>
      </c>
      <c r="E900">
        <v>110</v>
      </c>
      <c r="F900" t="s">
        <v>0</v>
      </c>
      <c r="G900">
        <v>94</v>
      </c>
      <c r="H900">
        <v>119</v>
      </c>
    </row>
    <row r="901" spans="1:8" x14ac:dyDescent="0.3">
      <c r="A901" t="s">
        <v>640</v>
      </c>
      <c r="B901" t="s">
        <v>3</v>
      </c>
      <c r="C901" t="s">
        <v>2</v>
      </c>
      <c r="D901" t="s">
        <v>24</v>
      </c>
      <c r="E901">
        <v>1020</v>
      </c>
      <c r="F901" t="s">
        <v>5</v>
      </c>
      <c r="G901">
        <v>111</v>
      </c>
      <c r="H901">
        <v>429</v>
      </c>
    </row>
    <row r="902" spans="1:8" x14ac:dyDescent="0.3">
      <c r="A902" t="s">
        <v>639</v>
      </c>
      <c r="B902" t="s">
        <v>67</v>
      </c>
      <c r="C902" t="s">
        <v>9</v>
      </c>
      <c r="D902" t="s">
        <v>18</v>
      </c>
      <c r="E902">
        <v>415</v>
      </c>
      <c r="F902" t="s">
        <v>12</v>
      </c>
      <c r="G902">
        <v>82</v>
      </c>
      <c r="H902">
        <v>80</v>
      </c>
    </row>
    <row r="903" spans="1:8" x14ac:dyDescent="0.3">
      <c r="A903" t="s">
        <v>638</v>
      </c>
      <c r="B903" t="s">
        <v>22</v>
      </c>
      <c r="C903" t="s">
        <v>9</v>
      </c>
      <c r="D903" t="s">
        <v>49</v>
      </c>
      <c r="E903">
        <v>190</v>
      </c>
      <c r="F903" t="s">
        <v>0</v>
      </c>
      <c r="G903">
        <v>59</v>
      </c>
      <c r="H903">
        <v>79</v>
      </c>
    </row>
    <row r="904" spans="1:8" x14ac:dyDescent="0.3">
      <c r="A904" t="s">
        <v>637</v>
      </c>
      <c r="B904" t="s">
        <v>92</v>
      </c>
      <c r="C904" t="s">
        <v>9</v>
      </c>
      <c r="D904" t="s">
        <v>1</v>
      </c>
      <c r="E904">
        <v>62</v>
      </c>
      <c r="F904" t="s">
        <v>0</v>
      </c>
      <c r="G904">
        <v>54</v>
      </c>
      <c r="H904">
        <v>68</v>
      </c>
    </row>
    <row r="905" spans="1:8" x14ac:dyDescent="0.3">
      <c r="A905" t="s">
        <v>636</v>
      </c>
      <c r="B905" t="s">
        <v>54</v>
      </c>
      <c r="C905" t="s">
        <v>9</v>
      </c>
      <c r="D905" t="s">
        <v>69</v>
      </c>
      <c r="E905">
        <v>290</v>
      </c>
      <c r="F905" t="s">
        <v>12</v>
      </c>
      <c r="G905">
        <v>318</v>
      </c>
      <c r="H905">
        <v>276</v>
      </c>
    </row>
    <row r="906" spans="1:8" x14ac:dyDescent="0.3">
      <c r="A906" t="s">
        <v>635</v>
      </c>
      <c r="B906" t="s">
        <v>151</v>
      </c>
      <c r="C906" t="s">
        <v>2</v>
      </c>
      <c r="D906" t="s">
        <v>34</v>
      </c>
      <c r="E906">
        <v>90</v>
      </c>
      <c r="F906" t="s">
        <v>12</v>
      </c>
      <c r="G906">
        <v>39</v>
      </c>
      <c r="H906">
        <v>31</v>
      </c>
    </row>
    <row r="907" spans="1:8" x14ac:dyDescent="0.3">
      <c r="A907" t="s">
        <v>634</v>
      </c>
      <c r="B907" t="s">
        <v>114</v>
      </c>
      <c r="C907" t="s">
        <v>9</v>
      </c>
      <c r="D907" t="s">
        <v>1</v>
      </c>
      <c r="E907">
        <v>62</v>
      </c>
      <c r="F907" t="s">
        <v>0</v>
      </c>
      <c r="G907">
        <v>71</v>
      </c>
      <c r="H907">
        <v>90</v>
      </c>
    </row>
    <row r="908" spans="1:8" x14ac:dyDescent="0.3">
      <c r="A908" t="s">
        <v>633</v>
      </c>
      <c r="B908" t="s">
        <v>16</v>
      </c>
      <c r="C908" t="s">
        <v>2</v>
      </c>
      <c r="D908" t="s">
        <v>88</v>
      </c>
      <c r="E908">
        <v>300</v>
      </c>
      <c r="F908" t="s">
        <v>5</v>
      </c>
      <c r="G908">
        <v>54</v>
      </c>
      <c r="H908">
        <v>217</v>
      </c>
    </row>
    <row r="909" spans="1:8" x14ac:dyDescent="0.3">
      <c r="A909" t="s">
        <v>632</v>
      </c>
      <c r="B909" t="s">
        <v>193</v>
      </c>
      <c r="C909" t="s">
        <v>9</v>
      </c>
      <c r="D909" t="s">
        <v>40</v>
      </c>
      <c r="E909">
        <v>1190</v>
      </c>
      <c r="F909" t="s">
        <v>5</v>
      </c>
      <c r="G909">
        <v>29</v>
      </c>
      <c r="H909">
        <v>115</v>
      </c>
    </row>
    <row r="910" spans="1:8" x14ac:dyDescent="0.3">
      <c r="A910" t="s">
        <v>631</v>
      </c>
      <c r="B910" t="s">
        <v>32</v>
      </c>
      <c r="C910" t="s">
        <v>2</v>
      </c>
      <c r="D910" t="s">
        <v>24</v>
      </c>
      <c r="E910">
        <v>1020</v>
      </c>
      <c r="F910" t="s">
        <v>5</v>
      </c>
      <c r="G910">
        <v>105</v>
      </c>
      <c r="H910">
        <v>276</v>
      </c>
    </row>
    <row r="911" spans="1:8" x14ac:dyDescent="0.3">
      <c r="A911" t="s">
        <v>630</v>
      </c>
      <c r="B911" t="s">
        <v>92</v>
      </c>
      <c r="C911" t="s">
        <v>2</v>
      </c>
      <c r="D911" t="s">
        <v>13</v>
      </c>
      <c r="E911">
        <v>50</v>
      </c>
      <c r="F911" t="s">
        <v>12</v>
      </c>
      <c r="G911">
        <v>18</v>
      </c>
      <c r="H911">
        <v>16</v>
      </c>
    </row>
    <row r="912" spans="1:8" x14ac:dyDescent="0.3">
      <c r="A912" s="1">
        <v>2.7000000000000002E+61</v>
      </c>
      <c r="B912" t="s">
        <v>54</v>
      </c>
      <c r="C912" t="s">
        <v>9</v>
      </c>
      <c r="D912" t="s">
        <v>21</v>
      </c>
      <c r="E912">
        <v>55</v>
      </c>
      <c r="F912" t="s">
        <v>12</v>
      </c>
      <c r="G912">
        <v>110</v>
      </c>
      <c r="H912">
        <v>96</v>
      </c>
    </row>
    <row r="913" spans="1:8" x14ac:dyDescent="0.3">
      <c r="A913" t="s">
        <v>629</v>
      </c>
      <c r="B913" t="s">
        <v>86</v>
      </c>
      <c r="C913" t="s">
        <v>9</v>
      </c>
      <c r="D913" t="s">
        <v>49</v>
      </c>
      <c r="E913">
        <v>190</v>
      </c>
      <c r="F913" t="s">
        <v>0</v>
      </c>
      <c r="G913">
        <v>68</v>
      </c>
      <c r="H913">
        <v>104</v>
      </c>
    </row>
    <row r="914" spans="1:8" x14ac:dyDescent="0.3">
      <c r="A914" t="s">
        <v>628</v>
      </c>
      <c r="B914" t="s">
        <v>10</v>
      </c>
      <c r="C914" t="s">
        <v>2</v>
      </c>
      <c r="D914" t="s">
        <v>21</v>
      </c>
      <c r="E914">
        <v>55</v>
      </c>
      <c r="F914" t="s">
        <v>12</v>
      </c>
      <c r="G914">
        <v>21</v>
      </c>
      <c r="H914">
        <v>19</v>
      </c>
    </row>
    <row r="915" spans="1:8" x14ac:dyDescent="0.3">
      <c r="A915" t="s">
        <v>627</v>
      </c>
      <c r="B915" t="s">
        <v>114</v>
      </c>
      <c r="C915" t="s">
        <v>2</v>
      </c>
      <c r="D915" t="s">
        <v>27</v>
      </c>
      <c r="E915">
        <v>3000</v>
      </c>
      <c r="F915" t="s">
        <v>26</v>
      </c>
      <c r="G915">
        <v>58</v>
      </c>
      <c r="H915">
        <v>128</v>
      </c>
    </row>
    <row r="916" spans="1:8" x14ac:dyDescent="0.3">
      <c r="A916" t="s">
        <v>626</v>
      </c>
      <c r="B916" t="s">
        <v>16</v>
      </c>
      <c r="C916" t="s">
        <v>9</v>
      </c>
      <c r="D916" t="s">
        <v>34</v>
      </c>
      <c r="E916">
        <v>110</v>
      </c>
      <c r="F916" t="s">
        <v>0</v>
      </c>
      <c r="G916">
        <v>66</v>
      </c>
      <c r="H916">
        <v>85</v>
      </c>
    </row>
    <row r="917" spans="1:8" x14ac:dyDescent="0.3">
      <c r="A917" t="s">
        <v>625</v>
      </c>
      <c r="B917" t="s">
        <v>32</v>
      </c>
      <c r="C917" t="s">
        <v>2</v>
      </c>
      <c r="D917" t="s">
        <v>69</v>
      </c>
      <c r="E917">
        <v>370</v>
      </c>
      <c r="F917" t="s">
        <v>5</v>
      </c>
      <c r="G917">
        <v>240</v>
      </c>
      <c r="H917">
        <v>636</v>
      </c>
    </row>
    <row r="918" spans="1:8" x14ac:dyDescent="0.3">
      <c r="A918" t="s">
        <v>624</v>
      </c>
      <c r="B918" t="s">
        <v>86</v>
      </c>
      <c r="C918" t="s">
        <v>2</v>
      </c>
      <c r="D918" t="s">
        <v>59</v>
      </c>
      <c r="E918">
        <v>172</v>
      </c>
      <c r="F918" t="s">
        <v>45</v>
      </c>
      <c r="G918">
        <v>250</v>
      </c>
      <c r="H918">
        <v>382</v>
      </c>
    </row>
    <row r="919" spans="1:8" x14ac:dyDescent="0.3">
      <c r="A919" t="s">
        <v>623</v>
      </c>
      <c r="B919" t="s">
        <v>181</v>
      </c>
      <c r="C919" t="s">
        <v>2</v>
      </c>
      <c r="D919" t="s">
        <v>6</v>
      </c>
      <c r="E919">
        <v>350</v>
      </c>
      <c r="F919" t="s">
        <v>5</v>
      </c>
      <c r="G919">
        <v>60</v>
      </c>
      <c r="H919">
        <v>234</v>
      </c>
    </row>
    <row r="920" spans="1:8" x14ac:dyDescent="0.3">
      <c r="A920" t="s">
        <v>622</v>
      </c>
      <c r="B920" t="s">
        <v>41</v>
      </c>
      <c r="C920" t="s">
        <v>2</v>
      </c>
      <c r="D920" t="s">
        <v>88</v>
      </c>
      <c r="E920">
        <v>300</v>
      </c>
      <c r="F920" t="s">
        <v>5</v>
      </c>
      <c r="G920">
        <v>46</v>
      </c>
      <c r="H920">
        <v>120</v>
      </c>
    </row>
    <row r="921" spans="1:8" x14ac:dyDescent="0.3">
      <c r="A921">
        <v>25902</v>
      </c>
      <c r="B921" t="s">
        <v>32</v>
      </c>
      <c r="C921" t="s">
        <v>9</v>
      </c>
      <c r="D921" t="s">
        <v>49</v>
      </c>
      <c r="E921">
        <v>190</v>
      </c>
      <c r="F921" t="s">
        <v>0</v>
      </c>
      <c r="G921">
        <v>70</v>
      </c>
      <c r="H921">
        <v>93</v>
      </c>
    </row>
    <row r="922" spans="1:8" x14ac:dyDescent="0.3">
      <c r="A922" t="s">
        <v>621</v>
      </c>
      <c r="B922" t="s">
        <v>114</v>
      </c>
      <c r="C922" t="s">
        <v>2</v>
      </c>
      <c r="D922" t="s">
        <v>69</v>
      </c>
      <c r="E922">
        <v>370</v>
      </c>
      <c r="F922" t="s">
        <v>5</v>
      </c>
      <c r="G922">
        <v>220</v>
      </c>
      <c r="H922">
        <v>886</v>
      </c>
    </row>
    <row r="923" spans="1:8" x14ac:dyDescent="0.3">
      <c r="A923" t="s">
        <v>620</v>
      </c>
      <c r="B923" t="s">
        <v>76</v>
      </c>
      <c r="C923" t="s">
        <v>9</v>
      </c>
      <c r="D923" t="s">
        <v>40</v>
      </c>
      <c r="E923">
        <v>1190</v>
      </c>
      <c r="F923" t="s">
        <v>5</v>
      </c>
      <c r="G923">
        <v>28</v>
      </c>
      <c r="H923">
        <v>92</v>
      </c>
    </row>
    <row r="924" spans="1:8" x14ac:dyDescent="0.3">
      <c r="A924" t="s">
        <v>619</v>
      </c>
      <c r="B924" t="s">
        <v>72</v>
      </c>
      <c r="C924" t="s">
        <v>9</v>
      </c>
      <c r="D924" t="s">
        <v>27</v>
      </c>
      <c r="E924">
        <v>3000</v>
      </c>
      <c r="F924" t="s">
        <v>26</v>
      </c>
      <c r="G924">
        <v>369</v>
      </c>
      <c r="H924">
        <v>1007</v>
      </c>
    </row>
    <row r="925" spans="1:8" x14ac:dyDescent="0.3">
      <c r="A925" t="s">
        <v>618</v>
      </c>
      <c r="B925" t="s">
        <v>54</v>
      </c>
      <c r="C925" t="s">
        <v>9</v>
      </c>
      <c r="D925" t="s">
        <v>88</v>
      </c>
      <c r="E925">
        <v>300</v>
      </c>
      <c r="F925" t="s">
        <v>5</v>
      </c>
      <c r="G925">
        <v>59</v>
      </c>
      <c r="H925">
        <v>176</v>
      </c>
    </row>
    <row r="926" spans="1:8" x14ac:dyDescent="0.3">
      <c r="A926" t="s">
        <v>617</v>
      </c>
      <c r="B926" t="s">
        <v>28</v>
      </c>
      <c r="C926" t="s">
        <v>9</v>
      </c>
      <c r="D926" t="s">
        <v>1</v>
      </c>
      <c r="E926">
        <v>62</v>
      </c>
      <c r="F926" t="s">
        <v>0</v>
      </c>
      <c r="G926">
        <v>80</v>
      </c>
      <c r="H926">
        <v>124</v>
      </c>
    </row>
    <row r="927" spans="1:8" x14ac:dyDescent="0.3">
      <c r="A927" t="s">
        <v>616</v>
      </c>
      <c r="B927" t="s">
        <v>76</v>
      </c>
      <c r="C927" t="s">
        <v>9</v>
      </c>
      <c r="D927" t="s">
        <v>49</v>
      </c>
      <c r="E927">
        <v>190</v>
      </c>
      <c r="F927" t="s">
        <v>0</v>
      </c>
      <c r="G927">
        <v>33</v>
      </c>
      <c r="H927">
        <v>43</v>
      </c>
    </row>
    <row r="928" spans="1:8" x14ac:dyDescent="0.3">
      <c r="A928" t="s">
        <v>615</v>
      </c>
      <c r="B928" t="s">
        <v>56</v>
      </c>
      <c r="C928" t="s">
        <v>2</v>
      </c>
      <c r="D928" t="s">
        <v>34</v>
      </c>
      <c r="E928">
        <v>90</v>
      </c>
      <c r="F928" t="s">
        <v>12</v>
      </c>
      <c r="G928">
        <v>49</v>
      </c>
      <c r="H928">
        <v>39</v>
      </c>
    </row>
    <row r="929" spans="1:8" x14ac:dyDescent="0.3">
      <c r="A929" t="s">
        <v>614</v>
      </c>
      <c r="B929" t="s">
        <v>193</v>
      </c>
      <c r="C929" t="s">
        <v>2</v>
      </c>
      <c r="D929" t="s">
        <v>18</v>
      </c>
      <c r="E929">
        <v>415</v>
      </c>
      <c r="F929" t="s">
        <v>12</v>
      </c>
      <c r="G929">
        <v>28</v>
      </c>
      <c r="H929">
        <v>23</v>
      </c>
    </row>
    <row r="930" spans="1:8" x14ac:dyDescent="0.3">
      <c r="A930" t="s">
        <v>613</v>
      </c>
      <c r="B930" t="s">
        <v>72</v>
      </c>
      <c r="C930" t="s">
        <v>9</v>
      </c>
      <c r="D930" t="s">
        <v>30</v>
      </c>
      <c r="E930">
        <v>156</v>
      </c>
      <c r="F930" t="s">
        <v>12</v>
      </c>
      <c r="G930">
        <v>385</v>
      </c>
      <c r="H930">
        <v>369</v>
      </c>
    </row>
    <row r="931" spans="1:8" x14ac:dyDescent="0.3">
      <c r="A931" t="s">
        <v>612</v>
      </c>
      <c r="B931" t="s">
        <v>38</v>
      </c>
      <c r="C931" t="s">
        <v>2</v>
      </c>
      <c r="D931" t="s">
        <v>18</v>
      </c>
      <c r="E931">
        <v>415</v>
      </c>
      <c r="F931" t="s">
        <v>12</v>
      </c>
      <c r="G931">
        <v>40</v>
      </c>
      <c r="H931">
        <v>28</v>
      </c>
    </row>
    <row r="932" spans="1:8" x14ac:dyDescent="0.3">
      <c r="A932" t="s">
        <v>611</v>
      </c>
      <c r="B932" t="s">
        <v>112</v>
      </c>
      <c r="C932" t="s">
        <v>2</v>
      </c>
      <c r="D932" t="s">
        <v>46</v>
      </c>
      <c r="E932">
        <v>860</v>
      </c>
      <c r="F932" t="s">
        <v>45</v>
      </c>
      <c r="G932">
        <v>243</v>
      </c>
      <c r="H932">
        <v>332</v>
      </c>
    </row>
    <row r="933" spans="1:8" x14ac:dyDescent="0.3">
      <c r="A933" t="s">
        <v>610</v>
      </c>
      <c r="B933" t="s">
        <v>50</v>
      </c>
      <c r="C933" t="s">
        <v>9</v>
      </c>
      <c r="D933" t="s">
        <v>21</v>
      </c>
      <c r="E933">
        <v>55</v>
      </c>
      <c r="F933" t="s">
        <v>12</v>
      </c>
      <c r="G933">
        <v>47</v>
      </c>
      <c r="H933">
        <v>40</v>
      </c>
    </row>
    <row r="934" spans="1:8" x14ac:dyDescent="0.3">
      <c r="A934" t="s">
        <v>609</v>
      </c>
      <c r="B934" t="s">
        <v>64</v>
      </c>
      <c r="C934" t="s">
        <v>9</v>
      </c>
      <c r="D934" t="s">
        <v>49</v>
      </c>
      <c r="E934">
        <v>190</v>
      </c>
      <c r="F934" t="s">
        <v>0</v>
      </c>
      <c r="G934">
        <v>84</v>
      </c>
      <c r="H934">
        <v>131</v>
      </c>
    </row>
    <row r="935" spans="1:8" x14ac:dyDescent="0.3">
      <c r="A935" t="s">
        <v>608</v>
      </c>
      <c r="B935" t="s">
        <v>19</v>
      </c>
      <c r="C935" t="s">
        <v>9</v>
      </c>
      <c r="D935" t="s">
        <v>88</v>
      </c>
      <c r="E935">
        <v>300</v>
      </c>
      <c r="F935" t="s">
        <v>5</v>
      </c>
      <c r="G935">
        <v>63</v>
      </c>
      <c r="H935">
        <v>221</v>
      </c>
    </row>
    <row r="936" spans="1:8" x14ac:dyDescent="0.3">
      <c r="A936" t="s">
        <v>607</v>
      </c>
      <c r="B936" t="s">
        <v>14</v>
      </c>
      <c r="C936" t="s">
        <v>9</v>
      </c>
      <c r="D936" t="s">
        <v>30</v>
      </c>
      <c r="E936">
        <v>156</v>
      </c>
      <c r="F936" t="s">
        <v>12</v>
      </c>
      <c r="G936">
        <v>281</v>
      </c>
      <c r="H936">
        <v>244</v>
      </c>
    </row>
    <row r="937" spans="1:8" x14ac:dyDescent="0.3">
      <c r="A937" t="s">
        <v>606</v>
      </c>
      <c r="B937" t="s">
        <v>141</v>
      </c>
      <c r="C937" t="s">
        <v>2</v>
      </c>
      <c r="D937" t="s">
        <v>49</v>
      </c>
      <c r="E937">
        <v>190</v>
      </c>
      <c r="F937" t="s">
        <v>0</v>
      </c>
      <c r="G937">
        <v>43</v>
      </c>
      <c r="H937">
        <v>59</v>
      </c>
    </row>
    <row r="938" spans="1:8" x14ac:dyDescent="0.3">
      <c r="A938" t="s">
        <v>605</v>
      </c>
      <c r="B938" t="s">
        <v>52</v>
      </c>
      <c r="C938" t="s">
        <v>2</v>
      </c>
      <c r="D938" t="s">
        <v>59</v>
      </c>
      <c r="E938">
        <v>172</v>
      </c>
      <c r="F938" t="s">
        <v>45</v>
      </c>
      <c r="G938">
        <v>237</v>
      </c>
      <c r="H938">
        <v>341</v>
      </c>
    </row>
    <row r="939" spans="1:8" x14ac:dyDescent="0.3">
      <c r="A939" t="s">
        <v>604</v>
      </c>
      <c r="B939" t="s">
        <v>60</v>
      </c>
      <c r="C939" t="s">
        <v>2</v>
      </c>
      <c r="D939" t="s">
        <v>21</v>
      </c>
      <c r="E939">
        <v>55</v>
      </c>
      <c r="F939" t="s">
        <v>12</v>
      </c>
      <c r="G939">
        <v>16</v>
      </c>
      <c r="H939">
        <v>12</v>
      </c>
    </row>
    <row r="940" spans="1:8" x14ac:dyDescent="0.3">
      <c r="A940" t="s">
        <v>603</v>
      </c>
      <c r="B940" t="s">
        <v>107</v>
      </c>
      <c r="C940" t="s">
        <v>9</v>
      </c>
      <c r="D940" t="s">
        <v>1</v>
      </c>
      <c r="E940">
        <v>62</v>
      </c>
      <c r="F940" t="s">
        <v>0</v>
      </c>
      <c r="G940">
        <v>98</v>
      </c>
      <c r="H940">
        <v>109</v>
      </c>
    </row>
    <row r="941" spans="1:8" x14ac:dyDescent="0.3">
      <c r="A941" t="s">
        <v>602</v>
      </c>
      <c r="B941" t="s">
        <v>76</v>
      </c>
      <c r="C941" t="s">
        <v>9</v>
      </c>
      <c r="D941" t="s">
        <v>69</v>
      </c>
      <c r="E941">
        <v>290</v>
      </c>
      <c r="F941" t="s">
        <v>12</v>
      </c>
      <c r="G941">
        <v>169</v>
      </c>
      <c r="H941">
        <v>160</v>
      </c>
    </row>
    <row r="942" spans="1:8" x14ac:dyDescent="0.3">
      <c r="A942" t="s">
        <v>601</v>
      </c>
      <c r="B942" t="s">
        <v>32</v>
      </c>
      <c r="C942" t="s">
        <v>2</v>
      </c>
      <c r="D942" t="s">
        <v>1</v>
      </c>
      <c r="E942">
        <v>62</v>
      </c>
      <c r="F942" t="s">
        <v>0</v>
      </c>
      <c r="G942">
        <v>61</v>
      </c>
      <c r="H942">
        <v>87</v>
      </c>
    </row>
    <row r="943" spans="1:8" x14ac:dyDescent="0.3">
      <c r="A943" t="s">
        <v>600</v>
      </c>
      <c r="B943" t="s">
        <v>10</v>
      </c>
      <c r="C943" t="s">
        <v>9</v>
      </c>
      <c r="D943" t="s">
        <v>49</v>
      </c>
      <c r="E943">
        <v>190</v>
      </c>
      <c r="F943" t="s">
        <v>0</v>
      </c>
      <c r="G943">
        <v>36</v>
      </c>
      <c r="H943">
        <v>56</v>
      </c>
    </row>
    <row r="944" spans="1:8" x14ac:dyDescent="0.3">
      <c r="A944" t="s">
        <v>599</v>
      </c>
      <c r="B944" t="s">
        <v>28</v>
      </c>
      <c r="C944" t="s">
        <v>2</v>
      </c>
      <c r="D944" t="s">
        <v>24</v>
      </c>
      <c r="E944">
        <v>1020</v>
      </c>
      <c r="F944" t="s">
        <v>5</v>
      </c>
      <c r="G944">
        <v>64</v>
      </c>
      <c r="H944">
        <v>250</v>
      </c>
    </row>
    <row r="945" spans="1:8" x14ac:dyDescent="0.3">
      <c r="A945" t="s">
        <v>598</v>
      </c>
      <c r="B945" t="s">
        <v>19</v>
      </c>
      <c r="C945" t="s">
        <v>9</v>
      </c>
      <c r="D945" t="s">
        <v>69</v>
      </c>
      <c r="E945">
        <v>290</v>
      </c>
      <c r="F945" t="s">
        <v>12</v>
      </c>
      <c r="G945">
        <v>323</v>
      </c>
      <c r="H945">
        <v>251</v>
      </c>
    </row>
    <row r="946" spans="1:8" x14ac:dyDescent="0.3">
      <c r="A946" t="s">
        <v>597</v>
      </c>
      <c r="B946" t="s">
        <v>32</v>
      </c>
      <c r="C946" t="s">
        <v>2</v>
      </c>
      <c r="D946" t="s">
        <v>27</v>
      </c>
      <c r="E946">
        <v>3000</v>
      </c>
      <c r="F946" t="s">
        <v>26</v>
      </c>
      <c r="G946">
        <v>118</v>
      </c>
      <c r="H946">
        <v>208</v>
      </c>
    </row>
    <row r="947" spans="1:8" x14ac:dyDescent="0.3">
      <c r="A947" t="s">
        <v>596</v>
      </c>
      <c r="B947" t="s">
        <v>151</v>
      </c>
      <c r="C947" t="s">
        <v>9</v>
      </c>
      <c r="D947" t="s">
        <v>69</v>
      </c>
      <c r="E947">
        <v>290</v>
      </c>
      <c r="F947" t="s">
        <v>12</v>
      </c>
      <c r="G947">
        <v>236</v>
      </c>
      <c r="H947">
        <v>210</v>
      </c>
    </row>
    <row r="948" spans="1:8" x14ac:dyDescent="0.3">
      <c r="A948" t="s">
        <v>595</v>
      </c>
      <c r="B948" t="s">
        <v>253</v>
      </c>
      <c r="C948" t="s">
        <v>9</v>
      </c>
      <c r="D948" t="s">
        <v>1</v>
      </c>
      <c r="E948">
        <v>62</v>
      </c>
      <c r="F948" t="s">
        <v>0</v>
      </c>
      <c r="G948">
        <v>126</v>
      </c>
      <c r="H948">
        <v>168</v>
      </c>
    </row>
    <row r="949" spans="1:8" x14ac:dyDescent="0.3">
      <c r="A949" t="s">
        <v>594</v>
      </c>
      <c r="B949" t="s">
        <v>229</v>
      </c>
      <c r="C949" t="s">
        <v>9</v>
      </c>
      <c r="D949" t="s">
        <v>88</v>
      </c>
      <c r="E949">
        <v>300</v>
      </c>
      <c r="F949" t="s">
        <v>5</v>
      </c>
      <c r="G949">
        <v>42</v>
      </c>
      <c r="H949">
        <v>166</v>
      </c>
    </row>
    <row r="950" spans="1:8" x14ac:dyDescent="0.3">
      <c r="A950" t="s">
        <v>593</v>
      </c>
      <c r="B950" t="s">
        <v>52</v>
      </c>
      <c r="C950" t="s">
        <v>9</v>
      </c>
      <c r="D950" t="s">
        <v>30</v>
      </c>
      <c r="E950">
        <v>156</v>
      </c>
      <c r="F950" t="s">
        <v>12</v>
      </c>
      <c r="G950">
        <v>323</v>
      </c>
      <c r="H950">
        <v>293</v>
      </c>
    </row>
    <row r="951" spans="1:8" x14ac:dyDescent="0.3">
      <c r="A951" t="s">
        <v>592</v>
      </c>
      <c r="B951" t="s">
        <v>181</v>
      </c>
      <c r="C951" t="s">
        <v>9</v>
      </c>
      <c r="D951" t="s">
        <v>49</v>
      </c>
      <c r="E951">
        <v>190</v>
      </c>
      <c r="F951" t="s">
        <v>0</v>
      </c>
      <c r="G951">
        <v>42</v>
      </c>
      <c r="H951">
        <v>55</v>
      </c>
    </row>
    <row r="952" spans="1:8" x14ac:dyDescent="0.3">
      <c r="A952" t="s">
        <v>591</v>
      </c>
      <c r="B952" t="s">
        <v>52</v>
      </c>
      <c r="C952" t="s">
        <v>2</v>
      </c>
      <c r="D952" t="s">
        <v>6</v>
      </c>
      <c r="E952">
        <v>350</v>
      </c>
      <c r="F952" t="s">
        <v>5</v>
      </c>
      <c r="G952">
        <v>117</v>
      </c>
      <c r="H952">
        <v>457</v>
      </c>
    </row>
    <row r="953" spans="1:8" x14ac:dyDescent="0.3">
      <c r="A953" t="s">
        <v>590</v>
      </c>
      <c r="B953" t="s">
        <v>95</v>
      </c>
      <c r="C953" t="s">
        <v>9</v>
      </c>
      <c r="D953" t="s">
        <v>24</v>
      </c>
      <c r="E953">
        <v>1020</v>
      </c>
      <c r="F953" t="s">
        <v>5</v>
      </c>
      <c r="G953">
        <v>50</v>
      </c>
      <c r="H953">
        <v>202</v>
      </c>
    </row>
    <row r="954" spans="1:8" x14ac:dyDescent="0.3">
      <c r="A954" t="s">
        <v>589</v>
      </c>
      <c r="B954" t="s">
        <v>151</v>
      </c>
      <c r="C954" t="s">
        <v>9</v>
      </c>
      <c r="D954" t="s">
        <v>34</v>
      </c>
      <c r="E954">
        <v>110</v>
      </c>
      <c r="F954" t="s">
        <v>0</v>
      </c>
      <c r="G954">
        <v>50</v>
      </c>
      <c r="H954">
        <v>58</v>
      </c>
    </row>
    <row r="955" spans="1:8" x14ac:dyDescent="0.3">
      <c r="A955" t="s">
        <v>588</v>
      </c>
      <c r="B955" t="s">
        <v>95</v>
      </c>
      <c r="C955" t="s">
        <v>2</v>
      </c>
      <c r="D955" t="s">
        <v>21</v>
      </c>
      <c r="E955">
        <v>55</v>
      </c>
      <c r="F955" t="s">
        <v>12</v>
      </c>
      <c r="G955">
        <v>28</v>
      </c>
      <c r="H955">
        <v>26</v>
      </c>
    </row>
    <row r="956" spans="1:8" x14ac:dyDescent="0.3">
      <c r="A956" t="s">
        <v>587</v>
      </c>
      <c r="B956" t="s">
        <v>62</v>
      </c>
      <c r="C956" t="s">
        <v>2</v>
      </c>
      <c r="D956" t="s">
        <v>6</v>
      </c>
      <c r="E956">
        <v>350</v>
      </c>
      <c r="F956" t="s">
        <v>5</v>
      </c>
      <c r="G956">
        <v>73</v>
      </c>
      <c r="H956">
        <v>286</v>
      </c>
    </row>
    <row r="957" spans="1:8" x14ac:dyDescent="0.3">
      <c r="A957" t="s">
        <v>586</v>
      </c>
      <c r="B957" t="s">
        <v>19</v>
      </c>
      <c r="C957" t="s">
        <v>9</v>
      </c>
      <c r="D957" t="s">
        <v>24</v>
      </c>
      <c r="E957">
        <v>1020</v>
      </c>
      <c r="F957" t="s">
        <v>5</v>
      </c>
      <c r="G957">
        <v>52</v>
      </c>
      <c r="H957">
        <v>178</v>
      </c>
    </row>
    <row r="958" spans="1:8" x14ac:dyDescent="0.3">
      <c r="A958" t="s">
        <v>585</v>
      </c>
      <c r="B958" t="s">
        <v>64</v>
      </c>
      <c r="C958" t="s">
        <v>2</v>
      </c>
      <c r="D958" t="s">
        <v>21</v>
      </c>
      <c r="E958">
        <v>55</v>
      </c>
      <c r="F958" t="s">
        <v>12</v>
      </c>
      <c r="G958">
        <v>24</v>
      </c>
      <c r="H958">
        <v>20</v>
      </c>
    </row>
    <row r="959" spans="1:8" x14ac:dyDescent="0.3">
      <c r="A959" t="s">
        <v>584</v>
      </c>
      <c r="B959" t="s">
        <v>7</v>
      </c>
      <c r="C959" t="s">
        <v>9</v>
      </c>
      <c r="D959" t="s">
        <v>46</v>
      </c>
      <c r="E959">
        <v>860</v>
      </c>
      <c r="F959" t="s">
        <v>45</v>
      </c>
      <c r="G959">
        <v>301</v>
      </c>
      <c r="H959">
        <v>526</v>
      </c>
    </row>
    <row r="960" spans="1:8" x14ac:dyDescent="0.3">
      <c r="A960" t="s">
        <v>583</v>
      </c>
      <c r="B960" t="s">
        <v>89</v>
      </c>
      <c r="C960" t="s">
        <v>2</v>
      </c>
      <c r="D960" t="s">
        <v>24</v>
      </c>
      <c r="E960">
        <v>1020</v>
      </c>
      <c r="F960" t="s">
        <v>5</v>
      </c>
      <c r="G960">
        <v>100</v>
      </c>
      <c r="H960">
        <v>396</v>
      </c>
    </row>
    <row r="961" spans="1:8" x14ac:dyDescent="0.3">
      <c r="A961" t="s">
        <v>582</v>
      </c>
      <c r="B961" t="s">
        <v>193</v>
      </c>
      <c r="C961" t="s">
        <v>9</v>
      </c>
      <c r="D961" t="s">
        <v>21</v>
      </c>
      <c r="E961">
        <v>55</v>
      </c>
      <c r="F961" t="s">
        <v>12</v>
      </c>
      <c r="G961">
        <v>94</v>
      </c>
      <c r="H961">
        <v>84</v>
      </c>
    </row>
    <row r="962" spans="1:8" x14ac:dyDescent="0.3">
      <c r="A962" t="s">
        <v>581</v>
      </c>
      <c r="B962" t="s">
        <v>78</v>
      </c>
      <c r="C962" t="s">
        <v>2</v>
      </c>
      <c r="D962" t="s">
        <v>40</v>
      </c>
      <c r="E962">
        <v>1190</v>
      </c>
      <c r="F962" t="s">
        <v>5</v>
      </c>
      <c r="G962">
        <v>37</v>
      </c>
      <c r="H962">
        <v>156</v>
      </c>
    </row>
    <row r="963" spans="1:8" x14ac:dyDescent="0.3">
      <c r="A963" t="s">
        <v>580</v>
      </c>
      <c r="B963" t="s">
        <v>80</v>
      </c>
      <c r="C963" t="s">
        <v>2</v>
      </c>
      <c r="D963" t="s">
        <v>18</v>
      </c>
      <c r="E963">
        <v>415</v>
      </c>
      <c r="F963" t="s">
        <v>12</v>
      </c>
      <c r="G963">
        <v>34</v>
      </c>
      <c r="H963">
        <v>27</v>
      </c>
    </row>
    <row r="964" spans="1:8" x14ac:dyDescent="0.3">
      <c r="A964" t="s">
        <v>579</v>
      </c>
      <c r="B964" t="s">
        <v>171</v>
      </c>
      <c r="C964" t="s">
        <v>9</v>
      </c>
      <c r="D964" t="s">
        <v>59</v>
      </c>
      <c r="E964">
        <v>172</v>
      </c>
      <c r="F964" t="s">
        <v>45</v>
      </c>
      <c r="G964">
        <v>281</v>
      </c>
      <c r="H964">
        <v>435</v>
      </c>
    </row>
    <row r="965" spans="1:8" x14ac:dyDescent="0.3">
      <c r="A965" t="s">
        <v>578</v>
      </c>
      <c r="B965" t="s">
        <v>86</v>
      </c>
      <c r="C965" t="s">
        <v>9</v>
      </c>
      <c r="D965" t="s">
        <v>59</v>
      </c>
      <c r="E965">
        <v>172</v>
      </c>
      <c r="F965" t="s">
        <v>45</v>
      </c>
      <c r="G965">
        <v>316</v>
      </c>
      <c r="H965">
        <v>521</v>
      </c>
    </row>
    <row r="966" spans="1:8" x14ac:dyDescent="0.3">
      <c r="A966" t="s">
        <v>577</v>
      </c>
      <c r="B966" t="s">
        <v>132</v>
      </c>
      <c r="C966" t="s">
        <v>9</v>
      </c>
      <c r="D966" t="s">
        <v>30</v>
      </c>
      <c r="E966">
        <v>156</v>
      </c>
      <c r="F966" t="s">
        <v>12</v>
      </c>
      <c r="G966">
        <v>378</v>
      </c>
      <c r="H966">
        <v>343</v>
      </c>
    </row>
    <row r="967" spans="1:8" x14ac:dyDescent="0.3">
      <c r="A967" t="s">
        <v>576</v>
      </c>
      <c r="B967" t="s">
        <v>16</v>
      </c>
      <c r="C967" t="s">
        <v>9</v>
      </c>
      <c r="D967" t="s">
        <v>46</v>
      </c>
      <c r="E967">
        <v>860</v>
      </c>
      <c r="F967" t="s">
        <v>45</v>
      </c>
      <c r="G967">
        <v>381</v>
      </c>
      <c r="H967">
        <v>563</v>
      </c>
    </row>
    <row r="968" spans="1:8" x14ac:dyDescent="0.3">
      <c r="A968" t="s">
        <v>575</v>
      </c>
      <c r="B968" t="s">
        <v>253</v>
      </c>
      <c r="C968" t="s">
        <v>2</v>
      </c>
      <c r="D968" t="s">
        <v>18</v>
      </c>
      <c r="E968">
        <v>415</v>
      </c>
      <c r="F968" t="s">
        <v>12</v>
      </c>
      <c r="G968">
        <v>27</v>
      </c>
      <c r="H968">
        <v>22</v>
      </c>
    </row>
    <row r="969" spans="1:8" x14ac:dyDescent="0.3">
      <c r="A969" t="s">
        <v>574</v>
      </c>
      <c r="B969" t="s">
        <v>80</v>
      </c>
      <c r="C969" t="s">
        <v>2</v>
      </c>
      <c r="D969" t="s">
        <v>21</v>
      </c>
      <c r="E969">
        <v>55</v>
      </c>
      <c r="F969" t="s">
        <v>12</v>
      </c>
      <c r="G969">
        <v>25</v>
      </c>
      <c r="H969">
        <v>21</v>
      </c>
    </row>
    <row r="970" spans="1:8" x14ac:dyDescent="0.3">
      <c r="A970" t="s">
        <v>573</v>
      </c>
      <c r="B970" t="s">
        <v>60</v>
      </c>
      <c r="C970" t="s">
        <v>9</v>
      </c>
      <c r="D970" t="s">
        <v>1</v>
      </c>
      <c r="E970">
        <v>62</v>
      </c>
      <c r="F970" t="s">
        <v>0</v>
      </c>
      <c r="G970">
        <v>87</v>
      </c>
      <c r="H970">
        <v>93</v>
      </c>
    </row>
    <row r="971" spans="1:8" x14ac:dyDescent="0.3">
      <c r="A971" t="s">
        <v>572</v>
      </c>
      <c r="B971" t="s">
        <v>52</v>
      </c>
      <c r="C971" t="s">
        <v>2</v>
      </c>
      <c r="D971" t="s">
        <v>18</v>
      </c>
      <c r="E971">
        <v>415</v>
      </c>
      <c r="F971" t="s">
        <v>12</v>
      </c>
      <c r="G971">
        <v>31</v>
      </c>
      <c r="H971">
        <v>26</v>
      </c>
    </row>
    <row r="972" spans="1:8" x14ac:dyDescent="0.3">
      <c r="A972" t="s">
        <v>571</v>
      </c>
      <c r="B972" t="s">
        <v>109</v>
      </c>
      <c r="C972" t="s">
        <v>2</v>
      </c>
      <c r="D972" t="s">
        <v>1</v>
      </c>
      <c r="E972">
        <v>62</v>
      </c>
      <c r="F972" t="s">
        <v>0</v>
      </c>
      <c r="G972">
        <v>67</v>
      </c>
      <c r="H972">
        <v>74</v>
      </c>
    </row>
    <row r="973" spans="1:8" x14ac:dyDescent="0.3">
      <c r="A973" t="s">
        <v>570</v>
      </c>
      <c r="B973" t="s">
        <v>82</v>
      </c>
      <c r="C973" t="s">
        <v>9</v>
      </c>
      <c r="D973" t="s">
        <v>49</v>
      </c>
      <c r="E973">
        <v>190</v>
      </c>
      <c r="F973" t="s">
        <v>0</v>
      </c>
      <c r="G973">
        <v>43</v>
      </c>
      <c r="H973">
        <v>58</v>
      </c>
    </row>
    <row r="974" spans="1:8" x14ac:dyDescent="0.3">
      <c r="A974" t="s">
        <v>569</v>
      </c>
      <c r="B974" t="s">
        <v>80</v>
      </c>
      <c r="C974" t="s">
        <v>9</v>
      </c>
      <c r="D974" t="s">
        <v>1</v>
      </c>
      <c r="E974">
        <v>62</v>
      </c>
      <c r="F974" t="s">
        <v>0</v>
      </c>
      <c r="G974">
        <v>141</v>
      </c>
      <c r="H974">
        <v>179</v>
      </c>
    </row>
    <row r="975" spans="1:8" x14ac:dyDescent="0.3">
      <c r="A975" t="s">
        <v>568</v>
      </c>
      <c r="B975" t="s">
        <v>193</v>
      </c>
      <c r="C975" t="s">
        <v>9</v>
      </c>
      <c r="D975" t="s">
        <v>46</v>
      </c>
      <c r="E975">
        <v>860</v>
      </c>
      <c r="F975" t="s">
        <v>45</v>
      </c>
      <c r="G975">
        <v>322</v>
      </c>
      <c r="H975">
        <v>386</v>
      </c>
    </row>
    <row r="976" spans="1:8" x14ac:dyDescent="0.3">
      <c r="A976" t="s">
        <v>567</v>
      </c>
      <c r="B976" t="s">
        <v>109</v>
      </c>
      <c r="C976" t="s">
        <v>9</v>
      </c>
      <c r="D976" t="s">
        <v>34</v>
      </c>
      <c r="E976">
        <v>110</v>
      </c>
      <c r="F976" t="s">
        <v>0</v>
      </c>
      <c r="G976">
        <v>85</v>
      </c>
      <c r="H976">
        <v>90</v>
      </c>
    </row>
    <row r="977" spans="1:8" x14ac:dyDescent="0.3">
      <c r="A977" t="s">
        <v>566</v>
      </c>
      <c r="B977" t="s">
        <v>47</v>
      </c>
      <c r="C977" t="s">
        <v>2</v>
      </c>
      <c r="D977" t="s">
        <v>18</v>
      </c>
      <c r="E977">
        <v>415</v>
      </c>
      <c r="F977" t="s">
        <v>12</v>
      </c>
      <c r="G977">
        <v>22</v>
      </c>
      <c r="H977">
        <v>15</v>
      </c>
    </row>
    <row r="978" spans="1:8" x14ac:dyDescent="0.3">
      <c r="A978" s="1" t="s">
        <v>565</v>
      </c>
      <c r="B978" t="s">
        <v>130</v>
      </c>
      <c r="C978" t="s">
        <v>9</v>
      </c>
      <c r="D978" t="s">
        <v>6</v>
      </c>
      <c r="E978">
        <v>350</v>
      </c>
      <c r="F978" t="s">
        <v>5</v>
      </c>
      <c r="G978">
        <v>61</v>
      </c>
      <c r="H978">
        <v>237</v>
      </c>
    </row>
    <row r="979" spans="1:8" x14ac:dyDescent="0.3">
      <c r="A979" t="s">
        <v>564</v>
      </c>
      <c r="B979" t="s">
        <v>3</v>
      </c>
      <c r="C979" t="s">
        <v>2</v>
      </c>
      <c r="D979" t="s">
        <v>30</v>
      </c>
      <c r="E979">
        <v>200</v>
      </c>
      <c r="F979" t="s">
        <v>5</v>
      </c>
      <c r="G979">
        <v>309</v>
      </c>
      <c r="H979">
        <v>1226</v>
      </c>
    </row>
    <row r="980" spans="1:8" x14ac:dyDescent="0.3">
      <c r="A980" t="s">
        <v>563</v>
      </c>
      <c r="B980" t="s">
        <v>151</v>
      </c>
      <c r="C980" t="s">
        <v>9</v>
      </c>
      <c r="D980" t="s">
        <v>1</v>
      </c>
      <c r="E980">
        <v>62</v>
      </c>
      <c r="F980" t="s">
        <v>0</v>
      </c>
      <c r="G980">
        <v>105</v>
      </c>
      <c r="H980">
        <v>115</v>
      </c>
    </row>
    <row r="981" spans="1:8" x14ac:dyDescent="0.3">
      <c r="A981" t="s">
        <v>562</v>
      </c>
      <c r="B981" t="s">
        <v>134</v>
      </c>
      <c r="C981" t="s">
        <v>9</v>
      </c>
      <c r="D981" t="s">
        <v>40</v>
      </c>
      <c r="E981">
        <v>1190</v>
      </c>
      <c r="F981" t="s">
        <v>5</v>
      </c>
      <c r="G981">
        <v>47</v>
      </c>
      <c r="H981">
        <v>186</v>
      </c>
    </row>
    <row r="982" spans="1:8" x14ac:dyDescent="0.3">
      <c r="A982" t="s">
        <v>561</v>
      </c>
      <c r="B982" t="s">
        <v>95</v>
      </c>
      <c r="C982" t="s">
        <v>2</v>
      </c>
      <c r="D982" t="s">
        <v>13</v>
      </c>
      <c r="E982">
        <v>50</v>
      </c>
      <c r="F982" t="s">
        <v>12</v>
      </c>
      <c r="G982">
        <v>30</v>
      </c>
      <c r="H982">
        <v>28</v>
      </c>
    </row>
    <row r="983" spans="1:8" x14ac:dyDescent="0.3">
      <c r="A983" t="s">
        <v>560</v>
      </c>
      <c r="B983" t="s">
        <v>229</v>
      </c>
      <c r="C983" t="s">
        <v>2</v>
      </c>
      <c r="D983" t="s">
        <v>88</v>
      </c>
      <c r="E983">
        <v>300</v>
      </c>
      <c r="F983" t="s">
        <v>5</v>
      </c>
      <c r="G983">
        <v>30</v>
      </c>
      <c r="H983">
        <v>123</v>
      </c>
    </row>
    <row r="984" spans="1:8" x14ac:dyDescent="0.3">
      <c r="A984" t="s">
        <v>559</v>
      </c>
      <c r="B984" t="s">
        <v>14</v>
      </c>
      <c r="C984" t="s">
        <v>9</v>
      </c>
      <c r="D984" t="s">
        <v>6</v>
      </c>
      <c r="E984">
        <v>350</v>
      </c>
      <c r="F984" t="s">
        <v>5</v>
      </c>
      <c r="G984">
        <v>47</v>
      </c>
      <c r="H984">
        <v>163</v>
      </c>
    </row>
    <row r="985" spans="1:8" x14ac:dyDescent="0.3">
      <c r="A985" t="s">
        <v>558</v>
      </c>
      <c r="B985" t="s">
        <v>56</v>
      </c>
      <c r="C985" t="s">
        <v>9</v>
      </c>
      <c r="D985" t="s">
        <v>46</v>
      </c>
      <c r="E985">
        <v>860</v>
      </c>
      <c r="F985" t="s">
        <v>45</v>
      </c>
      <c r="G985">
        <v>301</v>
      </c>
      <c r="H985">
        <v>385</v>
      </c>
    </row>
    <row r="986" spans="1:8" x14ac:dyDescent="0.3">
      <c r="A986" t="s">
        <v>557</v>
      </c>
      <c r="B986" t="s">
        <v>86</v>
      </c>
      <c r="C986" t="s">
        <v>2</v>
      </c>
      <c r="D986" t="s">
        <v>34</v>
      </c>
      <c r="E986">
        <v>90</v>
      </c>
      <c r="F986" t="s">
        <v>12</v>
      </c>
      <c r="G986">
        <v>54</v>
      </c>
      <c r="H986">
        <v>44</v>
      </c>
    </row>
    <row r="987" spans="1:8" x14ac:dyDescent="0.3">
      <c r="A987" t="s">
        <v>556</v>
      </c>
      <c r="B987" t="s">
        <v>3</v>
      </c>
      <c r="C987" t="s">
        <v>2</v>
      </c>
      <c r="D987" t="s">
        <v>27</v>
      </c>
      <c r="E987">
        <v>3000</v>
      </c>
      <c r="F987" t="s">
        <v>26</v>
      </c>
      <c r="G987">
        <v>118</v>
      </c>
      <c r="H987">
        <v>251</v>
      </c>
    </row>
    <row r="988" spans="1:8" x14ac:dyDescent="0.3">
      <c r="A988" t="s">
        <v>555</v>
      </c>
      <c r="B988" t="s">
        <v>7</v>
      </c>
      <c r="C988" t="s">
        <v>2</v>
      </c>
      <c r="D988" t="s">
        <v>59</v>
      </c>
      <c r="E988">
        <v>172</v>
      </c>
      <c r="F988" t="s">
        <v>45</v>
      </c>
      <c r="G988">
        <v>211</v>
      </c>
      <c r="H988">
        <v>322</v>
      </c>
    </row>
    <row r="989" spans="1:8" x14ac:dyDescent="0.3">
      <c r="A989" t="s">
        <v>554</v>
      </c>
      <c r="B989" t="s">
        <v>56</v>
      </c>
      <c r="C989" t="s">
        <v>9</v>
      </c>
      <c r="D989" t="s">
        <v>34</v>
      </c>
      <c r="E989">
        <v>110</v>
      </c>
      <c r="F989" t="s">
        <v>0</v>
      </c>
      <c r="G989">
        <v>47</v>
      </c>
      <c r="H989">
        <v>54</v>
      </c>
    </row>
    <row r="990" spans="1:8" x14ac:dyDescent="0.3">
      <c r="A990" t="s">
        <v>553</v>
      </c>
      <c r="B990" t="s">
        <v>112</v>
      </c>
      <c r="C990" t="s">
        <v>2</v>
      </c>
      <c r="D990" t="s">
        <v>27</v>
      </c>
      <c r="E990">
        <v>3000</v>
      </c>
      <c r="F990" t="s">
        <v>26</v>
      </c>
      <c r="G990">
        <v>54</v>
      </c>
      <c r="H990">
        <v>89</v>
      </c>
    </row>
    <row r="991" spans="1:8" x14ac:dyDescent="0.3">
      <c r="A991" t="s">
        <v>552</v>
      </c>
      <c r="B991" t="s">
        <v>3</v>
      </c>
      <c r="C991" t="s">
        <v>2</v>
      </c>
      <c r="D991" t="s">
        <v>18</v>
      </c>
      <c r="E991">
        <v>415</v>
      </c>
      <c r="F991" t="s">
        <v>12</v>
      </c>
      <c r="G991">
        <v>43</v>
      </c>
      <c r="H991">
        <v>40</v>
      </c>
    </row>
    <row r="992" spans="1:8" x14ac:dyDescent="0.3">
      <c r="A992" t="s">
        <v>551</v>
      </c>
      <c r="B992" t="s">
        <v>161</v>
      </c>
      <c r="C992" t="s">
        <v>9</v>
      </c>
      <c r="D992" t="s">
        <v>1</v>
      </c>
      <c r="E992">
        <v>62</v>
      </c>
      <c r="F992" t="s">
        <v>0</v>
      </c>
      <c r="G992">
        <v>108</v>
      </c>
      <c r="H992">
        <v>124</v>
      </c>
    </row>
    <row r="993" spans="1:8" x14ac:dyDescent="0.3">
      <c r="A993" t="s">
        <v>550</v>
      </c>
      <c r="B993" t="s">
        <v>25</v>
      </c>
      <c r="C993" t="s">
        <v>2</v>
      </c>
      <c r="D993" t="s">
        <v>59</v>
      </c>
      <c r="E993">
        <v>172</v>
      </c>
      <c r="F993" t="s">
        <v>45</v>
      </c>
      <c r="G993">
        <v>312</v>
      </c>
      <c r="H993">
        <v>483</v>
      </c>
    </row>
    <row r="994" spans="1:8" x14ac:dyDescent="0.3">
      <c r="A994" t="s">
        <v>549</v>
      </c>
      <c r="B994" t="s">
        <v>56</v>
      </c>
      <c r="C994" t="s">
        <v>9</v>
      </c>
      <c r="D994" t="s">
        <v>6</v>
      </c>
      <c r="E994">
        <v>350</v>
      </c>
      <c r="F994" t="s">
        <v>5</v>
      </c>
      <c r="G994">
        <v>45</v>
      </c>
      <c r="H994">
        <v>148</v>
      </c>
    </row>
    <row r="995" spans="1:8" x14ac:dyDescent="0.3">
      <c r="A995" t="s">
        <v>548</v>
      </c>
      <c r="B995" t="s">
        <v>36</v>
      </c>
      <c r="C995" t="s">
        <v>9</v>
      </c>
      <c r="D995" t="s">
        <v>27</v>
      </c>
      <c r="E995">
        <v>3000</v>
      </c>
      <c r="F995" t="s">
        <v>26</v>
      </c>
      <c r="G995">
        <v>243</v>
      </c>
      <c r="H995">
        <v>724</v>
      </c>
    </row>
    <row r="996" spans="1:8" x14ac:dyDescent="0.3">
      <c r="A996" s="1" t="s">
        <v>547</v>
      </c>
      <c r="B996" t="s">
        <v>141</v>
      </c>
      <c r="C996" t="s">
        <v>2</v>
      </c>
      <c r="D996" t="s">
        <v>27</v>
      </c>
      <c r="E996">
        <v>3000</v>
      </c>
      <c r="F996" t="s">
        <v>26</v>
      </c>
      <c r="G996">
        <v>109</v>
      </c>
      <c r="H996">
        <v>249</v>
      </c>
    </row>
    <row r="997" spans="1:8" x14ac:dyDescent="0.3">
      <c r="A997">
        <v>284539</v>
      </c>
      <c r="B997" t="s">
        <v>134</v>
      </c>
      <c r="C997" t="s">
        <v>2</v>
      </c>
      <c r="D997" t="s">
        <v>30</v>
      </c>
      <c r="E997">
        <v>200</v>
      </c>
      <c r="F997" t="s">
        <v>5</v>
      </c>
      <c r="G997">
        <v>384</v>
      </c>
      <c r="H997">
        <v>1678</v>
      </c>
    </row>
    <row r="998" spans="1:8" x14ac:dyDescent="0.3">
      <c r="A998" t="s">
        <v>546</v>
      </c>
      <c r="B998" t="s">
        <v>52</v>
      </c>
      <c r="C998" t="s">
        <v>2</v>
      </c>
      <c r="D998" t="s">
        <v>46</v>
      </c>
      <c r="E998">
        <v>860</v>
      </c>
      <c r="F998" t="s">
        <v>45</v>
      </c>
      <c r="G998">
        <v>424</v>
      </c>
      <c r="H998">
        <v>580</v>
      </c>
    </row>
    <row r="999" spans="1:8" x14ac:dyDescent="0.3">
      <c r="A999" t="s">
        <v>545</v>
      </c>
      <c r="B999" t="s">
        <v>19</v>
      </c>
      <c r="C999" t="s">
        <v>2</v>
      </c>
      <c r="D999" t="s">
        <v>27</v>
      </c>
      <c r="E999">
        <v>3000</v>
      </c>
      <c r="F999" t="s">
        <v>26</v>
      </c>
      <c r="G999">
        <v>126</v>
      </c>
      <c r="H999">
        <v>278</v>
      </c>
    </row>
    <row r="1000" spans="1:8" x14ac:dyDescent="0.3">
      <c r="A1000" t="s">
        <v>544</v>
      </c>
      <c r="B1000" t="s">
        <v>78</v>
      </c>
      <c r="C1000" t="s">
        <v>2</v>
      </c>
      <c r="D1000" t="s">
        <v>6</v>
      </c>
      <c r="E1000">
        <v>350</v>
      </c>
      <c r="F1000" t="s">
        <v>5</v>
      </c>
      <c r="G1000">
        <v>129</v>
      </c>
      <c r="H1000">
        <v>528</v>
      </c>
    </row>
    <row r="1001" spans="1:8" x14ac:dyDescent="0.3">
      <c r="A1001" t="s">
        <v>543</v>
      </c>
      <c r="B1001" t="s">
        <v>22</v>
      </c>
      <c r="C1001" t="s">
        <v>2</v>
      </c>
      <c r="D1001" t="s">
        <v>34</v>
      </c>
      <c r="E1001">
        <v>90</v>
      </c>
      <c r="F1001" t="s">
        <v>12</v>
      </c>
      <c r="G1001">
        <v>46</v>
      </c>
      <c r="H1001">
        <v>38</v>
      </c>
    </row>
    <row r="1002" spans="1:8" x14ac:dyDescent="0.3">
      <c r="A1002" t="s">
        <v>542</v>
      </c>
      <c r="B1002" t="s">
        <v>95</v>
      </c>
      <c r="C1002" t="s">
        <v>9</v>
      </c>
      <c r="D1002" t="s">
        <v>27</v>
      </c>
      <c r="E1002">
        <v>3000</v>
      </c>
      <c r="F1002" t="s">
        <v>26</v>
      </c>
      <c r="G1002">
        <v>393</v>
      </c>
      <c r="H1002">
        <v>1375</v>
      </c>
    </row>
    <row r="1003" spans="1:8" x14ac:dyDescent="0.3">
      <c r="A1003" t="s">
        <v>541</v>
      </c>
      <c r="B1003" t="s">
        <v>54</v>
      </c>
      <c r="C1003" t="s">
        <v>2</v>
      </c>
      <c r="D1003" t="s">
        <v>49</v>
      </c>
      <c r="E1003">
        <v>190</v>
      </c>
      <c r="F1003" t="s">
        <v>0</v>
      </c>
      <c r="G1003">
        <v>37</v>
      </c>
      <c r="H1003">
        <v>41</v>
      </c>
    </row>
    <row r="1004" spans="1:8" x14ac:dyDescent="0.3">
      <c r="A1004" t="s">
        <v>540</v>
      </c>
      <c r="B1004" t="s">
        <v>41</v>
      </c>
      <c r="C1004" t="s">
        <v>9</v>
      </c>
      <c r="D1004" t="s">
        <v>6</v>
      </c>
      <c r="E1004">
        <v>350</v>
      </c>
      <c r="F1004" t="s">
        <v>5</v>
      </c>
      <c r="G1004">
        <v>56</v>
      </c>
      <c r="H1004">
        <v>168</v>
      </c>
    </row>
    <row r="1005" spans="1:8" x14ac:dyDescent="0.3">
      <c r="A1005" t="s">
        <v>539</v>
      </c>
      <c r="B1005" t="s">
        <v>171</v>
      </c>
      <c r="C1005" t="s">
        <v>9</v>
      </c>
      <c r="D1005" t="s">
        <v>88</v>
      </c>
      <c r="E1005">
        <v>300</v>
      </c>
      <c r="F1005" t="s">
        <v>5</v>
      </c>
      <c r="G1005">
        <v>64</v>
      </c>
      <c r="H1005">
        <v>211</v>
      </c>
    </row>
    <row r="1006" spans="1:8" x14ac:dyDescent="0.3">
      <c r="A1006" t="s">
        <v>538</v>
      </c>
      <c r="B1006" t="s">
        <v>229</v>
      </c>
      <c r="C1006" t="s">
        <v>2</v>
      </c>
      <c r="D1006" t="s">
        <v>59</v>
      </c>
      <c r="E1006">
        <v>172</v>
      </c>
      <c r="F1006" t="s">
        <v>45</v>
      </c>
      <c r="G1006">
        <v>196</v>
      </c>
      <c r="H1006">
        <v>307</v>
      </c>
    </row>
    <row r="1007" spans="1:8" x14ac:dyDescent="0.3">
      <c r="A1007" t="s">
        <v>537</v>
      </c>
      <c r="B1007" t="s">
        <v>10</v>
      </c>
      <c r="C1007" t="s">
        <v>2</v>
      </c>
      <c r="D1007" t="s">
        <v>46</v>
      </c>
      <c r="E1007">
        <v>860</v>
      </c>
      <c r="F1007" t="s">
        <v>45</v>
      </c>
      <c r="G1007">
        <v>399</v>
      </c>
      <c r="H1007">
        <v>586</v>
      </c>
    </row>
    <row r="1008" spans="1:8" x14ac:dyDescent="0.3">
      <c r="A1008" t="s">
        <v>536</v>
      </c>
      <c r="B1008" t="s">
        <v>181</v>
      </c>
      <c r="C1008" t="s">
        <v>2</v>
      </c>
      <c r="D1008" t="s">
        <v>13</v>
      </c>
      <c r="E1008">
        <v>50</v>
      </c>
      <c r="F1008" t="s">
        <v>12</v>
      </c>
      <c r="G1008">
        <v>18</v>
      </c>
      <c r="H1008">
        <v>16</v>
      </c>
    </row>
    <row r="1009" spans="1:8" x14ac:dyDescent="0.3">
      <c r="A1009" t="s">
        <v>535</v>
      </c>
      <c r="B1009" t="s">
        <v>22</v>
      </c>
      <c r="C1009" t="s">
        <v>2</v>
      </c>
      <c r="D1009" t="s">
        <v>46</v>
      </c>
      <c r="E1009">
        <v>860</v>
      </c>
      <c r="F1009" t="s">
        <v>45</v>
      </c>
      <c r="G1009">
        <v>396</v>
      </c>
      <c r="H1009">
        <v>558</v>
      </c>
    </row>
    <row r="1010" spans="1:8" x14ac:dyDescent="0.3">
      <c r="A1010" t="s">
        <v>534</v>
      </c>
      <c r="B1010" t="s">
        <v>52</v>
      </c>
      <c r="C1010" t="s">
        <v>9</v>
      </c>
      <c r="D1010" t="s">
        <v>13</v>
      </c>
      <c r="E1010">
        <v>65</v>
      </c>
      <c r="F1010" t="s">
        <v>0</v>
      </c>
      <c r="G1010">
        <v>126</v>
      </c>
      <c r="H1010">
        <v>167</v>
      </c>
    </row>
    <row r="1011" spans="1:8" x14ac:dyDescent="0.3">
      <c r="A1011" t="s">
        <v>533</v>
      </c>
      <c r="B1011" t="s">
        <v>72</v>
      </c>
      <c r="C1011" t="s">
        <v>2</v>
      </c>
      <c r="D1011" t="s">
        <v>13</v>
      </c>
      <c r="E1011">
        <v>50</v>
      </c>
      <c r="F1011" t="s">
        <v>12</v>
      </c>
      <c r="G1011">
        <v>28</v>
      </c>
      <c r="H1011">
        <v>24</v>
      </c>
    </row>
    <row r="1012" spans="1:8" x14ac:dyDescent="0.3">
      <c r="A1012" t="s">
        <v>532</v>
      </c>
      <c r="B1012" t="s">
        <v>76</v>
      </c>
      <c r="C1012" t="s">
        <v>2</v>
      </c>
      <c r="D1012" t="s">
        <v>13</v>
      </c>
      <c r="E1012">
        <v>50</v>
      </c>
      <c r="F1012" t="s">
        <v>12</v>
      </c>
      <c r="G1012">
        <v>15</v>
      </c>
      <c r="H1012">
        <v>14</v>
      </c>
    </row>
    <row r="1013" spans="1:8" x14ac:dyDescent="0.3">
      <c r="A1013" t="s">
        <v>531</v>
      </c>
      <c r="B1013" t="s">
        <v>236</v>
      </c>
      <c r="C1013" t="s">
        <v>9</v>
      </c>
      <c r="D1013" t="s">
        <v>49</v>
      </c>
      <c r="E1013">
        <v>190</v>
      </c>
      <c r="F1013" t="s">
        <v>0</v>
      </c>
      <c r="G1013">
        <v>78</v>
      </c>
      <c r="H1013">
        <v>92</v>
      </c>
    </row>
    <row r="1014" spans="1:8" x14ac:dyDescent="0.3">
      <c r="A1014" t="s">
        <v>530</v>
      </c>
      <c r="B1014" t="s">
        <v>14</v>
      </c>
      <c r="C1014" t="s">
        <v>2</v>
      </c>
      <c r="D1014" t="s">
        <v>24</v>
      </c>
      <c r="E1014">
        <v>1020</v>
      </c>
      <c r="F1014" t="s">
        <v>5</v>
      </c>
      <c r="G1014">
        <v>63</v>
      </c>
      <c r="H1014">
        <v>244</v>
      </c>
    </row>
    <row r="1015" spans="1:8" x14ac:dyDescent="0.3">
      <c r="A1015" t="s">
        <v>529</v>
      </c>
      <c r="B1015" t="s">
        <v>132</v>
      </c>
      <c r="C1015" t="s">
        <v>2</v>
      </c>
      <c r="D1015" t="s">
        <v>30</v>
      </c>
      <c r="E1015">
        <v>200</v>
      </c>
      <c r="F1015" t="s">
        <v>5</v>
      </c>
      <c r="G1015">
        <v>307</v>
      </c>
      <c r="H1015">
        <v>1200</v>
      </c>
    </row>
    <row r="1016" spans="1:8" x14ac:dyDescent="0.3">
      <c r="A1016" t="s">
        <v>528</v>
      </c>
      <c r="B1016" t="s">
        <v>82</v>
      </c>
      <c r="C1016" t="s">
        <v>2</v>
      </c>
      <c r="D1016" t="s">
        <v>88</v>
      </c>
      <c r="E1016">
        <v>300</v>
      </c>
      <c r="F1016" t="s">
        <v>5</v>
      </c>
      <c r="G1016">
        <v>27</v>
      </c>
      <c r="H1016">
        <v>107</v>
      </c>
    </row>
    <row r="1017" spans="1:8" x14ac:dyDescent="0.3">
      <c r="A1017" t="s">
        <v>527</v>
      </c>
      <c r="B1017" t="s">
        <v>193</v>
      </c>
      <c r="C1017" t="s">
        <v>9</v>
      </c>
      <c r="D1017" t="s">
        <v>30</v>
      </c>
      <c r="E1017">
        <v>156</v>
      </c>
      <c r="F1017" t="s">
        <v>12</v>
      </c>
      <c r="G1017">
        <v>378</v>
      </c>
      <c r="H1017">
        <v>332</v>
      </c>
    </row>
    <row r="1018" spans="1:8" x14ac:dyDescent="0.3">
      <c r="A1018" s="1" t="s">
        <v>526</v>
      </c>
      <c r="B1018" t="s">
        <v>78</v>
      </c>
      <c r="C1018" t="s">
        <v>9</v>
      </c>
      <c r="D1018" t="s">
        <v>21</v>
      </c>
      <c r="E1018">
        <v>55</v>
      </c>
      <c r="F1018" t="s">
        <v>12</v>
      </c>
      <c r="G1018">
        <v>133</v>
      </c>
      <c r="H1018">
        <v>114</v>
      </c>
    </row>
    <row r="1019" spans="1:8" x14ac:dyDescent="0.3">
      <c r="A1019" s="1" t="s">
        <v>525</v>
      </c>
      <c r="B1019" t="s">
        <v>95</v>
      </c>
      <c r="C1019" t="s">
        <v>9</v>
      </c>
      <c r="D1019" t="s">
        <v>59</v>
      </c>
      <c r="E1019">
        <v>172</v>
      </c>
      <c r="F1019" t="s">
        <v>45</v>
      </c>
      <c r="G1019">
        <v>346</v>
      </c>
      <c r="H1019">
        <v>505</v>
      </c>
    </row>
    <row r="1020" spans="1:8" x14ac:dyDescent="0.3">
      <c r="A1020" t="s">
        <v>524</v>
      </c>
      <c r="B1020" t="s">
        <v>52</v>
      </c>
      <c r="C1020" t="s">
        <v>9</v>
      </c>
      <c r="D1020" t="s">
        <v>6</v>
      </c>
      <c r="E1020">
        <v>350</v>
      </c>
      <c r="F1020" t="s">
        <v>5</v>
      </c>
      <c r="G1020">
        <v>61</v>
      </c>
      <c r="H1020">
        <v>203</v>
      </c>
    </row>
    <row r="1021" spans="1:8" x14ac:dyDescent="0.3">
      <c r="A1021" t="s">
        <v>523</v>
      </c>
      <c r="B1021" t="s">
        <v>84</v>
      </c>
      <c r="C1021" t="s">
        <v>2</v>
      </c>
      <c r="D1021" t="s">
        <v>88</v>
      </c>
      <c r="E1021">
        <v>300</v>
      </c>
      <c r="F1021" t="s">
        <v>5</v>
      </c>
      <c r="G1021">
        <v>58</v>
      </c>
      <c r="H1021">
        <v>225</v>
      </c>
    </row>
    <row r="1022" spans="1:8" x14ac:dyDescent="0.3">
      <c r="A1022" t="s">
        <v>522</v>
      </c>
      <c r="B1022" t="s">
        <v>236</v>
      </c>
      <c r="C1022" t="s">
        <v>9</v>
      </c>
      <c r="D1022" t="s">
        <v>59</v>
      </c>
      <c r="E1022">
        <v>172</v>
      </c>
      <c r="F1022" t="s">
        <v>45</v>
      </c>
      <c r="G1022">
        <v>334</v>
      </c>
      <c r="H1022">
        <v>424</v>
      </c>
    </row>
    <row r="1023" spans="1:8" x14ac:dyDescent="0.3">
      <c r="A1023" t="s">
        <v>521</v>
      </c>
      <c r="B1023" t="s">
        <v>109</v>
      </c>
      <c r="C1023" t="s">
        <v>2</v>
      </c>
      <c r="D1023" t="s">
        <v>6</v>
      </c>
      <c r="E1023">
        <v>350</v>
      </c>
      <c r="F1023" t="s">
        <v>5</v>
      </c>
      <c r="G1023">
        <v>105</v>
      </c>
      <c r="H1023">
        <v>423</v>
      </c>
    </row>
    <row r="1024" spans="1:8" x14ac:dyDescent="0.3">
      <c r="A1024" t="s">
        <v>520</v>
      </c>
      <c r="B1024" t="s">
        <v>52</v>
      </c>
      <c r="C1024" t="s">
        <v>9</v>
      </c>
      <c r="D1024" t="s">
        <v>1</v>
      </c>
      <c r="E1024">
        <v>62</v>
      </c>
      <c r="F1024" t="s">
        <v>0</v>
      </c>
      <c r="G1024">
        <v>115</v>
      </c>
      <c r="H1024">
        <v>154</v>
      </c>
    </row>
    <row r="1025" spans="1:8" x14ac:dyDescent="0.3">
      <c r="A1025" t="s">
        <v>519</v>
      </c>
      <c r="B1025" t="s">
        <v>56</v>
      </c>
      <c r="C1025" t="s">
        <v>2</v>
      </c>
      <c r="D1025" t="s">
        <v>6</v>
      </c>
      <c r="E1025">
        <v>350</v>
      </c>
      <c r="F1025" t="s">
        <v>5</v>
      </c>
      <c r="G1025">
        <v>96</v>
      </c>
      <c r="H1025">
        <v>377</v>
      </c>
    </row>
    <row r="1026" spans="1:8" x14ac:dyDescent="0.3">
      <c r="A1026" t="s">
        <v>518</v>
      </c>
      <c r="B1026" t="s">
        <v>109</v>
      </c>
      <c r="C1026" t="s">
        <v>2</v>
      </c>
      <c r="D1026" t="s">
        <v>27</v>
      </c>
      <c r="E1026">
        <v>3000</v>
      </c>
      <c r="F1026" t="s">
        <v>26</v>
      </c>
      <c r="G1026">
        <v>117</v>
      </c>
      <c r="H1026">
        <v>251</v>
      </c>
    </row>
    <row r="1027" spans="1:8" x14ac:dyDescent="0.3">
      <c r="A1027" t="s">
        <v>517</v>
      </c>
      <c r="B1027" t="s">
        <v>107</v>
      </c>
      <c r="C1027" t="s">
        <v>9</v>
      </c>
      <c r="D1027" t="s">
        <v>46</v>
      </c>
      <c r="E1027">
        <v>860</v>
      </c>
      <c r="F1027" t="s">
        <v>45</v>
      </c>
      <c r="G1027">
        <v>244</v>
      </c>
      <c r="H1027">
        <v>312</v>
      </c>
    </row>
    <row r="1028" spans="1:8" x14ac:dyDescent="0.3">
      <c r="A1028" t="s">
        <v>516</v>
      </c>
      <c r="B1028" t="s">
        <v>62</v>
      </c>
      <c r="C1028" t="s">
        <v>9</v>
      </c>
      <c r="D1028" t="s">
        <v>27</v>
      </c>
      <c r="E1028">
        <v>3000</v>
      </c>
      <c r="F1028" t="s">
        <v>26</v>
      </c>
      <c r="G1028">
        <v>224</v>
      </c>
      <c r="H1028">
        <v>685</v>
      </c>
    </row>
    <row r="1029" spans="1:8" x14ac:dyDescent="0.3">
      <c r="A1029" t="s">
        <v>515</v>
      </c>
      <c r="B1029" t="s">
        <v>181</v>
      </c>
      <c r="C1029" t="s">
        <v>2</v>
      </c>
      <c r="D1029" t="s">
        <v>21</v>
      </c>
      <c r="E1029">
        <v>55</v>
      </c>
      <c r="F1029" t="s">
        <v>12</v>
      </c>
      <c r="G1029">
        <v>16</v>
      </c>
      <c r="H1029">
        <v>14</v>
      </c>
    </row>
    <row r="1030" spans="1:8" x14ac:dyDescent="0.3">
      <c r="A1030" t="s">
        <v>514</v>
      </c>
      <c r="B1030" t="s">
        <v>64</v>
      </c>
      <c r="C1030" t="s">
        <v>2</v>
      </c>
      <c r="D1030" t="s">
        <v>24</v>
      </c>
      <c r="E1030">
        <v>1020</v>
      </c>
      <c r="F1030" t="s">
        <v>5</v>
      </c>
      <c r="G1030">
        <v>124</v>
      </c>
      <c r="H1030">
        <v>514</v>
      </c>
    </row>
    <row r="1031" spans="1:8" x14ac:dyDescent="0.3">
      <c r="A1031" t="s">
        <v>513</v>
      </c>
      <c r="B1031" t="s">
        <v>76</v>
      </c>
      <c r="C1031" t="s">
        <v>2</v>
      </c>
      <c r="D1031" t="s">
        <v>46</v>
      </c>
      <c r="E1031">
        <v>860</v>
      </c>
      <c r="F1031" t="s">
        <v>45</v>
      </c>
      <c r="G1031">
        <v>231</v>
      </c>
      <c r="H1031">
        <v>314</v>
      </c>
    </row>
    <row r="1032" spans="1:8" x14ac:dyDescent="0.3">
      <c r="A1032" t="s">
        <v>512</v>
      </c>
      <c r="B1032" t="s">
        <v>132</v>
      </c>
      <c r="C1032" t="s">
        <v>2</v>
      </c>
      <c r="D1032" t="s">
        <v>59</v>
      </c>
      <c r="E1032">
        <v>172</v>
      </c>
      <c r="F1032" t="s">
        <v>45</v>
      </c>
      <c r="G1032">
        <v>304</v>
      </c>
      <c r="H1032">
        <v>428</v>
      </c>
    </row>
    <row r="1033" spans="1:8" x14ac:dyDescent="0.3">
      <c r="A1033" t="s">
        <v>511</v>
      </c>
      <c r="B1033" t="s">
        <v>114</v>
      </c>
      <c r="C1033" t="s">
        <v>9</v>
      </c>
      <c r="D1033" t="s">
        <v>46</v>
      </c>
      <c r="E1033">
        <v>860</v>
      </c>
      <c r="F1033" t="s">
        <v>45</v>
      </c>
      <c r="G1033">
        <v>166</v>
      </c>
      <c r="H1033">
        <v>252</v>
      </c>
    </row>
    <row r="1034" spans="1:8" x14ac:dyDescent="0.3">
      <c r="A1034" t="s">
        <v>510</v>
      </c>
      <c r="B1034" t="s">
        <v>67</v>
      </c>
      <c r="C1034" t="s">
        <v>2</v>
      </c>
      <c r="D1034" t="s">
        <v>59</v>
      </c>
      <c r="E1034">
        <v>172</v>
      </c>
      <c r="F1034" t="s">
        <v>45</v>
      </c>
      <c r="G1034">
        <v>336</v>
      </c>
      <c r="H1034">
        <v>467</v>
      </c>
    </row>
    <row r="1035" spans="1:8" x14ac:dyDescent="0.3">
      <c r="A1035" t="s">
        <v>509</v>
      </c>
      <c r="B1035" t="s">
        <v>253</v>
      </c>
      <c r="C1035" t="s">
        <v>2</v>
      </c>
      <c r="D1035" t="s">
        <v>24</v>
      </c>
      <c r="E1035">
        <v>1020</v>
      </c>
      <c r="F1035" t="s">
        <v>5</v>
      </c>
      <c r="G1035">
        <v>111</v>
      </c>
      <c r="H1035">
        <v>473</v>
      </c>
    </row>
    <row r="1036" spans="1:8" x14ac:dyDescent="0.3">
      <c r="A1036" t="s">
        <v>508</v>
      </c>
      <c r="B1036" t="s">
        <v>54</v>
      </c>
      <c r="C1036" t="s">
        <v>9</v>
      </c>
      <c r="D1036" t="s">
        <v>6</v>
      </c>
      <c r="E1036">
        <v>350</v>
      </c>
      <c r="F1036" t="s">
        <v>5</v>
      </c>
      <c r="G1036">
        <v>91</v>
      </c>
      <c r="H1036">
        <v>281</v>
      </c>
    </row>
    <row r="1037" spans="1:8" x14ac:dyDescent="0.3">
      <c r="A1037" t="s">
        <v>507</v>
      </c>
      <c r="B1037" t="s">
        <v>41</v>
      </c>
      <c r="C1037" t="s">
        <v>9</v>
      </c>
      <c r="D1037" t="s">
        <v>46</v>
      </c>
      <c r="E1037">
        <v>860</v>
      </c>
      <c r="F1037" t="s">
        <v>45</v>
      </c>
      <c r="G1037">
        <v>465</v>
      </c>
      <c r="H1037">
        <v>674</v>
      </c>
    </row>
    <row r="1038" spans="1:8" x14ac:dyDescent="0.3">
      <c r="A1038" t="s">
        <v>506</v>
      </c>
      <c r="B1038" t="s">
        <v>161</v>
      </c>
      <c r="C1038" t="s">
        <v>2</v>
      </c>
      <c r="D1038" t="s">
        <v>46</v>
      </c>
      <c r="E1038">
        <v>860</v>
      </c>
      <c r="F1038" t="s">
        <v>45</v>
      </c>
      <c r="G1038">
        <v>468</v>
      </c>
      <c r="H1038">
        <v>599</v>
      </c>
    </row>
    <row r="1039" spans="1:8" x14ac:dyDescent="0.3">
      <c r="A1039" t="s">
        <v>505</v>
      </c>
      <c r="B1039" t="s">
        <v>134</v>
      </c>
      <c r="C1039" t="s">
        <v>2</v>
      </c>
      <c r="D1039" t="s">
        <v>59</v>
      </c>
      <c r="E1039">
        <v>172</v>
      </c>
      <c r="F1039" t="s">
        <v>45</v>
      </c>
      <c r="G1039">
        <v>310</v>
      </c>
      <c r="H1039">
        <v>421</v>
      </c>
    </row>
    <row r="1040" spans="1:8" x14ac:dyDescent="0.3">
      <c r="A1040" t="s">
        <v>504</v>
      </c>
      <c r="B1040" t="s">
        <v>41</v>
      </c>
      <c r="C1040" t="s">
        <v>9</v>
      </c>
      <c r="D1040" t="s">
        <v>21</v>
      </c>
      <c r="E1040">
        <v>55</v>
      </c>
      <c r="F1040" t="s">
        <v>12</v>
      </c>
      <c r="G1040">
        <v>73</v>
      </c>
      <c r="H1040">
        <v>65</v>
      </c>
    </row>
    <row r="1041" spans="1:8" x14ac:dyDescent="0.3">
      <c r="A1041" t="s">
        <v>503</v>
      </c>
      <c r="B1041" t="s">
        <v>95</v>
      </c>
      <c r="C1041" t="s">
        <v>2</v>
      </c>
      <c r="D1041" t="s">
        <v>6</v>
      </c>
      <c r="E1041">
        <v>350</v>
      </c>
      <c r="F1041" t="s">
        <v>5</v>
      </c>
      <c r="G1041">
        <v>106</v>
      </c>
      <c r="H1041">
        <v>454</v>
      </c>
    </row>
    <row r="1042" spans="1:8" x14ac:dyDescent="0.3">
      <c r="A1042" t="s">
        <v>502</v>
      </c>
      <c r="B1042" t="s">
        <v>132</v>
      </c>
      <c r="C1042" t="s">
        <v>9</v>
      </c>
      <c r="D1042" t="s">
        <v>46</v>
      </c>
      <c r="E1042">
        <v>860</v>
      </c>
      <c r="F1042" t="s">
        <v>45</v>
      </c>
      <c r="G1042">
        <v>390</v>
      </c>
      <c r="H1042">
        <v>585</v>
      </c>
    </row>
    <row r="1043" spans="1:8" x14ac:dyDescent="0.3">
      <c r="A1043" t="s">
        <v>501</v>
      </c>
      <c r="B1043" t="s">
        <v>229</v>
      </c>
      <c r="C1043" t="s">
        <v>2</v>
      </c>
      <c r="D1043" t="s">
        <v>34</v>
      </c>
      <c r="E1043">
        <v>90</v>
      </c>
      <c r="F1043" t="s">
        <v>12</v>
      </c>
      <c r="G1043">
        <v>42</v>
      </c>
      <c r="H1043">
        <v>34</v>
      </c>
    </row>
    <row r="1044" spans="1:8" x14ac:dyDescent="0.3">
      <c r="A1044" t="s">
        <v>500</v>
      </c>
      <c r="B1044" t="s">
        <v>101</v>
      </c>
      <c r="C1044" t="s">
        <v>2</v>
      </c>
      <c r="D1044" t="s">
        <v>18</v>
      </c>
      <c r="E1044">
        <v>415</v>
      </c>
      <c r="F1044" t="s">
        <v>12</v>
      </c>
      <c r="G1044">
        <v>33</v>
      </c>
      <c r="H1044">
        <v>28</v>
      </c>
    </row>
    <row r="1045" spans="1:8" x14ac:dyDescent="0.3">
      <c r="A1045" s="1">
        <v>5.8000000000000002E+27</v>
      </c>
      <c r="B1045" t="s">
        <v>32</v>
      </c>
      <c r="C1045" t="s">
        <v>9</v>
      </c>
      <c r="D1045" t="s">
        <v>88</v>
      </c>
      <c r="E1045">
        <v>300</v>
      </c>
      <c r="F1045" t="s">
        <v>5</v>
      </c>
      <c r="G1045">
        <v>73</v>
      </c>
      <c r="H1045">
        <v>215</v>
      </c>
    </row>
    <row r="1046" spans="1:8" x14ac:dyDescent="0.3">
      <c r="A1046" t="s">
        <v>499</v>
      </c>
      <c r="B1046" t="s">
        <v>82</v>
      </c>
      <c r="C1046" t="s">
        <v>2</v>
      </c>
      <c r="D1046" t="s">
        <v>21</v>
      </c>
      <c r="E1046">
        <v>55</v>
      </c>
      <c r="F1046" t="s">
        <v>12</v>
      </c>
      <c r="G1046">
        <v>19</v>
      </c>
      <c r="H1046">
        <v>14</v>
      </c>
    </row>
    <row r="1047" spans="1:8" x14ac:dyDescent="0.3">
      <c r="A1047" t="s">
        <v>498</v>
      </c>
      <c r="B1047" t="s">
        <v>16</v>
      </c>
      <c r="C1047" t="s">
        <v>2</v>
      </c>
      <c r="D1047" t="s">
        <v>49</v>
      </c>
      <c r="E1047">
        <v>190</v>
      </c>
      <c r="F1047" t="s">
        <v>0</v>
      </c>
      <c r="G1047">
        <v>43</v>
      </c>
      <c r="H1047">
        <v>62</v>
      </c>
    </row>
    <row r="1048" spans="1:8" x14ac:dyDescent="0.3">
      <c r="A1048" t="s">
        <v>497</v>
      </c>
      <c r="B1048" t="s">
        <v>25</v>
      </c>
      <c r="C1048" t="s">
        <v>2</v>
      </c>
      <c r="D1048" t="s">
        <v>34</v>
      </c>
      <c r="E1048">
        <v>90</v>
      </c>
      <c r="F1048" t="s">
        <v>12</v>
      </c>
      <c r="G1048">
        <v>49</v>
      </c>
      <c r="H1048">
        <v>37</v>
      </c>
    </row>
    <row r="1049" spans="1:8" x14ac:dyDescent="0.3">
      <c r="A1049" t="s">
        <v>496</v>
      </c>
      <c r="B1049" t="s">
        <v>76</v>
      </c>
      <c r="C1049" t="s">
        <v>9</v>
      </c>
      <c r="D1049" t="s">
        <v>24</v>
      </c>
      <c r="E1049">
        <v>1020</v>
      </c>
      <c r="F1049" t="s">
        <v>5</v>
      </c>
      <c r="G1049">
        <v>19</v>
      </c>
      <c r="H1049">
        <v>66</v>
      </c>
    </row>
    <row r="1050" spans="1:8" x14ac:dyDescent="0.3">
      <c r="A1050" t="s">
        <v>495</v>
      </c>
      <c r="B1050" t="s">
        <v>38</v>
      </c>
      <c r="C1050" t="s">
        <v>9</v>
      </c>
      <c r="D1050" t="s">
        <v>69</v>
      </c>
      <c r="E1050">
        <v>290</v>
      </c>
      <c r="F1050" t="s">
        <v>12</v>
      </c>
      <c r="G1050">
        <v>346</v>
      </c>
      <c r="H1050">
        <v>269</v>
      </c>
    </row>
    <row r="1051" spans="1:8" x14ac:dyDescent="0.3">
      <c r="A1051" t="s">
        <v>494</v>
      </c>
      <c r="B1051" t="s">
        <v>130</v>
      </c>
      <c r="C1051" t="s">
        <v>2</v>
      </c>
      <c r="D1051" t="s">
        <v>21</v>
      </c>
      <c r="E1051">
        <v>55</v>
      </c>
      <c r="F1051" t="s">
        <v>12</v>
      </c>
      <c r="G1051">
        <v>15</v>
      </c>
      <c r="H1051">
        <v>12</v>
      </c>
    </row>
    <row r="1052" spans="1:8" x14ac:dyDescent="0.3">
      <c r="A1052" t="s">
        <v>493</v>
      </c>
      <c r="B1052" t="s">
        <v>60</v>
      </c>
      <c r="C1052" t="s">
        <v>9</v>
      </c>
      <c r="D1052" t="s">
        <v>49</v>
      </c>
      <c r="E1052">
        <v>190</v>
      </c>
      <c r="F1052" t="s">
        <v>0</v>
      </c>
      <c r="G1052">
        <v>66</v>
      </c>
      <c r="H1052">
        <v>71</v>
      </c>
    </row>
    <row r="1053" spans="1:8" x14ac:dyDescent="0.3">
      <c r="A1053">
        <v>91649</v>
      </c>
      <c r="B1053" t="s">
        <v>14</v>
      </c>
      <c r="C1053" t="s">
        <v>2</v>
      </c>
      <c r="D1053" t="s">
        <v>6</v>
      </c>
      <c r="E1053">
        <v>350</v>
      </c>
      <c r="F1053" t="s">
        <v>5</v>
      </c>
      <c r="G1053">
        <v>73</v>
      </c>
      <c r="H1053">
        <v>287</v>
      </c>
    </row>
    <row r="1054" spans="1:8" x14ac:dyDescent="0.3">
      <c r="A1054" t="s">
        <v>492</v>
      </c>
      <c r="B1054" t="s">
        <v>3</v>
      </c>
      <c r="C1054" t="s">
        <v>2</v>
      </c>
      <c r="D1054" t="s">
        <v>69</v>
      </c>
      <c r="E1054">
        <v>370</v>
      </c>
      <c r="F1054" t="s">
        <v>5</v>
      </c>
      <c r="G1054">
        <v>387</v>
      </c>
      <c r="H1054">
        <v>1509</v>
      </c>
    </row>
    <row r="1055" spans="1:8" x14ac:dyDescent="0.3">
      <c r="A1055">
        <v>788131</v>
      </c>
      <c r="B1055" t="s">
        <v>16</v>
      </c>
      <c r="C1055" t="s">
        <v>9</v>
      </c>
      <c r="D1055" t="s">
        <v>13</v>
      </c>
      <c r="E1055">
        <v>65</v>
      </c>
      <c r="F1055" t="s">
        <v>0</v>
      </c>
      <c r="G1055">
        <v>108</v>
      </c>
      <c r="H1055">
        <v>145</v>
      </c>
    </row>
    <row r="1056" spans="1:8" x14ac:dyDescent="0.3">
      <c r="A1056" t="s">
        <v>491</v>
      </c>
      <c r="B1056" t="s">
        <v>47</v>
      </c>
      <c r="C1056" t="s">
        <v>9</v>
      </c>
      <c r="D1056" t="s">
        <v>13</v>
      </c>
      <c r="E1056">
        <v>65</v>
      </c>
      <c r="F1056" t="s">
        <v>0</v>
      </c>
      <c r="G1056">
        <v>80</v>
      </c>
      <c r="H1056">
        <v>109</v>
      </c>
    </row>
    <row r="1057" spans="1:8" x14ac:dyDescent="0.3">
      <c r="A1057" t="s">
        <v>490</v>
      </c>
      <c r="B1057" t="s">
        <v>101</v>
      </c>
      <c r="C1057" t="s">
        <v>2</v>
      </c>
      <c r="D1057" t="s">
        <v>34</v>
      </c>
      <c r="E1057">
        <v>90</v>
      </c>
      <c r="F1057" t="s">
        <v>12</v>
      </c>
      <c r="G1057">
        <v>63</v>
      </c>
      <c r="H1057">
        <v>51</v>
      </c>
    </row>
    <row r="1058" spans="1:8" x14ac:dyDescent="0.3">
      <c r="A1058" t="s">
        <v>489</v>
      </c>
      <c r="B1058" t="s">
        <v>36</v>
      </c>
      <c r="C1058" t="s">
        <v>2</v>
      </c>
      <c r="D1058" t="s">
        <v>24</v>
      </c>
      <c r="E1058">
        <v>1020</v>
      </c>
      <c r="F1058" t="s">
        <v>5</v>
      </c>
      <c r="G1058">
        <v>75</v>
      </c>
      <c r="H1058">
        <v>297</v>
      </c>
    </row>
    <row r="1059" spans="1:8" x14ac:dyDescent="0.3">
      <c r="A1059" t="s">
        <v>488</v>
      </c>
      <c r="B1059" t="s">
        <v>82</v>
      </c>
      <c r="C1059" t="s">
        <v>2</v>
      </c>
      <c r="D1059" t="s">
        <v>27</v>
      </c>
      <c r="E1059">
        <v>3000</v>
      </c>
      <c r="F1059" t="s">
        <v>26</v>
      </c>
      <c r="G1059">
        <v>88</v>
      </c>
      <c r="H1059">
        <v>186</v>
      </c>
    </row>
    <row r="1060" spans="1:8" x14ac:dyDescent="0.3">
      <c r="A1060" t="s">
        <v>487</v>
      </c>
      <c r="B1060" t="s">
        <v>151</v>
      </c>
      <c r="C1060" t="s">
        <v>9</v>
      </c>
      <c r="D1060" t="s">
        <v>49</v>
      </c>
      <c r="E1060">
        <v>190</v>
      </c>
      <c r="F1060" t="s">
        <v>0</v>
      </c>
      <c r="G1060">
        <v>52</v>
      </c>
      <c r="H1060">
        <v>57</v>
      </c>
    </row>
    <row r="1061" spans="1:8" x14ac:dyDescent="0.3">
      <c r="A1061" t="s">
        <v>486</v>
      </c>
      <c r="B1061" t="s">
        <v>62</v>
      </c>
      <c r="C1061" t="s">
        <v>9</v>
      </c>
      <c r="D1061" t="s">
        <v>88</v>
      </c>
      <c r="E1061">
        <v>300</v>
      </c>
      <c r="F1061" t="s">
        <v>5</v>
      </c>
      <c r="G1061">
        <v>33</v>
      </c>
      <c r="H1061">
        <v>109</v>
      </c>
    </row>
    <row r="1062" spans="1:8" x14ac:dyDescent="0.3">
      <c r="A1062" t="s">
        <v>485</v>
      </c>
      <c r="B1062" t="s">
        <v>3</v>
      </c>
      <c r="C1062" t="s">
        <v>2</v>
      </c>
      <c r="D1062" t="s">
        <v>6</v>
      </c>
      <c r="E1062">
        <v>350</v>
      </c>
      <c r="F1062" t="s">
        <v>5</v>
      </c>
      <c r="G1062">
        <v>114</v>
      </c>
      <c r="H1062">
        <v>457</v>
      </c>
    </row>
    <row r="1063" spans="1:8" x14ac:dyDescent="0.3">
      <c r="A1063" t="s">
        <v>484</v>
      </c>
      <c r="B1063" t="s">
        <v>109</v>
      </c>
      <c r="C1063" t="s">
        <v>9</v>
      </c>
      <c r="D1063" t="s">
        <v>13</v>
      </c>
      <c r="E1063">
        <v>65</v>
      </c>
      <c r="F1063" t="s">
        <v>0</v>
      </c>
      <c r="G1063">
        <v>124</v>
      </c>
      <c r="H1063">
        <v>135</v>
      </c>
    </row>
    <row r="1064" spans="1:8" x14ac:dyDescent="0.3">
      <c r="A1064" t="s">
        <v>483</v>
      </c>
      <c r="B1064" t="s">
        <v>41</v>
      </c>
      <c r="C1064" t="s">
        <v>2</v>
      </c>
      <c r="D1064" t="s">
        <v>49</v>
      </c>
      <c r="E1064">
        <v>190</v>
      </c>
      <c r="F1064" t="s">
        <v>0</v>
      </c>
      <c r="G1064">
        <v>46</v>
      </c>
      <c r="H1064">
        <v>63</v>
      </c>
    </row>
    <row r="1065" spans="1:8" x14ac:dyDescent="0.3">
      <c r="A1065" t="s">
        <v>482</v>
      </c>
      <c r="B1065" t="s">
        <v>112</v>
      </c>
      <c r="C1065" t="s">
        <v>2</v>
      </c>
      <c r="D1065" t="s">
        <v>34</v>
      </c>
      <c r="E1065">
        <v>90</v>
      </c>
      <c r="F1065" t="s">
        <v>12</v>
      </c>
      <c r="G1065">
        <v>34</v>
      </c>
      <c r="H1065">
        <v>28</v>
      </c>
    </row>
    <row r="1066" spans="1:8" x14ac:dyDescent="0.3">
      <c r="A1066" s="1">
        <v>6.5900000000000004E+23</v>
      </c>
      <c r="B1066" t="s">
        <v>181</v>
      </c>
      <c r="C1066" t="s">
        <v>2</v>
      </c>
      <c r="D1066" t="s">
        <v>59</v>
      </c>
      <c r="E1066">
        <v>172</v>
      </c>
      <c r="F1066" t="s">
        <v>45</v>
      </c>
      <c r="G1066">
        <v>186</v>
      </c>
      <c r="H1066">
        <v>252</v>
      </c>
    </row>
    <row r="1067" spans="1:8" x14ac:dyDescent="0.3">
      <c r="A1067" t="s">
        <v>481</v>
      </c>
      <c r="B1067" t="s">
        <v>134</v>
      </c>
      <c r="C1067" t="s">
        <v>2</v>
      </c>
      <c r="D1067" t="s">
        <v>88</v>
      </c>
      <c r="E1067">
        <v>300</v>
      </c>
      <c r="F1067" t="s">
        <v>5</v>
      </c>
      <c r="G1067">
        <v>37</v>
      </c>
      <c r="H1067">
        <v>155</v>
      </c>
    </row>
    <row r="1068" spans="1:8" x14ac:dyDescent="0.3">
      <c r="A1068" t="s">
        <v>480</v>
      </c>
      <c r="B1068" t="s">
        <v>56</v>
      </c>
      <c r="C1068" t="s">
        <v>9</v>
      </c>
      <c r="D1068" t="s">
        <v>40</v>
      </c>
      <c r="E1068">
        <v>1190</v>
      </c>
      <c r="F1068" t="s">
        <v>5</v>
      </c>
      <c r="G1068">
        <v>40</v>
      </c>
      <c r="H1068">
        <v>133</v>
      </c>
    </row>
    <row r="1069" spans="1:8" x14ac:dyDescent="0.3">
      <c r="A1069" t="s">
        <v>479</v>
      </c>
      <c r="B1069" t="s">
        <v>16</v>
      </c>
      <c r="C1069" t="s">
        <v>9</v>
      </c>
      <c r="D1069" t="s">
        <v>49</v>
      </c>
      <c r="E1069">
        <v>190</v>
      </c>
      <c r="F1069" t="s">
        <v>0</v>
      </c>
      <c r="G1069">
        <v>71</v>
      </c>
      <c r="H1069">
        <v>90</v>
      </c>
    </row>
    <row r="1070" spans="1:8" x14ac:dyDescent="0.3">
      <c r="A1070" t="s">
        <v>478</v>
      </c>
      <c r="B1070" t="s">
        <v>193</v>
      </c>
      <c r="C1070" t="s">
        <v>9</v>
      </c>
      <c r="D1070" t="s">
        <v>49</v>
      </c>
      <c r="E1070">
        <v>190</v>
      </c>
      <c r="F1070" t="s">
        <v>0</v>
      </c>
      <c r="G1070">
        <v>71</v>
      </c>
      <c r="H1070">
        <v>76</v>
      </c>
    </row>
    <row r="1071" spans="1:8" x14ac:dyDescent="0.3">
      <c r="A1071" t="s">
        <v>477</v>
      </c>
      <c r="B1071" t="s">
        <v>141</v>
      </c>
      <c r="C1071" t="s">
        <v>9</v>
      </c>
      <c r="D1071" t="s">
        <v>1</v>
      </c>
      <c r="E1071">
        <v>62</v>
      </c>
      <c r="F1071" t="s">
        <v>0</v>
      </c>
      <c r="G1071">
        <v>141</v>
      </c>
      <c r="H1071">
        <v>180</v>
      </c>
    </row>
    <row r="1072" spans="1:8" x14ac:dyDescent="0.3">
      <c r="A1072" t="s">
        <v>476</v>
      </c>
      <c r="B1072" t="s">
        <v>16</v>
      </c>
      <c r="C1072" t="s">
        <v>9</v>
      </c>
      <c r="D1072" t="s">
        <v>6</v>
      </c>
      <c r="E1072">
        <v>350</v>
      </c>
      <c r="F1072" t="s">
        <v>5</v>
      </c>
      <c r="G1072">
        <v>87</v>
      </c>
      <c r="H1072">
        <v>298</v>
      </c>
    </row>
    <row r="1073" spans="1:8" x14ac:dyDescent="0.3">
      <c r="A1073" t="s">
        <v>475</v>
      </c>
      <c r="B1073" t="s">
        <v>132</v>
      </c>
      <c r="C1073" t="s">
        <v>2</v>
      </c>
      <c r="D1073" t="s">
        <v>13</v>
      </c>
      <c r="E1073">
        <v>50</v>
      </c>
      <c r="F1073" t="s">
        <v>12</v>
      </c>
      <c r="G1073">
        <v>37</v>
      </c>
      <c r="H1073">
        <v>31</v>
      </c>
    </row>
    <row r="1074" spans="1:8" x14ac:dyDescent="0.3">
      <c r="A1074" t="s">
        <v>474</v>
      </c>
      <c r="B1074" t="s">
        <v>25</v>
      </c>
      <c r="C1074" t="s">
        <v>9</v>
      </c>
      <c r="D1074" t="s">
        <v>24</v>
      </c>
      <c r="E1074">
        <v>1020</v>
      </c>
      <c r="F1074" t="s">
        <v>5</v>
      </c>
      <c r="G1074">
        <v>38</v>
      </c>
      <c r="H1074">
        <v>119</v>
      </c>
    </row>
    <row r="1075" spans="1:8" x14ac:dyDescent="0.3">
      <c r="A1075" t="s">
        <v>473</v>
      </c>
      <c r="B1075" t="s">
        <v>32</v>
      </c>
      <c r="C1075" t="s">
        <v>9</v>
      </c>
      <c r="D1075" t="s">
        <v>59</v>
      </c>
      <c r="E1075">
        <v>172</v>
      </c>
      <c r="F1075" t="s">
        <v>45</v>
      </c>
      <c r="G1075">
        <v>295</v>
      </c>
      <c r="H1075">
        <v>454</v>
      </c>
    </row>
    <row r="1076" spans="1:8" x14ac:dyDescent="0.3">
      <c r="A1076" t="s">
        <v>472</v>
      </c>
      <c r="B1076" t="s">
        <v>109</v>
      </c>
      <c r="C1076" t="s">
        <v>9</v>
      </c>
      <c r="D1076" t="s">
        <v>30</v>
      </c>
      <c r="E1076">
        <v>156</v>
      </c>
      <c r="F1076" t="s">
        <v>12</v>
      </c>
      <c r="G1076">
        <v>355</v>
      </c>
      <c r="H1076">
        <v>347</v>
      </c>
    </row>
    <row r="1077" spans="1:8" x14ac:dyDescent="0.3">
      <c r="A1077" t="s">
        <v>471</v>
      </c>
      <c r="B1077" t="s">
        <v>95</v>
      </c>
      <c r="C1077" t="s">
        <v>9</v>
      </c>
      <c r="D1077" t="s">
        <v>1</v>
      </c>
      <c r="E1077">
        <v>62</v>
      </c>
      <c r="F1077" t="s">
        <v>0</v>
      </c>
      <c r="G1077">
        <v>171</v>
      </c>
      <c r="H1077">
        <v>222</v>
      </c>
    </row>
    <row r="1078" spans="1:8" x14ac:dyDescent="0.3">
      <c r="A1078" t="s">
        <v>470</v>
      </c>
      <c r="B1078" t="s">
        <v>253</v>
      </c>
      <c r="C1078" t="s">
        <v>9</v>
      </c>
      <c r="D1078" t="s">
        <v>24</v>
      </c>
      <c r="E1078">
        <v>1020</v>
      </c>
      <c r="F1078" t="s">
        <v>5</v>
      </c>
      <c r="G1078">
        <v>56</v>
      </c>
      <c r="H1078">
        <v>224</v>
      </c>
    </row>
    <row r="1079" spans="1:8" x14ac:dyDescent="0.3">
      <c r="A1079" t="s">
        <v>469</v>
      </c>
      <c r="B1079" t="s">
        <v>82</v>
      </c>
      <c r="C1079" t="s">
        <v>2</v>
      </c>
      <c r="D1079" t="s">
        <v>6</v>
      </c>
      <c r="E1079">
        <v>350</v>
      </c>
      <c r="F1079" t="s">
        <v>5</v>
      </c>
      <c r="G1079">
        <v>124</v>
      </c>
      <c r="H1079">
        <v>500</v>
      </c>
    </row>
    <row r="1080" spans="1:8" x14ac:dyDescent="0.3">
      <c r="A1080" t="s">
        <v>468</v>
      </c>
      <c r="B1080" t="s">
        <v>236</v>
      </c>
      <c r="C1080" t="s">
        <v>9</v>
      </c>
      <c r="D1080" t="s">
        <v>24</v>
      </c>
      <c r="E1080">
        <v>1020</v>
      </c>
      <c r="F1080" t="s">
        <v>5</v>
      </c>
      <c r="G1080">
        <v>54</v>
      </c>
      <c r="H1080">
        <v>184</v>
      </c>
    </row>
    <row r="1081" spans="1:8" x14ac:dyDescent="0.3">
      <c r="A1081" t="s">
        <v>467</v>
      </c>
      <c r="B1081" t="s">
        <v>7</v>
      </c>
      <c r="C1081" t="s">
        <v>9</v>
      </c>
      <c r="D1081" t="s">
        <v>24</v>
      </c>
      <c r="E1081">
        <v>1020</v>
      </c>
      <c r="F1081" t="s">
        <v>5</v>
      </c>
      <c r="G1081">
        <v>29</v>
      </c>
      <c r="H1081">
        <v>97</v>
      </c>
    </row>
    <row r="1082" spans="1:8" x14ac:dyDescent="0.3">
      <c r="A1082" t="s">
        <v>466</v>
      </c>
      <c r="B1082" t="s">
        <v>171</v>
      </c>
      <c r="C1082" t="s">
        <v>2</v>
      </c>
      <c r="D1082" t="s">
        <v>49</v>
      </c>
      <c r="E1082">
        <v>190</v>
      </c>
      <c r="F1082" t="s">
        <v>0</v>
      </c>
      <c r="G1082">
        <v>45</v>
      </c>
      <c r="H1082">
        <v>62</v>
      </c>
    </row>
    <row r="1083" spans="1:8" x14ac:dyDescent="0.3">
      <c r="A1083" t="s">
        <v>465</v>
      </c>
      <c r="B1083" t="s">
        <v>10</v>
      </c>
      <c r="C1083" t="s">
        <v>9</v>
      </c>
      <c r="D1083" t="s">
        <v>13</v>
      </c>
      <c r="E1083">
        <v>65</v>
      </c>
      <c r="F1083" t="s">
        <v>0</v>
      </c>
      <c r="G1083">
        <v>80</v>
      </c>
      <c r="H1083">
        <v>124</v>
      </c>
    </row>
    <row r="1084" spans="1:8" x14ac:dyDescent="0.3">
      <c r="A1084" t="s">
        <v>464</v>
      </c>
      <c r="B1084" t="s">
        <v>161</v>
      </c>
      <c r="C1084" t="s">
        <v>2</v>
      </c>
      <c r="D1084" t="s">
        <v>88</v>
      </c>
      <c r="E1084">
        <v>300</v>
      </c>
      <c r="F1084" t="s">
        <v>5</v>
      </c>
      <c r="G1084">
        <v>31</v>
      </c>
      <c r="H1084">
        <v>79</v>
      </c>
    </row>
    <row r="1085" spans="1:8" x14ac:dyDescent="0.3">
      <c r="A1085" t="s">
        <v>463</v>
      </c>
      <c r="B1085" t="s">
        <v>181</v>
      </c>
      <c r="C1085" t="s">
        <v>2</v>
      </c>
      <c r="D1085" t="s">
        <v>46</v>
      </c>
      <c r="E1085">
        <v>860</v>
      </c>
      <c r="F1085" t="s">
        <v>45</v>
      </c>
      <c r="G1085">
        <v>298</v>
      </c>
      <c r="H1085">
        <v>420</v>
      </c>
    </row>
    <row r="1086" spans="1:8" x14ac:dyDescent="0.3">
      <c r="A1086" t="s">
        <v>462</v>
      </c>
      <c r="B1086" t="s">
        <v>86</v>
      </c>
      <c r="C1086" t="s">
        <v>9</v>
      </c>
      <c r="D1086" t="s">
        <v>13</v>
      </c>
      <c r="E1086">
        <v>65</v>
      </c>
      <c r="F1086" t="s">
        <v>0</v>
      </c>
      <c r="G1086">
        <v>112</v>
      </c>
      <c r="H1086">
        <v>170</v>
      </c>
    </row>
    <row r="1087" spans="1:8" x14ac:dyDescent="0.3">
      <c r="A1087" t="s">
        <v>461</v>
      </c>
      <c r="B1087" t="s">
        <v>171</v>
      </c>
      <c r="C1087" t="s">
        <v>2</v>
      </c>
      <c r="D1087" t="s">
        <v>69</v>
      </c>
      <c r="E1087">
        <v>370</v>
      </c>
      <c r="F1087" t="s">
        <v>5</v>
      </c>
      <c r="G1087">
        <v>415</v>
      </c>
      <c r="H1087">
        <v>1672</v>
      </c>
    </row>
    <row r="1088" spans="1:8" x14ac:dyDescent="0.3">
      <c r="A1088" t="s">
        <v>460</v>
      </c>
      <c r="B1088" t="s">
        <v>28</v>
      </c>
      <c r="C1088" t="s">
        <v>2</v>
      </c>
      <c r="D1088" t="s">
        <v>1</v>
      </c>
      <c r="E1088">
        <v>62</v>
      </c>
      <c r="F1088" t="s">
        <v>0</v>
      </c>
      <c r="G1088">
        <v>28</v>
      </c>
      <c r="H1088">
        <v>43</v>
      </c>
    </row>
    <row r="1089" spans="1:8" x14ac:dyDescent="0.3">
      <c r="A1089" t="s">
        <v>459</v>
      </c>
      <c r="B1089" t="s">
        <v>101</v>
      </c>
      <c r="C1089" t="s">
        <v>2</v>
      </c>
      <c r="D1089" t="s">
        <v>40</v>
      </c>
      <c r="E1089">
        <v>1190</v>
      </c>
      <c r="F1089" t="s">
        <v>5</v>
      </c>
      <c r="G1089">
        <v>69</v>
      </c>
      <c r="H1089">
        <v>303</v>
      </c>
    </row>
    <row r="1090" spans="1:8" x14ac:dyDescent="0.3">
      <c r="A1090" t="s">
        <v>458</v>
      </c>
      <c r="B1090" t="s">
        <v>132</v>
      </c>
      <c r="C1090" t="s">
        <v>2</v>
      </c>
      <c r="D1090" t="s">
        <v>18</v>
      </c>
      <c r="E1090">
        <v>415</v>
      </c>
      <c r="F1090" t="s">
        <v>12</v>
      </c>
      <c r="G1090">
        <v>40</v>
      </c>
      <c r="H1090">
        <v>33</v>
      </c>
    </row>
    <row r="1091" spans="1:8" x14ac:dyDescent="0.3">
      <c r="A1091" t="s">
        <v>457</v>
      </c>
      <c r="B1091" t="s">
        <v>82</v>
      </c>
      <c r="C1091" t="s">
        <v>9</v>
      </c>
      <c r="D1091" t="s">
        <v>24</v>
      </c>
      <c r="E1091">
        <v>1020</v>
      </c>
      <c r="F1091" t="s">
        <v>5</v>
      </c>
      <c r="G1091">
        <v>26</v>
      </c>
      <c r="H1091">
        <v>91</v>
      </c>
    </row>
    <row r="1092" spans="1:8" x14ac:dyDescent="0.3">
      <c r="A1092" t="s">
        <v>456</v>
      </c>
      <c r="B1092" t="s">
        <v>64</v>
      </c>
      <c r="C1092" t="s">
        <v>9</v>
      </c>
      <c r="D1092" t="s">
        <v>59</v>
      </c>
      <c r="E1092">
        <v>172</v>
      </c>
      <c r="F1092" t="s">
        <v>45</v>
      </c>
      <c r="G1092">
        <v>341</v>
      </c>
      <c r="H1092">
        <v>606</v>
      </c>
    </row>
    <row r="1093" spans="1:8" x14ac:dyDescent="0.3">
      <c r="A1093" t="s">
        <v>455</v>
      </c>
      <c r="B1093" t="s">
        <v>151</v>
      </c>
      <c r="C1093" t="s">
        <v>9</v>
      </c>
      <c r="D1093" t="s">
        <v>40</v>
      </c>
      <c r="E1093">
        <v>1190</v>
      </c>
      <c r="F1093" t="s">
        <v>5</v>
      </c>
      <c r="G1093">
        <v>45</v>
      </c>
      <c r="H1093">
        <v>138</v>
      </c>
    </row>
    <row r="1094" spans="1:8" x14ac:dyDescent="0.3">
      <c r="A1094" t="s">
        <v>454</v>
      </c>
      <c r="B1094" t="s">
        <v>132</v>
      </c>
      <c r="C1094" t="s">
        <v>9</v>
      </c>
      <c r="D1094" t="s">
        <v>6</v>
      </c>
      <c r="E1094">
        <v>350</v>
      </c>
      <c r="F1094" t="s">
        <v>5</v>
      </c>
      <c r="G1094">
        <v>78</v>
      </c>
      <c r="H1094">
        <v>274</v>
      </c>
    </row>
    <row r="1095" spans="1:8" x14ac:dyDescent="0.3">
      <c r="A1095" t="s">
        <v>453</v>
      </c>
      <c r="B1095" t="s">
        <v>47</v>
      </c>
      <c r="C1095" t="s">
        <v>9</v>
      </c>
      <c r="D1095" t="s">
        <v>30</v>
      </c>
      <c r="E1095">
        <v>156</v>
      </c>
      <c r="F1095" t="s">
        <v>12</v>
      </c>
      <c r="G1095">
        <v>301</v>
      </c>
      <c r="H1095">
        <v>237</v>
      </c>
    </row>
    <row r="1096" spans="1:8" x14ac:dyDescent="0.3">
      <c r="A1096" t="s">
        <v>452</v>
      </c>
      <c r="B1096" t="s">
        <v>41</v>
      </c>
      <c r="C1096" t="s">
        <v>2</v>
      </c>
      <c r="D1096" t="s">
        <v>13</v>
      </c>
      <c r="E1096">
        <v>50</v>
      </c>
      <c r="F1096" t="s">
        <v>12</v>
      </c>
      <c r="G1096">
        <v>30</v>
      </c>
      <c r="H1096">
        <v>24</v>
      </c>
    </row>
    <row r="1097" spans="1:8" x14ac:dyDescent="0.3">
      <c r="A1097" t="s">
        <v>451</v>
      </c>
      <c r="B1097" t="s">
        <v>229</v>
      </c>
      <c r="C1097" t="s">
        <v>2</v>
      </c>
      <c r="D1097" t="s">
        <v>30</v>
      </c>
      <c r="E1097">
        <v>200</v>
      </c>
      <c r="F1097" t="s">
        <v>5</v>
      </c>
      <c r="G1097">
        <v>304</v>
      </c>
      <c r="H1097">
        <v>1340</v>
      </c>
    </row>
    <row r="1098" spans="1:8" x14ac:dyDescent="0.3">
      <c r="A1098" t="s">
        <v>450</v>
      </c>
      <c r="B1098" t="s">
        <v>54</v>
      </c>
      <c r="C1098" t="s">
        <v>9</v>
      </c>
      <c r="D1098" t="s">
        <v>27</v>
      </c>
      <c r="E1098">
        <v>3000</v>
      </c>
      <c r="F1098" t="s">
        <v>26</v>
      </c>
      <c r="G1098">
        <v>362</v>
      </c>
      <c r="H1098">
        <v>959</v>
      </c>
    </row>
    <row r="1099" spans="1:8" x14ac:dyDescent="0.3">
      <c r="A1099" t="s">
        <v>449</v>
      </c>
      <c r="B1099" t="s">
        <v>62</v>
      </c>
      <c r="C1099" t="s">
        <v>2</v>
      </c>
      <c r="D1099" t="s">
        <v>24</v>
      </c>
      <c r="E1099">
        <v>1020</v>
      </c>
      <c r="F1099" t="s">
        <v>5</v>
      </c>
      <c r="G1099">
        <v>61</v>
      </c>
      <c r="H1099">
        <v>243</v>
      </c>
    </row>
    <row r="1100" spans="1:8" x14ac:dyDescent="0.3">
      <c r="A1100" t="s">
        <v>448</v>
      </c>
      <c r="B1100" t="s">
        <v>22</v>
      </c>
      <c r="C1100" t="s">
        <v>9</v>
      </c>
      <c r="D1100" t="s">
        <v>34</v>
      </c>
      <c r="E1100">
        <v>110</v>
      </c>
      <c r="F1100" t="s">
        <v>0</v>
      </c>
      <c r="G1100">
        <v>54</v>
      </c>
      <c r="H1100">
        <v>68</v>
      </c>
    </row>
    <row r="1101" spans="1:8" x14ac:dyDescent="0.3">
      <c r="A1101" t="s">
        <v>447</v>
      </c>
      <c r="B1101" t="s">
        <v>132</v>
      </c>
      <c r="C1101" t="s">
        <v>9</v>
      </c>
      <c r="D1101" t="s">
        <v>40</v>
      </c>
      <c r="E1101">
        <v>1190</v>
      </c>
      <c r="F1101" t="s">
        <v>5</v>
      </c>
      <c r="G1101">
        <v>40</v>
      </c>
      <c r="H1101">
        <v>135</v>
      </c>
    </row>
    <row r="1102" spans="1:8" x14ac:dyDescent="0.3">
      <c r="A1102" t="s">
        <v>446</v>
      </c>
      <c r="B1102" t="s">
        <v>109</v>
      </c>
      <c r="C1102" t="s">
        <v>9</v>
      </c>
      <c r="D1102" t="s">
        <v>59</v>
      </c>
      <c r="E1102">
        <v>172</v>
      </c>
      <c r="F1102" t="s">
        <v>45</v>
      </c>
      <c r="G1102">
        <v>320</v>
      </c>
      <c r="H1102">
        <v>416</v>
      </c>
    </row>
    <row r="1103" spans="1:8" x14ac:dyDescent="0.3">
      <c r="A1103" t="s">
        <v>445</v>
      </c>
      <c r="B1103" t="s">
        <v>193</v>
      </c>
      <c r="C1103" t="s">
        <v>2</v>
      </c>
      <c r="D1103" t="s">
        <v>6</v>
      </c>
      <c r="E1103">
        <v>350</v>
      </c>
      <c r="F1103" t="s">
        <v>5</v>
      </c>
      <c r="G1103">
        <v>124</v>
      </c>
      <c r="H1103">
        <v>527</v>
      </c>
    </row>
    <row r="1104" spans="1:8" x14ac:dyDescent="0.3">
      <c r="A1104" t="s">
        <v>444</v>
      </c>
      <c r="B1104" t="s">
        <v>82</v>
      </c>
      <c r="C1104" t="s">
        <v>2</v>
      </c>
      <c r="D1104" t="s">
        <v>30</v>
      </c>
      <c r="E1104">
        <v>200</v>
      </c>
      <c r="F1104" t="s">
        <v>5</v>
      </c>
      <c r="G1104">
        <v>322</v>
      </c>
      <c r="H1104">
        <v>1291</v>
      </c>
    </row>
    <row r="1105" spans="1:8" x14ac:dyDescent="0.3">
      <c r="A1105" t="s">
        <v>443</v>
      </c>
      <c r="B1105" t="s">
        <v>78</v>
      </c>
      <c r="C1105" t="s">
        <v>9</v>
      </c>
      <c r="D1105" t="s">
        <v>1</v>
      </c>
      <c r="E1105">
        <v>62</v>
      </c>
      <c r="F1105" t="s">
        <v>0</v>
      </c>
      <c r="G1105">
        <v>147</v>
      </c>
      <c r="H1105">
        <v>198</v>
      </c>
    </row>
    <row r="1106" spans="1:8" x14ac:dyDescent="0.3">
      <c r="A1106" t="s">
        <v>442</v>
      </c>
      <c r="B1106" t="s">
        <v>134</v>
      </c>
      <c r="C1106" t="s">
        <v>2</v>
      </c>
      <c r="D1106" t="s">
        <v>34</v>
      </c>
      <c r="E1106">
        <v>90</v>
      </c>
      <c r="F1106" t="s">
        <v>12</v>
      </c>
      <c r="G1106">
        <v>60</v>
      </c>
      <c r="H1106">
        <v>49</v>
      </c>
    </row>
    <row r="1107" spans="1:8" x14ac:dyDescent="0.3">
      <c r="A1107" t="s">
        <v>441</v>
      </c>
      <c r="B1107" t="s">
        <v>86</v>
      </c>
      <c r="C1107" t="s">
        <v>9</v>
      </c>
      <c r="D1107" t="s">
        <v>69</v>
      </c>
      <c r="E1107">
        <v>290</v>
      </c>
      <c r="F1107" t="s">
        <v>12</v>
      </c>
      <c r="G1107">
        <v>367</v>
      </c>
      <c r="H1107">
        <v>330</v>
      </c>
    </row>
    <row r="1108" spans="1:8" x14ac:dyDescent="0.3">
      <c r="A1108" t="s">
        <v>440</v>
      </c>
      <c r="B1108" t="s">
        <v>10</v>
      </c>
      <c r="C1108" t="s">
        <v>2</v>
      </c>
      <c r="D1108" t="s">
        <v>1</v>
      </c>
      <c r="E1108">
        <v>62</v>
      </c>
      <c r="F1108" t="s">
        <v>0</v>
      </c>
      <c r="G1108">
        <v>39</v>
      </c>
      <c r="H1108">
        <v>61</v>
      </c>
    </row>
    <row r="1109" spans="1:8" x14ac:dyDescent="0.3">
      <c r="A1109" t="s">
        <v>439</v>
      </c>
      <c r="B1109" t="s">
        <v>130</v>
      </c>
      <c r="C1109" t="s">
        <v>9</v>
      </c>
      <c r="D1109" t="s">
        <v>1</v>
      </c>
      <c r="E1109">
        <v>62</v>
      </c>
      <c r="F1109" t="s">
        <v>0</v>
      </c>
      <c r="G1109">
        <v>103</v>
      </c>
      <c r="H1109">
        <v>131</v>
      </c>
    </row>
    <row r="1110" spans="1:8" x14ac:dyDescent="0.3">
      <c r="A1110" t="s">
        <v>438</v>
      </c>
      <c r="B1110" t="s">
        <v>52</v>
      </c>
      <c r="C1110" t="s">
        <v>2</v>
      </c>
      <c r="D1110" t="s">
        <v>49</v>
      </c>
      <c r="E1110">
        <v>190</v>
      </c>
      <c r="F1110" t="s">
        <v>0</v>
      </c>
      <c r="G1110">
        <v>49</v>
      </c>
      <c r="H1110">
        <v>71</v>
      </c>
    </row>
    <row r="1111" spans="1:8" x14ac:dyDescent="0.3">
      <c r="A1111" t="s">
        <v>437</v>
      </c>
      <c r="B1111" t="s">
        <v>14</v>
      </c>
      <c r="C1111" t="s">
        <v>2</v>
      </c>
      <c r="D1111" t="s">
        <v>34</v>
      </c>
      <c r="E1111">
        <v>90</v>
      </c>
      <c r="F1111" t="s">
        <v>12</v>
      </c>
      <c r="G1111">
        <v>45</v>
      </c>
      <c r="H1111">
        <v>36</v>
      </c>
    </row>
    <row r="1112" spans="1:8" x14ac:dyDescent="0.3">
      <c r="A1112" t="s">
        <v>436</v>
      </c>
      <c r="B1112" t="s">
        <v>114</v>
      </c>
      <c r="C1112" t="s">
        <v>2</v>
      </c>
      <c r="D1112" t="s">
        <v>34</v>
      </c>
      <c r="E1112">
        <v>90</v>
      </c>
      <c r="F1112" t="s">
        <v>12</v>
      </c>
      <c r="G1112">
        <v>28</v>
      </c>
      <c r="H1112">
        <v>22</v>
      </c>
    </row>
    <row r="1113" spans="1:8" x14ac:dyDescent="0.3">
      <c r="A1113" t="s">
        <v>435</v>
      </c>
      <c r="B1113" t="s">
        <v>92</v>
      </c>
      <c r="C1113" t="s">
        <v>2</v>
      </c>
      <c r="D1113" t="s">
        <v>49</v>
      </c>
      <c r="E1113">
        <v>190</v>
      </c>
      <c r="F1113" t="s">
        <v>0</v>
      </c>
      <c r="G1113">
        <v>22</v>
      </c>
      <c r="H1113">
        <v>30</v>
      </c>
    </row>
    <row r="1114" spans="1:8" x14ac:dyDescent="0.3">
      <c r="A1114" t="s">
        <v>434</v>
      </c>
      <c r="B1114" t="s">
        <v>67</v>
      </c>
      <c r="C1114" t="s">
        <v>9</v>
      </c>
      <c r="D1114" t="s">
        <v>40</v>
      </c>
      <c r="E1114">
        <v>1190</v>
      </c>
      <c r="F1114" t="s">
        <v>5</v>
      </c>
      <c r="G1114">
        <v>43</v>
      </c>
      <c r="H1114">
        <v>147</v>
      </c>
    </row>
    <row r="1115" spans="1:8" x14ac:dyDescent="0.3">
      <c r="A1115" t="s">
        <v>433</v>
      </c>
      <c r="B1115" t="s">
        <v>229</v>
      </c>
      <c r="C1115" t="s">
        <v>9</v>
      </c>
      <c r="D1115" t="s">
        <v>34</v>
      </c>
      <c r="E1115">
        <v>110</v>
      </c>
      <c r="F1115" t="s">
        <v>0</v>
      </c>
      <c r="G1115">
        <v>50</v>
      </c>
      <c r="H1115">
        <v>80</v>
      </c>
    </row>
    <row r="1116" spans="1:8" x14ac:dyDescent="0.3">
      <c r="A1116" t="s">
        <v>432</v>
      </c>
      <c r="B1116" t="s">
        <v>101</v>
      </c>
      <c r="C1116" t="s">
        <v>9</v>
      </c>
      <c r="D1116" t="s">
        <v>27</v>
      </c>
      <c r="E1116">
        <v>3000</v>
      </c>
      <c r="F1116" t="s">
        <v>26</v>
      </c>
      <c r="G1116">
        <v>390</v>
      </c>
      <c r="H1116">
        <v>1318</v>
      </c>
    </row>
    <row r="1117" spans="1:8" x14ac:dyDescent="0.3">
      <c r="A1117" t="s">
        <v>431</v>
      </c>
      <c r="B1117" t="s">
        <v>60</v>
      </c>
      <c r="C1117" t="s">
        <v>2</v>
      </c>
      <c r="D1117" t="s">
        <v>13</v>
      </c>
      <c r="E1117">
        <v>50</v>
      </c>
      <c r="F1117" t="s">
        <v>12</v>
      </c>
      <c r="G1117">
        <v>25</v>
      </c>
      <c r="H1117">
        <v>20</v>
      </c>
    </row>
    <row r="1118" spans="1:8" x14ac:dyDescent="0.3">
      <c r="A1118" t="s">
        <v>430</v>
      </c>
      <c r="B1118" t="s">
        <v>141</v>
      </c>
      <c r="C1118" t="s">
        <v>9</v>
      </c>
      <c r="D1118" t="s">
        <v>27</v>
      </c>
      <c r="E1118">
        <v>3000</v>
      </c>
      <c r="F1118" t="s">
        <v>26</v>
      </c>
      <c r="G1118">
        <v>407</v>
      </c>
      <c r="H1118">
        <v>1245</v>
      </c>
    </row>
    <row r="1119" spans="1:8" x14ac:dyDescent="0.3">
      <c r="A1119" t="s">
        <v>429</v>
      </c>
      <c r="B1119" t="s">
        <v>89</v>
      </c>
      <c r="C1119" t="s">
        <v>2</v>
      </c>
      <c r="D1119" t="s">
        <v>1</v>
      </c>
      <c r="E1119">
        <v>62</v>
      </c>
      <c r="F1119" t="s">
        <v>0</v>
      </c>
      <c r="G1119">
        <v>67</v>
      </c>
      <c r="H1119">
        <v>93</v>
      </c>
    </row>
    <row r="1120" spans="1:8" x14ac:dyDescent="0.3">
      <c r="A1120" t="s">
        <v>428</v>
      </c>
      <c r="B1120" t="s">
        <v>41</v>
      </c>
      <c r="C1120" t="s">
        <v>2</v>
      </c>
      <c r="D1120" t="s">
        <v>34</v>
      </c>
      <c r="E1120">
        <v>90</v>
      </c>
      <c r="F1120" t="s">
        <v>12</v>
      </c>
      <c r="G1120">
        <v>67</v>
      </c>
      <c r="H1120">
        <v>56</v>
      </c>
    </row>
    <row r="1121" spans="1:8" x14ac:dyDescent="0.3">
      <c r="A1121" t="s">
        <v>427</v>
      </c>
      <c r="B1121" t="s">
        <v>38</v>
      </c>
      <c r="C1121" t="s">
        <v>9</v>
      </c>
      <c r="D1121" t="s">
        <v>46</v>
      </c>
      <c r="E1121">
        <v>860</v>
      </c>
      <c r="F1121" t="s">
        <v>45</v>
      </c>
      <c r="G1121">
        <v>434</v>
      </c>
      <c r="H1121">
        <v>629</v>
      </c>
    </row>
    <row r="1122" spans="1:8" x14ac:dyDescent="0.3">
      <c r="A1122">
        <v>652101</v>
      </c>
      <c r="B1122" t="s">
        <v>72</v>
      </c>
      <c r="C1122" t="s">
        <v>9</v>
      </c>
      <c r="D1122" t="s">
        <v>88</v>
      </c>
      <c r="E1122">
        <v>300</v>
      </c>
      <c r="F1122" t="s">
        <v>5</v>
      </c>
      <c r="G1122">
        <v>61</v>
      </c>
      <c r="H1122">
        <v>189</v>
      </c>
    </row>
    <row r="1123" spans="1:8" x14ac:dyDescent="0.3">
      <c r="A1123" t="s">
        <v>426</v>
      </c>
      <c r="B1123" t="s">
        <v>109</v>
      </c>
      <c r="C1123" t="s">
        <v>9</v>
      </c>
      <c r="D1123" t="s">
        <v>27</v>
      </c>
      <c r="E1123">
        <v>3000</v>
      </c>
      <c r="F1123" t="s">
        <v>26</v>
      </c>
      <c r="G1123">
        <v>369</v>
      </c>
      <c r="H1123">
        <v>1073</v>
      </c>
    </row>
    <row r="1124" spans="1:8" x14ac:dyDescent="0.3">
      <c r="A1124" t="s">
        <v>425</v>
      </c>
      <c r="B1124" t="s">
        <v>253</v>
      </c>
      <c r="C1124" t="s">
        <v>9</v>
      </c>
      <c r="D1124" t="s">
        <v>30</v>
      </c>
      <c r="E1124">
        <v>156</v>
      </c>
      <c r="F1124" t="s">
        <v>12</v>
      </c>
      <c r="G1124">
        <v>369</v>
      </c>
      <c r="H1124">
        <v>332</v>
      </c>
    </row>
    <row r="1125" spans="1:8" x14ac:dyDescent="0.3">
      <c r="A1125" t="s">
        <v>424</v>
      </c>
      <c r="B1125" t="s">
        <v>47</v>
      </c>
      <c r="C1125" t="s">
        <v>2</v>
      </c>
      <c r="D1125" t="s">
        <v>34</v>
      </c>
      <c r="E1125">
        <v>90</v>
      </c>
      <c r="F1125" t="s">
        <v>12</v>
      </c>
      <c r="G1125">
        <v>34</v>
      </c>
      <c r="H1125">
        <v>25</v>
      </c>
    </row>
    <row r="1126" spans="1:8" x14ac:dyDescent="0.3">
      <c r="A1126" t="s">
        <v>423</v>
      </c>
      <c r="B1126" t="s">
        <v>62</v>
      </c>
      <c r="C1126" t="s">
        <v>2</v>
      </c>
      <c r="D1126" t="s">
        <v>34</v>
      </c>
      <c r="E1126">
        <v>90</v>
      </c>
      <c r="F1126" t="s">
        <v>12</v>
      </c>
      <c r="G1126">
        <v>37</v>
      </c>
      <c r="H1126">
        <v>26</v>
      </c>
    </row>
    <row r="1127" spans="1:8" x14ac:dyDescent="0.3">
      <c r="A1127" t="s">
        <v>422</v>
      </c>
      <c r="B1127" t="s">
        <v>7</v>
      </c>
      <c r="C1127" t="s">
        <v>2</v>
      </c>
      <c r="D1127" t="s">
        <v>18</v>
      </c>
      <c r="E1127">
        <v>415</v>
      </c>
      <c r="F1127" t="s">
        <v>12</v>
      </c>
      <c r="G1127">
        <v>16</v>
      </c>
      <c r="H1127">
        <v>13</v>
      </c>
    </row>
    <row r="1128" spans="1:8" x14ac:dyDescent="0.3">
      <c r="A1128" t="s">
        <v>421</v>
      </c>
      <c r="B1128" t="s">
        <v>28</v>
      </c>
      <c r="C1128" t="s">
        <v>9</v>
      </c>
      <c r="D1128" t="s">
        <v>59</v>
      </c>
      <c r="E1128">
        <v>172</v>
      </c>
      <c r="F1128" t="s">
        <v>45</v>
      </c>
      <c r="G1128">
        <v>210</v>
      </c>
      <c r="H1128">
        <v>367</v>
      </c>
    </row>
    <row r="1129" spans="1:8" x14ac:dyDescent="0.3">
      <c r="A1129" t="s">
        <v>420</v>
      </c>
      <c r="B1129" t="s">
        <v>114</v>
      </c>
      <c r="C1129" t="s">
        <v>2</v>
      </c>
      <c r="D1129" t="s">
        <v>24</v>
      </c>
      <c r="E1129">
        <v>1020</v>
      </c>
      <c r="F1129" t="s">
        <v>5</v>
      </c>
      <c r="G1129">
        <v>51</v>
      </c>
      <c r="H1129">
        <v>198</v>
      </c>
    </row>
    <row r="1130" spans="1:8" x14ac:dyDescent="0.3">
      <c r="A1130" t="s">
        <v>419</v>
      </c>
      <c r="B1130" t="s">
        <v>95</v>
      </c>
      <c r="C1130" t="s">
        <v>2</v>
      </c>
      <c r="D1130" t="s">
        <v>88</v>
      </c>
      <c r="E1130">
        <v>300</v>
      </c>
      <c r="F1130" t="s">
        <v>5</v>
      </c>
      <c r="G1130">
        <v>42</v>
      </c>
      <c r="H1130">
        <v>183</v>
      </c>
    </row>
    <row r="1131" spans="1:8" x14ac:dyDescent="0.3">
      <c r="A1131" t="s">
        <v>418</v>
      </c>
      <c r="B1131" t="s">
        <v>92</v>
      </c>
      <c r="C1131" t="s">
        <v>9</v>
      </c>
      <c r="D1131" t="s">
        <v>30</v>
      </c>
      <c r="E1131">
        <v>156</v>
      </c>
      <c r="F1131" t="s">
        <v>12</v>
      </c>
      <c r="G1131">
        <v>187</v>
      </c>
      <c r="H1131">
        <v>181</v>
      </c>
    </row>
    <row r="1132" spans="1:8" x14ac:dyDescent="0.3">
      <c r="A1132" t="s">
        <v>417</v>
      </c>
      <c r="B1132" t="s">
        <v>16</v>
      </c>
      <c r="C1132" t="s">
        <v>9</v>
      </c>
      <c r="D1132" t="s">
        <v>18</v>
      </c>
      <c r="E1132">
        <v>415</v>
      </c>
      <c r="F1132" t="s">
        <v>12</v>
      </c>
      <c r="G1132">
        <v>91</v>
      </c>
      <c r="H1132">
        <v>72</v>
      </c>
    </row>
    <row r="1133" spans="1:8" x14ac:dyDescent="0.3">
      <c r="A1133" t="s">
        <v>416</v>
      </c>
      <c r="B1133" t="s">
        <v>112</v>
      </c>
      <c r="C1133" t="s">
        <v>9</v>
      </c>
      <c r="D1133" t="s">
        <v>6</v>
      </c>
      <c r="E1133">
        <v>350</v>
      </c>
      <c r="F1133" t="s">
        <v>5</v>
      </c>
      <c r="G1133">
        <v>40</v>
      </c>
      <c r="H1133">
        <v>119</v>
      </c>
    </row>
    <row r="1134" spans="1:8" x14ac:dyDescent="0.3">
      <c r="A1134" t="s">
        <v>415</v>
      </c>
      <c r="B1134" t="s">
        <v>134</v>
      </c>
      <c r="C1134" t="s">
        <v>9</v>
      </c>
      <c r="D1134" t="s">
        <v>18</v>
      </c>
      <c r="E1134">
        <v>415</v>
      </c>
      <c r="F1134" t="s">
        <v>12</v>
      </c>
      <c r="G1134">
        <v>77</v>
      </c>
      <c r="H1134">
        <v>67</v>
      </c>
    </row>
    <row r="1135" spans="1:8" x14ac:dyDescent="0.3">
      <c r="A1135" t="s">
        <v>414</v>
      </c>
      <c r="B1135" t="s">
        <v>86</v>
      </c>
      <c r="C1135" t="s">
        <v>9</v>
      </c>
      <c r="D1135" t="s">
        <v>18</v>
      </c>
      <c r="E1135">
        <v>415</v>
      </c>
      <c r="F1135" t="s">
        <v>12</v>
      </c>
      <c r="G1135">
        <v>78</v>
      </c>
      <c r="H1135">
        <v>68</v>
      </c>
    </row>
    <row r="1136" spans="1:8" x14ac:dyDescent="0.3">
      <c r="A1136" t="s">
        <v>413</v>
      </c>
      <c r="B1136" t="s">
        <v>50</v>
      </c>
      <c r="C1136" t="s">
        <v>2</v>
      </c>
      <c r="D1136" t="s">
        <v>21</v>
      </c>
      <c r="E1136">
        <v>55</v>
      </c>
      <c r="F1136" t="s">
        <v>12</v>
      </c>
      <c r="G1136">
        <v>15</v>
      </c>
      <c r="H1136">
        <v>12</v>
      </c>
    </row>
    <row r="1137" spans="1:8" x14ac:dyDescent="0.3">
      <c r="A1137" t="s">
        <v>412</v>
      </c>
      <c r="B1137" t="s">
        <v>134</v>
      </c>
      <c r="C1137" t="s">
        <v>2</v>
      </c>
      <c r="D1137" t="s">
        <v>18</v>
      </c>
      <c r="E1137">
        <v>415</v>
      </c>
      <c r="F1137" t="s">
        <v>12</v>
      </c>
      <c r="G1137">
        <v>28</v>
      </c>
      <c r="H1137">
        <v>23</v>
      </c>
    </row>
    <row r="1138" spans="1:8" x14ac:dyDescent="0.3">
      <c r="A1138" t="s">
        <v>411</v>
      </c>
      <c r="B1138" t="s">
        <v>64</v>
      </c>
      <c r="C1138" t="s">
        <v>2</v>
      </c>
      <c r="D1138" t="s">
        <v>69</v>
      </c>
      <c r="E1138">
        <v>370</v>
      </c>
      <c r="F1138" t="s">
        <v>5</v>
      </c>
      <c r="G1138">
        <v>382</v>
      </c>
      <c r="H1138">
        <v>1638</v>
      </c>
    </row>
    <row r="1139" spans="1:8" x14ac:dyDescent="0.3">
      <c r="A1139" t="s">
        <v>410</v>
      </c>
      <c r="B1139" t="s">
        <v>38</v>
      </c>
      <c r="C1139" t="s">
        <v>2</v>
      </c>
      <c r="D1139" t="s">
        <v>13</v>
      </c>
      <c r="E1139">
        <v>50</v>
      </c>
      <c r="F1139" t="s">
        <v>12</v>
      </c>
      <c r="G1139">
        <v>31</v>
      </c>
      <c r="H1139">
        <v>22</v>
      </c>
    </row>
    <row r="1140" spans="1:8" x14ac:dyDescent="0.3">
      <c r="A1140" t="s">
        <v>409</v>
      </c>
      <c r="B1140" t="s">
        <v>107</v>
      </c>
      <c r="C1140" t="s">
        <v>9</v>
      </c>
      <c r="D1140" t="s">
        <v>69</v>
      </c>
      <c r="E1140">
        <v>290</v>
      </c>
      <c r="F1140" t="s">
        <v>12</v>
      </c>
      <c r="G1140">
        <v>227</v>
      </c>
      <c r="H1140">
        <v>172</v>
      </c>
    </row>
    <row r="1141" spans="1:8" x14ac:dyDescent="0.3">
      <c r="A1141" t="s">
        <v>408</v>
      </c>
      <c r="B1141" t="s">
        <v>151</v>
      </c>
      <c r="C1141" t="s">
        <v>9</v>
      </c>
      <c r="D1141" t="s">
        <v>21</v>
      </c>
      <c r="E1141">
        <v>55</v>
      </c>
      <c r="F1141" t="s">
        <v>12</v>
      </c>
      <c r="G1141">
        <v>71</v>
      </c>
      <c r="H1141">
        <v>63</v>
      </c>
    </row>
    <row r="1142" spans="1:8" x14ac:dyDescent="0.3">
      <c r="A1142" t="s">
        <v>407</v>
      </c>
      <c r="B1142" t="s">
        <v>72</v>
      </c>
      <c r="C1142" t="s">
        <v>9</v>
      </c>
      <c r="D1142" t="s">
        <v>24</v>
      </c>
      <c r="E1142">
        <v>1020</v>
      </c>
      <c r="F1142" t="s">
        <v>5</v>
      </c>
      <c r="G1142">
        <v>54</v>
      </c>
      <c r="H1142">
        <v>169</v>
      </c>
    </row>
    <row r="1143" spans="1:8" x14ac:dyDescent="0.3">
      <c r="A1143" t="s">
        <v>406</v>
      </c>
      <c r="B1143" t="s">
        <v>130</v>
      </c>
      <c r="C1143" t="s">
        <v>9</v>
      </c>
      <c r="D1143" t="s">
        <v>21</v>
      </c>
      <c r="E1143">
        <v>55</v>
      </c>
      <c r="F1143" t="s">
        <v>12</v>
      </c>
      <c r="G1143">
        <v>57</v>
      </c>
      <c r="H1143">
        <v>50</v>
      </c>
    </row>
    <row r="1144" spans="1:8" x14ac:dyDescent="0.3">
      <c r="A1144" t="s">
        <v>405</v>
      </c>
      <c r="B1144" t="s">
        <v>72</v>
      </c>
      <c r="C1144" t="s">
        <v>2</v>
      </c>
      <c r="D1144" t="s">
        <v>88</v>
      </c>
      <c r="E1144">
        <v>300</v>
      </c>
      <c r="F1144" t="s">
        <v>5</v>
      </c>
      <c r="G1144">
        <v>46</v>
      </c>
      <c r="H1144">
        <v>115</v>
      </c>
    </row>
    <row r="1145" spans="1:8" x14ac:dyDescent="0.3">
      <c r="A1145" t="s">
        <v>404</v>
      </c>
      <c r="B1145" t="s">
        <v>47</v>
      </c>
      <c r="C1145" t="s">
        <v>2</v>
      </c>
      <c r="D1145" t="s">
        <v>40</v>
      </c>
      <c r="E1145">
        <v>1190</v>
      </c>
      <c r="F1145" t="s">
        <v>5</v>
      </c>
      <c r="G1145">
        <v>25</v>
      </c>
      <c r="H1145">
        <v>64</v>
      </c>
    </row>
    <row r="1146" spans="1:8" x14ac:dyDescent="0.3">
      <c r="A1146" t="s">
        <v>403</v>
      </c>
      <c r="B1146" t="s">
        <v>62</v>
      </c>
      <c r="C1146" t="s">
        <v>2</v>
      </c>
      <c r="D1146" t="s">
        <v>18</v>
      </c>
      <c r="E1146">
        <v>415</v>
      </c>
      <c r="F1146" t="s">
        <v>12</v>
      </c>
      <c r="G1146">
        <v>16</v>
      </c>
      <c r="H1146">
        <v>11</v>
      </c>
    </row>
    <row r="1147" spans="1:8" x14ac:dyDescent="0.3">
      <c r="A1147" t="s">
        <v>402</v>
      </c>
      <c r="B1147" t="s">
        <v>82</v>
      </c>
      <c r="C1147" t="s">
        <v>9</v>
      </c>
      <c r="D1147" t="s">
        <v>34</v>
      </c>
      <c r="E1147">
        <v>110</v>
      </c>
      <c r="F1147" t="s">
        <v>0</v>
      </c>
      <c r="G1147">
        <v>64</v>
      </c>
      <c r="H1147">
        <v>81</v>
      </c>
    </row>
    <row r="1148" spans="1:8" x14ac:dyDescent="0.3">
      <c r="A1148" t="s">
        <v>401</v>
      </c>
      <c r="B1148" t="s">
        <v>107</v>
      </c>
      <c r="C1148" t="s">
        <v>2</v>
      </c>
      <c r="D1148" t="s">
        <v>34</v>
      </c>
      <c r="E1148">
        <v>90</v>
      </c>
      <c r="F1148" t="s">
        <v>12</v>
      </c>
      <c r="G1148">
        <v>54</v>
      </c>
      <c r="H1148">
        <v>39</v>
      </c>
    </row>
    <row r="1149" spans="1:8" x14ac:dyDescent="0.3">
      <c r="A1149" t="s">
        <v>400</v>
      </c>
      <c r="B1149" t="s">
        <v>253</v>
      </c>
      <c r="C1149" t="s">
        <v>2</v>
      </c>
      <c r="D1149" t="s">
        <v>13</v>
      </c>
      <c r="E1149">
        <v>50</v>
      </c>
      <c r="F1149" t="s">
        <v>12</v>
      </c>
      <c r="G1149">
        <v>30</v>
      </c>
      <c r="H1149">
        <v>25</v>
      </c>
    </row>
    <row r="1150" spans="1:8" x14ac:dyDescent="0.3">
      <c r="A1150" t="s">
        <v>399</v>
      </c>
      <c r="B1150" t="s">
        <v>32</v>
      </c>
      <c r="C1150" t="s">
        <v>9</v>
      </c>
      <c r="D1150" t="s">
        <v>34</v>
      </c>
      <c r="E1150">
        <v>110</v>
      </c>
      <c r="F1150" t="s">
        <v>0</v>
      </c>
      <c r="G1150">
        <v>64</v>
      </c>
      <c r="H1150">
        <v>84</v>
      </c>
    </row>
    <row r="1151" spans="1:8" x14ac:dyDescent="0.3">
      <c r="A1151" t="s">
        <v>398</v>
      </c>
      <c r="B1151" t="s">
        <v>86</v>
      </c>
      <c r="C1151" t="s">
        <v>2</v>
      </c>
      <c r="D1151" t="s">
        <v>88</v>
      </c>
      <c r="E1151">
        <v>300</v>
      </c>
      <c r="F1151" t="s">
        <v>5</v>
      </c>
      <c r="G1151">
        <v>52</v>
      </c>
      <c r="H1151">
        <v>204</v>
      </c>
    </row>
    <row r="1152" spans="1:8" x14ac:dyDescent="0.3">
      <c r="A1152" t="s">
        <v>397</v>
      </c>
      <c r="B1152" t="s">
        <v>16</v>
      </c>
      <c r="C1152" t="s">
        <v>9</v>
      </c>
      <c r="D1152" t="s">
        <v>24</v>
      </c>
      <c r="E1152">
        <v>1020</v>
      </c>
      <c r="F1152" t="s">
        <v>5</v>
      </c>
      <c r="G1152">
        <v>42</v>
      </c>
      <c r="H1152">
        <v>143</v>
      </c>
    </row>
    <row r="1153" spans="1:8" x14ac:dyDescent="0.3">
      <c r="A1153" s="1" t="s">
        <v>396</v>
      </c>
      <c r="B1153" t="s">
        <v>50</v>
      </c>
      <c r="C1153" t="s">
        <v>9</v>
      </c>
      <c r="D1153" t="s">
        <v>18</v>
      </c>
      <c r="E1153">
        <v>415</v>
      </c>
      <c r="F1153" t="s">
        <v>12</v>
      </c>
      <c r="G1153">
        <v>40</v>
      </c>
      <c r="H1153">
        <v>34</v>
      </c>
    </row>
    <row r="1154" spans="1:8" x14ac:dyDescent="0.3">
      <c r="A1154" t="s">
        <v>395</v>
      </c>
      <c r="B1154" t="s">
        <v>236</v>
      </c>
      <c r="C1154" t="s">
        <v>2</v>
      </c>
      <c r="D1154" t="s">
        <v>40</v>
      </c>
      <c r="E1154">
        <v>1190</v>
      </c>
      <c r="F1154" t="s">
        <v>5</v>
      </c>
      <c r="G1154">
        <v>64</v>
      </c>
      <c r="H1154">
        <v>256</v>
      </c>
    </row>
    <row r="1155" spans="1:8" x14ac:dyDescent="0.3">
      <c r="A1155" t="s">
        <v>394</v>
      </c>
      <c r="B1155" t="s">
        <v>28</v>
      </c>
      <c r="C1155" t="s">
        <v>9</v>
      </c>
      <c r="D1155" t="s">
        <v>69</v>
      </c>
      <c r="E1155">
        <v>290</v>
      </c>
      <c r="F1155" t="s">
        <v>12</v>
      </c>
      <c r="G1155">
        <v>244</v>
      </c>
      <c r="H1155">
        <v>217</v>
      </c>
    </row>
    <row r="1156" spans="1:8" x14ac:dyDescent="0.3">
      <c r="A1156" t="s">
        <v>393</v>
      </c>
      <c r="B1156" t="s">
        <v>89</v>
      </c>
      <c r="C1156" t="s">
        <v>2</v>
      </c>
      <c r="D1156" t="s">
        <v>40</v>
      </c>
      <c r="E1156">
        <v>1190</v>
      </c>
      <c r="F1156" t="s">
        <v>5</v>
      </c>
      <c r="G1156">
        <v>43</v>
      </c>
      <c r="H1156">
        <v>166</v>
      </c>
    </row>
    <row r="1157" spans="1:8" x14ac:dyDescent="0.3">
      <c r="A1157" t="s">
        <v>392</v>
      </c>
      <c r="B1157" t="s">
        <v>171</v>
      </c>
      <c r="C1157" t="s">
        <v>9</v>
      </c>
      <c r="D1157" t="s">
        <v>27</v>
      </c>
      <c r="E1157">
        <v>3000</v>
      </c>
      <c r="F1157" t="s">
        <v>26</v>
      </c>
      <c r="G1157">
        <v>400</v>
      </c>
      <c r="H1157">
        <v>1176</v>
      </c>
    </row>
    <row r="1158" spans="1:8" x14ac:dyDescent="0.3">
      <c r="A1158" t="s">
        <v>391</v>
      </c>
      <c r="B1158" t="s">
        <v>41</v>
      </c>
      <c r="C1158" t="s">
        <v>9</v>
      </c>
      <c r="D1158" t="s">
        <v>49</v>
      </c>
      <c r="E1158">
        <v>190</v>
      </c>
      <c r="F1158" t="s">
        <v>0</v>
      </c>
      <c r="G1158">
        <v>89</v>
      </c>
      <c r="H1158">
        <v>113</v>
      </c>
    </row>
    <row r="1159" spans="1:8" x14ac:dyDescent="0.3">
      <c r="A1159" t="s">
        <v>390</v>
      </c>
      <c r="B1159" t="s">
        <v>89</v>
      </c>
      <c r="C1159" t="s">
        <v>9</v>
      </c>
      <c r="D1159" t="s">
        <v>6</v>
      </c>
      <c r="E1159">
        <v>350</v>
      </c>
      <c r="F1159" t="s">
        <v>5</v>
      </c>
      <c r="G1159">
        <v>77</v>
      </c>
      <c r="H1159">
        <v>260</v>
      </c>
    </row>
    <row r="1160" spans="1:8" x14ac:dyDescent="0.3">
      <c r="A1160" t="s">
        <v>389</v>
      </c>
      <c r="B1160" t="s">
        <v>130</v>
      </c>
      <c r="C1160" t="s">
        <v>2</v>
      </c>
      <c r="D1160" t="s">
        <v>24</v>
      </c>
      <c r="E1160">
        <v>1020</v>
      </c>
      <c r="F1160" t="s">
        <v>5</v>
      </c>
      <c r="G1160">
        <v>79</v>
      </c>
      <c r="H1160">
        <v>349</v>
      </c>
    </row>
    <row r="1161" spans="1:8" x14ac:dyDescent="0.3">
      <c r="A1161" t="s">
        <v>388</v>
      </c>
      <c r="B1161" t="s">
        <v>114</v>
      </c>
      <c r="C1161" t="s">
        <v>9</v>
      </c>
      <c r="D1161" t="s">
        <v>34</v>
      </c>
      <c r="E1161">
        <v>110</v>
      </c>
      <c r="F1161" t="s">
        <v>0</v>
      </c>
      <c r="G1161">
        <v>38</v>
      </c>
      <c r="H1161">
        <v>50</v>
      </c>
    </row>
    <row r="1162" spans="1:8" x14ac:dyDescent="0.3">
      <c r="A1162" t="s">
        <v>387</v>
      </c>
      <c r="B1162" t="s">
        <v>107</v>
      </c>
      <c r="C1162" t="s">
        <v>9</v>
      </c>
      <c r="D1162" t="s">
        <v>21</v>
      </c>
      <c r="E1162">
        <v>55</v>
      </c>
      <c r="F1162" t="s">
        <v>12</v>
      </c>
      <c r="G1162">
        <v>61</v>
      </c>
      <c r="H1162">
        <v>50</v>
      </c>
    </row>
    <row r="1163" spans="1:8" x14ac:dyDescent="0.3">
      <c r="A1163" t="s">
        <v>386</v>
      </c>
      <c r="B1163" t="s">
        <v>92</v>
      </c>
      <c r="C1163" t="s">
        <v>2</v>
      </c>
      <c r="D1163" t="s">
        <v>69</v>
      </c>
      <c r="E1163">
        <v>370</v>
      </c>
      <c r="F1163" t="s">
        <v>5</v>
      </c>
      <c r="G1163">
        <v>187</v>
      </c>
      <c r="H1163">
        <v>733</v>
      </c>
    </row>
    <row r="1164" spans="1:8" x14ac:dyDescent="0.3">
      <c r="A1164" t="s">
        <v>385</v>
      </c>
      <c r="B1164" t="s">
        <v>107</v>
      </c>
      <c r="C1164" t="s">
        <v>9</v>
      </c>
      <c r="D1164" t="s">
        <v>40</v>
      </c>
      <c r="E1164">
        <v>1190</v>
      </c>
      <c r="F1164" t="s">
        <v>5</v>
      </c>
      <c r="G1164">
        <v>40</v>
      </c>
      <c r="H1164">
        <v>140</v>
      </c>
    </row>
    <row r="1165" spans="1:8" x14ac:dyDescent="0.3">
      <c r="A1165" t="s">
        <v>384</v>
      </c>
      <c r="B1165" t="s">
        <v>89</v>
      </c>
      <c r="C1165" t="s">
        <v>9</v>
      </c>
      <c r="D1165" t="s">
        <v>69</v>
      </c>
      <c r="E1165">
        <v>290</v>
      </c>
      <c r="F1165" t="s">
        <v>12</v>
      </c>
      <c r="G1165">
        <v>390</v>
      </c>
      <c r="H1165">
        <v>339</v>
      </c>
    </row>
    <row r="1166" spans="1:8" x14ac:dyDescent="0.3">
      <c r="A1166" t="s">
        <v>383</v>
      </c>
      <c r="B1166" t="s">
        <v>92</v>
      </c>
      <c r="C1166" t="s">
        <v>9</v>
      </c>
      <c r="D1166" t="s">
        <v>27</v>
      </c>
      <c r="E1166">
        <v>3000</v>
      </c>
      <c r="F1166" t="s">
        <v>26</v>
      </c>
      <c r="G1166">
        <v>190</v>
      </c>
      <c r="H1166">
        <v>547</v>
      </c>
    </row>
    <row r="1167" spans="1:8" x14ac:dyDescent="0.3">
      <c r="A1167" t="s">
        <v>382</v>
      </c>
      <c r="B1167" t="s">
        <v>36</v>
      </c>
      <c r="C1167" t="s">
        <v>2</v>
      </c>
      <c r="D1167" t="s">
        <v>13</v>
      </c>
      <c r="E1167">
        <v>50</v>
      </c>
      <c r="F1167" t="s">
        <v>12</v>
      </c>
      <c r="G1167">
        <v>28</v>
      </c>
      <c r="H1167">
        <v>22</v>
      </c>
    </row>
    <row r="1168" spans="1:8" x14ac:dyDescent="0.3">
      <c r="A1168" t="s">
        <v>381</v>
      </c>
      <c r="B1168" t="s">
        <v>141</v>
      </c>
      <c r="C1168" t="s">
        <v>9</v>
      </c>
      <c r="D1168" t="s">
        <v>34</v>
      </c>
      <c r="E1168">
        <v>110</v>
      </c>
      <c r="F1168" t="s">
        <v>0</v>
      </c>
      <c r="G1168">
        <v>89</v>
      </c>
      <c r="H1168">
        <v>116</v>
      </c>
    </row>
    <row r="1169" spans="1:8" x14ac:dyDescent="0.3">
      <c r="A1169" t="s">
        <v>380</v>
      </c>
      <c r="B1169" t="s">
        <v>32</v>
      </c>
      <c r="C1169" t="s">
        <v>9</v>
      </c>
      <c r="D1169" t="s">
        <v>40</v>
      </c>
      <c r="E1169">
        <v>1190</v>
      </c>
      <c r="F1169" t="s">
        <v>5</v>
      </c>
      <c r="G1169">
        <v>42</v>
      </c>
      <c r="H1169">
        <v>123</v>
      </c>
    </row>
    <row r="1170" spans="1:8" x14ac:dyDescent="0.3">
      <c r="A1170" t="s">
        <v>379</v>
      </c>
      <c r="B1170" t="s">
        <v>141</v>
      </c>
      <c r="C1170" t="s">
        <v>2</v>
      </c>
      <c r="D1170" t="s">
        <v>59</v>
      </c>
      <c r="E1170">
        <v>172</v>
      </c>
      <c r="F1170" t="s">
        <v>45</v>
      </c>
      <c r="G1170">
        <v>286</v>
      </c>
      <c r="H1170">
        <v>394</v>
      </c>
    </row>
    <row r="1171" spans="1:8" x14ac:dyDescent="0.3">
      <c r="A1171" t="s">
        <v>378</v>
      </c>
      <c r="B1171" t="s">
        <v>60</v>
      </c>
      <c r="C1171" t="s">
        <v>2</v>
      </c>
      <c r="D1171" t="s">
        <v>30</v>
      </c>
      <c r="E1171">
        <v>200</v>
      </c>
      <c r="F1171" t="s">
        <v>5</v>
      </c>
      <c r="G1171">
        <v>273</v>
      </c>
      <c r="H1171">
        <v>1097</v>
      </c>
    </row>
    <row r="1172" spans="1:8" x14ac:dyDescent="0.3">
      <c r="A1172" t="s">
        <v>377</v>
      </c>
      <c r="B1172" t="s">
        <v>130</v>
      </c>
      <c r="C1172" t="s">
        <v>2</v>
      </c>
      <c r="D1172" t="s">
        <v>1</v>
      </c>
      <c r="E1172">
        <v>62</v>
      </c>
      <c r="F1172" t="s">
        <v>0</v>
      </c>
      <c r="G1172">
        <v>46</v>
      </c>
      <c r="H1172">
        <v>66</v>
      </c>
    </row>
    <row r="1173" spans="1:8" x14ac:dyDescent="0.3">
      <c r="A1173" t="s">
        <v>376</v>
      </c>
      <c r="B1173" t="s">
        <v>38</v>
      </c>
      <c r="C1173" t="s">
        <v>2</v>
      </c>
      <c r="D1173" t="s">
        <v>46</v>
      </c>
      <c r="E1173">
        <v>860</v>
      </c>
      <c r="F1173" t="s">
        <v>45</v>
      </c>
      <c r="G1173">
        <v>463</v>
      </c>
      <c r="H1173">
        <v>629</v>
      </c>
    </row>
    <row r="1174" spans="1:8" x14ac:dyDescent="0.3">
      <c r="A1174" t="s">
        <v>375</v>
      </c>
      <c r="B1174" t="s">
        <v>28</v>
      </c>
      <c r="C1174" t="s">
        <v>2</v>
      </c>
      <c r="D1174" t="s">
        <v>21</v>
      </c>
      <c r="E1174">
        <v>55</v>
      </c>
      <c r="F1174" t="s">
        <v>12</v>
      </c>
      <c r="G1174">
        <v>15</v>
      </c>
      <c r="H1174">
        <v>12</v>
      </c>
    </row>
    <row r="1175" spans="1:8" x14ac:dyDescent="0.3">
      <c r="A1175" t="s">
        <v>374</v>
      </c>
      <c r="B1175" t="s">
        <v>54</v>
      </c>
      <c r="C1175" t="s">
        <v>2</v>
      </c>
      <c r="D1175" t="s">
        <v>21</v>
      </c>
      <c r="E1175">
        <v>55</v>
      </c>
      <c r="F1175" t="s">
        <v>12</v>
      </c>
      <c r="G1175">
        <v>25</v>
      </c>
      <c r="H1175">
        <v>21</v>
      </c>
    </row>
    <row r="1176" spans="1:8" x14ac:dyDescent="0.3">
      <c r="A1176" t="s">
        <v>373</v>
      </c>
      <c r="B1176" t="s">
        <v>161</v>
      </c>
      <c r="C1176" t="s">
        <v>2</v>
      </c>
      <c r="D1176" t="s">
        <v>27</v>
      </c>
      <c r="E1176">
        <v>3000</v>
      </c>
      <c r="F1176" t="s">
        <v>26</v>
      </c>
      <c r="G1176">
        <v>136</v>
      </c>
      <c r="H1176">
        <v>242</v>
      </c>
    </row>
    <row r="1177" spans="1:8" x14ac:dyDescent="0.3">
      <c r="A1177" s="1" t="s">
        <v>372</v>
      </c>
      <c r="B1177" t="s">
        <v>109</v>
      </c>
      <c r="C1177" t="s">
        <v>2</v>
      </c>
      <c r="D1177" t="s">
        <v>13</v>
      </c>
      <c r="E1177">
        <v>50</v>
      </c>
      <c r="F1177" t="s">
        <v>12</v>
      </c>
      <c r="G1177">
        <v>34</v>
      </c>
      <c r="H1177">
        <v>30</v>
      </c>
    </row>
    <row r="1178" spans="1:8" x14ac:dyDescent="0.3">
      <c r="A1178" t="s">
        <v>371</v>
      </c>
      <c r="B1178" t="s">
        <v>84</v>
      </c>
      <c r="C1178" t="s">
        <v>9</v>
      </c>
      <c r="D1178" t="s">
        <v>27</v>
      </c>
      <c r="E1178">
        <v>3000</v>
      </c>
      <c r="F1178" t="s">
        <v>26</v>
      </c>
      <c r="G1178">
        <v>323</v>
      </c>
      <c r="H1178">
        <v>965</v>
      </c>
    </row>
    <row r="1179" spans="1:8" x14ac:dyDescent="0.3">
      <c r="A1179" t="s">
        <v>370</v>
      </c>
      <c r="B1179" t="s">
        <v>14</v>
      </c>
      <c r="C1179" t="s">
        <v>9</v>
      </c>
      <c r="D1179" t="s">
        <v>13</v>
      </c>
      <c r="E1179">
        <v>65</v>
      </c>
      <c r="F1179" t="s">
        <v>0</v>
      </c>
      <c r="G1179">
        <v>94</v>
      </c>
      <c r="H1179">
        <v>120</v>
      </c>
    </row>
    <row r="1180" spans="1:8" x14ac:dyDescent="0.3">
      <c r="A1180" t="s">
        <v>369</v>
      </c>
      <c r="B1180" t="s">
        <v>60</v>
      </c>
      <c r="C1180" t="s">
        <v>2</v>
      </c>
      <c r="D1180" t="s">
        <v>27</v>
      </c>
      <c r="E1180">
        <v>3000</v>
      </c>
      <c r="F1180" t="s">
        <v>26</v>
      </c>
      <c r="G1180">
        <v>120</v>
      </c>
      <c r="H1180">
        <v>274</v>
      </c>
    </row>
    <row r="1181" spans="1:8" x14ac:dyDescent="0.3">
      <c r="A1181" t="s">
        <v>368</v>
      </c>
      <c r="B1181" t="s">
        <v>84</v>
      </c>
      <c r="C1181" t="s">
        <v>9</v>
      </c>
      <c r="D1181" t="s">
        <v>18</v>
      </c>
      <c r="E1181">
        <v>415</v>
      </c>
      <c r="F1181" t="s">
        <v>12</v>
      </c>
      <c r="G1181">
        <v>96</v>
      </c>
      <c r="H1181">
        <v>92</v>
      </c>
    </row>
    <row r="1182" spans="1:8" x14ac:dyDescent="0.3">
      <c r="A1182" t="s">
        <v>367</v>
      </c>
      <c r="B1182" t="s">
        <v>36</v>
      </c>
      <c r="C1182" t="s">
        <v>2</v>
      </c>
      <c r="D1182" t="s">
        <v>49</v>
      </c>
      <c r="E1182">
        <v>190</v>
      </c>
      <c r="F1182" t="s">
        <v>0</v>
      </c>
      <c r="G1182">
        <v>33</v>
      </c>
      <c r="H1182">
        <v>50</v>
      </c>
    </row>
    <row r="1183" spans="1:8" x14ac:dyDescent="0.3">
      <c r="A1183" t="s">
        <v>366</v>
      </c>
      <c r="B1183" t="s">
        <v>64</v>
      </c>
      <c r="C1183" t="s">
        <v>9</v>
      </c>
      <c r="D1183" t="s">
        <v>6</v>
      </c>
      <c r="E1183">
        <v>350</v>
      </c>
      <c r="F1183" t="s">
        <v>5</v>
      </c>
      <c r="G1183">
        <v>85</v>
      </c>
      <c r="H1183">
        <v>338</v>
      </c>
    </row>
    <row r="1184" spans="1:8" x14ac:dyDescent="0.3">
      <c r="A1184" t="s">
        <v>365</v>
      </c>
      <c r="B1184" t="s">
        <v>253</v>
      </c>
      <c r="C1184" t="s">
        <v>9</v>
      </c>
      <c r="D1184" t="s">
        <v>18</v>
      </c>
      <c r="E1184">
        <v>415</v>
      </c>
      <c r="F1184" t="s">
        <v>12</v>
      </c>
      <c r="G1184">
        <v>91</v>
      </c>
      <c r="H1184">
        <v>80</v>
      </c>
    </row>
    <row r="1185" spans="1:8" x14ac:dyDescent="0.3">
      <c r="A1185" t="s">
        <v>364</v>
      </c>
      <c r="B1185" t="s">
        <v>41</v>
      </c>
      <c r="C1185" t="s">
        <v>9</v>
      </c>
      <c r="D1185" t="s">
        <v>88</v>
      </c>
      <c r="E1185">
        <v>300</v>
      </c>
      <c r="F1185" t="s">
        <v>5</v>
      </c>
      <c r="G1185">
        <v>61</v>
      </c>
      <c r="H1185">
        <v>189</v>
      </c>
    </row>
    <row r="1186" spans="1:8" x14ac:dyDescent="0.3">
      <c r="A1186" t="s">
        <v>363</v>
      </c>
      <c r="B1186" t="s">
        <v>67</v>
      </c>
      <c r="C1186" t="s">
        <v>9</v>
      </c>
      <c r="D1186" t="s">
        <v>46</v>
      </c>
      <c r="E1186">
        <v>860</v>
      </c>
      <c r="F1186" t="s">
        <v>45</v>
      </c>
      <c r="G1186">
        <v>386</v>
      </c>
      <c r="H1186">
        <v>594</v>
      </c>
    </row>
    <row r="1187" spans="1:8" x14ac:dyDescent="0.3">
      <c r="A1187" t="s">
        <v>362</v>
      </c>
      <c r="B1187" t="s">
        <v>253</v>
      </c>
      <c r="C1187" t="s">
        <v>2</v>
      </c>
      <c r="D1187" t="s">
        <v>69</v>
      </c>
      <c r="E1187">
        <v>370</v>
      </c>
      <c r="F1187" t="s">
        <v>5</v>
      </c>
      <c r="G1187">
        <v>379</v>
      </c>
      <c r="H1187">
        <v>1603</v>
      </c>
    </row>
    <row r="1188" spans="1:8" x14ac:dyDescent="0.3">
      <c r="A1188" t="s">
        <v>361</v>
      </c>
      <c r="B1188" t="s">
        <v>134</v>
      </c>
      <c r="C1188" t="s">
        <v>9</v>
      </c>
      <c r="D1188" t="s">
        <v>1</v>
      </c>
      <c r="E1188">
        <v>62</v>
      </c>
      <c r="F1188" t="s">
        <v>0</v>
      </c>
      <c r="G1188">
        <v>103</v>
      </c>
      <c r="H1188">
        <v>129</v>
      </c>
    </row>
    <row r="1189" spans="1:8" x14ac:dyDescent="0.3">
      <c r="A1189" t="s">
        <v>360</v>
      </c>
      <c r="B1189" t="s">
        <v>3</v>
      </c>
      <c r="C1189" t="s">
        <v>2</v>
      </c>
      <c r="D1189" t="s">
        <v>59</v>
      </c>
      <c r="E1189">
        <v>172</v>
      </c>
      <c r="F1189" t="s">
        <v>45</v>
      </c>
      <c r="G1189">
        <v>319</v>
      </c>
      <c r="H1189">
        <v>449</v>
      </c>
    </row>
    <row r="1190" spans="1:8" x14ac:dyDescent="0.3">
      <c r="A1190" t="s">
        <v>359</v>
      </c>
      <c r="B1190" t="s">
        <v>54</v>
      </c>
      <c r="C1190" t="s">
        <v>2</v>
      </c>
      <c r="D1190" t="s">
        <v>59</v>
      </c>
      <c r="E1190">
        <v>172</v>
      </c>
      <c r="F1190" t="s">
        <v>45</v>
      </c>
      <c r="G1190">
        <v>312</v>
      </c>
      <c r="H1190">
        <v>393</v>
      </c>
    </row>
    <row r="1191" spans="1:8" x14ac:dyDescent="0.3">
      <c r="A1191" t="s">
        <v>358</v>
      </c>
      <c r="B1191" t="s">
        <v>141</v>
      </c>
      <c r="C1191" t="s">
        <v>2</v>
      </c>
      <c r="D1191" t="s">
        <v>21</v>
      </c>
      <c r="E1191">
        <v>55</v>
      </c>
      <c r="F1191" t="s">
        <v>12</v>
      </c>
      <c r="G1191">
        <v>19</v>
      </c>
      <c r="H1191">
        <v>15</v>
      </c>
    </row>
    <row r="1192" spans="1:8" x14ac:dyDescent="0.3">
      <c r="A1192" t="s">
        <v>357</v>
      </c>
      <c r="B1192" t="s">
        <v>19</v>
      </c>
      <c r="C1192" t="s">
        <v>2</v>
      </c>
      <c r="D1192" t="s">
        <v>13</v>
      </c>
      <c r="E1192">
        <v>50</v>
      </c>
      <c r="F1192" t="s">
        <v>12</v>
      </c>
      <c r="G1192">
        <v>36</v>
      </c>
      <c r="H1192">
        <v>26</v>
      </c>
    </row>
    <row r="1193" spans="1:8" x14ac:dyDescent="0.3">
      <c r="A1193">
        <v>115760</v>
      </c>
      <c r="B1193" t="s">
        <v>56</v>
      </c>
      <c r="C1193" t="s">
        <v>9</v>
      </c>
      <c r="D1193" t="s">
        <v>88</v>
      </c>
      <c r="E1193">
        <v>300</v>
      </c>
      <c r="F1193" t="s">
        <v>5</v>
      </c>
      <c r="G1193">
        <v>43</v>
      </c>
      <c r="H1193">
        <v>147</v>
      </c>
    </row>
    <row r="1194" spans="1:8" x14ac:dyDescent="0.3">
      <c r="A1194" t="s">
        <v>356</v>
      </c>
      <c r="B1194" t="s">
        <v>253</v>
      </c>
      <c r="C1194" t="s">
        <v>2</v>
      </c>
      <c r="D1194" t="s">
        <v>59</v>
      </c>
      <c r="E1194">
        <v>172</v>
      </c>
      <c r="F1194" t="s">
        <v>45</v>
      </c>
      <c r="G1194">
        <v>235</v>
      </c>
      <c r="H1194">
        <v>329</v>
      </c>
    </row>
    <row r="1195" spans="1:8" x14ac:dyDescent="0.3">
      <c r="A1195" t="s">
        <v>355</v>
      </c>
      <c r="B1195" t="s">
        <v>64</v>
      </c>
      <c r="C1195" t="s">
        <v>2</v>
      </c>
      <c r="D1195" t="s">
        <v>30</v>
      </c>
      <c r="E1195">
        <v>200</v>
      </c>
      <c r="F1195" t="s">
        <v>5</v>
      </c>
      <c r="G1195">
        <v>433</v>
      </c>
      <c r="H1195">
        <v>1883</v>
      </c>
    </row>
    <row r="1196" spans="1:8" x14ac:dyDescent="0.3">
      <c r="A1196" t="s">
        <v>354</v>
      </c>
      <c r="B1196" t="s">
        <v>10</v>
      </c>
      <c r="C1196" t="s">
        <v>2</v>
      </c>
      <c r="D1196" t="s">
        <v>40</v>
      </c>
      <c r="E1196">
        <v>1190</v>
      </c>
      <c r="F1196" t="s">
        <v>5</v>
      </c>
      <c r="G1196">
        <v>42</v>
      </c>
      <c r="H1196">
        <v>167</v>
      </c>
    </row>
    <row r="1197" spans="1:8" x14ac:dyDescent="0.3">
      <c r="A1197" t="s">
        <v>353</v>
      </c>
      <c r="B1197" t="s">
        <v>52</v>
      </c>
      <c r="C1197" t="s">
        <v>9</v>
      </c>
      <c r="D1197" t="s">
        <v>21</v>
      </c>
      <c r="E1197">
        <v>55</v>
      </c>
      <c r="F1197" t="s">
        <v>12</v>
      </c>
      <c r="G1197">
        <v>119</v>
      </c>
      <c r="H1197">
        <v>107</v>
      </c>
    </row>
    <row r="1198" spans="1:8" x14ac:dyDescent="0.3">
      <c r="A1198" t="s">
        <v>352</v>
      </c>
      <c r="B1198" t="s">
        <v>151</v>
      </c>
      <c r="C1198" t="s">
        <v>9</v>
      </c>
      <c r="D1198" t="s">
        <v>6</v>
      </c>
      <c r="E1198">
        <v>350</v>
      </c>
      <c r="F1198" t="s">
        <v>5</v>
      </c>
      <c r="G1198">
        <v>57</v>
      </c>
      <c r="H1198">
        <v>178</v>
      </c>
    </row>
    <row r="1199" spans="1:8" x14ac:dyDescent="0.3">
      <c r="A1199" t="s">
        <v>351</v>
      </c>
      <c r="B1199" t="s">
        <v>103</v>
      </c>
      <c r="C1199" t="s">
        <v>2</v>
      </c>
      <c r="D1199" t="s">
        <v>46</v>
      </c>
      <c r="E1199">
        <v>860</v>
      </c>
      <c r="F1199" t="s">
        <v>45</v>
      </c>
      <c r="G1199">
        <v>595</v>
      </c>
      <c r="H1199">
        <v>886</v>
      </c>
    </row>
    <row r="1200" spans="1:8" x14ac:dyDescent="0.3">
      <c r="A1200" t="s">
        <v>350</v>
      </c>
      <c r="B1200" t="s">
        <v>132</v>
      </c>
      <c r="C1200" t="s">
        <v>9</v>
      </c>
      <c r="D1200" t="s">
        <v>49</v>
      </c>
      <c r="E1200">
        <v>190</v>
      </c>
      <c r="F1200" t="s">
        <v>0</v>
      </c>
      <c r="G1200">
        <v>101</v>
      </c>
      <c r="H1200">
        <v>131</v>
      </c>
    </row>
    <row r="1201" spans="1:8" x14ac:dyDescent="0.3">
      <c r="A1201" t="s">
        <v>349</v>
      </c>
      <c r="B1201" t="s">
        <v>181</v>
      </c>
      <c r="C1201" t="s">
        <v>9</v>
      </c>
      <c r="D1201" t="s">
        <v>69</v>
      </c>
      <c r="E1201">
        <v>290</v>
      </c>
      <c r="F1201" t="s">
        <v>12</v>
      </c>
      <c r="G1201">
        <v>192</v>
      </c>
      <c r="H1201">
        <v>188</v>
      </c>
    </row>
    <row r="1202" spans="1:8" x14ac:dyDescent="0.3">
      <c r="A1202" t="s">
        <v>348</v>
      </c>
      <c r="B1202" t="s">
        <v>19</v>
      </c>
      <c r="C1202" t="s">
        <v>9</v>
      </c>
      <c r="D1202" t="s">
        <v>18</v>
      </c>
      <c r="E1202">
        <v>415</v>
      </c>
      <c r="F1202" t="s">
        <v>12</v>
      </c>
      <c r="G1202">
        <v>78</v>
      </c>
      <c r="H1202">
        <v>62</v>
      </c>
    </row>
    <row r="1203" spans="1:8" x14ac:dyDescent="0.3">
      <c r="A1203" t="s">
        <v>347</v>
      </c>
      <c r="B1203" t="s">
        <v>86</v>
      </c>
      <c r="C1203" t="s">
        <v>2</v>
      </c>
      <c r="D1203" t="s">
        <v>30</v>
      </c>
      <c r="E1203">
        <v>200</v>
      </c>
      <c r="F1203" t="s">
        <v>5</v>
      </c>
      <c r="G1203">
        <v>363</v>
      </c>
      <c r="H1203">
        <v>1408</v>
      </c>
    </row>
    <row r="1204" spans="1:8" x14ac:dyDescent="0.3">
      <c r="A1204">
        <v>21006</v>
      </c>
      <c r="B1204" t="s">
        <v>28</v>
      </c>
      <c r="C1204" t="s">
        <v>2</v>
      </c>
      <c r="D1204" t="s">
        <v>30</v>
      </c>
      <c r="E1204">
        <v>200</v>
      </c>
      <c r="F1204" t="s">
        <v>5</v>
      </c>
      <c r="G1204">
        <v>192</v>
      </c>
      <c r="H1204">
        <v>754</v>
      </c>
    </row>
    <row r="1205" spans="1:8" x14ac:dyDescent="0.3">
      <c r="A1205" t="s">
        <v>346</v>
      </c>
      <c r="B1205" t="s">
        <v>114</v>
      </c>
      <c r="C1205" t="s">
        <v>2</v>
      </c>
      <c r="D1205" t="s">
        <v>46</v>
      </c>
      <c r="E1205">
        <v>860</v>
      </c>
      <c r="F1205" t="s">
        <v>45</v>
      </c>
      <c r="G1205">
        <v>237</v>
      </c>
      <c r="H1205">
        <v>327</v>
      </c>
    </row>
    <row r="1206" spans="1:8" x14ac:dyDescent="0.3">
      <c r="A1206" t="s">
        <v>345</v>
      </c>
      <c r="B1206" t="s">
        <v>22</v>
      </c>
      <c r="C1206" t="s">
        <v>2</v>
      </c>
      <c r="D1206" t="s">
        <v>24</v>
      </c>
      <c r="E1206">
        <v>1020</v>
      </c>
      <c r="F1206" t="s">
        <v>5</v>
      </c>
      <c r="G1206">
        <v>93</v>
      </c>
      <c r="H1206">
        <v>234</v>
      </c>
    </row>
    <row r="1207" spans="1:8" x14ac:dyDescent="0.3">
      <c r="A1207" t="s">
        <v>344</v>
      </c>
      <c r="B1207" t="s">
        <v>41</v>
      </c>
      <c r="C1207" t="s">
        <v>2</v>
      </c>
      <c r="D1207" t="s">
        <v>27</v>
      </c>
      <c r="E1207">
        <v>3000</v>
      </c>
      <c r="F1207" t="s">
        <v>26</v>
      </c>
      <c r="G1207">
        <v>105</v>
      </c>
      <c r="H1207">
        <v>173</v>
      </c>
    </row>
    <row r="1208" spans="1:8" x14ac:dyDescent="0.3">
      <c r="A1208" t="s">
        <v>343</v>
      </c>
      <c r="B1208" t="s">
        <v>3</v>
      </c>
      <c r="C1208" t="s">
        <v>9</v>
      </c>
      <c r="D1208" t="s">
        <v>27</v>
      </c>
      <c r="E1208">
        <v>3000</v>
      </c>
      <c r="F1208" t="s">
        <v>26</v>
      </c>
      <c r="G1208">
        <v>358</v>
      </c>
      <c r="H1208">
        <v>1070</v>
      </c>
    </row>
    <row r="1209" spans="1:8" x14ac:dyDescent="0.3">
      <c r="A1209" t="s">
        <v>342</v>
      </c>
      <c r="B1209" t="s">
        <v>82</v>
      </c>
      <c r="C1209" t="s">
        <v>9</v>
      </c>
      <c r="D1209" t="s">
        <v>1</v>
      </c>
      <c r="E1209">
        <v>62</v>
      </c>
      <c r="F1209" t="s">
        <v>0</v>
      </c>
      <c r="G1209">
        <v>91</v>
      </c>
      <c r="H1209">
        <v>113</v>
      </c>
    </row>
    <row r="1210" spans="1:8" x14ac:dyDescent="0.3">
      <c r="A1210" t="s">
        <v>341</v>
      </c>
      <c r="B1210" t="s">
        <v>107</v>
      </c>
      <c r="C1210" t="s">
        <v>2</v>
      </c>
      <c r="D1210" t="s">
        <v>18</v>
      </c>
      <c r="E1210">
        <v>415</v>
      </c>
      <c r="F1210" t="s">
        <v>12</v>
      </c>
      <c r="G1210">
        <v>21</v>
      </c>
      <c r="H1210">
        <v>15</v>
      </c>
    </row>
    <row r="1211" spans="1:8" x14ac:dyDescent="0.3">
      <c r="A1211" t="s">
        <v>340</v>
      </c>
      <c r="B1211" t="s">
        <v>67</v>
      </c>
      <c r="C1211" t="s">
        <v>9</v>
      </c>
      <c r="D1211" t="s">
        <v>24</v>
      </c>
      <c r="E1211">
        <v>1020</v>
      </c>
      <c r="F1211" t="s">
        <v>5</v>
      </c>
      <c r="G1211">
        <v>54</v>
      </c>
      <c r="H1211">
        <v>183</v>
      </c>
    </row>
    <row r="1212" spans="1:8" x14ac:dyDescent="0.3">
      <c r="A1212" t="s">
        <v>339</v>
      </c>
      <c r="B1212" t="s">
        <v>86</v>
      </c>
      <c r="C1212" t="s">
        <v>9</v>
      </c>
      <c r="D1212" t="s">
        <v>34</v>
      </c>
      <c r="E1212">
        <v>110</v>
      </c>
      <c r="F1212" t="s">
        <v>0</v>
      </c>
      <c r="G1212">
        <v>77</v>
      </c>
      <c r="H1212">
        <v>113</v>
      </c>
    </row>
    <row r="1213" spans="1:8" x14ac:dyDescent="0.3">
      <c r="A1213" t="s">
        <v>338</v>
      </c>
      <c r="B1213" t="s">
        <v>60</v>
      </c>
      <c r="C1213" t="s">
        <v>9</v>
      </c>
      <c r="D1213" t="s">
        <v>88</v>
      </c>
      <c r="E1213">
        <v>300</v>
      </c>
      <c r="F1213" t="s">
        <v>5</v>
      </c>
      <c r="G1213">
        <v>47</v>
      </c>
      <c r="H1213">
        <v>162</v>
      </c>
    </row>
    <row r="1214" spans="1:8" x14ac:dyDescent="0.3">
      <c r="A1214" t="s">
        <v>337</v>
      </c>
      <c r="B1214" t="s">
        <v>95</v>
      </c>
      <c r="C1214" t="s">
        <v>9</v>
      </c>
      <c r="D1214" t="s">
        <v>46</v>
      </c>
      <c r="E1214">
        <v>860</v>
      </c>
      <c r="F1214" t="s">
        <v>45</v>
      </c>
      <c r="G1214">
        <v>336</v>
      </c>
      <c r="H1214">
        <v>507</v>
      </c>
    </row>
    <row r="1215" spans="1:8" x14ac:dyDescent="0.3">
      <c r="A1215" t="s">
        <v>336</v>
      </c>
      <c r="B1215" t="s">
        <v>95</v>
      </c>
      <c r="C1215" t="s">
        <v>9</v>
      </c>
      <c r="D1215" t="s">
        <v>88</v>
      </c>
      <c r="E1215">
        <v>300</v>
      </c>
      <c r="F1215" t="s">
        <v>5</v>
      </c>
      <c r="G1215">
        <v>71</v>
      </c>
      <c r="H1215">
        <v>282</v>
      </c>
    </row>
    <row r="1216" spans="1:8" x14ac:dyDescent="0.3">
      <c r="A1216" t="s">
        <v>335</v>
      </c>
      <c r="B1216" t="s">
        <v>193</v>
      </c>
      <c r="C1216" t="s">
        <v>9</v>
      </c>
      <c r="D1216" t="s">
        <v>27</v>
      </c>
      <c r="E1216">
        <v>3000</v>
      </c>
      <c r="F1216" t="s">
        <v>26</v>
      </c>
      <c r="G1216">
        <v>416</v>
      </c>
      <c r="H1216">
        <v>1472</v>
      </c>
    </row>
    <row r="1217" spans="1:8" x14ac:dyDescent="0.3">
      <c r="A1217" t="s">
        <v>334</v>
      </c>
      <c r="B1217" t="s">
        <v>181</v>
      </c>
      <c r="C1217" t="s">
        <v>9</v>
      </c>
      <c r="D1217" t="s">
        <v>24</v>
      </c>
      <c r="E1217">
        <v>1020</v>
      </c>
      <c r="F1217" t="s">
        <v>5</v>
      </c>
      <c r="G1217">
        <v>28</v>
      </c>
      <c r="H1217">
        <v>92</v>
      </c>
    </row>
    <row r="1218" spans="1:8" x14ac:dyDescent="0.3">
      <c r="A1218" t="s">
        <v>333</v>
      </c>
      <c r="B1218" t="s">
        <v>114</v>
      </c>
      <c r="C1218" t="s">
        <v>2</v>
      </c>
      <c r="D1218" t="s">
        <v>21</v>
      </c>
      <c r="E1218">
        <v>55</v>
      </c>
      <c r="F1218" t="s">
        <v>12</v>
      </c>
      <c r="G1218">
        <v>13</v>
      </c>
      <c r="H1218">
        <v>10</v>
      </c>
    </row>
    <row r="1219" spans="1:8" x14ac:dyDescent="0.3">
      <c r="A1219" t="s">
        <v>332</v>
      </c>
      <c r="B1219" t="s">
        <v>89</v>
      </c>
      <c r="C1219" t="s">
        <v>2</v>
      </c>
      <c r="D1219" t="s">
        <v>46</v>
      </c>
      <c r="E1219">
        <v>860</v>
      </c>
      <c r="F1219" t="s">
        <v>45</v>
      </c>
      <c r="G1219">
        <v>454</v>
      </c>
      <c r="H1219">
        <v>644</v>
      </c>
    </row>
    <row r="1220" spans="1:8" x14ac:dyDescent="0.3">
      <c r="A1220" t="s">
        <v>331</v>
      </c>
      <c r="B1220" t="s">
        <v>84</v>
      </c>
      <c r="C1220" t="s">
        <v>2</v>
      </c>
      <c r="D1220" t="s">
        <v>27</v>
      </c>
      <c r="E1220">
        <v>3000</v>
      </c>
      <c r="F1220" t="s">
        <v>26</v>
      </c>
      <c r="G1220">
        <v>118</v>
      </c>
      <c r="H1220">
        <v>253</v>
      </c>
    </row>
    <row r="1221" spans="1:8" x14ac:dyDescent="0.3">
      <c r="A1221" t="s">
        <v>330</v>
      </c>
      <c r="B1221" t="s">
        <v>101</v>
      </c>
      <c r="C1221" t="s">
        <v>2</v>
      </c>
      <c r="D1221" t="s">
        <v>69</v>
      </c>
      <c r="E1221">
        <v>370</v>
      </c>
      <c r="F1221" t="s">
        <v>5</v>
      </c>
      <c r="G1221">
        <v>402</v>
      </c>
      <c r="H1221">
        <v>1652</v>
      </c>
    </row>
    <row r="1222" spans="1:8" x14ac:dyDescent="0.3">
      <c r="A1222" t="s">
        <v>329</v>
      </c>
      <c r="B1222" t="s">
        <v>54</v>
      </c>
      <c r="C1222" t="s">
        <v>2</v>
      </c>
      <c r="D1222" t="s">
        <v>88</v>
      </c>
      <c r="E1222">
        <v>300</v>
      </c>
      <c r="F1222" t="s">
        <v>5</v>
      </c>
      <c r="G1222">
        <v>51</v>
      </c>
      <c r="H1222">
        <v>140</v>
      </c>
    </row>
    <row r="1223" spans="1:8" x14ac:dyDescent="0.3">
      <c r="A1223" t="s">
        <v>328</v>
      </c>
      <c r="B1223" t="s">
        <v>67</v>
      </c>
      <c r="C1223" t="s">
        <v>2</v>
      </c>
      <c r="D1223" t="s">
        <v>49</v>
      </c>
      <c r="E1223">
        <v>190</v>
      </c>
      <c r="F1223" t="s">
        <v>0</v>
      </c>
      <c r="G1223">
        <v>54</v>
      </c>
      <c r="H1223">
        <v>76</v>
      </c>
    </row>
    <row r="1224" spans="1:8" x14ac:dyDescent="0.3">
      <c r="A1224" t="s">
        <v>327</v>
      </c>
      <c r="B1224" t="s">
        <v>89</v>
      </c>
      <c r="C1224" t="s">
        <v>9</v>
      </c>
      <c r="D1224" t="s">
        <v>1</v>
      </c>
      <c r="E1224">
        <v>62</v>
      </c>
      <c r="F1224" t="s">
        <v>0</v>
      </c>
      <c r="G1224">
        <v>133</v>
      </c>
      <c r="H1224">
        <v>167</v>
      </c>
    </row>
    <row r="1225" spans="1:8" x14ac:dyDescent="0.3">
      <c r="A1225" t="s">
        <v>326</v>
      </c>
      <c r="B1225" t="s">
        <v>14</v>
      </c>
      <c r="C1225" t="s">
        <v>2</v>
      </c>
      <c r="D1225" t="s">
        <v>1</v>
      </c>
      <c r="E1225">
        <v>62</v>
      </c>
      <c r="F1225" t="s">
        <v>0</v>
      </c>
      <c r="G1225">
        <v>36</v>
      </c>
      <c r="H1225">
        <v>49</v>
      </c>
    </row>
    <row r="1226" spans="1:8" x14ac:dyDescent="0.3">
      <c r="A1226" t="s">
        <v>325</v>
      </c>
      <c r="B1226" t="s">
        <v>64</v>
      </c>
      <c r="C1226" t="s">
        <v>2</v>
      </c>
      <c r="D1226" t="s">
        <v>88</v>
      </c>
      <c r="E1226">
        <v>300</v>
      </c>
      <c r="F1226" t="s">
        <v>5</v>
      </c>
      <c r="G1226">
        <v>40</v>
      </c>
      <c r="H1226">
        <v>165</v>
      </c>
    </row>
    <row r="1227" spans="1:8" x14ac:dyDescent="0.3">
      <c r="A1227" s="1">
        <v>5.2299999999999998E+42</v>
      </c>
      <c r="B1227" t="s">
        <v>236</v>
      </c>
      <c r="C1227" t="s">
        <v>9</v>
      </c>
      <c r="D1227" t="s">
        <v>27</v>
      </c>
      <c r="E1227">
        <v>3000</v>
      </c>
      <c r="F1227" t="s">
        <v>26</v>
      </c>
      <c r="G1227">
        <v>388</v>
      </c>
      <c r="H1227">
        <v>1187</v>
      </c>
    </row>
    <row r="1228" spans="1:8" x14ac:dyDescent="0.3">
      <c r="A1228" t="s">
        <v>324</v>
      </c>
      <c r="B1228" t="s">
        <v>171</v>
      </c>
      <c r="C1228" t="s">
        <v>9</v>
      </c>
      <c r="D1228" t="s">
        <v>34</v>
      </c>
      <c r="E1228">
        <v>110</v>
      </c>
      <c r="F1228" t="s">
        <v>0</v>
      </c>
      <c r="G1228">
        <v>80</v>
      </c>
      <c r="H1228">
        <v>107</v>
      </c>
    </row>
    <row r="1229" spans="1:8" x14ac:dyDescent="0.3">
      <c r="A1229" t="s">
        <v>323</v>
      </c>
      <c r="B1229" t="s">
        <v>41</v>
      </c>
      <c r="C1229" t="s">
        <v>2</v>
      </c>
      <c r="D1229" t="s">
        <v>24</v>
      </c>
      <c r="E1229">
        <v>1020</v>
      </c>
      <c r="F1229" t="s">
        <v>5</v>
      </c>
      <c r="G1229">
        <v>84</v>
      </c>
      <c r="H1229">
        <v>219</v>
      </c>
    </row>
    <row r="1230" spans="1:8" x14ac:dyDescent="0.3">
      <c r="A1230" t="s">
        <v>322</v>
      </c>
      <c r="B1230" t="s">
        <v>64</v>
      </c>
      <c r="C1230" t="s">
        <v>9</v>
      </c>
      <c r="D1230" t="s">
        <v>24</v>
      </c>
      <c r="E1230">
        <v>1020</v>
      </c>
      <c r="F1230" t="s">
        <v>5</v>
      </c>
      <c r="G1230">
        <v>47</v>
      </c>
      <c r="H1230">
        <v>189</v>
      </c>
    </row>
    <row r="1231" spans="1:8" x14ac:dyDescent="0.3">
      <c r="A1231" t="s">
        <v>321</v>
      </c>
      <c r="B1231" t="s">
        <v>14</v>
      </c>
      <c r="C1231" t="s">
        <v>2</v>
      </c>
      <c r="D1231" t="s">
        <v>88</v>
      </c>
      <c r="E1231">
        <v>300</v>
      </c>
      <c r="F1231" t="s">
        <v>5</v>
      </c>
      <c r="G1231">
        <v>40</v>
      </c>
      <c r="H1231">
        <v>154</v>
      </c>
    </row>
    <row r="1232" spans="1:8" x14ac:dyDescent="0.3">
      <c r="A1232" t="s">
        <v>320</v>
      </c>
      <c r="B1232" t="s">
        <v>41</v>
      </c>
      <c r="C1232" t="s">
        <v>2</v>
      </c>
      <c r="D1232" t="s">
        <v>30</v>
      </c>
      <c r="E1232">
        <v>200</v>
      </c>
      <c r="F1232" t="s">
        <v>5</v>
      </c>
      <c r="G1232">
        <v>333</v>
      </c>
      <c r="H1232">
        <v>869</v>
      </c>
    </row>
    <row r="1233" spans="1:8" x14ac:dyDescent="0.3">
      <c r="A1233" t="s">
        <v>319</v>
      </c>
      <c r="B1233" t="s">
        <v>38</v>
      </c>
      <c r="C1233" t="s">
        <v>2</v>
      </c>
      <c r="D1233" t="s">
        <v>49</v>
      </c>
      <c r="E1233">
        <v>190</v>
      </c>
      <c r="F1233" t="s">
        <v>0</v>
      </c>
      <c r="G1233">
        <v>57</v>
      </c>
      <c r="H1233">
        <v>79</v>
      </c>
    </row>
    <row r="1234" spans="1:8" x14ac:dyDescent="0.3">
      <c r="A1234" t="s">
        <v>318</v>
      </c>
      <c r="B1234" t="s">
        <v>109</v>
      </c>
      <c r="C1234" t="s">
        <v>9</v>
      </c>
      <c r="D1234" t="s">
        <v>49</v>
      </c>
      <c r="E1234">
        <v>190</v>
      </c>
      <c r="F1234" t="s">
        <v>0</v>
      </c>
      <c r="G1234">
        <v>73</v>
      </c>
      <c r="H1234">
        <v>84</v>
      </c>
    </row>
    <row r="1235" spans="1:8" x14ac:dyDescent="0.3">
      <c r="A1235" t="s">
        <v>317</v>
      </c>
      <c r="B1235" t="s">
        <v>89</v>
      </c>
      <c r="C1235" t="s">
        <v>2</v>
      </c>
      <c r="D1235" t="s">
        <v>18</v>
      </c>
      <c r="E1235">
        <v>415</v>
      </c>
      <c r="F1235" t="s">
        <v>12</v>
      </c>
      <c r="G1235">
        <v>34</v>
      </c>
      <c r="H1235">
        <v>27</v>
      </c>
    </row>
    <row r="1236" spans="1:8" x14ac:dyDescent="0.3">
      <c r="A1236" t="s">
        <v>316</v>
      </c>
      <c r="B1236" t="s">
        <v>7</v>
      </c>
      <c r="C1236" t="s">
        <v>2</v>
      </c>
      <c r="D1236" t="s">
        <v>49</v>
      </c>
      <c r="E1236">
        <v>190</v>
      </c>
      <c r="F1236" t="s">
        <v>0</v>
      </c>
      <c r="G1236">
        <v>31</v>
      </c>
      <c r="H1236">
        <v>46</v>
      </c>
    </row>
    <row r="1237" spans="1:8" x14ac:dyDescent="0.3">
      <c r="A1237" t="s">
        <v>315</v>
      </c>
      <c r="B1237" t="s">
        <v>10</v>
      </c>
      <c r="C1237" t="s">
        <v>2</v>
      </c>
      <c r="D1237" t="s">
        <v>24</v>
      </c>
      <c r="E1237">
        <v>1020</v>
      </c>
      <c r="F1237" t="s">
        <v>5</v>
      </c>
      <c r="G1237">
        <v>69</v>
      </c>
      <c r="H1237">
        <v>274</v>
      </c>
    </row>
    <row r="1238" spans="1:8" x14ac:dyDescent="0.3">
      <c r="A1238" t="s">
        <v>314</v>
      </c>
      <c r="B1238" t="s">
        <v>151</v>
      </c>
      <c r="C1238" t="s">
        <v>2</v>
      </c>
      <c r="D1238" t="s">
        <v>59</v>
      </c>
      <c r="E1238">
        <v>172</v>
      </c>
      <c r="F1238" t="s">
        <v>45</v>
      </c>
      <c r="G1238">
        <v>222</v>
      </c>
      <c r="H1238">
        <v>275</v>
      </c>
    </row>
    <row r="1239" spans="1:8" x14ac:dyDescent="0.3">
      <c r="A1239" t="s">
        <v>313</v>
      </c>
      <c r="B1239" t="s">
        <v>64</v>
      </c>
      <c r="C1239" t="s">
        <v>9</v>
      </c>
      <c r="D1239" t="s">
        <v>30</v>
      </c>
      <c r="E1239">
        <v>156</v>
      </c>
      <c r="F1239" t="s">
        <v>12</v>
      </c>
      <c r="G1239">
        <v>343</v>
      </c>
      <c r="H1239">
        <v>301</v>
      </c>
    </row>
    <row r="1240" spans="1:8" x14ac:dyDescent="0.3">
      <c r="A1240" t="s">
        <v>312</v>
      </c>
      <c r="B1240" t="s">
        <v>78</v>
      </c>
      <c r="C1240" t="s">
        <v>2</v>
      </c>
      <c r="D1240" t="s">
        <v>59</v>
      </c>
      <c r="E1240">
        <v>172</v>
      </c>
      <c r="F1240" t="s">
        <v>45</v>
      </c>
      <c r="G1240">
        <v>273</v>
      </c>
      <c r="H1240">
        <v>382</v>
      </c>
    </row>
    <row r="1241" spans="1:8" x14ac:dyDescent="0.3">
      <c r="A1241">
        <v>693708</v>
      </c>
      <c r="B1241" t="s">
        <v>16</v>
      </c>
      <c r="C1241" t="s">
        <v>2</v>
      </c>
      <c r="D1241" t="s">
        <v>30</v>
      </c>
      <c r="E1241">
        <v>200</v>
      </c>
      <c r="F1241" t="s">
        <v>5</v>
      </c>
      <c r="G1241">
        <v>454</v>
      </c>
      <c r="H1241">
        <v>1788</v>
      </c>
    </row>
    <row r="1242" spans="1:8" x14ac:dyDescent="0.3">
      <c r="A1242" t="s">
        <v>311</v>
      </c>
      <c r="B1242" t="s">
        <v>109</v>
      </c>
      <c r="C1242" t="s">
        <v>9</v>
      </c>
      <c r="D1242" t="s">
        <v>24</v>
      </c>
      <c r="E1242">
        <v>1020</v>
      </c>
      <c r="F1242" t="s">
        <v>5</v>
      </c>
      <c r="G1242">
        <v>57</v>
      </c>
      <c r="H1242">
        <v>189</v>
      </c>
    </row>
    <row r="1243" spans="1:8" x14ac:dyDescent="0.3">
      <c r="A1243" t="s">
        <v>310</v>
      </c>
      <c r="B1243" t="s">
        <v>134</v>
      </c>
      <c r="C1243" t="s">
        <v>9</v>
      </c>
      <c r="D1243" t="s">
        <v>88</v>
      </c>
      <c r="E1243">
        <v>300</v>
      </c>
      <c r="F1243" t="s">
        <v>5</v>
      </c>
      <c r="G1243">
        <v>64</v>
      </c>
      <c r="H1243">
        <v>257</v>
      </c>
    </row>
    <row r="1244" spans="1:8" x14ac:dyDescent="0.3">
      <c r="A1244" t="s">
        <v>309</v>
      </c>
      <c r="B1244" t="s">
        <v>89</v>
      </c>
      <c r="C1244" t="s">
        <v>9</v>
      </c>
      <c r="D1244" t="s">
        <v>34</v>
      </c>
      <c r="E1244">
        <v>110</v>
      </c>
      <c r="F1244" t="s">
        <v>0</v>
      </c>
      <c r="G1244">
        <v>78</v>
      </c>
      <c r="H1244">
        <v>102</v>
      </c>
    </row>
    <row r="1245" spans="1:8" x14ac:dyDescent="0.3">
      <c r="A1245" t="s">
        <v>308</v>
      </c>
      <c r="B1245" t="s">
        <v>22</v>
      </c>
      <c r="C1245" t="s">
        <v>9</v>
      </c>
      <c r="D1245" t="s">
        <v>13</v>
      </c>
      <c r="E1245">
        <v>65</v>
      </c>
      <c r="F1245" t="s">
        <v>0</v>
      </c>
      <c r="G1245">
        <v>57</v>
      </c>
      <c r="H1245">
        <v>72</v>
      </c>
    </row>
    <row r="1246" spans="1:8" x14ac:dyDescent="0.3">
      <c r="A1246" t="s">
        <v>307</v>
      </c>
      <c r="B1246" t="s">
        <v>101</v>
      </c>
      <c r="C1246" t="s">
        <v>2</v>
      </c>
      <c r="D1246" t="s">
        <v>24</v>
      </c>
      <c r="E1246">
        <v>1020</v>
      </c>
      <c r="F1246" t="s">
        <v>5</v>
      </c>
      <c r="G1246">
        <v>103</v>
      </c>
      <c r="H1246">
        <v>444</v>
      </c>
    </row>
    <row r="1247" spans="1:8" x14ac:dyDescent="0.3">
      <c r="A1247" t="s">
        <v>306</v>
      </c>
      <c r="B1247" t="s">
        <v>80</v>
      </c>
      <c r="C1247" t="s">
        <v>9</v>
      </c>
      <c r="D1247" t="s">
        <v>27</v>
      </c>
      <c r="E1247">
        <v>3000</v>
      </c>
      <c r="F1247" t="s">
        <v>26</v>
      </c>
      <c r="G1247">
        <v>379</v>
      </c>
      <c r="H1247">
        <v>1095</v>
      </c>
    </row>
    <row r="1248" spans="1:8" x14ac:dyDescent="0.3">
      <c r="A1248" t="s">
        <v>305</v>
      </c>
      <c r="B1248" t="s">
        <v>229</v>
      </c>
      <c r="C1248" t="s">
        <v>9</v>
      </c>
      <c r="D1248" t="s">
        <v>21</v>
      </c>
      <c r="E1248">
        <v>55</v>
      </c>
      <c r="F1248" t="s">
        <v>12</v>
      </c>
      <c r="G1248">
        <v>99</v>
      </c>
      <c r="H1248">
        <v>86</v>
      </c>
    </row>
    <row r="1249" spans="1:8" x14ac:dyDescent="0.3">
      <c r="A1249" t="s">
        <v>304</v>
      </c>
      <c r="B1249" t="s">
        <v>107</v>
      </c>
      <c r="C1249" t="s">
        <v>2</v>
      </c>
      <c r="D1249" t="s">
        <v>69</v>
      </c>
      <c r="E1249">
        <v>370</v>
      </c>
      <c r="F1249" t="s">
        <v>5</v>
      </c>
      <c r="G1249">
        <v>370</v>
      </c>
      <c r="H1249">
        <v>1439</v>
      </c>
    </row>
    <row r="1250" spans="1:8" x14ac:dyDescent="0.3">
      <c r="A1250" t="s">
        <v>303</v>
      </c>
      <c r="B1250" t="s">
        <v>141</v>
      </c>
      <c r="C1250" t="s">
        <v>2</v>
      </c>
      <c r="D1250" t="s">
        <v>30</v>
      </c>
      <c r="E1250">
        <v>200</v>
      </c>
      <c r="F1250" t="s">
        <v>5</v>
      </c>
      <c r="G1250">
        <v>415</v>
      </c>
      <c r="H1250">
        <v>1622</v>
      </c>
    </row>
    <row r="1251" spans="1:8" x14ac:dyDescent="0.3">
      <c r="A1251" t="s">
        <v>302</v>
      </c>
      <c r="B1251" t="s">
        <v>14</v>
      </c>
      <c r="C1251" t="s">
        <v>9</v>
      </c>
      <c r="D1251" t="s">
        <v>34</v>
      </c>
      <c r="E1251">
        <v>110</v>
      </c>
      <c r="F1251" t="s">
        <v>0</v>
      </c>
      <c r="G1251">
        <v>47</v>
      </c>
      <c r="H1251">
        <v>62</v>
      </c>
    </row>
    <row r="1252" spans="1:8" x14ac:dyDescent="0.3">
      <c r="A1252" t="s">
        <v>301</v>
      </c>
      <c r="B1252" t="s">
        <v>38</v>
      </c>
      <c r="C1252" t="s">
        <v>9</v>
      </c>
      <c r="D1252" t="s">
        <v>27</v>
      </c>
      <c r="E1252">
        <v>3000</v>
      </c>
      <c r="F1252" t="s">
        <v>26</v>
      </c>
      <c r="G1252">
        <v>432</v>
      </c>
      <c r="H1252">
        <v>1291</v>
      </c>
    </row>
    <row r="1253" spans="1:8" x14ac:dyDescent="0.3">
      <c r="A1253" t="s">
        <v>300</v>
      </c>
      <c r="B1253" t="s">
        <v>28</v>
      </c>
      <c r="C1253" t="s">
        <v>9</v>
      </c>
      <c r="D1253" t="s">
        <v>34</v>
      </c>
      <c r="E1253">
        <v>110</v>
      </c>
      <c r="F1253" t="s">
        <v>0</v>
      </c>
      <c r="G1253">
        <v>64</v>
      </c>
      <c r="H1253">
        <v>98</v>
      </c>
    </row>
    <row r="1254" spans="1:8" x14ac:dyDescent="0.3">
      <c r="A1254" t="s">
        <v>299</v>
      </c>
      <c r="B1254" t="s">
        <v>36</v>
      </c>
      <c r="C1254" t="s">
        <v>9</v>
      </c>
      <c r="D1254" t="s">
        <v>24</v>
      </c>
      <c r="E1254">
        <v>1020</v>
      </c>
      <c r="F1254" t="s">
        <v>5</v>
      </c>
      <c r="G1254">
        <v>22</v>
      </c>
      <c r="H1254">
        <v>73</v>
      </c>
    </row>
    <row r="1255" spans="1:8" x14ac:dyDescent="0.3">
      <c r="A1255" t="s">
        <v>298</v>
      </c>
      <c r="B1255" t="s">
        <v>181</v>
      </c>
      <c r="C1255" t="s">
        <v>9</v>
      </c>
      <c r="D1255" t="s">
        <v>6</v>
      </c>
      <c r="E1255">
        <v>350</v>
      </c>
      <c r="F1255" t="s">
        <v>5</v>
      </c>
      <c r="G1255">
        <v>45</v>
      </c>
      <c r="H1255">
        <v>157</v>
      </c>
    </row>
    <row r="1256" spans="1:8" x14ac:dyDescent="0.3">
      <c r="A1256" t="s">
        <v>297</v>
      </c>
      <c r="B1256" t="s">
        <v>32</v>
      </c>
      <c r="C1256" t="s">
        <v>9</v>
      </c>
      <c r="D1256" t="s">
        <v>69</v>
      </c>
      <c r="E1256">
        <v>290</v>
      </c>
      <c r="F1256" t="s">
        <v>12</v>
      </c>
      <c r="G1256">
        <v>343</v>
      </c>
      <c r="H1256">
        <v>312</v>
      </c>
    </row>
    <row r="1257" spans="1:8" x14ac:dyDescent="0.3">
      <c r="A1257" t="s">
        <v>296</v>
      </c>
      <c r="B1257" t="s">
        <v>41</v>
      </c>
      <c r="C1257" t="s">
        <v>2</v>
      </c>
      <c r="D1257" t="s">
        <v>21</v>
      </c>
      <c r="E1257">
        <v>55</v>
      </c>
      <c r="F1257" t="s">
        <v>12</v>
      </c>
      <c r="G1257">
        <v>28</v>
      </c>
      <c r="H1257">
        <v>22</v>
      </c>
    </row>
    <row r="1258" spans="1:8" x14ac:dyDescent="0.3">
      <c r="A1258" t="s">
        <v>295</v>
      </c>
      <c r="B1258" t="s">
        <v>141</v>
      </c>
      <c r="C1258" t="s">
        <v>9</v>
      </c>
      <c r="D1258" t="s">
        <v>18</v>
      </c>
      <c r="E1258">
        <v>415</v>
      </c>
      <c r="F1258" t="s">
        <v>12</v>
      </c>
      <c r="G1258">
        <v>101</v>
      </c>
      <c r="H1258">
        <v>90</v>
      </c>
    </row>
    <row r="1259" spans="1:8" x14ac:dyDescent="0.3">
      <c r="A1259" t="s">
        <v>294</v>
      </c>
      <c r="B1259" t="s">
        <v>10</v>
      </c>
      <c r="C1259" t="s">
        <v>2</v>
      </c>
      <c r="D1259" t="s">
        <v>30</v>
      </c>
      <c r="E1259">
        <v>200</v>
      </c>
      <c r="F1259" t="s">
        <v>5</v>
      </c>
      <c r="G1259">
        <v>384</v>
      </c>
      <c r="H1259">
        <v>1509</v>
      </c>
    </row>
    <row r="1260" spans="1:8" x14ac:dyDescent="0.3">
      <c r="A1260" s="1">
        <v>3.5900000000000002E+89</v>
      </c>
      <c r="B1260" t="s">
        <v>16</v>
      </c>
      <c r="C1260" t="s">
        <v>2</v>
      </c>
      <c r="D1260" t="s">
        <v>18</v>
      </c>
      <c r="E1260">
        <v>415</v>
      </c>
      <c r="F1260" t="s">
        <v>12</v>
      </c>
      <c r="G1260">
        <v>22</v>
      </c>
      <c r="H1260">
        <v>16</v>
      </c>
    </row>
    <row r="1261" spans="1:8" x14ac:dyDescent="0.3">
      <c r="A1261" t="s">
        <v>293</v>
      </c>
      <c r="B1261" t="s">
        <v>84</v>
      </c>
      <c r="C1261" t="s">
        <v>9</v>
      </c>
      <c r="D1261" t="s">
        <v>13</v>
      </c>
      <c r="E1261">
        <v>65</v>
      </c>
      <c r="F1261" t="s">
        <v>0</v>
      </c>
      <c r="G1261">
        <v>148</v>
      </c>
      <c r="H1261">
        <v>196</v>
      </c>
    </row>
    <row r="1262" spans="1:8" x14ac:dyDescent="0.3">
      <c r="A1262">
        <v>480431</v>
      </c>
      <c r="B1262" t="s">
        <v>28</v>
      </c>
      <c r="C1262" t="s">
        <v>2</v>
      </c>
      <c r="D1262" t="s">
        <v>69</v>
      </c>
      <c r="E1262">
        <v>370</v>
      </c>
      <c r="F1262" t="s">
        <v>5</v>
      </c>
      <c r="G1262">
        <v>408</v>
      </c>
      <c r="H1262">
        <v>1607</v>
      </c>
    </row>
    <row r="1263" spans="1:8" x14ac:dyDescent="0.3">
      <c r="A1263" t="s">
        <v>292</v>
      </c>
      <c r="B1263" t="s">
        <v>67</v>
      </c>
      <c r="C1263" t="s">
        <v>2</v>
      </c>
      <c r="D1263" t="s">
        <v>27</v>
      </c>
      <c r="E1263">
        <v>3000</v>
      </c>
      <c r="F1263" t="s">
        <v>26</v>
      </c>
      <c r="G1263">
        <v>122</v>
      </c>
      <c r="H1263">
        <v>272</v>
      </c>
    </row>
    <row r="1264" spans="1:8" x14ac:dyDescent="0.3">
      <c r="A1264">
        <v>508621</v>
      </c>
      <c r="B1264" t="s">
        <v>229</v>
      </c>
      <c r="C1264" t="s">
        <v>2</v>
      </c>
      <c r="D1264" t="s">
        <v>46</v>
      </c>
      <c r="E1264">
        <v>860</v>
      </c>
      <c r="F1264" t="s">
        <v>45</v>
      </c>
      <c r="G1264">
        <v>508</v>
      </c>
      <c r="H1264">
        <v>751</v>
      </c>
    </row>
    <row r="1265" spans="1:8" x14ac:dyDescent="0.3">
      <c r="A1265" t="s">
        <v>291</v>
      </c>
      <c r="B1265" t="s">
        <v>14</v>
      </c>
      <c r="C1265" t="s">
        <v>2</v>
      </c>
      <c r="D1265" t="s">
        <v>59</v>
      </c>
      <c r="E1265">
        <v>172</v>
      </c>
      <c r="F1265" t="s">
        <v>45</v>
      </c>
      <c r="G1265">
        <v>244</v>
      </c>
      <c r="H1265">
        <v>334</v>
      </c>
    </row>
    <row r="1266" spans="1:8" x14ac:dyDescent="0.3">
      <c r="A1266" t="s">
        <v>290</v>
      </c>
      <c r="B1266" t="s">
        <v>109</v>
      </c>
      <c r="C1266" t="s">
        <v>9</v>
      </c>
      <c r="D1266" t="s">
        <v>69</v>
      </c>
      <c r="E1266">
        <v>290</v>
      </c>
      <c r="F1266" t="s">
        <v>12</v>
      </c>
      <c r="G1266">
        <v>295</v>
      </c>
      <c r="H1266">
        <v>289</v>
      </c>
    </row>
    <row r="1267" spans="1:8" x14ac:dyDescent="0.3">
      <c r="A1267" t="s">
        <v>289</v>
      </c>
      <c r="B1267" t="s">
        <v>101</v>
      </c>
      <c r="C1267" t="s">
        <v>9</v>
      </c>
      <c r="D1267" t="s">
        <v>24</v>
      </c>
      <c r="E1267">
        <v>1020</v>
      </c>
      <c r="F1267" t="s">
        <v>5</v>
      </c>
      <c r="G1267">
        <v>47</v>
      </c>
      <c r="H1267">
        <v>179</v>
      </c>
    </row>
    <row r="1268" spans="1:8" x14ac:dyDescent="0.3">
      <c r="A1268" t="s">
        <v>288</v>
      </c>
      <c r="B1268" t="s">
        <v>76</v>
      </c>
      <c r="C1268" t="s">
        <v>9</v>
      </c>
      <c r="D1268" t="s">
        <v>46</v>
      </c>
      <c r="E1268">
        <v>860</v>
      </c>
      <c r="F1268" t="s">
        <v>45</v>
      </c>
      <c r="G1268">
        <v>199</v>
      </c>
      <c r="H1268">
        <v>300</v>
      </c>
    </row>
    <row r="1269" spans="1:8" x14ac:dyDescent="0.3">
      <c r="A1269">
        <v>17195</v>
      </c>
      <c r="B1269" t="s">
        <v>253</v>
      </c>
      <c r="C1269" t="s">
        <v>2</v>
      </c>
      <c r="D1269" t="s">
        <v>49</v>
      </c>
      <c r="E1269">
        <v>190</v>
      </c>
      <c r="F1269" t="s">
        <v>0</v>
      </c>
      <c r="G1269">
        <v>45</v>
      </c>
      <c r="H1269">
        <v>64</v>
      </c>
    </row>
    <row r="1270" spans="1:8" x14ac:dyDescent="0.3">
      <c r="A1270" t="s">
        <v>287</v>
      </c>
      <c r="B1270" t="s">
        <v>229</v>
      </c>
      <c r="C1270" t="s">
        <v>9</v>
      </c>
      <c r="D1270" t="s">
        <v>30</v>
      </c>
      <c r="E1270">
        <v>156</v>
      </c>
      <c r="F1270" t="s">
        <v>12</v>
      </c>
      <c r="G1270">
        <v>225</v>
      </c>
      <c r="H1270">
        <v>195</v>
      </c>
    </row>
    <row r="1271" spans="1:8" x14ac:dyDescent="0.3">
      <c r="A1271" t="s">
        <v>286</v>
      </c>
      <c r="B1271" t="s">
        <v>72</v>
      </c>
      <c r="C1271" t="s">
        <v>9</v>
      </c>
      <c r="D1271" t="s">
        <v>13</v>
      </c>
      <c r="E1271">
        <v>65</v>
      </c>
      <c r="F1271" t="s">
        <v>0</v>
      </c>
      <c r="G1271">
        <v>106</v>
      </c>
      <c r="H1271">
        <v>137</v>
      </c>
    </row>
    <row r="1272" spans="1:8" x14ac:dyDescent="0.3">
      <c r="A1272" t="s">
        <v>285</v>
      </c>
      <c r="B1272" t="s">
        <v>64</v>
      </c>
      <c r="C1272" t="s">
        <v>2</v>
      </c>
      <c r="D1272" t="s">
        <v>1</v>
      </c>
      <c r="E1272">
        <v>62</v>
      </c>
      <c r="F1272" t="s">
        <v>0</v>
      </c>
      <c r="G1272">
        <v>58</v>
      </c>
      <c r="H1272">
        <v>92</v>
      </c>
    </row>
    <row r="1273" spans="1:8" x14ac:dyDescent="0.3">
      <c r="A1273" t="s">
        <v>284</v>
      </c>
      <c r="B1273" t="s">
        <v>109</v>
      </c>
      <c r="C1273" t="s">
        <v>2</v>
      </c>
      <c r="D1273" t="s">
        <v>21</v>
      </c>
      <c r="E1273">
        <v>55</v>
      </c>
      <c r="F1273" t="s">
        <v>12</v>
      </c>
      <c r="G1273">
        <v>25</v>
      </c>
      <c r="H1273">
        <v>23</v>
      </c>
    </row>
    <row r="1274" spans="1:8" x14ac:dyDescent="0.3">
      <c r="A1274" t="s">
        <v>283</v>
      </c>
      <c r="B1274" t="s">
        <v>62</v>
      </c>
      <c r="C1274" t="s">
        <v>2</v>
      </c>
      <c r="D1274" t="s">
        <v>1</v>
      </c>
      <c r="E1274">
        <v>62</v>
      </c>
      <c r="F1274" t="s">
        <v>0</v>
      </c>
      <c r="G1274">
        <v>30</v>
      </c>
      <c r="H1274">
        <v>42</v>
      </c>
    </row>
    <row r="1275" spans="1:8" x14ac:dyDescent="0.3">
      <c r="A1275" t="s">
        <v>282</v>
      </c>
      <c r="B1275" t="s">
        <v>80</v>
      </c>
      <c r="C1275" t="s">
        <v>2</v>
      </c>
      <c r="D1275" t="s">
        <v>46</v>
      </c>
      <c r="E1275">
        <v>860</v>
      </c>
      <c r="F1275" t="s">
        <v>45</v>
      </c>
      <c r="G1275">
        <v>507</v>
      </c>
      <c r="H1275">
        <v>704</v>
      </c>
    </row>
    <row r="1276" spans="1:8" x14ac:dyDescent="0.3">
      <c r="A1276" t="s">
        <v>281</v>
      </c>
      <c r="B1276" t="s">
        <v>193</v>
      </c>
      <c r="C1276" t="s">
        <v>2</v>
      </c>
      <c r="D1276" t="s">
        <v>69</v>
      </c>
      <c r="E1276">
        <v>370</v>
      </c>
      <c r="F1276" t="s">
        <v>5</v>
      </c>
      <c r="G1276">
        <v>336</v>
      </c>
      <c r="H1276">
        <v>1434</v>
      </c>
    </row>
    <row r="1277" spans="1:8" x14ac:dyDescent="0.3">
      <c r="A1277" t="s">
        <v>280</v>
      </c>
      <c r="B1277" t="s">
        <v>72</v>
      </c>
      <c r="C1277" t="s">
        <v>9</v>
      </c>
      <c r="D1277" t="s">
        <v>49</v>
      </c>
      <c r="E1277">
        <v>190</v>
      </c>
      <c r="F1277" t="s">
        <v>0</v>
      </c>
      <c r="G1277">
        <v>70</v>
      </c>
      <c r="H1277">
        <v>93</v>
      </c>
    </row>
    <row r="1278" spans="1:8" x14ac:dyDescent="0.3">
      <c r="A1278" t="s">
        <v>279</v>
      </c>
      <c r="B1278" t="s">
        <v>161</v>
      </c>
      <c r="C1278" t="s">
        <v>2</v>
      </c>
      <c r="D1278" t="s">
        <v>49</v>
      </c>
      <c r="E1278">
        <v>190</v>
      </c>
      <c r="F1278" t="s">
        <v>0</v>
      </c>
      <c r="G1278">
        <v>48</v>
      </c>
      <c r="H1278">
        <v>55</v>
      </c>
    </row>
    <row r="1279" spans="1:8" x14ac:dyDescent="0.3">
      <c r="A1279" t="s">
        <v>278</v>
      </c>
      <c r="B1279" t="s">
        <v>92</v>
      </c>
      <c r="C1279" t="s">
        <v>9</v>
      </c>
      <c r="D1279" t="s">
        <v>69</v>
      </c>
      <c r="E1279">
        <v>290</v>
      </c>
      <c r="F1279" t="s">
        <v>12</v>
      </c>
      <c r="G1279">
        <v>180</v>
      </c>
      <c r="H1279">
        <v>171</v>
      </c>
    </row>
    <row r="1280" spans="1:8" x14ac:dyDescent="0.3">
      <c r="A1280" t="s">
        <v>277</v>
      </c>
      <c r="B1280" t="s">
        <v>56</v>
      </c>
      <c r="C1280" t="s">
        <v>9</v>
      </c>
      <c r="D1280" t="s">
        <v>59</v>
      </c>
      <c r="E1280">
        <v>172</v>
      </c>
      <c r="F1280" t="s">
        <v>45</v>
      </c>
      <c r="G1280">
        <v>225</v>
      </c>
      <c r="H1280">
        <v>279</v>
      </c>
    </row>
    <row r="1281" spans="1:8" x14ac:dyDescent="0.3">
      <c r="A1281" t="s">
        <v>276</v>
      </c>
      <c r="B1281" t="s">
        <v>109</v>
      </c>
      <c r="C1281" t="s">
        <v>9</v>
      </c>
      <c r="D1281" t="s">
        <v>40</v>
      </c>
      <c r="E1281">
        <v>1190</v>
      </c>
      <c r="F1281" t="s">
        <v>5</v>
      </c>
      <c r="G1281">
        <v>47</v>
      </c>
      <c r="H1281">
        <v>165</v>
      </c>
    </row>
    <row r="1282" spans="1:8" x14ac:dyDescent="0.3">
      <c r="A1282" t="s">
        <v>275</v>
      </c>
      <c r="B1282" t="s">
        <v>72</v>
      </c>
      <c r="C1282" t="s">
        <v>2</v>
      </c>
      <c r="D1282" t="s">
        <v>30</v>
      </c>
      <c r="E1282">
        <v>200</v>
      </c>
      <c r="F1282" t="s">
        <v>5</v>
      </c>
      <c r="G1282">
        <v>361</v>
      </c>
      <c r="H1282">
        <v>963</v>
      </c>
    </row>
    <row r="1283" spans="1:8" x14ac:dyDescent="0.3">
      <c r="A1283" t="s">
        <v>274</v>
      </c>
      <c r="B1283" t="s">
        <v>47</v>
      </c>
      <c r="C1283" t="s">
        <v>2</v>
      </c>
      <c r="D1283" t="s">
        <v>69</v>
      </c>
      <c r="E1283">
        <v>370</v>
      </c>
      <c r="F1283" t="s">
        <v>5</v>
      </c>
      <c r="G1283">
        <v>291</v>
      </c>
      <c r="H1283">
        <v>762</v>
      </c>
    </row>
    <row r="1284" spans="1:8" x14ac:dyDescent="0.3">
      <c r="A1284" t="s">
        <v>273</v>
      </c>
      <c r="B1284" t="s">
        <v>56</v>
      </c>
      <c r="C1284" t="s">
        <v>9</v>
      </c>
      <c r="D1284" t="s">
        <v>69</v>
      </c>
      <c r="E1284">
        <v>290</v>
      </c>
      <c r="F1284" t="s">
        <v>12</v>
      </c>
      <c r="G1284">
        <v>271</v>
      </c>
      <c r="H1284">
        <v>243</v>
      </c>
    </row>
    <row r="1285" spans="1:8" x14ac:dyDescent="0.3">
      <c r="A1285" t="s">
        <v>272</v>
      </c>
      <c r="B1285" t="s">
        <v>72</v>
      </c>
      <c r="C1285" t="s">
        <v>2</v>
      </c>
      <c r="D1285" t="s">
        <v>1</v>
      </c>
      <c r="E1285">
        <v>62</v>
      </c>
      <c r="F1285" t="s">
        <v>0</v>
      </c>
      <c r="G1285">
        <v>73</v>
      </c>
      <c r="H1285">
        <v>102</v>
      </c>
    </row>
    <row r="1286" spans="1:8" x14ac:dyDescent="0.3">
      <c r="A1286" t="s">
        <v>271</v>
      </c>
      <c r="B1286" t="s">
        <v>50</v>
      </c>
      <c r="C1286" t="s">
        <v>9</v>
      </c>
      <c r="D1286" t="s">
        <v>88</v>
      </c>
      <c r="E1286">
        <v>300</v>
      </c>
      <c r="F1286" t="s">
        <v>5</v>
      </c>
      <c r="G1286">
        <v>33</v>
      </c>
      <c r="H1286">
        <v>115</v>
      </c>
    </row>
    <row r="1287" spans="1:8" x14ac:dyDescent="0.3">
      <c r="A1287" t="s">
        <v>270</v>
      </c>
      <c r="B1287" t="s">
        <v>76</v>
      </c>
      <c r="C1287" t="s">
        <v>2</v>
      </c>
      <c r="D1287" t="s">
        <v>40</v>
      </c>
      <c r="E1287">
        <v>1190</v>
      </c>
      <c r="F1287" t="s">
        <v>5</v>
      </c>
      <c r="G1287">
        <v>24</v>
      </c>
      <c r="H1287">
        <v>92</v>
      </c>
    </row>
    <row r="1288" spans="1:8" x14ac:dyDescent="0.3">
      <c r="A1288" t="s">
        <v>269</v>
      </c>
      <c r="B1288" t="s">
        <v>84</v>
      </c>
      <c r="C1288" t="s">
        <v>2</v>
      </c>
      <c r="D1288" t="s">
        <v>21</v>
      </c>
      <c r="E1288">
        <v>55</v>
      </c>
      <c r="F1288" t="s">
        <v>12</v>
      </c>
      <c r="G1288">
        <v>16</v>
      </c>
      <c r="H1288">
        <v>15</v>
      </c>
    </row>
    <row r="1289" spans="1:8" x14ac:dyDescent="0.3">
      <c r="A1289" t="s">
        <v>268</v>
      </c>
      <c r="B1289" t="s">
        <v>62</v>
      </c>
      <c r="C1289" t="s">
        <v>2</v>
      </c>
      <c r="D1289" t="s">
        <v>88</v>
      </c>
      <c r="E1289">
        <v>300</v>
      </c>
      <c r="F1289" t="s">
        <v>5</v>
      </c>
      <c r="G1289">
        <v>22</v>
      </c>
      <c r="H1289">
        <v>88</v>
      </c>
    </row>
    <row r="1290" spans="1:8" x14ac:dyDescent="0.3">
      <c r="A1290" t="s">
        <v>267</v>
      </c>
      <c r="B1290" t="s">
        <v>78</v>
      </c>
      <c r="C1290" t="s">
        <v>2</v>
      </c>
      <c r="D1290" t="s">
        <v>18</v>
      </c>
      <c r="E1290">
        <v>415</v>
      </c>
      <c r="F1290" t="s">
        <v>12</v>
      </c>
      <c r="G1290">
        <v>31</v>
      </c>
      <c r="H1290">
        <v>26</v>
      </c>
    </row>
    <row r="1291" spans="1:8" x14ac:dyDescent="0.3">
      <c r="A1291" t="s">
        <v>266</v>
      </c>
      <c r="B1291" t="s">
        <v>76</v>
      </c>
      <c r="C1291" t="s">
        <v>9</v>
      </c>
      <c r="D1291" t="s">
        <v>13</v>
      </c>
      <c r="E1291">
        <v>65</v>
      </c>
      <c r="F1291" t="s">
        <v>0</v>
      </c>
      <c r="G1291">
        <v>64</v>
      </c>
      <c r="H1291">
        <v>80</v>
      </c>
    </row>
    <row r="1292" spans="1:8" x14ac:dyDescent="0.3">
      <c r="A1292" t="s">
        <v>265</v>
      </c>
      <c r="B1292" t="s">
        <v>84</v>
      </c>
      <c r="C1292" t="s">
        <v>9</v>
      </c>
      <c r="D1292" t="s">
        <v>1</v>
      </c>
      <c r="E1292">
        <v>62</v>
      </c>
      <c r="F1292" t="s">
        <v>0</v>
      </c>
      <c r="G1292">
        <v>110</v>
      </c>
      <c r="H1292">
        <v>146</v>
      </c>
    </row>
    <row r="1293" spans="1:8" x14ac:dyDescent="0.3">
      <c r="A1293" t="s">
        <v>264</v>
      </c>
      <c r="B1293" t="s">
        <v>50</v>
      </c>
      <c r="C1293" t="s">
        <v>9</v>
      </c>
      <c r="D1293" t="s">
        <v>40</v>
      </c>
      <c r="E1293">
        <v>1190</v>
      </c>
      <c r="F1293" t="s">
        <v>5</v>
      </c>
      <c r="G1293">
        <v>22</v>
      </c>
      <c r="H1293">
        <v>73</v>
      </c>
    </row>
    <row r="1294" spans="1:8" x14ac:dyDescent="0.3">
      <c r="A1294" t="s">
        <v>263</v>
      </c>
      <c r="B1294" t="s">
        <v>130</v>
      </c>
      <c r="C1294" t="s">
        <v>9</v>
      </c>
      <c r="D1294" t="s">
        <v>46</v>
      </c>
      <c r="E1294">
        <v>860</v>
      </c>
      <c r="F1294" t="s">
        <v>45</v>
      </c>
      <c r="G1294">
        <v>278</v>
      </c>
      <c r="H1294">
        <v>430</v>
      </c>
    </row>
    <row r="1295" spans="1:8" x14ac:dyDescent="0.3">
      <c r="A1295" t="s">
        <v>262</v>
      </c>
      <c r="B1295" t="s">
        <v>54</v>
      </c>
      <c r="C1295" t="s">
        <v>9</v>
      </c>
      <c r="D1295" t="s">
        <v>13</v>
      </c>
      <c r="E1295">
        <v>65</v>
      </c>
      <c r="F1295" t="s">
        <v>0</v>
      </c>
      <c r="G1295">
        <v>134</v>
      </c>
      <c r="H1295">
        <v>156</v>
      </c>
    </row>
    <row r="1296" spans="1:8" x14ac:dyDescent="0.3">
      <c r="A1296">
        <v>785811</v>
      </c>
      <c r="B1296" t="s">
        <v>52</v>
      </c>
      <c r="C1296" t="s">
        <v>2</v>
      </c>
      <c r="D1296" t="s">
        <v>13</v>
      </c>
      <c r="E1296">
        <v>50</v>
      </c>
      <c r="F1296" t="s">
        <v>12</v>
      </c>
      <c r="G1296">
        <v>25</v>
      </c>
      <c r="H1296">
        <v>20</v>
      </c>
    </row>
    <row r="1297" spans="1:8" x14ac:dyDescent="0.3">
      <c r="A1297" t="s">
        <v>261</v>
      </c>
      <c r="B1297" t="s">
        <v>171</v>
      </c>
      <c r="C1297" t="s">
        <v>2</v>
      </c>
      <c r="D1297" t="s">
        <v>6</v>
      </c>
      <c r="E1297">
        <v>350</v>
      </c>
      <c r="F1297" t="s">
        <v>5</v>
      </c>
      <c r="G1297">
        <v>114</v>
      </c>
      <c r="H1297">
        <v>441</v>
      </c>
    </row>
    <row r="1298" spans="1:8" x14ac:dyDescent="0.3">
      <c r="A1298" t="s">
        <v>260</v>
      </c>
      <c r="B1298" t="s">
        <v>132</v>
      </c>
      <c r="C1298" t="s">
        <v>9</v>
      </c>
      <c r="D1298" t="s">
        <v>59</v>
      </c>
      <c r="E1298">
        <v>172</v>
      </c>
      <c r="F1298" t="s">
        <v>45</v>
      </c>
      <c r="G1298">
        <v>358</v>
      </c>
      <c r="H1298">
        <v>529</v>
      </c>
    </row>
    <row r="1299" spans="1:8" x14ac:dyDescent="0.3">
      <c r="A1299" t="s">
        <v>259</v>
      </c>
      <c r="B1299" t="s">
        <v>19</v>
      </c>
      <c r="C1299" t="s">
        <v>9</v>
      </c>
      <c r="D1299" t="s">
        <v>1</v>
      </c>
      <c r="E1299">
        <v>62</v>
      </c>
      <c r="F1299" t="s">
        <v>0</v>
      </c>
      <c r="G1299">
        <v>120</v>
      </c>
      <c r="H1299">
        <v>159</v>
      </c>
    </row>
    <row r="1300" spans="1:8" x14ac:dyDescent="0.3">
      <c r="A1300" t="s">
        <v>258</v>
      </c>
      <c r="B1300" t="s">
        <v>60</v>
      </c>
      <c r="C1300" t="s">
        <v>2</v>
      </c>
      <c r="D1300" t="s">
        <v>24</v>
      </c>
      <c r="E1300">
        <v>1020</v>
      </c>
      <c r="F1300" t="s">
        <v>5</v>
      </c>
      <c r="G1300">
        <v>87</v>
      </c>
      <c r="H1300">
        <v>347</v>
      </c>
    </row>
    <row r="1301" spans="1:8" x14ac:dyDescent="0.3">
      <c r="A1301" t="s">
        <v>257</v>
      </c>
      <c r="B1301" t="s">
        <v>151</v>
      </c>
      <c r="C1301" t="s">
        <v>2</v>
      </c>
      <c r="D1301" t="s">
        <v>46</v>
      </c>
      <c r="E1301">
        <v>860</v>
      </c>
      <c r="F1301" t="s">
        <v>45</v>
      </c>
      <c r="G1301">
        <v>345</v>
      </c>
      <c r="H1301">
        <v>438</v>
      </c>
    </row>
    <row r="1302" spans="1:8" x14ac:dyDescent="0.3">
      <c r="A1302" t="s">
        <v>256</v>
      </c>
      <c r="B1302" t="s">
        <v>103</v>
      </c>
      <c r="C1302" t="s">
        <v>9</v>
      </c>
      <c r="D1302" t="s">
        <v>6</v>
      </c>
      <c r="E1302">
        <v>350</v>
      </c>
      <c r="F1302" t="s">
        <v>5</v>
      </c>
      <c r="G1302">
        <v>70</v>
      </c>
      <c r="H1302">
        <v>270</v>
      </c>
    </row>
    <row r="1303" spans="1:8" x14ac:dyDescent="0.3">
      <c r="A1303" t="s">
        <v>255</v>
      </c>
      <c r="B1303" t="s">
        <v>161</v>
      </c>
      <c r="C1303" t="s">
        <v>9</v>
      </c>
      <c r="D1303" t="s">
        <v>49</v>
      </c>
      <c r="E1303">
        <v>190</v>
      </c>
      <c r="F1303" t="s">
        <v>0</v>
      </c>
      <c r="G1303">
        <v>77</v>
      </c>
      <c r="H1303">
        <v>83</v>
      </c>
    </row>
    <row r="1304" spans="1:8" x14ac:dyDescent="0.3">
      <c r="A1304" t="s">
        <v>254</v>
      </c>
      <c r="B1304" t="s">
        <v>253</v>
      </c>
      <c r="C1304" t="s">
        <v>9</v>
      </c>
      <c r="D1304" t="s">
        <v>49</v>
      </c>
      <c r="E1304">
        <v>190</v>
      </c>
      <c r="F1304" t="s">
        <v>0</v>
      </c>
      <c r="G1304">
        <v>91</v>
      </c>
      <c r="H1304">
        <v>123</v>
      </c>
    </row>
    <row r="1305" spans="1:8" x14ac:dyDescent="0.3">
      <c r="A1305" t="s">
        <v>252</v>
      </c>
      <c r="B1305" t="s">
        <v>82</v>
      </c>
      <c r="C1305" t="s">
        <v>9</v>
      </c>
      <c r="D1305" t="s">
        <v>88</v>
      </c>
      <c r="E1305">
        <v>300</v>
      </c>
      <c r="F1305" t="s">
        <v>5</v>
      </c>
      <c r="G1305">
        <v>49</v>
      </c>
      <c r="H1305">
        <v>170</v>
      </c>
    </row>
    <row r="1306" spans="1:8" x14ac:dyDescent="0.3">
      <c r="A1306" t="s">
        <v>251</v>
      </c>
      <c r="B1306" t="s">
        <v>7</v>
      </c>
      <c r="C1306" t="s">
        <v>9</v>
      </c>
      <c r="D1306" t="s">
        <v>59</v>
      </c>
      <c r="E1306">
        <v>172</v>
      </c>
      <c r="F1306" t="s">
        <v>45</v>
      </c>
      <c r="G1306">
        <v>161</v>
      </c>
      <c r="H1306">
        <v>265</v>
      </c>
    </row>
    <row r="1307" spans="1:8" x14ac:dyDescent="0.3">
      <c r="A1307" t="s">
        <v>250</v>
      </c>
      <c r="B1307" t="s">
        <v>84</v>
      </c>
      <c r="C1307" t="s">
        <v>2</v>
      </c>
      <c r="D1307" t="s">
        <v>34</v>
      </c>
      <c r="E1307">
        <v>90</v>
      </c>
      <c r="F1307" t="s">
        <v>12</v>
      </c>
      <c r="G1307">
        <v>54</v>
      </c>
      <c r="H1307">
        <v>49</v>
      </c>
    </row>
    <row r="1308" spans="1:8" x14ac:dyDescent="0.3">
      <c r="A1308" t="s">
        <v>249</v>
      </c>
      <c r="B1308" t="s">
        <v>28</v>
      </c>
      <c r="C1308" t="s">
        <v>9</v>
      </c>
      <c r="D1308" t="s">
        <v>88</v>
      </c>
      <c r="E1308">
        <v>300</v>
      </c>
      <c r="F1308" t="s">
        <v>5</v>
      </c>
      <c r="G1308">
        <v>45</v>
      </c>
      <c r="H1308">
        <v>150</v>
      </c>
    </row>
    <row r="1309" spans="1:8" x14ac:dyDescent="0.3">
      <c r="A1309" t="s">
        <v>248</v>
      </c>
      <c r="B1309" t="s">
        <v>92</v>
      </c>
      <c r="C1309" t="s">
        <v>9</v>
      </c>
      <c r="D1309" t="s">
        <v>40</v>
      </c>
      <c r="E1309">
        <v>1190</v>
      </c>
      <c r="F1309" t="s">
        <v>5</v>
      </c>
      <c r="G1309">
        <v>31</v>
      </c>
      <c r="H1309">
        <v>102</v>
      </c>
    </row>
    <row r="1310" spans="1:8" x14ac:dyDescent="0.3">
      <c r="A1310" t="s">
        <v>247</v>
      </c>
      <c r="B1310" t="s">
        <v>114</v>
      </c>
      <c r="C1310" t="s">
        <v>2</v>
      </c>
      <c r="D1310" t="s">
        <v>59</v>
      </c>
      <c r="E1310">
        <v>172</v>
      </c>
      <c r="F1310" t="s">
        <v>45</v>
      </c>
      <c r="G1310">
        <v>126</v>
      </c>
      <c r="H1310">
        <v>175</v>
      </c>
    </row>
    <row r="1311" spans="1:8" x14ac:dyDescent="0.3">
      <c r="A1311" t="s">
        <v>246</v>
      </c>
      <c r="B1311" t="s">
        <v>82</v>
      </c>
      <c r="C1311" t="s">
        <v>2</v>
      </c>
      <c r="D1311" t="s">
        <v>13</v>
      </c>
      <c r="E1311">
        <v>50</v>
      </c>
      <c r="F1311" t="s">
        <v>12</v>
      </c>
      <c r="G1311">
        <v>25</v>
      </c>
      <c r="H1311">
        <v>18</v>
      </c>
    </row>
    <row r="1312" spans="1:8" x14ac:dyDescent="0.3">
      <c r="A1312" t="s">
        <v>245</v>
      </c>
      <c r="B1312" t="s">
        <v>101</v>
      </c>
      <c r="C1312" t="s">
        <v>2</v>
      </c>
      <c r="D1312" t="s">
        <v>13</v>
      </c>
      <c r="E1312">
        <v>50</v>
      </c>
      <c r="F1312" t="s">
        <v>12</v>
      </c>
      <c r="G1312">
        <v>37</v>
      </c>
      <c r="H1312">
        <v>30</v>
      </c>
    </row>
    <row r="1313" spans="1:8" x14ac:dyDescent="0.3">
      <c r="A1313" t="s">
        <v>244</v>
      </c>
      <c r="B1313" t="s">
        <v>95</v>
      </c>
      <c r="C1313" t="s">
        <v>9</v>
      </c>
      <c r="D1313" t="s">
        <v>18</v>
      </c>
      <c r="E1313">
        <v>415</v>
      </c>
      <c r="F1313" t="s">
        <v>12</v>
      </c>
      <c r="G1313">
        <v>82</v>
      </c>
      <c r="H1313">
        <v>79</v>
      </c>
    </row>
    <row r="1314" spans="1:8" x14ac:dyDescent="0.3">
      <c r="A1314" t="s">
        <v>243</v>
      </c>
      <c r="B1314" t="s">
        <v>181</v>
      </c>
      <c r="C1314" t="s">
        <v>9</v>
      </c>
      <c r="D1314" t="s">
        <v>59</v>
      </c>
      <c r="E1314">
        <v>172</v>
      </c>
      <c r="F1314" t="s">
        <v>45</v>
      </c>
      <c r="G1314">
        <v>161</v>
      </c>
      <c r="H1314">
        <v>231</v>
      </c>
    </row>
    <row r="1315" spans="1:8" x14ac:dyDescent="0.3">
      <c r="A1315" t="s">
        <v>242</v>
      </c>
      <c r="B1315" t="s">
        <v>161</v>
      </c>
      <c r="C1315" t="s">
        <v>9</v>
      </c>
      <c r="D1315" t="s">
        <v>30</v>
      </c>
      <c r="E1315">
        <v>156</v>
      </c>
      <c r="F1315" t="s">
        <v>12</v>
      </c>
      <c r="G1315">
        <v>357</v>
      </c>
      <c r="H1315">
        <v>317</v>
      </c>
    </row>
    <row r="1316" spans="1:8" x14ac:dyDescent="0.3">
      <c r="A1316" t="s">
        <v>241</v>
      </c>
      <c r="B1316" t="s">
        <v>171</v>
      </c>
      <c r="C1316" t="s">
        <v>9</v>
      </c>
      <c r="D1316" t="s">
        <v>1</v>
      </c>
      <c r="E1316">
        <v>62</v>
      </c>
      <c r="F1316" t="s">
        <v>0</v>
      </c>
      <c r="G1316">
        <v>129</v>
      </c>
      <c r="H1316">
        <v>165</v>
      </c>
    </row>
    <row r="1317" spans="1:8" x14ac:dyDescent="0.3">
      <c r="A1317" t="s">
        <v>240</v>
      </c>
      <c r="B1317" t="s">
        <v>60</v>
      </c>
      <c r="C1317" t="s">
        <v>2</v>
      </c>
      <c r="D1317" t="s">
        <v>6</v>
      </c>
      <c r="E1317">
        <v>350</v>
      </c>
      <c r="F1317" t="s">
        <v>5</v>
      </c>
      <c r="G1317">
        <v>118</v>
      </c>
      <c r="H1317">
        <v>464</v>
      </c>
    </row>
    <row r="1318" spans="1:8" x14ac:dyDescent="0.3">
      <c r="A1318" t="s">
        <v>239</v>
      </c>
      <c r="B1318" t="s">
        <v>60</v>
      </c>
      <c r="C1318" t="s">
        <v>2</v>
      </c>
      <c r="D1318" t="s">
        <v>18</v>
      </c>
      <c r="E1318">
        <v>415</v>
      </c>
      <c r="F1318" t="s">
        <v>12</v>
      </c>
      <c r="G1318">
        <v>25</v>
      </c>
      <c r="H1318">
        <v>20</v>
      </c>
    </row>
    <row r="1319" spans="1:8" x14ac:dyDescent="0.3">
      <c r="A1319" t="s">
        <v>238</v>
      </c>
      <c r="B1319" t="s">
        <v>25</v>
      </c>
      <c r="C1319" t="s">
        <v>9</v>
      </c>
      <c r="D1319" t="s">
        <v>30</v>
      </c>
      <c r="E1319">
        <v>156</v>
      </c>
      <c r="F1319" t="s">
        <v>12</v>
      </c>
      <c r="G1319">
        <v>285</v>
      </c>
      <c r="H1319">
        <v>222</v>
      </c>
    </row>
    <row r="1320" spans="1:8" x14ac:dyDescent="0.3">
      <c r="A1320" t="s">
        <v>237</v>
      </c>
      <c r="B1320" t="s">
        <v>236</v>
      </c>
      <c r="C1320" t="s">
        <v>2</v>
      </c>
      <c r="D1320" t="s">
        <v>21</v>
      </c>
      <c r="E1320">
        <v>55</v>
      </c>
      <c r="F1320" t="s">
        <v>12</v>
      </c>
      <c r="G1320">
        <v>31</v>
      </c>
      <c r="H1320">
        <v>26</v>
      </c>
    </row>
    <row r="1321" spans="1:8" x14ac:dyDescent="0.3">
      <c r="A1321" t="s">
        <v>235</v>
      </c>
      <c r="B1321" t="s">
        <v>82</v>
      </c>
      <c r="C1321" t="s">
        <v>2</v>
      </c>
      <c r="D1321" t="s">
        <v>59</v>
      </c>
      <c r="E1321">
        <v>172</v>
      </c>
      <c r="F1321" t="s">
        <v>45</v>
      </c>
      <c r="G1321">
        <v>213</v>
      </c>
      <c r="H1321">
        <v>302</v>
      </c>
    </row>
    <row r="1322" spans="1:8" x14ac:dyDescent="0.3">
      <c r="A1322" t="s">
        <v>234</v>
      </c>
      <c r="B1322" t="s">
        <v>86</v>
      </c>
      <c r="C1322" t="s">
        <v>2</v>
      </c>
      <c r="D1322" t="s">
        <v>21</v>
      </c>
      <c r="E1322">
        <v>55</v>
      </c>
      <c r="F1322" t="s">
        <v>12</v>
      </c>
      <c r="G1322">
        <v>18</v>
      </c>
      <c r="H1322">
        <v>14</v>
      </c>
    </row>
    <row r="1323" spans="1:8" x14ac:dyDescent="0.3">
      <c r="A1323" t="s">
        <v>233</v>
      </c>
      <c r="B1323" t="s">
        <v>92</v>
      </c>
      <c r="C1323" t="s">
        <v>2</v>
      </c>
      <c r="D1323" t="s">
        <v>18</v>
      </c>
      <c r="E1323">
        <v>415</v>
      </c>
      <c r="F1323" t="s">
        <v>12</v>
      </c>
      <c r="G1323">
        <v>13</v>
      </c>
      <c r="H1323">
        <v>11</v>
      </c>
    </row>
    <row r="1324" spans="1:8" x14ac:dyDescent="0.3">
      <c r="A1324" t="s">
        <v>232</v>
      </c>
      <c r="B1324" t="s">
        <v>112</v>
      </c>
      <c r="C1324" t="s">
        <v>2</v>
      </c>
      <c r="D1324" t="s">
        <v>49</v>
      </c>
      <c r="E1324">
        <v>190</v>
      </c>
      <c r="F1324" t="s">
        <v>0</v>
      </c>
      <c r="G1324">
        <v>27</v>
      </c>
      <c r="H1324">
        <v>39</v>
      </c>
    </row>
    <row r="1325" spans="1:8" x14ac:dyDescent="0.3">
      <c r="A1325" t="s">
        <v>231</v>
      </c>
      <c r="B1325" t="s">
        <v>193</v>
      </c>
      <c r="C1325" t="s">
        <v>9</v>
      </c>
      <c r="D1325" t="s">
        <v>24</v>
      </c>
      <c r="E1325">
        <v>1020</v>
      </c>
      <c r="F1325" t="s">
        <v>5</v>
      </c>
      <c r="G1325">
        <v>54</v>
      </c>
      <c r="H1325">
        <v>206</v>
      </c>
    </row>
    <row r="1326" spans="1:8" x14ac:dyDescent="0.3">
      <c r="A1326">
        <v>811007</v>
      </c>
      <c r="B1326" t="s">
        <v>3</v>
      </c>
      <c r="C1326" t="s">
        <v>2</v>
      </c>
      <c r="D1326" t="s">
        <v>21</v>
      </c>
      <c r="E1326">
        <v>55</v>
      </c>
      <c r="F1326" t="s">
        <v>12</v>
      </c>
      <c r="G1326">
        <v>27</v>
      </c>
      <c r="H1326">
        <v>25</v>
      </c>
    </row>
    <row r="1327" spans="1:8" x14ac:dyDescent="0.3">
      <c r="A1327" t="s">
        <v>230</v>
      </c>
      <c r="B1327" t="s">
        <v>229</v>
      </c>
      <c r="C1327" t="s">
        <v>9</v>
      </c>
      <c r="D1327" t="s">
        <v>69</v>
      </c>
      <c r="E1327">
        <v>290</v>
      </c>
      <c r="F1327" t="s">
        <v>12</v>
      </c>
      <c r="G1327">
        <v>252</v>
      </c>
      <c r="H1327">
        <v>221</v>
      </c>
    </row>
    <row r="1328" spans="1:8" x14ac:dyDescent="0.3">
      <c r="A1328" s="1">
        <v>2.36E+34</v>
      </c>
      <c r="B1328" t="s">
        <v>14</v>
      </c>
      <c r="C1328" t="s">
        <v>9</v>
      </c>
      <c r="D1328" t="s">
        <v>49</v>
      </c>
      <c r="E1328">
        <v>190</v>
      </c>
      <c r="F1328" t="s">
        <v>0</v>
      </c>
      <c r="G1328">
        <v>52</v>
      </c>
      <c r="H1328">
        <v>65</v>
      </c>
    </row>
    <row r="1329" spans="1:8" x14ac:dyDescent="0.3">
      <c r="A1329" t="s">
        <v>228</v>
      </c>
      <c r="B1329" t="s">
        <v>56</v>
      </c>
      <c r="C1329" t="s">
        <v>2</v>
      </c>
      <c r="D1329" t="s">
        <v>69</v>
      </c>
      <c r="E1329">
        <v>370</v>
      </c>
      <c r="F1329" t="s">
        <v>5</v>
      </c>
      <c r="G1329">
        <v>361</v>
      </c>
      <c r="H1329">
        <v>1397</v>
      </c>
    </row>
    <row r="1330" spans="1:8" x14ac:dyDescent="0.3">
      <c r="A1330" t="s">
        <v>227</v>
      </c>
      <c r="B1330" t="s">
        <v>32</v>
      </c>
      <c r="C1330" t="s">
        <v>9</v>
      </c>
      <c r="D1330" t="s">
        <v>30</v>
      </c>
      <c r="E1330">
        <v>156</v>
      </c>
      <c r="F1330" t="s">
        <v>12</v>
      </c>
      <c r="G1330">
        <v>444</v>
      </c>
      <c r="H1330">
        <v>395</v>
      </c>
    </row>
    <row r="1331" spans="1:8" x14ac:dyDescent="0.3">
      <c r="A1331">
        <v>583386</v>
      </c>
      <c r="B1331" t="s">
        <v>3</v>
      </c>
      <c r="C1331" t="s">
        <v>2</v>
      </c>
      <c r="D1331" t="s">
        <v>40</v>
      </c>
      <c r="E1331">
        <v>1190</v>
      </c>
      <c r="F1331" t="s">
        <v>5</v>
      </c>
      <c r="G1331">
        <v>63</v>
      </c>
      <c r="H1331">
        <v>254</v>
      </c>
    </row>
    <row r="1332" spans="1:8" x14ac:dyDescent="0.3">
      <c r="A1332" t="s">
        <v>226</v>
      </c>
      <c r="B1332" t="s">
        <v>47</v>
      </c>
      <c r="C1332" t="s">
        <v>9</v>
      </c>
      <c r="D1332" t="s">
        <v>18</v>
      </c>
      <c r="E1332">
        <v>415</v>
      </c>
      <c r="F1332" t="s">
        <v>12</v>
      </c>
      <c r="G1332">
        <v>70</v>
      </c>
      <c r="H1332">
        <v>53</v>
      </c>
    </row>
    <row r="1333" spans="1:8" x14ac:dyDescent="0.3">
      <c r="A1333" t="s">
        <v>225</v>
      </c>
      <c r="B1333" t="s">
        <v>161</v>
      </c>
      <c r="C1333" t="s">
        <v>9</v>
      </c>
      <c r="D1333" t="s">
        <v>6</v>
      </c>
      <c r="E1333">
        <v>350</v>
      </c>
      <c r="F1333" t="s">
        <v>5</v>
      </c>
      <c r="G1333">
        <v>68</v>
      </c>
      <c r="H1333">
        <v>205</v>
      </c>
    </row>
    <row r="1334" spans="1:8" x14ac:dyDescent="0.3">
      <c r="A1334" t="s">
        <v>224</v>
      </c>
      <c r="B1334" t="s">
        <v>92</v>
      </c>
      <c r="C1334" t="s">
        <v>2</v>
      </c>
      <c r="D1334" t="s">
        <v>6</v>
      </c>
      <c r="E1334">
        <v>350</v>
      </c>
      <c r="F1334" t="s">
        <v>5</v>
      </c>
      <c r="G1334">
        <v>60</v>
      </c>
      <c r="H1334">
        <v>240</v>
      </c>
    </row>
    <row r="1335" spans="1:8" x14ac:dyDescent="0.3">
      <c r="A1335" t="s">
        <v>223</v>
      </c>
      <c r="B1335" t="s">
        <v>95</v>
      </c>
      <c r="C1335" t="s">
        <v>2</v>
      </c>
      <c r="D1335" t="s">
        <v>27</v>
      </c>
      <c r="E1335">
        <v>3000</v>
      </c>
      <c r="F1335" t="s">
        <v>26</v>
      </c>
      <c r="G1335">
        <v>115</v>
      </c>
      <c r="H1335">
        <v>332</v>
      </c>
    </row>
    <row r="1336" spans="1:8" x14ac:dyDescent="0.3">
      <c r="A1336" t="s">
        <v>222</v>
      </c>
      <c r="B1336" t="s">
        <v>103</v>
      </c>
      <c r="C1336" t="s">
        <v>2</v>
      </c>
      <c r="D1336" t="s">
        <v>40</v>
      </c>
      <c r="E1336">
        <v>1190</v>
      </c>
      <c r="F1336" t="s">
        <v>5</v>
      </c>
      <c r="G1336">
        <v>54</v>
      </c>
      <c r="H1336">
        <v>238</v>
      </c>
    </row>
    <row r="1337" spans="1:8" x14ac:dyDescent="0.3">
      <c r="A1337" t="s">
        <v>221</v>
      </c>
      <c r="B1337" t="s">
        <v>107</v>
      </c>
      <c r="C1337" t="s">
        <v>9</v>
      </c>
      <c r="D1337" t="s">
        <v>6</v>
      </c>
      <c r="E1337">
        <v>350</v>
      </c>
      <c r="F1337" t="s">
        <v>5</v>
      </c>
      <c r="G1337">
        <v>40</v>
      </c>
      <c r="H1337">
        <v>132</v>
      </c>
    </row>
    <row r="1338" spans="1:8" x14ac:dyDescent="0.3">
      <c r="A1338" t="s">
        <v>220</v>
      </c>
      <c r="B1338" t="s">
        <v>62</v>
      </c>
      <c r="C1338" t="s">
        <v>2</v>
      </c>
      <c r="D1338" t="s">
        <v>69</v>
      </c>
      <c r="E1338">
        <v>370</v>
      </c>
      <c r="F1338" t="s">
        <v>5</v>
      </c>
      <c r="G1338">
        <v>183</v>
      </c>
      <c r="H1338">
        <v>708</v>
      </c>
    </row>
    <row r="1339" spans="1:8" x14ac:dyDescent="0.3">
      <c r="A1339" t="s">
        <v>219</v>
      </c>
      <c r="B1339" t="s">
        <v>28</v>
      </c>
      <c r="C1339" t="s">
        <v>9</v>
      </c>
      <c r="D1339" t="s">
        <v>40</v>
      </c>
      <c r="E1339">
        <v>1190</v>
      </c>
      <c r="F1339" t="s">
        <v>5</v>
      </c>
      <c r="G1339">
        <v>38</v>
      </c>
      <c r="H1339">
        <v>129</v>
      </c>
    </row>
    <row r="1340" spans="1:8" x14ac:dyDescent="0.3">
      <c r="A1340" t="s">
        <v>218</v>
      </c>
      <c r="B1340" t="s">
        <v>130</v>
      </c>
      <c r="C1340" t="s">
        <v>2</v>
      </c>
      <c r="D1340" t="s">
        <v>30</v>
      </c>
      <c r="E1340">
        <v>200</v>
      </c>
      <c r="F1340" t="s">
        <v>5</v>
      </c>
      <c r="G1340">
        <v>307</v>
      </c>
      <c r="H1340">
        <v>1277</v>
      </c>
    </row>
    <row r="1341" spans="1:8" x14ac:dyDescent="0.3">
      <c r="A1341" t="s">
        <v>217</v>
      </c>
      <c r="B1341" t="s">
        <v>47</v>
      </c>
      <c r="C1341" t="s">
        <v>9</v>
      </c>
      <c r="D1341" t="s">
        <v>1</v>
      </c>
      <c r="E1341">
        <v>62</v>
      </c>
      <c r="F1341" t="s">
        <v>0</v>
      </c>
      <c r="G1341">
        <v>98</v>
      </c>
      <c r="H1341">
        <v>133</v>
      </c>
    </row>
    <row r="1342" spans="1:8" x14ac:dyDescent="0.3">
      <c r="A1342" t="s">
        <v>216</v>
      </c>
      <c r="B1342" t="s">
        <v>36</v>
      </c>
      <c r="C1342" t="s">
        <v>2</v>
      </c>
      <c r="D1342" t="s">
        <v>34</v>
      </c>
      <c r="E1342">
        <v>90</v>
      </c>
      <c r="F1342" t="s">
        <v>12</v>
      </c>
      <c r="G1342">
        <v>40</v>
      </c>
      <c r="H1342">
        <v>32</v>
      </c>
    </row>
    <row r="1343" spans="1:8" x14ac:dyDescent="0.3">
      <c r="A1343" t="s">
        <v>215</v>
      </c>
      <c r="B1343" t="s">
        <v>92</v>
      </c>
      <c r="C1343" t="s">
        <v>2</v>
      </c>
      <c r="D1343" t="s">
        <v>1</v>
      </c>
      <c r="E1343">
        <v>62</v>
      </c>
      <c r="F1343" t="s">
        <v>0</v>
      </c>
      <c r="G1343">
        <v>22</v>
      </c>
      <c r="H1343">
        <v>30</v>
      </c>
    </row>
    <row r="1344" spans="1:8" x14ac:dyDescent="0.3">
      <c r="A1344" t="s">
        <v>214</v>
      </c>
      <c r="B1344" t="s">
        <v>114</v>
      </c>
      <c r="C1344" t="s">
        <v>9</v>
      </c>
      <c r="D1344" t="s">
        <v>69</v>
      </c>
      <c r="E1344">
        <v>290</v>
      </c>
      <c r="F1344" t="s">
        <v>12</v>
      </c>
      <c r="G1344">
        <v>152</v>
      </c>
      <c r="H1344">
        <v>133</v>
      </c>
    </row>
    <row r="1345" spans="1:8" x14ac:dyDescent="0.3">
      <c r="A1345" t="s">
        <v>213</v>
      </c>
      <c r="B1345" t="s">
        <v>80</v>
      </c>
      <c r="C1345" t="s">
        <v>9</v>
      </c>
      <c r="D1345" t="s">
        <v>30</v>
      </c>
      <c r="E1345">
        <v>156</v>
      </c>
      <c r="F1345" t="s">
        <v>12</v>
      </c>
      <c r="G1345">
        <v>369</v>
      </c>
      <c r="H1345">
        <v>332</v>
      </c>
    </row>
    <row r="1346" spans="1:8" x14ac:dyDescent="0.3">
      <c r="A1346" t="s">
        <v>212</v>
      </c>
      <c r="B1346" t="s">
        <v>103</v>
      </c>
      <c r="C1346" t="s">
        <v>2</v>
      </c>
      <c r="D1346" t="s">
        <v>21</v>
      </c>
      <c r="E1346">
        <v>55</v>
      </c>
      <c r="F1346" t="s">
        <v>12</v>
      </c>
      <c r="G1346">
        <v>19</v>
      </c>
      <c r="H1346">
        <v>14</v>
      </c>
    </row>
    <row r="1347" spans="1:8" x14ac:dyDescent="0.3">
      <c r="A1347" t="s">
        <v>211</v>
      </c>
      <c r="B1347" t="s">
        <v>19</v>
      </c>
      <c r="C1347" t="s">
        <v>9</v>
      </c>
      <c r="D1347" t="s">
        <v>21</v>
      </c>
      <c r="E1347">
        <v>55</v>
      </c>
      <c r="F1347" t="s">
        <v>12</v>
      </c>
      <c r="G1347">
        <v>105</v>
      </c>
      <c r="H1347">
        <v>82</v>
      </c>
    </row>
    <row r="1348" spans="1:8" x14ac:dyDescent="0.3">
      <c r="A1348" t="s">
        <v>210</v>
      </c>
      <c r="B1348" t="s">
        <v>101</v>
      </c>
      <c r="C1348" t="s">
        <v>9</v>
      </c>
      <c r="D1348" t="s">
        <v>59</v>
      </c>
      <c r="E1348">
        <v>172</v>
      </c>
      <c r="F1348" t="s">
        <v>45</v>
      </c>
      <c r="G1348">
        <v>283</v>
      </c>
      <c r="H1348">
        <v>492</v>
      </c>
    </row>
    <row r="1349" spans="1:8" x14ac:dyDescent="0.3">
      <c r="A1349" t="s">
        <v>209</v>
      </c>
      <c r="B1349" t="s">
        <v>19</v>
      </c>
      <c r="C1349" t="s">
        <v>9</v>
      </c>
      <c r="D1349" t="s">
        <v>46</v>
      </c>
      <c r="E1349">
        <v>860</v>
      </c>
      <c r="F1349" t="s">
        <v>45</v>
      </c>
      <c r="G1349">
        <v>392</v>
      </c>
      <c r="H1349">
        <v>568</v>
      </c>
    </row>
    <row r="1350" spans="1:8" x14ac:dyDescent="0.3">
      <c r="A1350">
        <v>966652</v>
      </c>
      <c r="B1350" t="s">
        <v>36</v>
      </c>
      <c r="C1350" t="s">
        <v>9</v>
      </c>
      <c r="D1350" t="s">
        <v>21</v>
      </c>
      <c r="E1350">
        <v>55</v>
      </c>
      <c r="F1350" t="s">
        <v>12</v>
      </c>
      <c r="G1350">
        <v>64</v>
      </c>
      <c r="H1350">
        <v>55</v>
      </c>
    </row>
    <row r="1351" spans="1:8" x14ac:dyDescent="0.3">
      <c r="A1351" t="s">
        <v>208</v>
      </c>
      <c r="B1351" t="s">
        <v>86</v>
      </c>
      <c r="C1351" t="s">
        <v>9</v>
      </c>
      <c r="D1351" t="s">
        <v>1</v>
      </c>
      <c r="E1351">
        <v>62</v>
      </c>
      <c r="F1351" t="s">
        <v>0</v>
      </c>
      <c r="G1351">
        <v>133</v>
      </c>
      <c r="H1351">
        <v>195</v>
      </c>
    </row>
    <row r="1352" spans="1:8" x14ac:dyDescent="0.3">
      <c r="A1352" t="s">
        <v>207</v>
      </c>
      <c r="B1352" t="s">
        <v>103</v>
      </c>
      <c r="C1352" t="s">
        <v>9</v>
      </c>
      <c r="D1352" t="s">
        <v>21</v>
      </c>
      <c r="E1352">
        <v>55</v>
      </c>
      <c r="F1352" t="s">
        <v>12</v>
      </c>
      <c r="G1352">
        <v>89</v>
      </c>
      <c r="H1352">
        <v>71</v>
      </c>
    </row>
    <row r="1353" spans="1:8" x14ac:dyDescent="0.3">
      <c r="A1353" t="s">
        <v>206</v>
      </c>
      <c r="B1353" t="s">
        <v>78</v>
      </c>
      <c r="C1353" t="s">
        <v>2</v>
      </c>
      <c r="D1353" t="s">
        <v>30</v>
      </c>
      <c r="E1353">
        <v>200</v>
      </c>
      <c r="F1353" t="s">
        <v>5</v>
      </c>
      <c r="G1353">
        <v>415</v>
      </c>
      <c r="H1353">
        <v>1759</v>
      </c>
    </row>
    <row r="1354" spans="1:8" x14ac:dyDescent="0.3">
      <c r="A1354" t="s">
        <v>205</v>
      </c>
      <c r="B1354" t="s">
        <v>10</v>
      </c>
      <c r="C1354" t="s">
        <v>9</v>
      </c>
      <c r="D1354" t="s">
        <v>24</v>
      </c>
      <c r="E1354">
        <v>1020</v>
      </c>
      <c r="F1354" t="s">
        <v>5</v>
      </c>
      <c r="G1354">
        <v>29</v>
      </c>
      <c r="H1354">
        <v>101</v>
      </c>
    </row>
    <row r="1355" spans="1:8" x14ac:dyDescent="0.3">
      <c r="A1355" t="s">
        <v>204</v>
      </c>
      <c r="B1355" t="s">
        <v>36</v>
      </c>
      <c r="C1355" t="s">
        <v>2</v>
      </c>
      <c r="D1355" t="s">
        <v>46</v>
      </c>
      <c r="E1355">
        <v>860</v>
      </c>
      <c r="F1355" t="s">
        <v>45</v>
      </c>
      <c r="G1355">
        <v>336</v>
      </c>
      <c r="H1355">
        <v>534</v>
      </c>
    </row>
    <row r="1356" spans="1:8" x14ac:dyDescent="0.3">
      <c r="A1356">
        <v>613571</v>
      </c>
      <c r="B1356" t="s">
        <v>76</v>
      </c>
      <c r="C1356" t="s">
        <v>9</v>
      </c>
      <c r="D1356" t="s">
        <v>27</v>
      </c>
      <c r="E1356">
        <v>3000</v>
      </c>
      <c r="F1356" t="s">
        <v>26</v>
      </c>
      <c r="G1356">
        <v>168</v>
      </c>
      <c r="H1356">
        <v>514</v>
      </c>
    </row>
    <row r="1357" spans="1:8" x14ac:dyDescent="0.3">
      <c r="A1357" t="s">
        <v>203</v>
      </c>
      <c r="B1357" t="s">
        <v>193</v>
      </c>
      <c r="C1357" t="s">
        <v>2</v>
      </c>
      <c r="D1357" t="s">
        <v>88</v>
      </c>
      <c r="E1357">
        <v>300</v>
      </c>
      <c r="F1357" t="s">
        <v>5</v>
      </c>
      <c r="G1357">
        <v>30</v>
      </c>
      <c r="H1357">
        <v>129</v>
      </c>
    </row>
    <row r="1358" spans="1:8" x14ac:dyDescent="0.3">
      <c r="A1358" t="s">
        <v>202</v>
      </c>
      <c r="B1358" t="s">
        <v>86</v>
      </c>
      <c r="C1358" t="s">
        <v>9</v>
      </c>
      <c r="D1358" t="s">
        <v>21</v>
      </c>
      <c r="E1358">
        <v>55</v>
      </c>
      <c r="F1358" t="s">
        <v>12</v>
      </c>
      <c r="G1358">
        <v>98</v>
      </c>
      <c r="H1358">
        <v>88</v>
      </c>
    </row>
    <row r="1359" spans="1:8" x14ac:dyDescent="0.3">
      <c r="A1359">
        <v>675714</v>
      </c>
      <c r="B1359" t="s">
        <v>36</v>
      </c>
      <c r="C1359" t="s">
        <v>9</v>
      </c>
      <c r="D1359" t="s">
        <v>6</v>
      </c>
      <c r="E1359">
        <v>350</v>
      </c>
      <c r="F1359" t="s">
        <v>5</v>
      </c>
      <c r="G1359">
        <v>61</v>
      </c>
      <c r="H1359">
        <v>201</v>
      </c>
    </row>
    <row r="1360" spans="1:8" x14ac:dyDescent="0.3">
      <c r="A1360" t="s">
        <v>201</v>
      </c>
      <c r="B1360" t="s">
        <v>103</v>
      </c>
      <c r="C1360" t="s">
        <v>9</v>
      </c>
      <c r="D1360" t="s">
        <v>1</v>
      </c>
      <c r="E1360">
        <v>62</v>
      </c>
      <c r="F1360" t="s">
        <v>0</v>
      </c>
      <c r="G1360">
        <v>127</v>
      </c>
      <c r="H1360">
        <v>185</v>
      </c>
    </row>
    <row r="1361" spans="1:8" x14ac:dyDescent="0.3">
      <c r="A1361" t="s">
        <v>200</v>
      </c>
      <c r="B1361" t="s">
        <v>78</v>
      </c>
      <c r="C1361" t="s">
        <v>9</v>
      </c>
      <c r="D1361" t="s">
        <v>27</v>
      </c>
      <c r="E1361">
        <v>3000</v>
      </c>
      <c r="F1361" t="s">
        <v>26</v>
      </c>
      <c r="G1361">
        <v>434</v>
      </c>
      <c r="H1361">
        <v>1514</v>
      </c>
    </row>
    <row r="1362" spans="1:8" x14ac:dyDescent="0.3">
      <c r="A1362" t="s">
        <v>199</v>
      </c>
      <c r="B1362" t="s">
        <v>16</v>
      </c>
      <c r="C1362" t="s">
        <v>2</v>
      </c>
      <c r="D1362" t="s">
        <v>21</v>
      </c>
      <c r="E1362">
        <v>55</v>
      </c>
      <c r="F1362" t="s">
        <v>12</v>
      </c>
      <c r="G1362">
        <v>25</v>
      </c>
      <c r="H1362">
        <v>18</v>
      </c>
    </row>
    <row r="1363" spans="1:8" x14ac:dyDescent="0.3">
      <c r="A1363" t="s">
        <v>198</v>
      </c>
      <c r="B1363" t="s">
        <v>132</v>
      </c>
      <c r="C1363" t="s">
        <v>2</v>
      </c>
      <c r="D1363" t="s">
        <v>69</v>
      </c>
      <c r="E1363">
        <v>370</v>
      </c>
      <c r="F1363" t="s">
        <v>5</v>
      </c>
      <c r="G1363">
        <v>373</v>
      </c>
      <c r="H1363">
        <v>1439</v>
      </c>
    </row>
    <row r="1364" spans="1:8" x14ac:dyDescent="0.3">
      <c r="A1364" t="s">
        <v>197</v>
      </c>
      <c r="B1364" t="s">
        <v>32</v>
      </c>
      <c r="C1364" t="s">
        <v>9</v>
      </c>
      <c r="D1364" t="s">
        <v>13</v>
      </c>
      <c r="E1364">
        <v>65</v>
      </c>
      <c r="F1364" t="s">
        <v>0</v>
      </c>
      <c r="G1364">
        <v>134</v>
      </c>
      <c r="H1364">
        <v>182</v>
      </c>
    </row>
    <row r="1365" spans="1:8" x14ac:dyDescent="0.3">
      <c r="A1365" t="s">
        <v>196</v>
      </c>
      <c r="B1365" t="s">
        <v>141</v>
      </c>
      <c r="C1365" t="s">
        <v>9</v>
      </c>
      <c r="D1365" t="s">
        <v>30</v>
      </c>
      <c r="E1365">
        <v>156</v>
      </c>
      <c r="F1365" t="s">
        <v>12</v>
      </c>
      <c r="G1365">
        <v>306</v>
      </c>
      <c r="H1365">
        <v>275</v>
      </c>
    </row>
    <row r="1366" spans="1:8" x14ac:dyDescent="0.3">
      <c r="A1366" t="s">
        <v>195</v>
      </c>
      <c r="B1366" t="s">
        <v>84</v>
      </c>
      <c r="C1366" t="s">
        <v>2</v>
      </c>
      <c r="D1366" t="s">
        <v>13</v>
      </c>
      <c r="E1366">
        <v>50</v>
      </c>
      <c r="F1366" t="s">
        <v>12</v>
      </c>
      <c r="G1366">
        <v>33</v>
      </c>
      <c r="H1366">
        <v>31</v>
      </c>
    </row>
    <row r="1367" spans="1:8" x14ac:dyDescent="0.3">
      <c r="A1367" t="s">
        <v>194</v>
      </c>
      <c r="B1367" t="s">
        <v>193</v>
      </c>
      <c r="C1367" t="s">
        <v>2</v>
      </c>
      <c r="D1367" t="s">
        <v>34</v>
      </c>
      <c r="E1367">
        <v>90</v>
      </c>
      <c r="F1367" t="s">
        <v>12</v>
      </c>
      <c r="G1367">
        <v>54</v>
      </c>
      <c r="H1367">
        <v>45</v>
      </c>
    </row>
    <row r="1368" spans="1:8" x14ac:dyDescent="0.3">
      <c r="A1368" t="s">
        <v>192</v>
      </c>
      <c r="B1368" t="s">
        <v>16</v>
      </c>
      <c r="C1368" t="s">
        <v>9</v>
      </c>
      <c r="D1368" t="s">
        <v>27</v>
      </c>
      <c r="E1368">
        <v>3000</v>
      </c>
      <c r="F1368" t="s">
        <v>26</v>
      </c>
      <c r="G1368">
        <v>442</v>
      </c>
      <c r="H1368">
        <v>1365</v>
      </c>
    </row>
    <row r="1369" spans="1:8" x14ac:dyDescent="0.3">
      <c r="A1369" t="s">
        <v>191</v>
      </c>
      <c r="B1369" t="s">
        <v>181</v>
      </c>
      <c r="C1369" t="s">
        <v>9</v>
      </c>
      <c r="D1369" t="s">
        <v>18</v>
      </c>
      <c r="E1369">
        <v>415</v>
      </c>
      <c r="F1369" t="s">
        <v>12</v>
      </c>
      <c r="G1369">
        <v>52</v>
      </c>
      <c r="H1369">
        <v>50</v>
      </c>
    </row>
    <row r="1370" spans="1:8" x14ac:dyDescent="0.3">
      <c r="A1370" t="s">
        <v>190</v>
      </c>
      <c r="B1370" t="s">
        <v>86</v>
      </c>
      <c r="C1370" t="s">
        <v>2</v>
      </c>
      <c r="D1370" t="s">
        <v>13</v>
      </c>
      <c r="E1370">
        <v>50</v>
      </c>
      <c r="F1370" t="s">
        <v>12</v>
      </c>
      <c r="G1370">
        <v>25</v>
      </c>
      <c r="H1370">
        <v>20</v>
      </c>
    </row>
    <row r="1371" spans="1:8" x14ac:dyDescent="0.3">
      <c r="A1371" t="s">
        <v>189</v>
      </c>
      <c r="B1371" t="s">
        <v>32</v>
      </c>
      <c r="C1371" t="s">
        <v>2</v>
      </c>
      <c r="D1371" t="s">
        <v>40</v>
      </c>
      <c r="E1371">
        <v>1190</v>
      </c>
      <c r="F1371" t="s">
        <v>5</v>
      </c>
      <c r="G1371">
        <v>61</v>
      </c>
      <c r="H1371">
        <v>163</v>
      </c>
    </row>
    <row r="1372" spans="1:8" x14ac:dyDescent="0.3">
      <c r="A1372" t="s">
        <v>188</v>
      </c>
      <c r="B1372" t="s">
        <v>171</v>
      </c>
      <c r="C1372" t="s">
        <v>9</v>
      </c>
      <c r="D1372" t="s">
        <v>13</v>
      </c>
      <c r="E1372">
        <v>65</v>
      </c>
      <c r="F1372" t="s">
        <v>0</v>
      </c>
      <c r="G1372">
        <v>140</v>
      </c>
      <c r="H1372">
        <v>186</v>
      </c>
    </row>
    <row r="1373" spans="1:8" x14ac:dyDescent="0.3">
      <c r="A1373" t="s">
        <v>187</v>
      </c>
      <c r="B1373" t="s">
        <v>14</v>
      </c>
      <c r="C1373" t="s">
        <v>9</v>
      </c>
      <c r="D1373" t="s">
        <v>46</v>
      </c>
      <c r="E1373">
        <v>860</v>
      </c>
      <c r="F1373" t="s">
        <v>45</v>
      </c>
      <c r="G1373">
        <v>308</v>
      </c>
      <c r="H1373">
        <v>455</v>
      </c>
    </row>
    <row r="1374" spans="1:8" x14ac:dyDescent="0.3">
      <c r="A1374">
        <v>1507</v>
      </c>
      <c r="B1374" t="s">
        <v>60</v>
      </c>
      <c r="C1374" t="s">
        <v>9</v>
      </c>
      <c r="D1374" t="s">
        <v>34</v>
      </c>
      <c r="E1374">
        <v>110</v>
      </c>
      <c r="F1374" t="s">
        <v>0</v>
      </c>
      <c r="G1374">
        <v>57</v>
      </c>
      <c r="H1374">
        <v>61</v>
      </c>
    </row>
    <row r="1375" spans="1:8" x14ac:dyDescent="0.3">
      <c r="A1375" t="s">
        <v>186</v>
      </c>
      <c r="B1375" t="s">
        <v>103</v>
      </c>
      <c r="C1375" t="s">
        <v>9</v>
      </c>
      <c r="D1375" t="s">
        <v>18</v>
      </c>
      <c r="E1375">
        <v>415</v>
      </c>
      <c r="F1375" t="s">
        <v>12</v>
      </c>
      <c r="G1375">
        <v>101</v>
      </c>
      <c r="H1375">
        <v>79</v>
      </c>
    </row>
    <row r="1376" spans="1:8" x14ac:dyDescent="0.3">
      <c r="A1376" t="s">
        <v>185</v>
      </c>
      <c r="B1376" t="s">
        <v>80</v>
      </c>
      <c r="C1376" t="s">
        <v>9</v>
      </c>
      <c r="D1376" t="s">
        <v>88</v>
      </c>
      <c r="E1376">
        <v>300</v>
      </c>
      <c r="F1376" t="s">
        <v>5</v>
      </c>
      <c r="G1376">
        <v>66</v>
      </c>
      <c r="H1376">
        <v>227</v>
      </c>
    </row>
    <row r="1377" spans="1:8" x14ac:dyDescent="0.3">
      <c r="A1377" s="1" t="s">
        <v>184</v>
      </c>
      <c r="B1377" t="s">
        <v>151</v>
      </c>
      <c r="C1377" t="s">
        <v>9</v>
      </c>
      <c r="D1377" t="s">
        <v>46</v>
      </c>
      <c r="E1377">
        <v>860</v>
      </c>
      <c r="F1377" t="s">
        <v>45</v>
      </c>
      <c r="G1377">
        <v>274</v>
      </c>
      <c r="H1377">
        <v>334</v>
      </c>
    </row>
    <row r="1378" spans="1:8" x14ac:dyDescent="0.3">
      <c r="A1378" t="s">
        <v>183</v>
      </c>
      <c r="B1378" t="s">
        <v>25</v>
      </c>
      <c r="C1378" t="s">
        <v>2</v>
      </c>
      <c r="D1378" t="s">
        <v>6</v>
      </c>
      <c r="E1378">
        <v>350</v>
      </c>
      <c r="F1378" t="s">
        <v>5</v>
      </c>
      <c r="G1378">
        <v>133</v>
      </c>
      <c r="H1378">
        <v>337</v>
      </c>
    </row>
    <row r="1379" spans="1:8" x14ac:dyDescent="0.3">
      <c r="A1379" t="s">
        <v>182</v>
      </c>
      <c r="B1379" t="s">
        <v>181</v>
      </c>
      <c r="C1379" t="s">
        <v>2</v>
      </c>
      <c r="D1379" t="s">
        <v>1</v>
      </c>
      <c r="E1379">
        <v>62</v>
      </c>
      <c r="F1379" t="s">
        <v>0</v>
      </c>
      <c r="G1379">
        <v>31</v>
      </c>
      <c r="H1379">
        <v>43</v>
      </c>
    </row>
    <row r="1380" spans="1:8" x14ac:dyDescent="0.3">
      <c r="A1380" t="s">
        <v>180</v>
      </c>
      <c r="B1380" t="s">
        <v>52</v>
      </c>
      <c r="C1380" t="s">
        <v>9</v>
      </c>
      <c r="D1380" t="s">
        <v>46</v>
      </c>
      <c r="E1380">
        <v>860</v>
      </c>
      <c r="F1380" t="s">
        <v>45</v>
      </c>
      <c r="G1380">
        <v>308</v>
      </c>
      <c r="H1380">
        <v>452</v>
      </c>
    </row>
    <row r="1381" spans="1:8" x14ac:dyDescent="0.3">
      <c r="A1381" t="s">
        <v>179</v>
      </c>
      <c r="B1381" t="s">
        <v>47</v>
      </c>
      <c r="C1381" t="s">
        <v>9</v>
      </c>
      <c r="D1381" t="s">
        <v>40</v>
      </c>
      <c r="E1381">
        <v>1190</v>
      </c>
      <c r="F1381" t="s">
        <v>5</v>
      </c>
      <c r="G1381">
        <v>50</v>
      </c>
      <c r="H1381">
        <v>152</v>
      </c>
    </row>
    <row r="1382" spans="1:8" x14ac:dyDescent="0.3">
      <c r="A1382" t="s">
        <v>178</v>
      </c>
      <c r="B1382" t="s">
        <v>80</v>
      </c>
      <c r="C1382" t="s">
        <v>2</v>
      </c>
      <c r="D1382" t="s">
        <v>49</v>
      </c>
      <c r="E1382">
        <v>190</v>
      </c>
      <c r="F1382" t="s">
        <v>0</v>
      </c>
      <c r="G1382">
        <v>43</v>
      </c>
      <c r="H1382">
        <v>63</v>
      </c>
    </row>
    <row r="1383" spans="1:8" x14ac:dyDescent="0.3">
      <c r="A1383" t="s">
        <v>177</v>
      </c>
      <c r="B1383" t="s">
        <v>89</v>
      </c>
      <c r="C1383" t="s">
        <v>2</v>
      </c>
      <c r="D1383" t="s">
        <v>21</v>
      </c>
      <c r="E1383">
        <v>55</v>
      </c>
      <c r="F1383" t="s">
        <v>12</v>
      </c>
      <c r="G1383">
        <v>33</v>
      </c>
      <c r="H1383">
        <v>27</v>
      </c>
    </row>
    <row r="1384" spans="1:8" x14ac:dyDescent="0.3">
      <c r="A1384" t="s">
        <v>176</v>
      </c>
      <c r="B1384" t="s">
        <v>86</v>
      </c>
      <c r="C1384" t="s">
        <v>2</v>
      </c>
      <c r="D1384" t="s">
        <v>18</v>
      </c>
      <c r="E1384">
        <v>415</v>
      </c>
      <c r="F1384" t="s">
        <v>12</v>
      </c>
      <c r="G1384">
        <v>42</v>
      </c>
      <c r="H1384">
        <v>34</v>
      </c>
    </row>
    <row r="1385" spans="1:8" x14ac:dyDescent="0.3">
      <c r="A1385">
        <v>930325</v>
      </c>
      <c r="B1385" t="s">
        <v>92</v>
      </c>
      <c r="C1385" t="s">
        <v>2</v>
      </c>
      <c r="D1385" t="s">
        <v>34</v>
      </c>
      <c r="E1385">
        <v>90</v>
      </c>
      <c r="F1385" t="s">
        <v>12</v>
      </c>
      <c r="G1385">
        <v>31</v>
      </c>
      <c r="H1385">
        <v>28</v>
      </c>
    </row>
    <row r="1386" spans="1:8" x14ac:dyDescent="0.3">
      <c r="A1386" t="s">
        <v>175</v>
      </c>
      <c r="B1386" t="s">
        <v>130</v>
      </c>
      <c r="C1386" t="s">
        <v>2</v>
      </c>
      <c r="D1386" t="s">
        <v>59</v>
      </c>
      <c r="E1386">
        <v>172</v>
      </c>
      <c r="F1386" t="s">
        <v>45</v>
      </c>
      <c r="G1386">
        <v>219</v>
      </c>
      <c r="H1386">
        <v>304</v>
      </c>
    </row>
    <row r="1387" spans="1:8" x14ac:dyDescent="0.3">
      <c r="A1387" t="s">
        <v>174</v>
      </c>
      <c r="B1387" t="s">
        <v>86</v>
      </c>
      <c r="C1387" t="s">
        <v>2</v>
      </c>
      <c r="D1387" t="s">
        <v>6</v>
      </c>
      <c r="E1387">
        <v>350</v>
      </c>
      <c r="F1387" t="s">
        <v>5</v>
      </c>
      <c r="G1387">
        <v>132</v>
      </c>
      <c r="H1387">
        <v>520</v>
      </c>
    </row>
    <row r="1388" spans="1:8" x14ac:dyDescent="0.3">
      <c r="A1388" t="s">
        <v>173</v>
      </c>
      <c r="B1388" t="s">
        <v>28</v>
      </c>
      <c r="C1388" t="s">
        <v>9</v>
      </c>
      <c r="D1388" t="s">
        <v>18</v>
      </c>
      <c r="E1388">
        <v>415</v>
      </c>
      <c r="F1388" t="s">
        <v>12</v>
      </c>
      <c r="G1388">
        <v>78</v>
      </c>
      <c r="H1388">
        <v>69</v>
      </c>
    </row>
    <row r="1389" spans="1:8" x14ac:dyDescent="0.3">
      <c r="A1389" t="s">
        <v>172</v>
      </c>
      <c r="B1389" t="s">
        <v>171</v>
      </c>
      <c r="C1389" t="s">
        <v>2</v>
      </c>
      <c r="D1389" t="s">
        <v>24</v>
      </c>
      <c r="E1389">
        <v>1020</v>
      </c>
      <c r="F1389" t="s">
        <v>5</v>
      </c>
      <c r="G1389">
        <v>118</v>
      </c>
      <c r="H1389">
        <v>459</v>
      </c>
    </row>
    <row r="1390" spans="1:8" x14ac:dyDescent="0.3">
      <c r="A1390" t="s">
        <v>170</v>
      </c>
      <c r="B1390" t="s">
        <v>89</v>
      </c>
      <c r="C1390" t="s">
        <v>2</v>
      </c>
      <c r="D1390" t="s">
        <v>13</v>
      </c>
      <c r="E1390">
        <v>50</v>
      </c>
      <c r="F1390" t="s">
        <v>12</v>
      </c>
      <c r="G1390">
        <v>31</v>
      </c>
      <c r="H1390">
        <v>26</v>
      </c>
    </row>
    <row r="1391" spans="1:8" x14ac:dyDescent="0.3">
      <c r="A1391" t="s">
        <v>169</v>
      </c>
      <c r="B1391" t="s">
        <v>95</v>
      </c>
      <c r="C1391" t="s">
        <v>2</v>
      </c>
      <c r="D1391" t="s">
        <v>24</v>
      </c>
      <c r="E1391">
        <v>1020</v>
      </c>
      <c r="F1391" t="s">
        <v>5</v>
      </c>
      <c r="G1391">
        <v>111</v>
      </c>
      <c r="H1391">
        <v>493</v>
      </c>
    </row>
    <row r="1392" spans="1:8" x14ac:dyDescent="0.3">
      <c r="A1392" t="s">
        <v>168</v>
      </c>
      <c r="B1392" t="s">
        <v>132</v>
      </c>
      <c r="C1392" t="s">
        <v>9</v>
      </c>
      <c r="D1392" t="s">
        <v>21</v>
      </c>
      <c r="E1392">
        <v>55</v>
      </c>
      <c r="F1392" t="s">
        <v>12</v>
      </c>
      <c r="G1392">
        <v>115</v>
      </c>
      <c r="H1392">
        <v>101</v>
      </c>
    </row>
    <row r="1393" spans="1:8" x14ac:dyDescent="0.3">
      <c r="A1393" t="s">
        <v>167</v>
      </c>
      <c r="B1393" t="s">
        <v>41</v>
      </c>
      <c r="C1393" t="s">
        <v>2</v>
      </c>
      <c r="D1393" t="s">
        <v>69</v>
      </c>
      <c r="E1393">
        <v>370</v>
      </c>
      <c r="F1393" t="s">
        <v>5</v>
      </c>
      <c r="G1393">
        <v>418</v>
      </c>
      <c r="H1393">
        <v>1116</v>
      </c>
    </row>
    <row r="1394" spans="1:8" x14ac:dyDescent="0.3">
      <c r="A1394" t="s">
        <v>166</v>
      </c>
      <c r="B1394" t="s">
        <v>41</v>
      </c>
      <c r="C1394" t="s">
        <v>9</v>
      </c>
      <c r="D1394" t="s">
        <v>1</v>
      </c>
      <c r="E1394">
        <v>62</v>
      </c>
      <c r="F1394" t="s">
        <v>0</v>
      </c>
      <c r="G1394">
        <v>98</v>
      </c>
      <c r="H1394">
        <v>128</v>
      </c>
    </row>
    <row r="1395" spans="1:8" x14ac:dyDescent="0.3">
      <c r="A1395" t="s">
        <v>165</v>
      </c>
      <c r="B1395" t="s">
        <v>107</v>
      </c>
      <c r="C1395" t="s">
        <v>2</v>
      </c>
      <c r="D1395" t="s">
        <v>24</v>
      </c>
      <c r="E1395">
        <v>1020</v>
      </c>
      <c r="F1395" t="s">
        <v>5</v>
      </c>
      <c r="G1395">
        <v>78</v>
      </c>
      <c r="H1395">
        <v>310</v>
      </c>
    </row>
    <row r="1396" spans="1:8" x14ac:dyDescent="0.3">
      <c r="A1396" t="s">
        <v>164</v>
      </c>
      <c r="B1396" t="s">
        <v>103</v>
      </c>
      <c r="C1396" t="s">
        <v>2</v>
      </c>
      <c r="D1396" t="s">
        <v>69</v>
      </c>
      <c r="E1396">
        <v>370</v>
      </c>
      <c r="F1396" t="s">
        <v>5</v>
      </c>
      <c r="G1396">
        <v>450</v>
      </c>
      <c r="H1396">
        <v>1984</v>
      </c>
    </row>
    <row r="1397" spans="1:8" x14ac:dyDescent="0.3">
      <c r="A1397" t="s">
        <v>163</v>
      </c>
      <c r="B1397" t="s">
        <v>134</v>
      </c>
      <c r="C1397" t="s">
        <v>9</v>
      </c>
      <c r="D1397" t="s">
        <v>6</v>
      </c>
      <c r="E1397">
        <v>350</v>
      </c>
      <c r="F1397" t="s">
        <v>5</v>
      </c>
      <c r="G1397">
        <v>82</v>
      </c>
      <c r="H1397">
        <v>328</v>
      </c>
    </row>
    <row r="1398" spans="1:8" x14ac:dyDescent="0.3">
      <c r="A1398" t="s">
        <v>162</v>
      </c>
      <c r="B1398" t="s">
        <v>161</v>
      </c>
      <c r="C1398" t="s">
        <v>9</v>
      </c>
      <c r="D1398" t="s">
        <v>13</v>
      </c>
      <c r="E1398">
        <v>65</v>
      </c>
      <c r="F1398" t="s">
        <v>0</v>
      </c>
      <c r="G1398">
        <v>127</v>
      </c>
      <c r="H1398">
        <v>133</v>
      </c>
    </row>
    <row r="1399" spans="1:8" x14ac:dyDescent="0.3">
      <c r="A1399" s="1">
        <v>5.4000000000000001E+190</v>
      </c>
      <c r="B1399" t="s">
        <v>78</v>
      </c>
      <c r="C1399" t="s">
        <v>9</v>
      </c>
      <c r="D1399" t="s">
        <v>46</v>
      </c>
      <c r="E1399">
        <v>860</v>
      </c>
      <c r="F1399" t="s">
        <v>45</v>
      </c>
      <c r="G1399">
        <v>362</v>
      </c>
      <c r="H1399">
        <v>535</v>
      </c>
    </row>
    <row r="1400" spans="1:8" x14ac:dyDescent="0.3">
      <c r="A1400" t="s">
        <v>160</v>
      </c>
      <c r="B1400" t="s">
        <v>41</v>
      </c>
      <c r="C1400" t="s">
        <v>9</v>
      </c>
      <c r="D1400" t="s">
        <v>59</v>
      </c>
      <c r="E1400">
        <v>172</v>
      </c>
      <c r="F1400" t="s">
        <v>45</v>
      </c>
      <c r="G1400">
        <v>301</v>
      </c>
      <c r="H1400">
        <v>433</v>
      </c>
    </row>
    <row r="1401" spans="1:8" x14ac:dyDescent="0.3">
      <c r="A1401" t="s">
        <v>159</v>
      </c>
      <c r="B1401" t="s">
        <v>103</v>
      </c>
      <c r="C1401" t="s">
        <v>9</v>
      </c>
      <c r="D1401" t="s">
        <v>88</v>
      </c>
      <c r="E1401">
        <v>300</v>
      </c>
      <c r="F1401" t="s">
        <v>5</v>
      </c>
      <c r="G1401">
        <v>54</v>
      </c>
      <c r="H1401">
        <v>219</v>
      </c>
    </row>
    <row r="1402" spans="1:8" x14ac:dyDescent="0.3">
      <c r="A1402" t="s">
        <v>158</v>
      </c>
      <c r="B1402" t="s">
        <v>36</v>
      </c>
      <c r="C1402" t="s">
        <v>2</v>
      </c>
      <c r="D1402" t="s">
        <v>59</v>
      </c>
      <c r="E1402">
        <v>172</v>
      </c>
      <c r="F1402" t="s">
        <v>45</v>
      </c>
      <c r="G1402">
        <v>240</v>
      </c>
      <c r="H1402">
        <v>355</v>
      </c>
    </row>
    <row r="1403" spans="1:8" x14ac:dyDescent="0.3">
      <c r="A1403">
        <v>793873</v>
      </c>
      <c r="B1403" t="s">
        <v>28</v>
      </c>
      <c r="C1403" t="s">
        <v>9</v>
      </c>
      <c r="D1403" t="s">
        <v>30</v>
      </c>
      <c r="E1403">
        <v>156</v>
      </c>
      <c r="F1403" t="s">
        <v>12</v>
      </c>
      <c r="G1403">
        <v>248</v>
      </c>
      <c r="H1403">
        <v>225</v>
      </c>
    </row>
    <row r="1404" spans="1:8" x14ac:dyDescent="0.3">
      <c r="A1404" t="s">
        <v>157</v>
      </c>
      <c r="B1404" t="s">
        <v>50</v>
      </c>
      <c r="C1404" t="s">
        <v>9</v>
      </c>
      <c r="D1404" t="s">
        <v>27</v>
      </c>
      <c r="E1404">
        <v>3000</v>
      </c>
      <c r="F1404" t="s">
        <v>26</v>
      </c>
      <c r="G1404">
        <v>217</v>
      </c>
      <c r="H1404">
        <v>659</v>
      </c>
    </row>
    <row r="1405" spans="1:8" x14ac:dyDescent="0.3">
      <c r="A1405" t="s">
        <v>156</v>
      </c>
      <c r="B1405" t="s">
        <v>10</v>
      </c>
      <c r="C1405" t="s">
        <v>2</v>
      </c>
      <c r="D1405" t="s">
        <v>59</v>
      </c>
      <c r="E1405">
        <v>172</v>
      </c>
      <c r="F1405" t="s">
        <v>45</v>
      </c>
      <c r="G1405">
        <v>244</v>
      </c>
      <c r="H1405">
        <v>368</v>
      </c>
    </row>
    <row r="1406" spans="1:8" x14ac:dyDescent="0.3">
      <c r="A1406">
        <v>434698</v>
      </c>
      <c r="B1406" t="s">
        <v>7</v>
      </c>
      <c r="C1406" t="s">
        <v>2</v>
      </c>
      <c r="D1406" t="s">
        <v>1</v>
      </c>
      <c r="E1406">
        <v>62</v>
      </c>
      <c r="F1406" t="s">
        <v>0</v>
      </c>
      <c r="G1406">
        <v>39</v>
      </c>
      <c r="H1406">
        <v>63</v>
      </c>
    </row>
    <row r="1407" spans="1:8" x14ac:dyDescent="0.3">
      <c r="A1407" t="s">
        <v>155</v>
      </c>
      <c r="B1407" t="s">
        <v>50</v>
      </c>
      <c r="C1407" t="s">
        <v>2</v>
      </c>
      <c r="D1407" t="s">
        <v>24</v>
      </c>
      <c r="E1407">
        <v>1020</v>
      </c>
      <c r="F1407" t="s">
        <v>5</v>
      </c>
      <c r="G1407">
        <v>61</v>
      </c>
      <c r="H1407">
        <v>243</v>
      </c>
    </row>
    <row r="1408" spans="1:8" x14ac:dyDescent="0.3">
      <c r="A1408" t="s">
        <v>154</v>
      </c>
      <c r="B1408" t="s">
        <v>109</v>
      </c>
      <c r="C1408" t="s">
        <v>2</v>
      </c>
      <c r="D1408" t="s">
        <v>34</v>
      </c>
      <c r="E1408">
        <v>90</v>
      </c>
      <c r="F1408" t="s">
        <v>12</v>
      </c>
      <c r="G1408">
        <v>54</v>
      </c>
      <c r="H1408">
        <v>50</v>
      </c>
    </row>
    <row r="1409" spans="1:8" x14ac:dyDescent="0.3">
      <c r="A1409" t="s">
        <v>153</v>
      </c>
      <c r="B1409" t="s">
        <v>14</v>
      </c>
      <c r="C1409" t="s">
        <v>2</v>
      </c>
      <c r="D1409" t="s">
        <v>69</v>
      </c>
      <c r="E1409">
        <v>370</v>
      </c>
      <c r="F1409" t="s">
        <v>5</v>
      </c>
      <c r="G1409">
        <v>337</v>
      </c>
      <c r="H1409">
        <v>1337</v>
      </c>
    </row>
    <row r="1410" spans="1:8" x14ac:dyDescent="0.3">
      <c r="A1410" t="s">
        <v>152</v>
      </c>
      <c r="B1410" t="s">
        <v>151</v>
      </c>
      <c r="C1410" t="s">
        <v>9</v>
      </c>
      <c r="D1410" t="s">
        <v>88</v>
      </c>
      <c r="E1410">
        <v>300</v>
      </c>
      <c r="F1410" t="s">
        <v>5</v>
      </c>
      <c r="G1410">
        <v>36</v>
      </c>
      <c r="H1410">
        <v>108</v>
      </c>
    </row>
    <row r="1411" spans="1:8" x14ac:dyDescent="0.3">
      <c r="A1411" t="s">
        <v>150</v>
      </c>
      <c r="B1411" t="s">
        <v>95</v>
      </c>
      <c r="C1411" t="s">
        <v>2</v>
      </c>
      <c r="D1411" t="s">
        <v>30</v>
      </c>
      <c r="E1411">
        <v>200</v>
      </c>
      <c r="F1411" t="s">
        <v>5</v>
      </c>
      <c r="G1411">
        <v>448</v>
      </c>
      <c r="H1411">
        <v>1895</v>
      </c>
    </row>
    <row r="1412" spans="1:8" x14ac:dyDescent="0.3">
      <c r="A1412" t="s">
        <v>149</v>
      </c>
      <c r="B1412" t="s">
        <v>141</v>
      </c>
      <c r="C1412" t="s">
        <v>2</v>
      </c>
      <c r="D1412" t="s">
        <v>40</v>
      </c>
      <c r="E1412">
        <v>1190</v>
      </c>
      <c r="F1412" t="s">
        <v>5</v>
      </c>
      <c r="G1412">
        <v>39</v>
      </c>
      <c r="H1412">
        <v>156</v>
      </c>
    </row>
    <row r="1413" spans="1:8" x14ac:dyDescent="0.3">
      <c r="A1413" t="s">
        <v>148</v>
      </c>
      <c r="B1413" t="s">
        <v>132</v>
      </c>
      <c r="C1413" t="s">
        <v>9</v>
      </c>
      <c r="D1413" t="s">
        <v>27</v>
      </c>
      <c r="E1413">
        <v>3000</v>
      </c>
      <c r="F1413" t="s">
        <v>26</v>
      </c>
      <c r="G1413">
        <v>318</v>
      </c>
      <c r="H1413">
        <v>915</v>
      </c>
    </row>
    <row r="1414" spans="1:8" x14ac:dyDescent="0.3">
      <c r="A1414" t="s">
        <v>147</v>
      </c>
      <c r="B1414" t="s">
        <v>141</v>
      </c>
      <c r="C1414" t="s">
        <v>9</v>
      </c>
      <c r="D1414" t="s">
        <v>46</v>
      </c>
      <c r="E1414">
        <v>860</v>
      </c>
      <c r="F1414" t="s">
        <v>45</v>
      </c>
      <c r="G1414">
        <v>357</v>
      </c>
      <c r="H1414">
        <v>549</v>
      </c>
    </row>
    <row r="1415" spans="1:8" x14ac:dyDescent="0.3">
      <c r="A1415" t="s">
        <v>146</v>
      </c>
      <c r="B1415" t="s">
        <v>86</v>
      </c>
      <c r="C1415" t="s">
        <v>9</v>
      </c>
      <c r="D1415" t="s">
        <v>88</v>
      </c>
      <c r="E1415">
        <v>300</v>
      </c>
      <c r="F1415" t="s">
        <v>5</v>
      </c>
      <c r="G1415">
        <v>52</v>
      </c>
      <c r="H1415">
        <v>173</v>
      </c>
    </row>
    <row r="1416" spans="1:8" x14ac:dyDescent="0.3">
      <c r="A1416" t="s">
        <v>145</v>
      </c>
      <c r="B1416" t="s">
        <v>56</v>
      </c>
      <c r="C1416" t="s">
        <v>9</v>
      </c>
      <c r="D1416" t="s">
        <v>1</v>
      </c>
      <c r="E1416">
        <v>62</v>
      </c>
      <c r="F1416" t="s">
        <v>0</v>
      </c>
      <c r="G1416">
        <v>71</v>
      </c>
      <c r="H1416">
        <v>80</v>
      </c>
    </row>
    <row r="1417" spans="1:8" x14ac:dyDescent="0.3">
      <c r="A1417" t="s">
        <v>144</v>
      </c>
      <c r="B1417" t="s">
        <v>114</v>
      </c>
      <c r="C1417" t="s">
        <v>2</v>
      </c>
      <c r="D1417" t="s">
        <v>88</v>
      </c>
      <c r="E1417">
        <v>300</v>
      </c>
      <c r="F1417" t="s">
        <v>5</v>
      </c>
      <c r="G1417">
        <v>30</v>
      </c>
      <c r="H1417">
        <v>120</v>
      </c>
    </row>
    <row r="1418" spans="1:8" x14ac:dyDescent="0.3">
      <c r="A1418" t="s">
        <v>143</v>
      </c>
      <c r="B1418" t="s">
        <v>107</v>
      </c>
      <c r="C1418" t="s">
        <v>9</v>
      </c>
      <c r="D1418" t="s">
        <v>49</v>
      </c>
      <c r="E1418">
        <v>190</v>
      </c>
      <c r="F1418" t="s">
        <v>0</v>
      </c>
      <c r="G1418">
        <v>61</v>
      </c>
      <c r="H1418">
        <v>65</v>
      </c>
    </row>
    <row r="1419" spans="1:8" x14ac:dyDescent="0.3">
      <c r="A1419" t="s">
        <v>142</v>
      </c>
      <c r="B1419" t="s">
        <v>141</v>
      </c>
      <c r="C1419" t="s">
        <v>2</v>
      </c>
      <c r="D1419" t="s">
        <v>34</v>
      </c>
      <c r="E1419">
        <v>90</v>
      </c>
      <c r="F1419" t="s">
        <v>12</v>
      </c>
      <c r="G1419">
        <v>66</v>
      </c>
      <c r="H1419">
        <v>56</v>
      </c>
    </row>
    <row r="1420" spans="1:8" x14ac:dyDescent="0.3">
      <c r="A1420" t="s">
        <v>140</v>
      </c>
      <c r="B1420" t="s">
        <v>103</v>
      </c>
      <c r="C1420" t="s">
        <v>2</v>
      </c>
      <c r="D1420" t="s">
        <v>1</v>
      </c>
      <c r="E1420">
        <v>62</v>
      </c>
      <c r="F1420" t="s">
        <v>0</v>
      </c>
      <c r="G1420">
        <v>45</v>
      </c>
      <c r="H1420">
        <v>71</v>
      </c>
    </row>
    <row r="1421" spans="1:8" x14ac:dyDescent="0.3">
      <c r="A1421" t="s">
        <v>139</v>
      </c>
      <c r="B1421" t="s">
        <v>50</v>
      </c>
      <c r="C1421" t="s">
        <v>9</v>
      </c>
      <c r="D1421" t="s">
        <v>30</v>
      </c>
      <c r="E1421">
        <v>156</v>
      </c>
      <c r="F1421" t="s">
        <v>12</v>
      </c>
      <c r="G1421">
        <v>204</v>
      </c>
      <c r="H1421">
        <v>175</v>
      </c>
    </row>
    <row r="1422" spans="1:8" x14ac:dyDescent="0.3">
      <c r="A1422" t="s">
        <v>138</v>
      </c>
      <c r="B1422" t="s">
        <v>28</v>
      </c>
      <c r="C1422" t="s">
        <v>2</v>
      </c>
      <c r="D1422" t="s">
        <v>34</v>
      </c>
      <c r="E1422">
        <v>90</v>
      </c>
      <c r="F1422" t="s">
        <v>12</v>
      </c>
      <c r="G1422">
        <v>43</v>
      </c>
      <c r="H1422">
        <v>35</v>
      </c>
    </row>
    <row r="1423" spans="1:8" x14ac:dyDescent="0.3">
      <c r="A1423" t="s">
        <v>137</v>
      </c>
      <c r="B1423" t="s">
        <v>3</v>
      </c>
      <c r="C1423" t="s">
        <v>9</v>
      </c>
      <c r="D1423" t="s">
        <v>46</v>
      </c>
      <c r="E1423">
        <v>860</v>
      </c>
      <c r="F1423" t="s">
        <v>45</v>
      </c>
      <c r="G1423">
        <v>337</v>
      </c>
      <c r="H1423">
        <v>488</v>
      </c>
    </row>
    <row r="1424" spans="1:8" x14ac:dyDescent="0.3">
      <c r="A1424" t="s">
        <v>136</v>
      </c>
      <c r="B1424" t="s">
        <v>114</v>
      </c>
      <c r="C1424" t="s">
        <v>2</v>
      </c>
      <c r="D1424" t="s">
        <v>13</v>
      </c>
      <c r="E1424">
        <v>50</v>
      </c>
      <c r="F1424" t="s">
        <v>12</v>
      </c>
      <c r="G1424">
        <v>13</v>
      </c>
      <c r="H1424">
        <v>10</v>
      </c>
    </row>
    <row r="1425" spans="1:8" x14ac:dyDescent="0.3">
      <c r="A1425" t="s">
        <v>135</v>
      </c>
      <c r="B1425" t="s">
        <v>134</v>
      </c>
      <c r="C1425" t="s">
        <v>2</v>
      </c>
      <c r="D1425" t="s">
        <v>6</v>
      </c>
      <c r="E1425">
        <v>350</v>
      </c>
      <c r="F1425" t="s">
        <v>5</v>
      </c>
      <c r="G1425">
        <v>122</v>
      </c>
      <c r="H1425">
        <v>529</v>
      </c>
    </row>
    <row r="1426" spans="1:8" x14ac:dyDescent="0.3">
      <c r="A1426" t="s">
        <v>133</v>
      </c>
      <c r="B1426" t="s">
        <v>132</v>
      </c>
      <c r="C1426" t="s">
        <v>9</v>
      </c>
      <c r="D1426" t="s">
        <v>69</v>
      </c>
      <c r="E1426">
        <v>290</v>
      </c>
      <c r="F1426" t="s">
        <v>12</v>
      </c>
      <c r="G1426">
        <v>350</v>
      </c>
      <c r="H1426">
        <v>304</v>
      </c>
    </row>
    <row r="1427" spans="1:8" x14ac:dyDescent="0.3">
      <c r="A1427" t="s">
        <v>131</v>
      </c>
      <c r="B1427" t="s">
        <v>130</v>
      </c>
      <c r="C1427" t="s">
        <v>2</v>
      </c>
      <c r="D1427" t="s">
        <v>88</v>
      </c>
      <c r="E1427">
        <v>300</v>
      </c>
      <c r="F1427" t="s">
        <v>5</v>
      </c>
      <c r="G1427">
        <v>31</v>
      </c>
      <c r="H1427">
        <v>130</v>
      </c>
    </row>
    <row r="1428" spans="1:8" x14ac:dyDescent="0.3">
      <c r="A1428" t="s">
        <v>129</v>
      </c>
      <c r="B1428" t="s">
        <v>7</v>
      </c>
      <c r="C1428" t="s">
        <v>9</v>
      </c>
      <c r="D1428" t="s">
        <v>40</v>
      </c>
      <c r="E1428">
        <v>1190</v>
      </c>
      <c r="F1428" t="s">
        <v>5</v>
      </c>
      <c r="G1428">
        <v>42</v>
      </c>
      <c r="H1428">
        <v>145</v>
      </c>
    </row>
    <row r="1429" spans="1:8" x14ac:dyDescent="0.3">
      <c r="A1429" t="s">
        <v>128</v>
      </c>
      <c r="B1429" t="s">
        <v>56</v>
      </c>
      <c r="C1429" t="s">
        <v>2</v>
      </c>
      <c r="D1429" t="s">
        <v>88</v>
      </c>
      <c r="E1429">
        <v>300</v>
      </c>
      <c r="F1429" t="s">
        <v>5</v>
      </c>
      <c r="G1429">
        <v>33</v>
      </c>
      <c r="H1429">
        <v>128</v>
      </c>
    </row>
    <row r="1430" spans="1:8" x14ac:dyDescent="0.3">
      <c r="A1430" t="s">
        <v>127</v>
      </c>
      <c r="B1430" t="s">
        <v>47</v>
      </c>
      <c r="C1430" t="s">
        <v>2</v>
      </c>
      <c r="D1430" t="s">
        <v>13</v>
      </c>
      <c r="E1430">
        <v>50</v>
      </c>
      <c r="F1430" t="s">
        <v>12</v>
      </c>
      <c r="G1430">
        <v>21</v>
      </c>
      <c r="H1430">
        <v>15</v>
      </c>
    </row>
    <row r="1431" spans="1:8" x14ac:dyDescent="0.3">
      <c r="A1431" t="s">
        <v>126</v>
      </c>
      <c r="B1431" t="s">
        <v>36</v>
      </c>
      <c r="C1431" t="s">
        <v>2</v>
      </c>
      <c r="D1431" t="s">
        <v>69</v>
      </c>
      <c r="E1431">
        <v>370</v>
      </c>
      <c r="F1431" t="s">
        <v>5</v>
      </c>
      <c r="G1431">
        <v>364</v>
      </c>
      <c r="H1431">
        <v>1434</v>
      </c>
    </row>
    <row r="1432" spans="1:8" x14ac:dyDescent="0.3">
      <c r="A1432" t="s">
        <v>125</v>
      </c>
      <c r="B1432" t="s">
        <v>14</v>
      </c>
      <c r="C1432" t="s">
        <v>2</v>
      </c>
      <c r="D1432" t="s">
        <v>18</v>
      </c>
      <c r="E1432">
        <v>415</v>
      </c>
      <c r="F1432" t="s">
        <v>12</v>
      </c>
      <c r="G1432">
        <v>21</v>
      </c>
      <c r="H1432">
        <v>17</v>
      </c>
    </row>
    <row r="1433" spans="1:8" x14ac:dyDescent="0.3">
      <c r="A1433" t="s">
        <v>124</v>
      </c>
      <c r="B1433" t="s">
        <v>10</v>
      </c>
      <c r="C1433" t="s">
        <v>2</v>
      </c>
      <c r="D1433" t="s">
        <v>27</v>
      </c>
      <c r="E1433">
        <v>3000</v>
      </c>
      <c r="F1433" t="s">
        <v>26</v>
      </c>
      <c r="G1433">
        <v>126</v>
      </c>
      <c r="H1433">
        <v>275</v>
      </c>
    </row>
    <row r="1434" spans="1:8" x14ac:dyDescent="0.3">
      <c r="A1434" s="1" t="s">
        <v>123</v>
      </c>
      <c r="B1434" t="s">
        <v>52</v>
      </c>
      <c r="C1434" t="s">
        <v>2</v>
      </c>
      <c r="D1434" t="s">
        <v>34</v>
      </c>
      <c r="E1434">
        <v>90</v>
      </c>
      <c r="F1434" t="s">
        <v>12</v>
      </c>
      <c r="G1434">
        <v>72</v>
      </c>
      <c r="H1434">
        <v>59</v>
      </c>
    </row>
    <row r="1435" spans="1:8" x14ac:dyDescent="0.3">
      <c r="A1435" t="s">
        <v>122</v>
      </c>
      <c r="B1435" t="s">
        <v>22</v>
      </c>
      <c r="C1435" t="s">
        <v>2</v>
      </c>
      <c r="D1435" t="s">
        <v>59</v>
      </c>
      <c r="E1435">
        <v>172</v>
      </c>
      <c r="F1435" t="s">
        <v>45</v>
      </c>
      <c r="G1435">
        <v>205</v>
      </c>
      <c r="H1435">
        <v>284</v>
      </c>
    </row>
    <row r="1436" spans="1:8" x14ac:dyDescent="0.3">
      <c r="A1436" t="s">
        <v>121</v>
      </c>
      <c r="B1436" t="s">
        <v>92</v>
      </c>
      <c r="C1436" t="s">
        <v>2</v>
      </c>
      <c r="D1436" t="s">
        <v>59</v>
      </c>
      <c r="E1436">
        <v>172</v>
      </c>
      <c r="F1436" t="s">
        <v>45</v>
      </c>
      <c r="G1436">
        <v>132</v>
      </c>
      <c r="H1436">
        <v>187</v>
      </c>
    </row>
    <row r="1437" spans="1:8" x14ac:dyDescent="0.3">
      <c r="A1437">
        <v>7641</v>
      </c>
      <c r="B1437" t="s">
        <v>72</v>
      </c>
      <c r="C1437" t="s">
        <v>2</v>
      </c>
      <c r="D1437" t="s">
        <v>24</v>
      </c>
      <c r="E1437">
        <v>1020</v>
      </c>
      <c r="F1437" t="s">
        <v>5</v>
      </c>
      <c r="G1437">
        <v>97</v>
      </c>
      <c r="H1437">
        <v>257</v>
      </c>
    </row>
    <row r="1438" spans="1:8" x14ac:dyDescent="0.3">
      <c r="A1438" t="s">
        <v>120</v>
      </c>
      <c r="B1438" t="s">
        <v>72</v>
      </c>
      <c r="C1438" t="s">
        <v>2</v>
      </c>
      <c r="D1438" t="s">
        <v>21</v>
      </c>
      <c r="E1438">
        <v>55</v>
      </c>
      <c r="F1438" t="s">
        <v>12</v>
      </c>
      <c r="G1438">
        <v>19</v>
      </c>
      <c r="H1438">
        <v>17</v>
      </c>
    </row>
    <row r="1439" spans="1:8" x14ac:dyDescent="0.3">
      <c r="A1439" t="s">
        <v>119</v>
      </c>
      <c r="B1439" t="s">
        <v>82</v>
      </c>
      <c r="C1439" t="s">
        <v>9</v>
      </c>
      <c r="D1439" t="s">
        <v>6</v>
      </c>
      <c r="E1439">
        <v>350</v>
      </c>
      <c r="F1439" t="s">
        <v>5</v>
      </c>
      <c r="G1439">
        <v>61</v>
      </c>
      <c r="H1439">
        <v>204</v>
      </c>
    </row>
    <row r="1440" spans="1:8" x14ac:dyDescent="0.3">
      <c r="A1440" t="s">
        <v>118</v>
      </c>
      <c r="B1440" t="s">
        <v>92</v>
      </c>
      <c r="C1440" t="s">
        <v>2</v>
      </c>
      <c r="D1440" t="s">
        <v>24</v>
      </c>
      <c r="E1440">
        <v>1020</v>
      </c>
      <c r="F1440" t="s">
        <v>5</v>
      </c>
      <c r="G1440">
        <v>70</v>
      </c>
      <c r="H1440">
        <v>280</v>
      </c>
    </row>
    <row r="1441" spans="1:8" x14ac:dyDescent="0.3">
      <c r="A1441" t="s">
        <v>117</v>
      </c>
      <c r="B1441" t="s">
        <v>67</v>
      </c>
      <c r="C1441" t="s">
        <v>2</v>
      </c>
      <c r="D1441" t="s">
        <v>18</v>
      </c>
      <c r="E1441">
        <v>415</v>
      </c>
      <c r="F1441" t="s">
        <v>12</v>
      </c>
      <c r="G1441">
        <v>39</v>
      </c>
      <c r="H1441">
        <v>35</v>
      </c>
    </row>
    <row r="1442" spans="1:8" x14ac:dyDescent="0.3">
      <c r="A1442" t="s">
        <v>116</v>
      </c>
      <c r="B1442" t="s">
        <v>84</v>
      </c>
      <c r="C1442" t="s">
        <v>2</v>
      </c>
      <c r="D1442" t="s">
        <v>24</v>
      </c>
      <c r="E1442">
        <v>1020</v>
      </c>
      <c r="F1442" t="s">
        <v>5</v>
      </c>
      <c r="G1442">
        <v>102</v>
      </c>
      <c r="H1442">
        <v>410</v>
      </c>
    </row>
    <row r="1443" spans="1:8" x14ac:dyDescent="0.3">
      <c r="A1443" t="s">
        <v>115</v>
      </c>
      <c r="B1443" t="s">
        <v>114</v>
      </c>
      <c r="C1443" t="s">
        <v>9</v>
      </c>
      <c r="D1443" t="s">
        <v>13</v>
      </c>
      <c r="E1443">
        <v>65</v>
      </c>
      <c r="F1443" t="s">
        <v>0</v>
      </c>
      <c r="G1443">
        <v>50</v>
      </c>
      <c r="H1443">
        <v>68</v>
      </c>
    </row>
    <row r="1444" spans="1:8" x14ac:dyDescent="0.3">
      <c r="A1444" t="s">
        <v>113</v>
      </c>
      <c r="B1444" t="s">
        <v>112</v>
      </c>
      <c r="C1444" t="s">
        <v>2</v>
      </c>
      <c r="D1444" t="s">
        <v>18</v>
      </c>
      <c r="E1444">
        <v>415</v>
      </c>
      <c r="F1444" t="s">
        <v>12</v>
      </c>
      <c r="G1444">
        <v>15</v>
      </c>
      <c r="H1444">
        <v>12</v>
      </c>
    </row>
    <row r="1445" spans="1:8" x14ac:dyDescent="0.3">
      <c r="A1445" t="s">
        <v>111</v>
      </c>
      <c r="B1445" t="s">
        <v>84</v>
      </c>
      <c r="C1445" t="s">
        <v>2</v>
      </c>
      <c r="D1445" t="s">
        <v>69</v>
      </c>
      <c r="E1445">
        <v>370</v>
      </c>
      <c r="F1445" t="s">
        <v>5</v>
      </c>
      <c r="G1445">
        <v>403</v>
      </c>
      <c r="H1445">
        <v>1567</v>
      </c>
    </row>
    <row r="1446" spans="1:8" x14ac:dyDescent="0.3">
      <c r="A1446" t="s">
        <v>110</v>
      </c>
      <c r="B1446" t="s">
        <v>109</v>
      </c>
      <c r="C1446" t="s">
        <v>2</v>
      </c>
      <c r="D1446" t="s">
        <v>40</v>
      </c>
      <c r="E1446">
        <v>1190</v>
      </c>
      <c r="F1446" t="s">
        <v>5</v>
      </c>
      <c r="G1446">
        <v>45</v>
      </c>
      <c r="H1446">
        <v>175</v>
      </c>
    </row>
    <row r="1447" spans="1:8" x14ac:dyDescent="0.3">
      <c r="A1447" t="s">
        <v>108</v>
      </c>
      <c r="B1447" t="s">
        <v>107</v>
      </c>
      <c r="C1447" t="s">
        <v>9</v>
      </c>
      <c r="D1447" t="s">
        <v>13</v>
      </c>
      <c r="E1447">
        <v>65</v>
      </c>
      <c r="F1447" t="s">
        <v>0</v>
      </c>
      <c r="G1447">
        <v>80</v>
      </c>
      <c r="H1447">
        <v>92</v>
      </c>
    </row>
    <row r="1448" spans="1:8" x14ac:dyDescent="0.3">
      <c r="A1448" t="s">
        <v>106</v>
      </c>
      <c r="B1448" t="s">
        <v>103</v>
      </c>
      <c r="C1448" t="s">
        <v>2</v>
      </c>
      <c r="D1448" t="s">
        <v>13</v>
      </c>
      <c r="E1448">
        <v>50</v>
      </c>
      <c r="F1448" t="s">
        <v>12</v>
      </c>
      <c r="G1448">
        <v>28</v>
      </c>
      <c r="H1448">
        <v>20</v>
      </c>
    </row>
    <row r="1449" spans="1:8" x14ac:dyDescent="0.3">
      <c r="A1449">
        <v>985960</v>
      </c>
      <c r="B1449" t="s">
        <v>22</v>
      </c>
      <c r="C1449" t="s">
        <v>2</v>
      </c>
      <c r="D1449" t="s">
        <v>18</v>
      </c>
      <c r="E1449">
        <v>415</v>
      </c>
      <c r="F1449" t="s">
        <v>12</v>
      </c>
      <c r="G1449">
        <v>21</v>
      </c>
      <c r="H1449">
        <v>17</v>
      </c>
    </row>
    <row r="1450" spans="1:8" x14ac:dyDescent="0.3">
      <c r="A1450" t="s">
        <v>105</v>
      </c>
      <c r="B1450" t="s">
        <v>19</v>
      </c>
      <c r="C1450" t="s">
        <v>2</v>
      </c>
      <c r="D1450" t="s">
        <v>30</v>
      </c>
      <c r="E1450">
        <v>200</v>
      </c>
      <c r="F1450" t="s">
        <v>5</v>
      </c>
      <c r="G1450">
        <v>360</v>
      </c>
      <c r="H1450">
        <v>1414</v>
      </c>
    </row>
    <row r="1451" spans="1:8" x14ac:dyDescent="0.3">
      <c r="A1451" t="s">
        <v>104</v>
      </c>
      <c r="B1451" t="s">
        <v>103</v>
      </c>
      <c r="C1451" t="s">
        <v>9</v>
      </c>
      <c r="D1451" t="s">
        <v>69</v>
      </c>
      <c r="E1451">
        <v>290</v>
      </c>
      <c r="F1451" t="s">
        <v>12</v>
      </c>
      <c r="G1451">
        <v>204</v>
      </c>
      <c r="H1451">
        <v>157</v>
      </c>
    </row>
    <row r="1452" spans="1:8" x14ac:dyDescent="0.3">
      <c r="A1452" t="s">
        <v>102</v>
      </c>
      <c r="B1452" t="s">
        <v>101</v>
      </c>
      <c r="C1452" t="s">
        <v>9</v>
      </c>
      <c r="D1452" t="s">
        <v>69</v>
      </c>
      <c r="E1452">
        <v>290</v>
      </c>
      <c r="F1452" t="s">
        <v>12</v>
      </c>
      <c r="G1452">
        <v>360</v>
      </c>
      <c r="H1452">
        <v>320</v>
      </c>
    </row>
    <row r="1453" spans="1:8" x14ac:dyDescent="0.3">
      <c r="A1453" t="s">
        <v>100</v>
      </c>
      <c r="B1453" t="s">
        <v>89</v>
      </c>
      <c r="C1453" t="s">
        <v>9</v>
      </c>
      <c r="D1453" t="s">
        <v>24</v>
      </c>
      <c r="E1453">
        <v>1020</v>
      </c>
      <c r="F1453" t="s">
        <v>5</v>
      </c>
      <c r="G1453">
        <v>45</v>
      </c>
      <c r="H1453">
        <v>155</v>
      </c>
    </row>
    <row r="1454" spans="1:8" x14ac:dyDescent="0.3">
      <c r="A1454" t="s">
        <v>99</v>
      </c>
      <c r="B1454" t="s">
        <v>19</v>
      </c>
      <c r="C1454" t="s">
        <v>2</v>
      </c>
      <c r="D1454" t="s">
        <v>1</v>
      </c>
      <c r="E1454">
        <v>62</v>
      </c>
      <c r="F1454" t="s">
        <v>0</v>
      </c>
      <c r="G1454">
        <v>55</v>
      </c>
      <c r="H1454">
        <v>77</v>
      </c>
    </row>
    <row r="1455" spans="1:8" x14ac:dyDescent="0.3">
      <c r="A1455" t="s">
        <v>98</v>
      </c>
      <c r="B1455" t="s">
        <v>36</v>
      </c>
      <c r="C1455" t="s">
        <v>9</v>
      </c>
      <c r="D1455" t="s">
        <v>46</v>
      </c>
      <c r="E1455">
        <v>860</v>
      </c>
      <c r="F1455" t="s">
        <v>45</v>
      </c>
      <c r="G1455">
        <v>266</v>
      </c>
      <c r="H1455">
        <v>446</v>
      </c>
    </row>
    <row r="1456" spans="1:8" x14ac:dyDescent="0.3">
      <c r="A1456" t="s">
        <v>97</v>
      </c>
      <c r="B1456" t="s">
        <v>89</v>
      </c>
      <c r="C1456" t="s">
        <v>2</v>
      </c>
      <c r="D1456" t="s">
        <v>88</v>
      </c>
      <c r="E1456">
        <v>300</v>
      </c>
      <c r="F1456" t="s">
        <v>5</v>
      </c>
      <c r="G1456">
        <v>51</v>
      </c>
      <c r="H1456">
        <v>205</v>
      </c>
    </row>
    <row r="1457" spans="1:8" x14ac:dyDescent="0.3">
      <c r="A1457" t="s">
        <v>96</v>
      </c>
      <c r="B1457" t="s">
        <v>95</v>
      </c>
      <c r="C1457" t="s">
        <v>9</v>
      </c>
      <c r="D1457" t="s">
        <v>6</v>
      </c>
      <c r="E1457">
        <v>350</v>
      </c>
      <c r="F1457" t="s">
        <v>5</v>
      </c>
      <c r="G1457">
        <v>63</v>
      </c>
      <c r="H1457">
        <v>242</v>
      </c>
    </row>
    <row r="1458" spans="1:8" x14ac:dyDescent="0.3">
      <c r="A1458" t="s">
        <v>94</v>
      </c>
      <c r="B1458" t="s">
        <v>76</v>
      </c>
      <c r="C1458" t="s">
        <v>9</v>
      </c>
      <c r="D1458" t="s">
        <v>88</v>
      </c>
      <c r="E1458">
        <v>300</v>
      </c>
      <c r="F1458" t="s">
        <v>5</v>
      </c>
      <c r="G1458">
        <v>29</v>
      </c>
      <c r="H1458">
        <v>96</v>
      </c>
    </row>
    <row r="1459" spans="1:8" x14ac:dyDescent="0.3">
      <c r="A1459" t="s">
        <v>93</v>
      </c>
      <c r="B1459" t="s">
        <v>92</v>
      </c>
      <c r="C1459" t="s">
        <v>9</v>
      </c>
      <c r="D1459" t="s">
        <v>24</v>
      </c>
      <c r="E1459">
        <v>1020</v>
      </c>
      <c r="F1459" t="s">
        <v>5</v>
      </c>
      <c r="G1459">
        <v>21</v>
      </c>
      <c r="H1459">
        <v>70</v>
      </c>
    </row>
    <row r="1460" spans="1:8" x14ac:dyDescent="0.3">
      <c r="A1460" t="s">
        <v>91</v>
      </c>
      <c r="B1460" t="s">
        <v>19</v>
      </c>
      <c r="C1460" t="s">
        <v>2</v>
      </c>
      <c r="D1460" t="s">
        <v>49</v>
      </c>
      <c r="E1460">
        <v>190</v>
      </c>
      <c r="F1460" t="s">
        <v>0</v>
      </c>
      <c r="G1460">
        <v>45</v>
      </c>
      <c r="H1460">
        <v>62</v>
      </c>
    </row>
    <row r="1461" spans="1:8" x14ac:dyDescent="0.3">
      <c r="A1461" s="1">
        <v>9.8999999999999995E+87</v>
      </c>
      <c r="B1461" t="s">
        <v>89</v>
      </c>
      <c r="C1461" t="s">
        <v>9</v>
      </c>
      <c r="D1461" t="s">
        <v>21</v>
      </c>
      <c r="E1461">
        <v>55</v>
      </c>
      <c r="F1461" t="s">
        <v>12</v>
      </c>
      <c r="G1461">
        <v>117</v>
      </c>
      <c r="H1461">
        <v>104</v>
      </c>
    </row>
    <row r="1462" spans="1:8" x14ac:dyDescent="0.3">
      <c r="A1462" t="s">
        <v>90</v>
      </c>
      <c r="B1462" t="s">
        <v>89</v>
      </c>
      <c r="C1462" t="s">
        <v>9</v>
      </c>
      <c r="D1462" t="s">
        <v>88</v>
      </c>
      <c r="E1462">
        <v>300</v>
      </c>
      <c r="F1462" t="s">
        <v>5</v>
      </c>
      <c r="G1462">
        <v>63</v>
      </c>
      <c r="H1462">
        <v>218</v>
      </c>
    </row>
    <row r="1463" spans="1:8" x14ac:dyDescent="0.3">
      <c r="A1463" t="s">
        <v>87</v>
      </c>
      <c r="B1463" t="s">
        <v>86</v>
      </c>
      <c r="C1463" t="s">
        <v>2</v>
      </c>
      <c r="D1463" t="s">
        <v>46</v>
      </c>
      <c r="E1463">
        <v>860</v>
      </c>
      <c r="F1463" t="s">
        <v>45</v>
      </c>
      <c r="G1463">
        <v>514</v>
      </c>
      <c r="H1463">
        <v>791</v>
      </c>
    </row>
    <row r="1464" spans="1:8" x14ac:dyDescent="0.3">
      <c r="A1464" t="s">
        <v>85</v>
      </c>
      <c r="B1464" t="s">
        <v>84</v>
      </c>
      <c r="C1464" t="s">
        <v>9</v>
      </c>
      <c r="D1464" t="s">
        <v>59</v>
      </c>
      <c r="E1464">
        <v>172</v>
      </c>
      <c r="F1464" t="s">
        <v>45</v>
      </c>
      <c r="G1464">
        <v>304</v>
      </c>
      <c r="H1464">
        <v>465</v>
      </c>
    </row>
    <row r="1465" spans="1:8" x14ac:dyDescent="0.3">
      <c r="A1465" t="s">
        <v>83</v>
      </c>
      <c r="B1465" t="s">
        <v>82</v>
      </c>
      <c r="C1465" t="s">
        <v>9</v>
      </c>
      <c r="D1465" t="s">
        <v>30</v>
      </c>
      <c r="E1465">
        <v>156</v>
      </c>
      <c r="F1465" t="s">
        <v>12</v>
      </c>
      <c r="G1465">
        <v>246</v>
      </c>
      <c r="H1465">
        <v>194</v>
      </c>
    </row>
    <row r="1466" spans="1:8" x14ac:dyDescent="0.3">
      <c r="A1466" t="s">
        <v>81</v>
      </c>
      <c r="B1466" t="s">
        <v>80</v>
      </c>
      <c r="C1466" t="s">
        <v>2</v>
      </c>
      <c r="D1466" t="s">
        <v>24</v>
      </c>
      <c r="E1466">
        <v>1020</v>
      </c>
      <c r="F1466" t="s">
        <v>5</v>
      </c>
      <c r="G1466">
        <v>97</v>
      </c>
      <c r="H1466">
        <v>380</v>
      </c>
    </row>
    <row r="1467" spans="1:8" x14ac:dyDescent="0.3">
      <c r="A1467" t="s">
        <v>79</v>
      </c>
      <c r="B1467" t="s">
        <v>78</v>
      </c>
      <c r="C1467" t="s">
        <v>9</v>
      </c>
      <c r="D1467" t="s">
        <v>69</v>
      </c>
      <c r="E1467">
        <v>290</v>
      </c>
      <c r="F1467" t="s">
        <v>12</v>
      </c>
      <c r="G1467">
        <v>337</v>
      </c>
      <c r="H1467">
        <v>296</v>
      </c>
    </row>
    <row r="1468" spans="1:8" x14ac:dyDescent="0.3">
      <c r="A1468" t="s">
        <v>77</v>
      </c>
      <c r="B1468" t="s">
        <v>76</v>
      </c>
      <c r="C1468" t="s">
        <v>2</v>
      </c>
      <c r="D1468" t="s">
        <v>34</v>
      </c>
      <c r="E1468">
        <v>90</v>
      </c>
      <c r="F1468" t="s">
        <v>12</v>
      </c>
      <c r="G1468">
        <v>30</v>
      </c>
      <c r="H1468">
        <v>28</v>
      </c>
    </row>
    <row r="1469" spans="1:8" x14ac:dyDescent="0.3">
      <c r="A1469" t="s">
        <v>75</v>
      </c>
      <c r="B1469" t="s">
        <v>64</v>
      </c>
      <c r="C1469" t="s">
        <v>9</v>
      </c>
      <c r="D1469" t="s">
        <v>13</v>
      </c>
      <c r="E1469">
        <v>65</v>
      </c>
      <c r="F1469" t="s">
        <v>0</v>
      </c>
      <c r="G1469">
        <v>120</v>
      </c>
      <c r="H1469">
        <v>188</v>
      </c>
    </row>
    <row r="1470" spans="1:8" x14ac:dyDescent="0.3">
      <c r="A1470" t="s">
        <v>74</v>
      </c>
      <c r="B1470" t="s">
        <v>41</v>
      </c>
      <c r="C1470" t="s">
        <v>2</v>
      </c>
      <c r="D1470" t="s">
        <v>59</v>
      </c>
      <c r="E1470">
        <v>172</v>
      </c>
      <c r="F1470" t="s">
        <v>45</v>
      </c>
      <c r="G1470">
        <v>279</v>
      </c>
      <c r="H1470">
        <v>401</v>
      </c>
    </row>
    <row r="1471" spans="1:8" x14ac:dyDescent="0.3">
      <c r="A1471" t="s">
        <v>73</v>
      </c>
      <c r="B1471" t="s">
        <v>72</v>
      </c>
      <c r="C1471" t="s">
        <v>2</v>
      </c>
      <c r="D1471" t="s">
        <v>59</v>
      </c>
      <c r="E1471">
        <v>172</v>
      </c>
      <c r="F1471" t="s">
        <v>45</v>
      </c>
      <c r="G1471">
        <v>297</v>
      </c>
      <c r="H1471">
        <v>418</v>
      </c>
    </row>
    <row r="1472" spans="1:8" x14ac:dyDescent="0.3">
      <c r="A1472" t="s">
        <v>71</v>
      </c>
      <c r="B1472" t="s">
        <v>54</v>
      </c>
      <c r="C1472" t="s">
        <v>9</v>
      </c>
      <c r="D1472" t="s">
        <v>34</v>
      </c>
      <c r="E1472">
        <v>110</v>
      </c>
      <c r="F1472" t="s">
        <v>0</v>
      </c>
      <c r="G1472">
        <v>87</v>
      </c>
      <c r="H1472">
        <v>92</v>
      </c>
    </row>
    <row r="1473" spans="1:8" x14ac:dyDescent="0.3">
      <c r="A1473" t="s">
        <v>70</v>
      </c>
      <c r="B1473" t="s">
        <v>50</v>
      </c>
      <c r="C1473" t="s">
        <v>2</v>
      </c>
      <c r="D1473" t="s">
        <v>69</v>
      </c>
      <c r="E1473">
        <v>370</v>
      </c>
      <c r="F1473" t="s">
        <v>5</v>
      </c>
      <c r="G1473">
        <v>226</v>
      </c>
      <c r="H1473">
        <v>881</v>
      </c>
    </row>
    <row r="1474" spans="1:8" x14ac:dyDescent="0.3">
      <c r="A1474" t="s">
        <v>68</v>
      </c>
      <c r="B1474" t="s">
        <v>67</v>
      </c>
      <c r="C1474" t="s">
        <v>9</v>
      </c>
      <c r="D1474" t="s">
        <v>1</v>
      </c>
      <c r="E1474">
        <v>62</v>
      </c>
      <c r="F1474" t="s">
        <v>0</v>
      </c>
      <c r="G1474">
        <v>161</v>
      </c>
      <c r="H1474">
        <v>209</v>
      </c>
    </row>
    <row r="1475" spans="1:8" x14ac:dyDescent="0.3">
      <c r="A1475" t="s">
        <v>66</v>
      </c>
      <c r="B1475" t="s">
        <v>14</v>
      </c>
      <c r="C1475" t="s">
        <v>2</v>
      </c>
      <c r="D1475" t="s">
        <v>27</v>
      </c>
      <c r="E1475">
        <v>3000</v>
      </c>
      <c r="F1475" t="s">
        <v>26</v>
      </c>
      <c r="G1475">
        <v>85</v>
      </c>
      <c r="H1475">
        <v>195</v>
      </c>
    </row>
    <row r="1476" spans="1:8" x14ac:dyDescent="0.3">
      <c r="A1476" t="s">
        <v>65</v>
      </c>
      <c r="B1476" t="s">
        <v>64</v>
      </c>
      <c r="C1476" t="s">
        <v>9</v>
      </c>
      <c r="D1476" t="s">
        <v>34</v>
      </c>
      <c r="E1476">
        <v>110</v>
      </c>
      <c r="F1476" t="s">
        <v>0</v>
      </c>
      <c r="G1476">
        <v>78</v>
      </c>
      <c r="H1476">
        <v>117</v>
      </c>
    </row>
    <row r="1477" spans="1:8" x14ac:dyDescent="0.3">
      <c r="A1477" t="s">
        <v>63</v>
      </c>
      <c r="B1477" t="s">
        <v>62</v>
      </c>
      <c r="C1477" t="s">
        <v>2</v>
      </c>
      <c r="D1477" t="s">
        <v>46</v>
      </c>
      <c r="E1477">
        <v>860</v>
      </c>
      <c r="F1477" t="s">
        <v>45</v>
      </c>
      <c r="G1477">
        <v>274</v>
      </c>
      <c r="H1477">
        <v>394</v>
      </c>
    </row>
    <row r="1478" spans="1:8" x14ac:dyDescent="0.3">
      <c r="A1478" t="s">
        <v>61</v>
      </c>
      <c r="B1478" t="s">
        <v>60</v>
      </c>
      <c r="C1478" t="s">
        <v>9</v>
      </c>
      <c r="D1478" t="s">
        <v>59</v>
      </c>
      <c r="E1478">
        <v>172</v>
      </c>
      <c r="F1478" t="s">
        <v>45</v>
      </c>
      <c r="G1478">
        <v>292</v>
      </c>
      <c r="H1478">
        <v>373</v>
      </c>
    </row>
    <row r="1479" spans="1:8" x14ac:dyDescent="0.3">
      <c r="A1479" t="s">
        <v>58</v>
      </c>
      <c r="B1479" t="s">
        <v>54</v>
      </c>
      <c r="C1479" t="s">
        <v>9</v>
      </c>
      <c r="D1479" t="s">
        <v>49</v>
      </c>
      <c r="E1479">
        <v>190</v>
      </c>
      <c r="F1479" t="s">
        <v>0</v>
      </c>
      <c r="G1479">
        <v>61</v>
      </c>
      <c r="H1479">
        <v>72</v>
      </c>
    </row>
    <row r="1480" spans="1:8" x14ac:dyDescent="0.3">
      <c r="A1480" t="s">
        <v>57</v>
      </c>
      <c r="B1480" t="s">
        <v>56</v>
      </c>
      <c r="C1480" t="s">
        <v>2</v>
      </c>
      <c r="D1480" t="s">
        <v>46</v>
      </c>
      <c r="E1480">
        <v>860</v>
      </c>
      <c r="F1480" t="s">
        <v>45</v>
      </c>
      <c r="G1480">
        <v>319</v>
      </c>
      <c r="H1480">
        <v>379</v>
      </c>
    </row>
    <row r="1481" spans="1:8" x14ac:dyDescent="0.3">
      <c r="A1481" t="s">
        <v>55</v>
      </c>
      <c r="B1481" t="s">
        <v>54</v>
      </c>
      <c r="C1481" t="s">
        <v>2</v>
      </c>
      <c r="D1481" t="s">
        <v>30</v>
      </c>
      <c r="E1481">
        <v>200</v>
      </c>
      <c r="F1481" t="s">
        <v>5</v>
      </c>
      <c r="G1481">
        <v>328</v>
      </c>
      <c r="H1481">
        <v>833</v>
      </c>
    </row>
    <row r="1482" spans="1:8" x14ac:dyDescent="0.3">
      <c r="A1482" t="s">
        <v>53</v>
      </c>
      <c r="B1482" t="s">
        <v>52</v>
      </c>
      <c r="C1482" t="s">
        <v>2</v>
      </c>
      <c r="D1482" t="s">
        <v>1</v>
      </c>
      <c r="E1482">
        <v>62</v>
      </c>
      <c r="F1482" t="s">
        <v>0</v>
      </c>
      <c r="G1482">
        <v>55</v>
      </c>
      <c r="H1482">
        <v>79</v>
      </c>
    </row>
    <row r="1483" spans="1:8" x14ac:dyDescent="0.3">
      <c r="A1483" t="s">
        <v>51</v>
      </c>
      <c r="B1483" t="s">
        <v>50</v>
      </c>
      <c r="C1483" t="s">
        <v>2</v>
      </c>
      <c r="D1483" t="s">
        <v>49</v>
      </c>
      <c r="E1483">
        <v>190</v>
      </c>
      <c r="F1483" t="s">
        <v>0</v>
      </c>
      <c r="G1483">
        <v>24</v>
      </c>
      <c r="H1483">
        <v>27</v>
      </c>
    </row>
    <row r="1484" spans="1:8" x14ac:dyDescent="0.3">
      <c r="A1484" t="s">
        <v>48</v>
      </c>
      <c r="B1484" t="s">
        <v>47</v>
      </c>
      <c r="C1484" t="s">
        <v>9</v>
      </c>
      <c r="D1484" t="s">
        <v>46</v>
      </c>
      <c r="E1484">
        <v>860</v>
      </c>
      <c r="F1484" t="s">
        <v>45</v>
      </c>
      <c r="G1484">
        <v>267</v>
      </c>
      <c r="H1484">
        <v>389</v>
      </c>
    </row>
    <row r="1485" spans="1:8" x14ac:dyDescent="0.3">
      <c r="A1485" t="s">
        <v>44</v>
      </c>
      <c r="B1485" t="s">
        <v>16</v>
      </c>
      <c r="C1485" t="s">
        <v>9</v>
      </c>
      <c r="D1485" t="s">
        <v>1</v>
      </c>
      <c r="E1485">
        <v>62</v>
      </c>
      <c r="F1485" t="s">
        <v>0</v>
      </c>
      <c r="G1485">
        <v>126</v>
      </c>
      <c r="H1485">
        <v>157</v>
      </c>
    </row>
    <row r="1486" spans="1:8" x14ac:dyDescent="0.3">
      <c r="A1486" t="s">
        <v>43</v>
      </c>
      <c r="B1486" t="s">
        <v>7</v>
      </c>
      <c r="C1486" t="s">
        <v>2</v>
      </c>
      <c r="D1486" t="s">
        <v>40</v>
      </c>
      <c r="E1486">
        <v>1190</v>
      </c>
      <c r="F1486" t="s">
        <v>5</v>
      </c>
      <c r="G1486">
        <v>28</v>
      </c>
      <c r="H1486">
        <v>108</v>
      </c>
    </row>
    <row r="1487" spans="1:8" x14ac:dyDescent="0.3">
      <c r="A1487" t="s">
        <v>42</v>
      </c>
      <c r="B1487" t="s">
        <v>41</v>
      </c>
      <c r="C1487" t="s">
        <v>9</v>
      </c>
      <c r="D1487" t="s">
        <v>40</v>
      </c>
      <c r="E1487">
        <v>1190</v>
      </c>
      <c r="F1487" t="s">
        <v>5</v>
      </c>
      <c r="G1487">
        <v>50</v>
      </c>
      <c r="H1487">
        <v>146</v>
      </c>
    </row>
    <row r="1488" spans="1:8" x14ac:dyDescent="0.3">
      <c r="A1488" t="s">
        <v>39</v>
      </c>
      <c r="B1488" t="s">
        <v>38</v>
      </c>
      <c r="C1488" t="s">
        <v>2</v>
      </c>
      <c r="D1488" t="s">
        <v>24</v>
      </c>
      <c r="E1488">
        <v>1020</v>
      </c>
      <c r="F1488" t="s">
        <v>5</v>
      </c>
      <c r="G1488">
        <v>138</v>
      </c>
      <c r="H1488">
        <v>547</v>
      </c>
    </row>
    <row r="1489" spans="1:8" x14ac:dyDescent="0.3">
      <c r="A1489" t="s">
        <v>37</v>
      </c>
      <c r="B1489" t="s">
        <v>36</v>
      </c>
      <c r="C1489" t="s">
        <v>2</v>
      </c>
      <c r="D1489" t="s">
        <v>6</v>
      </c>
      <c r="E1489">
        <v>350</v>
      </c>
      <c r="F1489" t="s">
        <v>5</v>
      </c>
      <c r="G1489">
        <v>99</v>
      </c>
      <c r="H1489">
        <v>383</v>
      </c>
    </row>
    <row r="1490" spans="1:8" x14ac:dyDescent="0.3">
      <c r="A1490" t="s">
        <v>35</v>
      </c>
      <c r="B1490" t="s">
        <v>19</v>
      </c>
      <c r="C1490" t="s">
        <v>9</v>
      </c>
      <c r="D1490" t="s">
        <v>34</v>
      </c>
      <c r="E1490">
        <v>110</v>
      </c>
      <c r="F1490" t="s">
        <v>0</v>
      </c>
      <c r="G1490">
        <v>61</v>
      </c>
      <c r="H1490">
        <v>77</v>
      </c>
    </row>
    <row r="1491" spans="1:8" x14ac:dyDescent="0.3">
      <c r="A1491" t="s">
        <v>33</v>
      </c>
      <c r="B1491" t="s">
        <v>32</v>
      </c>
      <c r="C1491" t="s">
        <v>2</v>
      </c>
      <c r="D1491" t="s">
        <v>18</v>
      </c>
      <c r="E1491">
        <v>415</v>
      </c>
      <c r="F1491" t="s">
        <v>12</v>
      </c>
      <c r="G1491">
        <v>31</v>
      </c>
      <c r="H1491">
        <v>26</v>
      </c>
    </row>
    <row r="1492" spans="1:8" x14ac:dyDescent="0.3">
      <c r="A1492" t="s">
        <v>31</v>
      </c>
      <c r="B1492" t="s">
        <v>22</v>
      </c>
      <c r="C1492" t="s">
        <v>9</v>
      </c>
      <c r="D1492" t="s">
        <v>30</v>
      </c>
      <c r="E1492">
        <v>156</v>
      </c>
      <c r="F1492" t="s">
        <v>12</v>
      </c>
      <c r="G1492">
        <v>257</v>
      </c>
      <c r="H1492">
        <v>221</v>
      </c>
    </row>
    <row r="1493" spans="1:8" x14ac:dyDescent="0.3">
      <c r="A1493" t="s">
        <v>29</v>
      </c>
      <c r="B1493" t="s">
        <v>28</v>
      </c>
      <c r="C1493" t="s">
        <v>9</v>
      </c>
      <c r="D1493" t="s">
        <v>27</v>
      </c>
      <c r="E1493">
        <v>3000</v>
      </c>
      <c r="F1493" t="s">
        <v>26</v>
      </c>
      <c r="G1493">
        <v>204</v>
      </c>
      <c r="H1493">
        <v>589</v>
      </c>
    </row>
    <row r="1494" spans="1:8" x14ac:dyDescent="0.3">
      <c r="A1494">
        <v>11578</v>
      </c>
      <c r="B1494" t="s">
        <v>25</v>
      </c>
      <c r="C1494" t="s">
        <v>2</v>
      </c>
      <c r="D1494" t="s">
        <v>24</v>
      </c>
      <c r="E1494">
        <v>1020</v>
      </c>
      <c r="F1494" t="s">
        <v>5</v>
      </c>
      <c r="G1494">
        <v>87</v>
      </c>
      <c r="H1494">
        <v>236</v>
      </c>
    </row>
    <row r="1495" spans="1:8" x14ac:dyDescent="0.3">
      <c r="A1495" t="s">
        <v>23</v>
      </c>
      <c r="B1495" t="s">
        <v>22</v>
      </c>
      <c r="C1495" t="s">
        <v>2</v>
      </c>
      <c r="D1495" t="s">
        <v>21</v>
      </c>
      <c r="E1495">
        <v>55</v>
      </c>
      <c r="F1495" t="s">
        <v>12</v>
      </c>
      <c r="G1495">
        <v>16</v>
      </c>
      <c r="H1495">
        <v>12</v>
      </c>
    </row>
    <row r="1496" spans="1:8" x14ac:dyDescent="0.3">
      <c r="A1496" t="s">
        <v>20</v>
      </c>
      <c r="B1496" t="s">
        <v>19</v>
      </c>
      <c r="C1496" t="s">
        <v>2</v>
      </c>
      <c r="D1496" t="s">
        <v>18</v>
      </c>
      <c r="E1496">
        <v>415</v>
      </c>
      <c r="F1496" t="s">
        <v>12</v>
      </c>
      <c r="G1496">
        <v>22</v>
      </c>
      <c r="H1496">
        <v>16</v>
      </c>
    </row>
    <row r="1497" spans="1:8" x14ac:dyDescent="0.3">
      <c r="A1497" s="1" t="s">
        <v>17</v>
      </c>
      <c r="B1497" t="s">
        <v>16</v>
      </c>
      <c r="C1497" t="s">
        <v>2</v>
      </c>
      <c r="D1497" t="s">
        <v>1</v>
      </c>
      <c r="E1497">
        <v>62</v>
      </c>
      <c r="F1497" t="s">
        <v>0</v>
      </c>
      <c r="G1497">
        <v>61</v>
      </c>
      <c r="H1497">
        <v>84</v>
      </c>
    </row>
    <row r="1498" spans="1:8" x14ac:dyDescent="0.3">
      <c r="A1498" t="s">
        <v>15</v>
      </c>
      <c r="B1498" t="s">
        <v>14</v>
      </c>
      <c r="C1498" t="s">
        <v>2</v>
      </c>
      <c r="D1498" t="s">
        <v>13</v>
      </c>
      <c r="E1498">
        <v>50</v>
      </c>
      <c r="F1498" t="s">
        <v>12</v>
      </c>
      <c r="G1498">
        <v>22</v>
      </c>
      <c r="H1498">
        <v>18</v>
      </c>
    </row>
    <row r="1499" spans="1:8" x14ac:dyDescent="0.3">
      <c r="A1499" t="s">
        <v>11</v>
      </c>
      <c r="B1499" t="s">
        <v>10</v>
      </c>
      <c r="C1499" t="s">
        <v>9</v>
      </c>
      <c r="D1499" t="s">
        <v>1</v>
      </c>
      <c r="E1499">
        <v>62</v>
      </c>
      <c r="F1499" t="s">
        <v>0</v>
      </c>
      <c r="G1499">
        <v>80</v>
      </c>
      <c r="H1499">
        <v>119</v>
      </c>
    </row>
    <row r="1500" spans="1:8" x14ac:dyDescent="0.3">
      <c r="A1500" t="s">
        <v>8</v>
      </c>
      <c r="B1500" t="s">
        <v>7</v>
      </c>
      <c r="C1500" t="s">
        <v>2</v>
      </c>
      <c r="D1500" t="s">
        <v>6</v>
      </c>
      <c r="E1500">
        <v>350</v>
      </c>
      <c r="F1500" t="s">
        <v>5</v>
      </c>
      <c r="G1500">
        <v>73</v>
      </c>
      <c r="H1500">
        <v>282</v>
      </c>
    </row>
    <row r="1501" spans="1:8" x14ac:dyDescent="0.3">
      <c r="A1501" t="s">
        <v>4</v>
      </c>
      <c r="B1501" t="s">
        <v>3</v>
      </c>
      <c r="C1501" t="s">
        <v>2</v>
      </c>
      <c r="D1501" t="s">
        <v>1</v>
      </c>
      <c r="E1501">
        <v>62</v>
      </c>
      <c r="F1501" t="s">
        <v>0</v>
      </c>
      <c r="G1501">
        <v>52</v>
      </c>
      <c r="H1501">
        <v>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2B67-FAE2-472F-A14A-3080C9C3D3ED}">
  <dimension ref="A1:D3"/>
  <sheetViews>
    <sheetView workbookViewId="0">
      <selection activeCell="B28" sqref="B28"/>
    </sheetView>
  </sheetViews>
  <sheetFormatPr defaultRowHeight="14.4" x14ac:dyDescent="0.3"/>
  <cols>
    <col min="1" max="1" width="13.6640625" customWidth="1"/>
    <col min="2" max="2" width="16.88671875" customWidth="1"/>
    <col min="3" max="3" width="11.44140625" customWidth="1"/>
    <col min="4" max="4" width="10.88671875" customWidth="1"/>
  </cols>
  <sheetData>
    <row r="1" spans="1:4" x14ac:dyDescent="0.3">
      <c r="A1" t="s">
        <v>1478</v>
      </c>
      <c r="B1" t="s">
        <v>1485</v>
      </c>
      <c r="C1" t="s">
        <v>1484</v>
      </c>
      <c r="D1" t="s">
        <v>1483</v>
      </c>
    </row>
    <row r="2" spans="1:4" x14ac:dyDescent="0.3">
      <c r="A2" t="s">
        <v>9</v>
      </c>
      <c r="B2" t="s">
        <v>1482</v>
      </c>
      <c r="C2" s="2">
        <v>45242</v>
      </c>
      <c r="D2" s="2">
        <v>45248</v>
      </c>
    </row>
    <row r="3" spans="1:4" x14ac:dyDescent="0.3">
      <c r="A3" t="s">
        <v>2</v>
      </c>
      <c r="B3" t="s">
        <v>1481</v>
      </c>
      <c r="C3" s="2">
        <v>45301</v>
      </c>
      <c r="D3" s="2">
        <v>45307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0AF6-2F55-49A5-A39B-7CC67E8060D1}">
  <dimension ref="A1:C16"/>
  <sheetViews>
    <sheetView workbookViewId="0">
      <selection activeCell="D26" sqref="D26"/>
    </sheetView>
  </sheetViews>
  <sheetFormatPr defaultRowHeight="14.4" x14ac:dyDescent="0.3"/>
  <cols>
    <col min="1" max="1" width="14.6640625" customWidth="1"/>
    <col min="2" max="2" width="38" bestFit="1" customWidth="1"/>
    <col min="3" max="3" width="15.5546875" bestFit="1" customWidth="1"/>
  </cols>
  <sheetData>
    <row r="1" spans="1:3" x14ac:dyDescent="0.3">
      <c r="A1" t="s">
        <v>1477</v>
      </c>
      <c r="B1" t="s">
        <v>1507</v>
      </c>
      <c r="C1" t="s">
        <v>1506</v>
      </c>
    </row>
    <row r="2" spans="1:3" x14ac:dyDescent="0.3">
      <c r="A2" t="s">
        <v>59</v>
      </c>
      <c r="B2" t="s">
        <v>1505</v>
      </c>
      <c r="C2" t="s">
        <v>1501</v>
      </c>
    </row>
    <row r="3" spans="1:3" x14ac:dyDescent="0.3">
      <c r="A3" t="s">
        <v>46</v>
      </c>
      <c r="B3" t="s">
        <v>1504</v>
      </c>
      <c r="C3" t="s">
        <v>1501</v>
      </c>
    </row>
    <row r="4" spans="1:3" x14ac:dyDescent="0.3">
      <c r="A4" t="s">
        <v>30</v>
      </c>
      <c r="B4" t="s">
        <v>1503</v>
      </c>
      <c r="C4" t="s">
        <v>1501</v>
      </c>
    </row>
    <row r="5" spans="1:3" x14ac:dyDescent="0.3">
      <c r="A5" t="s">
        <v>69</v>
      </c>
      <c r="B5" t="s">
        <v>1502</v>
      </c>
      <c r="C5" t="s">
        <v>1501</v>
      </c>
    </row>
    <row r="6" spans="1:3" x14ac:dyDescent="0.3">
      <c r="A6" t="s">
        <v>21</v>
      </c>
      <c r="B6" t="s">
        <v>1500</v>
      </c>
      <c r="C6" t="s">
        <v>1488</v>
      </c>
    </row>
    <row r="7" spans="1:3" x14ac:dyDescent="0.3">
      <c r="A7" t="s">
        <v>18</v>
      </c>
      <c r="B7" t="s">
        <v>1499</v>
      </c>
      <c r="C7" t="s">
        <v>1488</v>
      </c>
    </row>
    <row r="8" spans="1:3" x14ac:dyDescent="0.3">
      <c r="A8" t="s">
        <v>34</v>
      </c>
      <c r="B8" t="s">
        <v>1498</v>
      </c>
      <c r="C8" t="s">
        <v>1491</v>
      </c>
    </row>
    <row r="9" spans="1:3" x14ac:dyDescent="0.3">
      <c r="A9" t="s">
        <v>13</v>
      </c>
      <c r="B9" t="s">
        <v>1497</v>
      </c>
      <c r="C9" t="s">
        <v>1491</v>
      </c>
    </row>
    <row r="10" spans="1:3" x14ac:dyDescent="0.3">
      <c r="A10" t="s">
        <v>6</v>
      </c>
      <c r="B10" t="s">
        <v>1496</v>
      </c>
      <c r="C10" t="s">
        <v>1494</v>
      </c>
    </row>
    <row r="11" spans="1:3" x14ac:dyDescent="0.3">
      <c r="A11" t="s">
        <v>24</v>
      </c>
      <c r="B11" t="s">
        <v>1495</v>
      </c>
      <c r="C11" t="s">
        <v>1494</v>
      </c>
    </row>
    <row r="12" spans="1:3" x14ac:dyDescent="0.3">
      <c r="A12" t="s">
        <v>49</v>
      </c>
      <c r="B12" t="s">
        <v>1493</v>
      </c>
      <c r="C12" t="s">
        <v>1491</v>
      </c>
    </row>
    <row r="13" spans="1:3" x14ac:dyDescent="0.3">
      <c r="A13" t="s">
        <v>1</v>
      </c>
      <c r="B13" t="s">
        <v>1492</v>
      </c>
      <c r="C13" t="s">
        <v>1491</v>
      </c>
    </row>
    <row r="14" spans="1:3" x14ac:dyDescent="0.3">
      <c r="A14" t="s">
        <v>88</v>
      </c>
      <c r="B14" t="s">
        <v>1490</v>
      </c>
      <c r="C14" t="s">
        <v>1488</v>
      </c>
    </row>
    <row r="15" spans="1:3" x14ac:dyDescent="0.3">
      <c r="A15" t="s">
        <v>40</v>
      </c>
      <c r="B15" t="s">
        <v>1489</v>
      </c>
      <c r="C15" t="s">
        <v>1488</v>
      </c>
    </row>
    <row r="16" spans="1:3" x14ac:dyDescent="0.3">
      <c r="A16" t="s">
        <v>27</v>
      </c>
      <c r="B16" t="s">
        <v>1487</v>
      </c>
      <c r="C16" t="s">
        <v>1486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2387-1EE7-4756-81D4-BD500E462625}">
  <dimension ref="A1:B51"/>
  <sheetViews>
    <sheetView workbookViewId="0">
      <selection activeCell="A19" sqref="A19"/>
    </sheetView>
  </sheetViews>
  <sheetFormatPr defaultRowHeight="14.4" x14ac:dyDescent="0.3"/>
  <cols>
    <col min="1" max="1" width="10" bestFit="1" customWidth="1"/>
    <col min="2" max="2" width="13.5546875" bestFit="1" customWidth="1"/>
  </cols>
  <sheetData>
    <row r="1" spans="1:2" x14ac:dyDescent="0.3">
      <c r="A1" t="s">
        <v>1479</v>
      </c>
      <c r="B1" t="s">
        <v>1518</v>
      </c>
    </row>
    <row r="2" spans="1:2" x14ac:dyDescent="0.3">
      <c r="A2" t="s">
        <v>78</v>
      </c>
      <c r="B2" t="s">
        <v>1513</v>
      </c>
    </row>
    <row r="3" spans="1:2" x14ac:dyDescent="0.3">
      <c r="A3" t="s">
        <v>72</v>
      </c>
      <c r="B3" t="s">
        <v>1513</v>
      </c>
    </row>
    <row r="4" spans="1:2" x14ac:dyDescent="0.3">
      <c r="A4" t="s">
        <v>132</v>
      </c>
      <c r="B4" t="s">
        <v>1513</v>
      </c>
    </row>
    <row r="5" spans="1:2" x14ac:dyDescent="0.3">
      <c r="A5" t="s">
        <v>16</v>
      </c>
      <c r="B5" t="s">
        <v>1513</v>
      </c>
    </row>
    <row r="6" spans="1:2" x14ac:dyDescent="0.3">
      <c r="A6" t="s">
        <v>141</v>
      </c>
      <c r="B6" t="s">
        <v>1513</v>
      </c>
    </row>
    <row r="7" spans="1:2" x14ac:dyDescent="0.3">
      <c r="A7" t="s">
        <v>80</v>
      </c>
      <c r="B7" t="s">
        <v>1513</v>
      </c>
    </row>
    <row r="8" spans="1:2" x14ac:dyDescent="0.3">
      <c r="A8" t="s">
        <v>101</v>
      </c>
      <c r="B8" t="s">
        <v>1513</v>
      </c>
    </row>
    <row r="9" spans="1:2" x14ac:dyDescent="0.3">
      <c r="A9" t="s">
        <v>64</v>
      </c>
      <c r="B9" t="s">
        <v>1513</v>
      </c>
    </row>
    <row r="10" spans="1:2" x14ac:dyDescent="0.3">
      <c r="A10" t="s">
        <v>19</v>
      </c>
      <c r="B10" t="s">
        <v>1513</v>
      </c>
    </row>
    <row r="11" spans="1:2" x14ac:dyDescent="0.3">
      <c r="A11" t="s">
        <v>3</v>
      </c>
      <c r="B11" t="s">
        <v>1513</v>
      </c>
    </row>
    <row r="12" spans="1:2" x14ac:dyDescent="0.3">
      <c r="A12" t="s">
        <v>10</v>
      </c>
      <c r="B12" t="s">
        <v>1509</v>
      </c>
    </row>
    <row r="13" spans="1:2" x14ac:dyDescent="0.3">
      <c r="A13" t="s">
        <v>107</v>
      </c>
      <c r="B13" t="s">
        <v>1509</v>
      </c>
    </row>
    <row r="14" spans="1:2" x14ac:dyDescent="0.3">
      <c r="A14" t="s">
        <v>229</v>
      </c>
      <c r="B14" t="s">
        <v>1509</v>
      </c>
    </row>
    <row r="15" spans="1:2" x14ac:dyDescent="0.3">
      <c r="A15" t="s">
        <v>36</v>
      </c>
      <c r="B15" t="s">
        <v>1509</v>
      </c>
    </row>
    <row r="16" spans="1:2" x14ac:dyDescent="0.3">
      <c r="A16" t="s">
        <v>22</v>
      </c>
      <c r="B16" t="s">
        <v>1509</v>
      </c>
    </row>
    <row r="17" spans="1:2" x14ac:dyDescent="0.3">
      <c r="A17" t="s">
        <v>52</v>
      </c>
      <c r="B17" t="s">
        <v>1510</v>
      </c>
    </row>
    <row r="18" spans="1:2" x14ac:dyDescent="0.3">
      <c r="A18" t="s">
        <v>161</v>
      </c>
      <c r="B18" t="s">
        <v>1510</v>
      </c>
    </row>
    <row r="19" spans="1:2" x14ac:dyDescent="0.3">
      <c r="A19" t="s">
        <v>109</v>
      </c>
      <c r="B19" t="s">
        <v>1510</v>
      </c>
    </row>
    <row r="20" spans="1:2" x14ac:dyDescent="0.3">
      <c r="A20" t="s">
        <v>134</v>
      </c>
      <c r="B20" t="s">
        <v>1510</v>
      </c>
    </row>
    <row r="21" spans="1:2" x14ac:dyDescent="0.3">
      <c r="A21" t="s">
        <v>253</v>
      </c>
      <c r="B21" t="s">
        <v>1510</v>
      </c>
    </row>
    <row r="22" spans="1:2" x14ac:dyDescent="0.3">
      <c r="A22" t="s">
        <v>236</v>
      </c>
      <c r="B22" t="s">
        <v>1510</v>
      </c>
    </row>
    <row r="23" spans="1:2" x14ac:dyDescent="0.3">
      <c r="A23" t="s">
        <v>38</v>
      </c>
      <c r="B23" t="s">
        <v>1510</v>
      </c>
    </row>
    <row r="24" spans="1:2" x14ac:dyDescent="0.3">
      <c r="A24" t="s">
        <v>95</v>
      </c>
      <c r="B24" t="s">
        <v>1510</v>
      </c>
    </row>
    <row r="25" spans="1:2" x14ac:dyDescent="0.3">
      <c r="A25" t="s">
        <v>86</v>
      </c>
      <c r="B25" t="s">
        <v>1511</v>
      </c>
    </row>
    <row r="26" spans="1:2" x14ac:dyDescent="0.3">
      <c r="A26" t="s">
        <v>54</v>
      </c>
      <c r="B26" t="s">
        <v>1511</v>
      </c>
    </row>
    <row r="27" spans="1:2" x14ac:dyDescent="0.3">
      <c r="A27" t="s">
        <v>171</v>
      </c>
      <c r="B27" t="s">
        <v>1511</v>
      </c>
    </row>
    <row r="28" spans="1:2" x14ac:dyDescent="0.3">
      <c r="A28" t="s">
        <v>25</v>
      </c>
      <c r="B28" t="s">
        <v>1511</v>
      </c>
    </row>
    <row r="29" spans="1:2" x14ac:dyDescent="0.3">
      <c r="A29" t="s">
        <v>84</v>
      </c>
      <c r="B29" t="s">
        <v>1511</v>
      </c>
    </row>
    <row r="30" spans="1:2" x14ac:dyDescent="0.3">
      <c r="A30" t="s">
        <v>67</v>
      </c>
      <c r="B30" t="s">
        <v>1511</v>
      </c>
    </row>
    <row r="31" spans="1:2" x14ac:dyDescent="0.3">
      <c r="A31" t="s">
        <v>89</v>
      </c>
      <c r="B31" t="s">
        <v>1511</v>
      </c>
    </row>
    <row r="32" spans="1:2" x14ac:dyDescent="0.3">
      <c r="A32" t="s">
        <v>130</v>
      </c>
      <c r="B32" t="s">
        <v>1517</v>
      </c>
    </row>
    <row r="33" spans="1:2" x14ac:dyDescent="0.3">
      <c r="A33" t="s">
        <v>14</v>
      </c>
      <c r="B33" t="s">
        <v>1517</v>
      </c>
    </row>
    <row r="34" spans="1:2" x14ac:dyDescent="0.3">
      <c r="A34" t="s">
        <v>56</v>
      </c>
      <c r="B34" t="s">
        <v>1517</v>
      </c>
    </row>
    <row r="35" spans="1:2" x14ac:dyDescent="0.3">
      <c r="A35" t="s">
        <v>60</v>
      </c>
      <c r="B35" t="s">
        <v>1517</v>
      </c>
    </row>
    <row r="36" spans="1:2" x14ac:dyDescent="0.3">
      <c r="A36" t="s">
        <v>112</v>
      </c>
      <c r="B36" t="s">
        <v>1514</v>
      </c>
    </row>
    <row r="37" spans="1:2" x14ac:dyDescent="0.3">
      <c r="A37" t="s">
        <v>114</v>
      </c>
      <c r="B37" t="s">
        <v>1514</v>
      </c>
    </row>
    <row r="38" spans="1:2" x14ac:dyDescent="0.3">
      <c r="A38" t="s">
        <v>50</v>
      </c>
      <c r="B38" t="s">
        <v>1514</v>
      </c>
    </row>
    <row r="39" spans="1:2" x14ac:dyDescent="0.3">
      <c r="A39" t="s">
        <v>41</v>
      </c>
      <c r="B39" t="s">
        <v>1508</v>
      </c>
    </row>
    <row r="40" spans="1:2" x14ac:dyDescent="0.3">
      <c r="A40" t="s">
        <v>103</v>
      </c>
      <c r="B40" t="s">
        <v>1508</v>
      </c>
    </row>
    <row r="41" spans="1:2" x14ac:dyDescent="0.3">
      <c r="A41" t="s">
        <v>32</v>
      </c>
      <c r="B41" t="s">
        <v>1508</v>
      </c>
    </row>
    <row r="42" spans="1:2" x14ac:dyDescent="0.3">
      <c r="A42" t="s">
        <v>193</v>
      </c>
      <c r="B42" t="s">
        <v>1508</v>
      </c>
    </row>
    <row r="43" spans="1:2" x14ac:dyDescent="0.3">
      <c r="A43" t="s">
        <v>92</v>
      </c>
      <c r="B43" t="s">
        <v>1516</v>
      </c>
    </row>
    <row r="44" spans="1:2" x14ac:dyDescent="0.3">
      <c r="A44" t="s">
        <v>76</v>
      </c>
      <c r="B44" t="s">
        <v>1516</v>
      </c>
    </row>
    <row r="45" spans="1:2" x14ac:dyDescent="0.3">
      <c r="A45" t="s">
        <v>181</v>
      </c>
      <c r="B45" t="s">
        <v>1512</v>
      </c>
    </row>
    <row r="46" spans="1:2" x14ac:dyDescent="0.3">
      <c r="A46" t="s">
        <v>62</v>
      </c>
      <c r="B46" t="s">
        <v>1512</v>
      </c>
    </row>
    <row r="47" spans="1:2" x14ac:dyDescent="0.3">
      <c r="A47" t="s">
        <v>7</v>
      </c>
      <c r="B47" t="s">
        <v>1515</v>
      </c>
    </row>
    <row r="48" spans="1:2" x14ac:dyDescent="0.3">
      <c r="A48" t="s">
        <v>82</v>
      </c>
      <c r="B48" t="s">
        <v>1515</v>
      </c>
    </row>
    <row r="49" spans="1:2" x14ac:dyDescent="0.3">
      <c r="A49" t="s">
        <v>28</v>
      </c>
      <c r="B49" t="s">
        <v>1515</v>
      </c>
    </row>
    <row r="50" spans="1:2" x14ac:dyDescent="0.3">
      <c r="A50" t="s">
        <v>151</v>
      </c>
      <c r="B50" t="s">
        <v>1515</v>
      </c>
    </row>
    <row r="51" spans="1:2" x14ac:dyDescent="0.3">
      <c r="A51" t="s">
        <v>47</v>
      </c>
      <c r="B51" t="s">
        <v>1515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fact_events</vt:lpstr>
      <vt:lpstr>dim_campaigns</vt:lpstr>
      <vt:lpstr>dim_products</vt:lpstr>
      <vt:lpstr>dim_stores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Sathappan PR</dc:creator>
  <cp:lastModifiedBy>Sathappan PR</cp:lastModifiedBy>
  <dcterms:created xsi:type="dcterms:W3CDTF">2015-06-05T18:17:20Z</dcterms:created>
  <dcterms:modified xsi:type="dcterms:W3CDTF">2024-02-06T12:43:15Z</dcterms:modified>
</cp:coreProperties>
</file>