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W:\gasSensor_ws\others\data_GS\gas_sensor_reliability_data\"/>
    </mc:Choice>
  </mc:AlternateContent>
  <xr:revisionPtr revIDLastSave="0" documentId="13_ncr:1_{75FED8C0-9AEE-48C2-B649-268E405A33B7}" xr6:coauthVersionLast="47" xr6:coauthVersionMax="47" xr10:uidLastSave="{00000000-0000-0000-0000-000000000000}"/>
  <bookViews>
    <workbookView xWindow="-90" yWindow="0" windowWidth="12980" windowHeight="15370" xr2:uid="{7370A8F7-CAD5-46A9-9F3B-6DB2312707A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16" i="1" l="1"/>
  <c r="X13" i="1"/>
  <c r="W16" i="1"/>
  <c r="W13" i="1"/>
  <c r="T16" i="1"/>
  <c r="T13" i="1"/>
  <c r="N24" i="1"/>
  <c r="N21" i="1"/>
  <c r="N18" i="1"/>
  <c r="M24" i="1"/>
  <c r="M21" i="1"/>
  <c r="M18" i="1"/>
  <c r="M15" i="1"/>
  <c r="A25" i="1"/>
  <c r="E24" i="1"/>
  <c r="D24" i="1"/>
  <c r="D21" i="1"/>
  <c r="D18" i="1"/>
  <c r="E21" i="1"/>
  <c r="E18" i="1"/>
  <c r="D15" i="1"/>
</calcChain>
</file>

<file path=xl/sharedStrings.xml><?xml version="1.0" encoding="utf-8"?>
<sst xmlns="http://schemas.openxmlformats.org/spreadsheetml/2006/main" count="37" uniqueCount="20">
  <si>
    <t>NH</t>
  </si>
  <si>
    <t>SD</t>
  </si>
  <si>
    <t>Avg</t>
  </si>
  <si>
    <t>Total</t>
  </si>
  <si>
    <t>Navigation</t>
  </si>
  <si>
    <t>Runs</t>
  </si>
  <si>
    <t>NUI H</t>
  </si>
  <si>
    <t>UI H</t>
  </si>
  <si>
    <t>No skill</t>
  </si>
  <si>
    <t>Manipulation</t>
  </si>
  <si>
    <t>T1</t>
  </si>
  <si>
    <t>CNN</t>
  </si>
  <si>
    <t>VLM</t>
  </si>
  <si>
    <t>OLF</t>
  </si>
  <si>
    <t>T2</t>
  </si>
  <si>
    <t>Unimodal accuracy</t>
  </si>
  <si>
    <t>Multimodal accuracy</t>
  </si>
  <si>
    <t>AVG</t>
  </si>
  <si>
    <t>abs imp</t>
  </si>
  <si>
    <t>rel imp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</si>
</sst>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E5139-078E-48AC-B818-A1F04F8F0347}">
  <dimension ref="A12:X25"/>
  <sheetViews>
    <sheetView tabSelected="1" topLeftCell="Q7" workbookViewId="0">
      <selection activeCell="X16" sqref="X16:X18"/>
    </sheetView>
  </sheetViews>
  <sheetFormatPr defaultRowHeight="14.5" x14ac:dyDescent="0.35"/>
  <sheetData>
    <row r="12" spans="1:24" x14ac:dyDescent="0.35">
      <c r="B12" t="s">
        <v>4</v>
      </c>
      <c r="L12" t="s">
        <v>9</v>
      </c>
      <c r="Q12" s="2" t="s">
        <v>15</v>
      </c>
      <c r="R12" s="2"/>
      <c r="S12" s="2"/>
      <c r="T12" s="4" t="s">
        <v>17</v>
      </c>
      <c r="U12" s="2" t="s">
        <v>16</v>
      </c>
      <c r="V12" s="2"/>
      <c r="W12" s="3" t="s">
        <v>18</v>
      </c>
      <c r="X12" t="s">
        <v>19</v>
      </c>
    </row>
    <row r="13" spans="1:24" x14ac:dyDescent="0.35">
      <c r="A13" t="s">
        <v>8</v>
      </c>
      <c r="B13" t="s">
        <v>5</v>
      </c>
      <c r="D13" t="s">
        <v>2</v>
      </c>
      <c r="E13" t="s">
        <v>1</v>
      </c>
      <c r="J13" t="s">
        <v>8</v>
      </c>
      <c r="K13" t="s">
        <v>5</v>
      </c>
      <c r="M13" t="s">
        <v>2</v>
      </c>
      <c r="N13" t="s">
        <v>1</v>
      </c>
      <c r="Q13" s="2" t="s">
        <v>10</v>
      </c>
      <c r="R13" s="3" t="s">
        <v>11</v>
      </c>
      <c r="S13" s="3">
        <v>96.7</v>
      </c>
      <c r="T13" s="2">
        <f>AVERAGE(S13:S15)</f>
        <v>91.703333333333333</v>
      </c>
      <c r="U13" s="2" t="s">
        <v>10</v>
      </c>
      <c r="V13" s="2">
        <v>100</v>
      </c>
      <c r="W13" s="2">
        <f>V13-T13</f>
        <v>8.2966666666666669</v>
      </c>
      <c r="X13" s="1">
        <f>((V13-T13)/T13)*100</f>
        <v>9.047290174839155</v>
      </c>
    </row>
    <row r="14" spans="1:24" x14ac:dyDescent="0.35">
      <c r="A14">
        <v>98.15</v>
      </c>
      <c r="B14">
        <v>128</v>
      </c>
      <c r="D14" t="s">
        <v>3</v>
      </c>
      <c r="K14">
        <v>150.28</v>
      </c>
      <c r="M14" t="s">
        <v>3</v>
      </c>
      <c r="Q14" s="2"/>
      <c r="R14" s="3" t="s">
        <v>12</v>
      </c>
      <c r="S14" s="3">
        <v>90.41</v>
      </c>
      <c r="T14" s="2"/>
      <c r="U14" s="2"/>
      <c r="V14" s="2"/>
      <c r="W14" s="2"/>
      <c r="X14" s="1"/>
    </row>
    <row r="15" spans="1:24" x14ac:dyDescent="0.35">
      <c r="A15">
        <v>97.16</v>
      </c>
      <c r="B15">
        <v>128.06</v>
      </c>
      <c r="D15">
        <f>AVERAGE(B14:B23)</f>
        <v>210.00700000000001</v>
      </c>
      <c r="K15">
        <v>152.52000000000001</v>
      </c>
      <c r="M15">
        <f>AVERAGE(K14:K23)</f>
        <v>296.12</v>
      </c>
      <c r="Q15" s="2"/>
      <c r="R15" s="3" t="s">
        <v>13</v>
      </c>
      <c r="S15" s="3">
        <v>88</v>
      </c>
      <c r="T15" s="2"/>
      <c r="U15" s="2"/>
      <c r="V15" s="2"/>
      <c r="W15" s="2"/>
      <c r="X15" s="1"/>
    </row>
    <row r="16" spans="1:24" x14ac:dyDescent="0.35">
      <c r="A16">
        <v>96.36</v>
      </c>
      <c r="B16">
        <v>128.41</v>
      </c>
      <c r="K16">
        <v>154.47</v>
      </c>
      <c r="Q16" s="2" t="s">
        <v>14</v>
      </c>
      <c r="R16" s="3" t="s">
        <v>11</v>
      </c>
      <c r="S16" s="3">
        <v>96</v>
      </c>
      <c r="T16" s="2">
        <f>AVERAGE(S16:S18)</f>
        <v>92.066666666666663</v>
      </c>
      <c r="U16" s="2" t="s">
        <v>14</v>
      </c>
      <c r="V16" s="2">
        <v>100</v>
      </c>
      <c r="W16" s="2">
        <f>V16-T16</f>
        <v>7.9333333333333371</v>
      </c>
      <c r="X16" s="1">
        <f>((V16-T16)/T16)*100</f>
        <v>8.6169442433019583</v>
      </c>
    </row>
    <row r="17" spans="1:24" x14ac:dyDescent="0.35">
      <c r="A17">
        <v>96.76</v>
      </c>
      <c r="B17">
        <v>128.15</v>
      </c>
      <c r="D17" t="s">
        <v>0</v>
      </c>
      <c r="E17" t="s">
        <v>0</v>
      </c>
      <c r="K17">
        <v>152.51</v>
      </c>
      <c r="M17" t="s">
        <v>0</v>
      </c>
      <c r="N17" t="s">
        <v>0</v>
      </c>
      <c r="Q17" s="2"/>
      <c r="R17" s="3" t="s">
        <v>12</v>
      </c>
      <c r="S17" s="3">
        <v>90.2</v>
      </c>
      <c r="T17" s="2"/>
      <c r="U17" s="2"/>
      <c r="V17" s="2"/>
      <c r="W17" s="2"/>
      <c r="X17" s="1"/>
    </row>
    <row r="18" spans="1:24" x14ac:dyDescent="0.35">
      <c r="B18">
        <v>128.38</v>
      </c>
      <c r="D18">
        <f>AVERAGE(B14:B18)</f>
        <v>128.19999999999999</v>
      </c>
      <c r="E18">
        <f>_xlfn.STDEV.P(B14:B18)</f>
        <v>0.16649324310613672</v>
      </c>
      <c r="K18">
        <v>150.61000000000001</v>
      </c>
      <c r="M18">
        <f>AVERAGE(K14:K18)</f>
        <v>152.078</v>
      </c>
      <c r="N18">
        <f>_xlfn.STDEV.P(K14:K18)</f>
        <v>1.5160131925547318</v>
      </c>
      <c r="Q18" s="2"/>
      <c r="R18" s="3" t="s">
        <v>13</v>
      </c>
      <c r="S18" s="3">
        <v>90</v>
      </c>
      <c r="T18" s="2"/>
      <c r="U18" s="2"/>
      <c r="V18" s="2"/>
      <c r="W18" s="2"/>
      <c r="X18" s="1"/>
    </row>
    <row r="19" spans="1:24" x14ac:dyDescent="0.35">
      <c r="B19">
        <v>175.12</v>
      </c>
      <c r="K19">
        <v>435.59</v>
      </c>
    </row>
    <row r="20" spans="1:24" x14ac:dyDescent="0.35">
      <c r="B20">
        <v>184.46</v>
      </c>
      <c r="D20" t="s">
        <v>6</v>
      </c>
      <c r="E20" t="s">
        <v>6</v>
      </c>
      <c r="K20">
        <v>387.52</v>
      </c>
      <c r="M20" t="s">
        <v>6</v>
      </c>
      <c r="N20" t="s">
        <v>6</v>
      </c>
    </row>
    <row r="21" spans="1:24" x14ac:dyDescent="0.35">
      <c r="B21">
        <v>178.03</v>
      </c>
      <c r="D21">
        <f>AVERAGE(B19:B21)</f>
        <v>179.20333333333335</v>
      </c>
      <c r="E21">
        <f>_xlfn.STDEV.P(B19:B21)</f>
        <v>3.9022586052467405</v>
      </c>
      <c r="K21">
        <v>390.66</v>
      </c>
      <c r="M21">
        <f>AVERAGE(K19:K21)</f>
        <v>404.59</v>
      </c>
      <c r="N21">
        <f>_xlfn.STDEV.P(K19:K21)</f>
        <v>21.957760966607371</v>
      </c>
    </row>
    <row r="22" spans="1:24" x14ac:dyDescent="0.35">
      <c r="B22">
        <v>565.29999999999995</v>
      </c>
      <c r="K22">
        <v>511.55</v>
      </c>
    </row>
    <row r="23" spans="1:24" x14ac:dyDescent="0.35">
      <c r="B23">
        <v>356.16</v>
      </c>
      <c r="D23" t="s">
        <v>7</v>
      </c>
      <c r="K23">
        <v>475.49</v>
      </c>
      <c r="M23" t="s">
        <v>7</v>
      </c>
    </row>
    <row r="24" spans="1:24" x14ac:dyDescent="0.35">
      <c r="D24">
        <f>AVERAGE(B22:B23)</f>
        <v>460.73</v>
      </c>
      <c r="E24">
        <f>_xlfn.STDEV.P(B22:B23)</f>
        <v>104.56999999999988</v>
      </c>
      <c r="M24">
        <f>AVERAGE(K22:K23)</f>
        <v>493.52</v>
      </c>
      <c r="N24">
        <f>_xlfn.STDEV.P(K22:K23)</f>
        <v>18.03</v>
      </c>
    </row>
    <row r="25" spans="1:24" x14ac:dyDescent="0.35">
      <c r="A25">
        <f>_xlfn.STDEV.P(A14:A17)</f>
        <v>0.66503289392330223</v>
      </c>
    </row>
  </sheetData>
  <mergeCells count="14">
    <mergeCell ref="U12:V12"/>
    <mergeCell ref="W13:W15"/>
    <mergeCell ref="W16:W18"/>
    <mergeCell ref="X13:X15"/>
    <mergeCell ref="X16:X18"/>
    <mergeCell ref="Q12:S12"/>
    <mergeCell ref="U13:U15"/>
    <mergeCell ref="Q13:Q15"/>
    <mergeCell ref="Q16:Q18"/>
    <mergeCell ref="V13:V15"/>
    <mergeCell ref="U16:U18"/>
    <mergeCell ref="V16:V18"/>
    <mergeCell ref="T13:T15"/>
    <mergeCell ref="T16:T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Veeramani, Satheeshkumar</dc:creator>
  <cp:lastModifiedBy>Veeramani, Satheeshkumar</cp:lastModifiedBy>
  <dcterms:created xsi:type="dcterms:W3CDTF">2025-05-05T12:51:11Z</dcterms:created>
  <dcterms:modified xsi:type="dcterms:W3CDTF">2025-05-08T22:24:28Z</dcterms:modified>
</cp:coreProperties>
</file>