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athishrajendiran/Documents/Sathish/Others/Masters/Syracuse/Courses-Term4/IST 772/Week6/"/>
    </mc:Choice>
  </mc:AlternateContent>
  <xr:revisionPtr revIDLastSave="0" documentId="8_{640DC20F-0DDC-684B-AA85-722FC9B99F1D}" xr6:coauthVersionLast="45" xr6:coauthVersionMax="45" xr10:uidLastSave="{00000000-0000-0000-0000-000000000000}"/>
  <bookViews>
    <workbookView xWindow="36480" yWindow="3460" windowWidth="22880" windowHeight="15660" xr2:uid="{00000000-000D-0000-FFFF-FFFF00000000}"/>
  </bookViews>
  <sheets>
    <sheet name="ANOV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A7" i="1"/>
  <c r="E15" i="1" s="1"/>
  <c r="C20" i="1" s="1"/>
  <c r="I19" i="1" s="1"/>
  <c r="B7" i="1"/>
  <c r="H7" i="1" s="1"/>
  <c r="H8" i="1" s="1"/>
  <c r="H9" i="1" s="1"/>
  <c r="C7" i="1"/>
  <c r="E7" i="1"/>
  <c r="I7" i="1"/>
  <c r="I8" i="1" s="1"/>
  <c r="I9" i="1" s="1"/>
  <c r="A12" i="1"/>
  <c r="E12" i="1" s="1"/>
  <c r="B20" i="1" s="1"/>
  <c r="B12" i="1"/>
  <c r="C12" i="1"/>
  <c r="A15" i="1"/>
  <c r="B21" i="1" s="1"/>
  <c r="C21" i="1"/>
  <c r="G7" i="1" l="1"/>
  <c r="G8" i="1" s="1"/>
  <c r="G9" i="1" s="1"/>
  <c r="G12" i="1" s="1"/>
  <c r="B19" i="1" s="1"/>
  <c r="G15" i="1"/>
  <c r="C19" i="1" s="1"/>
  <c r="G19" i="1" s="1"/>
  <c r="D20" i="1"/>
  <c r="D19" i="1" l="1"/>
  <c r="E1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Jeffrey Stanton</author>
  </authors>
  <commentList>
    <comment ref="A12" authorId="0" shapeId="0" xr:uid="{B147FBEF-BB56-E547-A546-9C054323A561}">
      <text>
        <r>
          <rPr>
            <b/>
            <sz val="10"/>
            <color rgb="FF000000"/>
            <rFont val="Tahoma"/>
            <family val="2"/>
          </rPr>
          <t>Jeffrey Stanton: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Calculating sum of squiares from variance is easy. The variance was calculated as SS/(n-1). In this casen=3 for each group, so variance was SS/2. So just multiply the variance by 2 to get back to the sum-of-squares.</t>
        </r>
      </text>
    </comment>
    <comment ref="D18" authorId="0" shapeId="0" xr:uid="{F0FE4B15-D7A1-A540-8E4C-DCCD10B58800}">
      <text>
        <r>
          <rPr>
            <b/>
            <sz val="10"/>
            <color rgb="FF000000"/>
            <rFont val="Tahoma"/>
            <family val="2"/>
          </rPr>
          <t>Jeffrey Stanton: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MS is "mean square" which is just another way of saying variance.</t>
        </r>
      </text>
    </comment>
  </commentList>
</comments>
</file>

<file path=xl/sharedStrings.xml><?xml version="1.0" encoding="utf-8"?>
<sst xmlns="http://schemas.openxmlformats.org/spreadsheetml/2006/main" count="30" uniqueCount="30">
  <si>
    <t>Group 1</t>
  </si>
  <si>
    <t>Group 2</t>
  </si>
  <si>
    <t>Group 3</t>
  </si>
  <si>
    <t>Note: n = 3 subjects per group, N = 9 subjects total</t>
  </si>
  <si>
    <t>Group mean deviations</t>
  </si>
  <si>
    <t>Means</t>
  </si>
  <si>
    <t>Grand Mean</t>
  </si>
  <si>
    <t>from the Grand Mean</t>
  </si>
  <si>
    <t>Squared</t>
  </si>
  <si>
    <t>Mult by n</t>
  </si>
  <si>
    <t>SS Within Each Group</t>
  </si>
  <si>
    <t>SS Within</t>
  </si>
  <si>
    <t>SS Between</t>
  </si>
  <si>
    <t>Total SS</t>
  </si>
  <si>
    <t>Total DF</t>
  </si>
  <si>
    <t>df Within (sum(n-1))</t>
  </si>
  <si>
    <t>df Between</t>
  </si>
  <si>
    <t>SV</t>
  </si>
  <si>
    <t>SS</t>
  </si>
  <si>
    <t>df</t>
  </si>
  <si>
    <t>MS</t>
  </si>
  <si>
    <t>F</t>
  </si>
  <si>
    <t>Evaluate F on:</t>
  </si>
  <si>
    <t>Between</t>
  </si>
  <si>
    <t>and</t>
  </si>
  <si>
    <t>Within</t>
  </si>
  <si>
    <t>degrees of freedom.</t>
  </si>
  <si>
    <t>Total</t>
  </si>
  <si>
    <t>Critical F(2, 6) = 5.14 for p&lt;0.05</t>
  </si>
  <si>
    <t>ANOVA Sources of Variance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</si>
</sst>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MS Sans Serif"/>
    </font>
    <font>
      <sz val="14"/>
      <name val="MS Sans Serif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9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1" fillId="2" borderId="0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3" borderId="3" xfId="0" applyFont="1" applyFill="1" applyBorder="1"/>
    <xf numFmtId="0" fontId="1" fillId="3" borderId="5" xfId="0" applyFont="1" applyFill="1" applyBorder="1"/>
    <xf numFmtId="0" fontId="1" fillId="3" borderId="8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</xdr:row>
      <xdr:rowOff>88900</xdr:rowOff>
    </xdr:from>
    <xdr:to>
      <xdr:col>3</xdr:col>
      <xdr:colOff>749300</xdr:colOff>
      <xdr:row>11</xdr:row>
      <xdr:rowOff>88900</xdr:rowOff>
    </xdr:to>
    <xdr:sp macro="" textlink="">
      <xdr:nvSpPr>
        <xdr:cNvPr id="1029" name="Lin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ShapeType="1"/>
        </xdr:cNvSpPr>
      </xdr:nvSpPr>
      <xdr:spPr bwMode="auto">
        <a:xfrm>
          <a:off x="2324100" y="1905000"/>
          <a:ext cx="749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</xdr:col>
      <xdr:colOff>12700</xdr:colOff>
      <xdr:row>9</xdr:row>
      <xdr:rowOff>12700</xdr:rowOff>
    </xdr:from>
    <xdr:to>
      <xdr:col>8</xdr:col>
      <xdr:colOff>0</xdr:colOff>
      <xdr:row>11</xdr:row>
      <xdr:rowOff>76200</xdr:rowOff>
    </xdr:to>
    <xdr:sp macro="" textlink="">
      <xdr:nvSpPr>
        <xdr:cNvPr id="1030" name="Line 6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ShapeType="1"/>
        </xdr:cNvSpPr>
      </xdr:nvSpPr>
      <xdr:spPr bwMode="auto">
        <a:xfrm flipH="1">
          <a:off x="5588000" y="1498600"/>
          <a:ext cx="762000" cy="393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C2" sqref="C2"/>
    </sheetView>
  </sheetViews>
  <sheetFormatPr baseColWidth="10" defaultColWidth="8.796875" defaultRowHeight="13"/>
  <cols>
    <col min="1" max="1" width="27" bestFit="1" customWidth="1"/>
    <col min="2" max="2" width="10.59765625" bestFit="1" customWidth="1"/>
    <col min="3" max="3" width="11.3984375" bestFit="1" customWidth="1"/>
    <col min="5" max="5" width="15.59765625" customWidth="1"/>
    <col min="6" max="6" width="12.3984375" bestFit="1" customWidth="1"/>
    <col min="7" max="7" width="12.19921875" customWidth="1"/>
    <col min="8" max="8" width="13.796875" customWidth="1"/>
    <col min="9" max="9" width="14.19921875" customWidth="1"/>
  </cols>
  <sheetData>
    <row r="1" spans="1:9" ht="18">
      <c r="A1" s="12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</row>
    <row r="2" spans="1:9" ht="18">
      <c r="A2" s="18">
        <v>12</v>
      </c>
      <c r="B2" s="19">
        <v>11</v>
      </c>
      <c r="C2" s="24">
        <v>21</v>
      </c>
      <c r="D2" s="1"/>
      <c r="E2" s="1" t="s">
        <v>3</v>
      </c>
      <c r="F2" s="1"/>
      <c r="G2" s="1"/>
      <c r="H2" s="1"/>
      <c r="I2" s="1"/>
    </row>
    <row r="3" spans="1:9" ht="18">
      <c r="A3" s="20">
        <v>8</v>
      </c>
      <c r="B3" s="21">
        <v>10</v>
      </c>
      <c r="C3" s="25">
        <v>16</v>
      </c>
      <c r="D3" s="1"/>
      <c r="E3" s="1"/>
      <c r="F3" s="1"/>
      <c r="G3" s="1"/>
      <c r="H3" s="1"/>
      <c r="I3" s="1"/>
    </row>
    <row r="4" spans="1:9" ht="18">
      <c r="A4" s="22">
        <v>10</v>
      </c>
      <c r="B4" s="23">
        <v>9</v>
      </c>
      <c r="C4" s="26">
        <v>20</v>
      </c>
      <c r="D4" s="1"/>
      <c r="E4" s="1"/>
      <c r="F4" s="1"/>
      <c r="G4" s="1"/>
      <c r="H4" s="1"/>
      <c r="I4" s="1"/>
    </row>
    <row r="5" spans="1:9" ht="18">
      <c r="A5" s="2"/>
      <c r="B5" s="2"/>
      <c r="C5" s="2"/>
      <c r="D5" s="1"/>
      <c r="E5" s="1"/>
      <c r="F5" s="1"/>
      <c r="G5" s="1" t="s">
        <v>4</v>
      </c>
      <c r="H5" s="1"/>
      <c r="I5" s="1"/>
    </row>
    <row r="6" spans="1:9" ht="18">
      <c r="A6" s="12" t="s">
        <v>5</v>
      </c>
      <c r="B6" s="1"/>
      <c r="C6" s="1"/>
      <c r="D6" s="1"/>
      <c r="E6" s="1" t="s">
        <v>6</v>
      </c>
      <c r="F6" s="1"/>
      <c r="G6" s="1" t="s">
        <v>7</v>
      </c>
      <c r="H6" s="1"/>
      <c r="I6" s="1"/>
    </row>
    <row r="7" spans="1:9" ht="18">
      <c r="A7" s="6">
        <f>AVERAGE(A2:A4)</f>
        <v>10</v>
      </c>
      <c r="B7" s="7">
        <f>AVERAGE(B2:B4)</f>
        <v>10</v>
      </c>
      <c r="C7" s="8">
        <f>AVERAGE(C2:C4)</f>
        <v>19</v>
      </c>
      <c r="D7" s="1"/>
      <c r="E7" s="9">
        <f>AVERAGE(A2:C4)</f>
        <v>13</v>
      </c>
      <c r="F7" s="1"/>
      <c r="G7" s="6">
        <f>(A7-E7)</f>
        <v>-3</v>
      </c>
      <c r="H7" s="7">
        <f>(B7-E7)</f>
        <v>-3</v>
      </c>
      <c r="I7" s="8">
        <f>(C7-E7)</f>
        <v>6</v>
      </c>
    </row>
    <row r="8" spans="1:9" ht="18">
      <c r="A8" s="1"/>
      <c r="B8" s="1"/>
      <c r="C8" s="1"/>
      <c r="D8" s="1"/>
      <c r="E8" s="1"/>
      <c r="F8" s="4" t="s">
        <v>8</v>
      </c>
      <c r="G8" s="6">
        <f>G7*G7</f>
        <v>9</v>
      </c>
      <c r="H8" s="7">
        <f>H7*H7</f>
        <v>9</v>
      </c>
      <c r="I8" s="8">
        <f>I7*I7</f>
        <v>36</v>
      </c>
    </row>
    <row r="9" spans="1:9" ht="18">
      <c r="A9" s="1"/>
      <c r="B9" s="1"/>
      <c r="C9" s="1"/>
      <c r="D9" s="1"/>
      <c r="E9" s="1"/>
      <c r="F9" s="4" t="s">
        <v>9</v>
      </c>
      <c r="G9" s="6">
        <f>G8*3</f>
        <v>27</v>
      </c>
      <c r="H9" s="7">
        <f>H8*3</f>
        <v>27</v>
      </c>
      <c r="I9" s="8">
        <f>I8*3</f>
        <v>108</v>
      </c>
    </row>
    <row r="10" spans="1:9" ht="18">
      <c r="A10" s="1"/>
      <c r="B10" s="1"/>
      <c r="C10" s="1"/>
      <c r="D10" s="1"/>
      <c r="E10" s="1"/>
      <c r="F10" s="1"/>
      <c r="G10" s="1"/>
      <c r="H10" s="1"/>
      <c r="I10" s="1"/>
    </row>
    <row r="11" spans="1:9" ht="18">
      <c r="A11" s="1" t="s">
        <v>10</v>
      </c>
      <c r="B11" s="1"/>
      <c r="C11" s="1"/>
      <c r="D11" s="1"/>
      <c r="E11" s="1" t="s">
        <v>11</v>
      </c>
      <c r="F11" s="1"/>
      <c r="G11" s="1" t="s">
        <v>12</v>
      </c>
      <c r="H11" s="1"/>
      <c r="I11" s="1"/>
    </row>
    <row r="12" spans="1:9" ht="18">
      <c r="A12" s="6">
        <f>VAR(A2:A4)*2</f>
        <v>8</v>
      </c>
      <c r="B12" s="7">
        <f>VAR(B2:B4)*2</f>
        <v>2</v>
      </c>
      <c r="C12" s="8">
        <f>VAR(C2:C4)*2</f>
        <v>14</v>
      </c>
      <c r="D12" s="1"/>
      <c r="E12" s="9">
        <f>SUM(A12:C12)</f>
        <v>24</v>
      </c>
      <c r="F12" s="1"/>
      <c r="G12" s="9">
        <f>SUM(G9:I9)</f>
        <v>162</v>
      </c>
      <c r="H12" s="1"/>
      <c r="I12" s="1"/>
    </row>
    <row r="13" spans="1:9" ht="18">
      <c r="A13" s="1"/>
      <c r="B13" s="1"/>
      <c r="C13" s="1"/>
      <c r="D13" s="1"/>
      <c r="E13" s="1"/>
      <c r="F13" s="1"/>
      <c r="G13" s="1"/>
      <c r="H13" s="1"/>
      <c r="I13" s="1"/>
    </row>
    <row r="14" spans="1:9" ht="18">
      <c r="A14" s="12" t="s">
        <v>13</v>
      </c>
      <c r="B14" s="1"/>
      <c r="C14" s="1" t="s">
        <v>14</v>
      </c>
      <c r="D14" s="1"/>
      <c r="E14" s="1" t="s">
        <v>15</v>
      </c>
      <c r="F14" s="1"/>
      <c r="G14" s="1" t="s">
        <v>16</v>
      </c>
      <c r="H14" s="1"/>
      <c r="I14" s="1"/>
    </row>
    <row r="15" spans="1:9" ht="18">
      <c r="A15" s="9">
        <f>VAR(A2:C4)*8</f>
        <v>186</v>
      </c>
      <c r="B15" s="1"/>
      <c r="C15" s="9">
        <f>COUNT(A2:C4)-1</f>
        <v>8</v>
      </c>
      <c r="D15" s="1"/>
      <c r="E15" s="9">
        <f>COUNT(A2:C4)-COUNT(A7:C7)</f>
        <v>6</v>
      </c>
      <c r="F15" s="1"/>
      <c r="G15" s="9">
        <f>COUNT(A7:C7)-1</f>
        <v>2</v>
      </c>
      <c r="H15" s="1"/>
      <c r="I15" s="1"/>
    </row>
    <row r="16" spans="1:9" ht="18">
      <c r="A16" s="1"/>
      <c r="B16" s="1"/>
      <c r="C16" s="1"/>
      <c r="D16" s="1"/>
      <c r="E16" s="1"/>
      <c r="F16" s="1"/>
      <c r="G16" s="1"/>
      <c r="H16" s="1"/>
      <c r="I16" s="1"/>
    </row>
    <row r="17" spans="1:9" ht="18">
      <c r="A17" s="1" t="s">
        <v>29</v>
      </c>
      <c r="B17" s="1"/>
      <c r="C17" s="1"/>
      <c r="D17" s="1"/>
      <c r="E17" s="1"/>
      <c r="F17" s="1"/>
      <c r="G17" s="1"/>
      <c r="H17" s="1"/>
      <c r="I17" s="1"/>
    </row>
    <row r="18" spans="1:9" ht="18">
      <c r="A18" s="13" t="s">
        <v>17</v>
      </c>
      <c r="B18" s="14" t="s">
        <v>18</v>
      </c>
      <c r="C18" s="14" t="s">
        <v>19</v>
      </c>
      <c r="D18" s="14" t="s">
        <v>20</v>
      </c>
      <c r="E18" s="15" t="s">
        <v>21</v>
      </c>
      <c r="F18" s="1"/>
      <c r="G18" s="1" t="s">
        <v>22</v>
      </c>
      <c r="H18" s="1"/>
      <c r="I18" s="1"/>
    </row>
    <row r="19" spans="1:9" ht="18">
      <c r="A19" s="16" t="s">
        <v>23</v>
      </c>
      <c r="B19" s="2">
        <f>G12</f>
        <v>162</v>
      </c>
      <c r="C19" s="2">
        <f>G15</f>
        <v>2</v>
      </c>
      <c r="D19" s="2">
        <f>B19/C19</f>
        <v>81</v>
      </c>
      <c r="E19" s="3">
        <f>D19/D20</f>
        <v>20.25</v>
      </c>
      <c r="F19" s="1"/>
      <c r="G19" s="1">
        <f>C19</f>
        <v>2</v>
      </c>
      <c r="H19" s="10" t="s">
        <v>24</v>
      </c>
      <c r="I19" s="11">
        <f>C20</f>
        <v>6</v>
      </c>
    </row>
    <row r="20" spans="1:9" ht="18">
      <c r="A20" s="16" t="s">
        <v>25</v>
      </c>
      <c r="B20" s="2">
        <f>E12</f>
        <v>24</v>
      </c>
      <c r="C20" s="2">
        <f>E15</f>
        <v>6</v>
      </c>
      <c r="D20" s="2">
        <f>B20/C20</f>
        <v>4</v>
      </c>
      <c r="E20" s="3"/>
      <c r="F20" s="1"/>
      <c r="G20" s="1" t="s">
        <v>26</v>
      </c>
      <c r="H20" s="1"/>
      <c r="I20" s="1"/>
    </row>
    <row r="21" spans="1:9" ht="18">
      <c r="A21" s="17" t="s">
        <v>27</v>
      </c>
      <c r="B21" s="4">
        <f>A15</f>
        <v>186</v>
      </c>
      <c r="C21" s="4">
        <f>C15</f>
        <v>8</v>
      </c>
      <c r="D21" s="4"/>
      <c r="E21" s="5"/>
      <c r="F21" s="1"/>
      <c r="G21" s="1" t="s">
        <v>28</v>
      </c>
      <c r="H21" s="1"/>
      <c r="I21" s="1"/>
    </row>
  </sheetData>
  <phoneticPr fontId="0" type="noConversion"/>
  <printOptions horizontalCentered="1" verticalCentered="1"/>
  <pageMargins left="0.75" right="0.75" top="1" bottom="1" header="0.5" footer="0.5"/>
  <pageSetup orientation="landscape" horizontalDpi="300" verticalDpi="300"/>
  <headerFooter>
    <oddHeader>&amp;C&amp;F_x000D_Between Subjects ANOVA Calculation_x000D_Using Deviational Method</oddHeader>
    <oddFooter>Page 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1998-04-14T18:41:56Z</cp:lastPrinted>
  <dcterms:created xsi:type="dcterms:W3CDTF">1998-04-07T21:28:37Z</dcterms:created>
  <dcterms:modified xsi:type="dcterms:W3CDTF">2020-11-10T21:21:59Z</dcterms:modified>
</cp:coreProperties>
</file>