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wston/Google Drive crowston@syr.edu/Courses/IST 772 Crowston/Week 9/"/>
    </mc:Choice>
  </mc:AlternateContent>
  <xr:revisionPtr revIDLastSave="0" documentId="13_ncr:1_{F75EEAD2-779F-9044-9DD5-D8B892DA755B}" xr6:coauthVersionLast="45" xr6:coauthVersionMax="45" xr10:uidLastSave="{00000000-0000-0000-0000-000000000000}"/>
  <bookViews>
    <workbookView xWindow="33680" yWindow="-8400" windowWidth="24820" windowHeight="14120" xr2:uid="{3823CEFE-4A6F-5B4C-A6A0-2BDA66ED4333}"/>
  </bookViews>
  <sheets>
    <sheet name="Sheet1" sheetId="1" r:id="rId1"/>
    <sheet name="Sheet2" sheetId="2" r:id="rId2"/>
    <sheet name="Sheet3" sheetId="3" r:id="rId3"/>
  </sheets>
  <definedNames>
    <definedName name="A">Sheet1!$H$2</definedName>
    <definedName name="B">Sheet1!$H$3</definedName>
    <definedName name="B0">Sheet1!$H$2</definedName>
    <definedName name="solver_adj" localSheetId="0" hidden="1">Sheet1!$H$2:$H$3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Sheet1!$F$10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B42" i="2"/>
  <c r="B41" i="2"/>
  <c r="B40" i="2"/>
  <c r="B39" i="2"/>
  <c r="B37" i="2"/>
  <c r="B36" i="2"/>
  <c r="B35" i="2"/>
  <c r="B33" i="2"/>
  <c r="B32" i="2"/>
  <c r="B31" i="2"/>
  <c r="B29" i="2"/>
  <c r="B28" i="2"/>
  <c r="B27" i="2"/>
  <c r="B25" i="2"/>
  <c r="B24" i="2"/>
  <c r="B23" i="2"/>
  <c r="B21" i="2"/>
  <c r="B20" i="2"/>
  <c r="B19" i="2"/>
  <c r="B17" i="2"/>
  <c r="B16" i="2"/>
  <c r="B15" i="2"/>
  <c r="B13" i="2"/>
  <c r="B12" i="2"/>
  <c r="B11" i="2"/>
  <c r="B9" i="2"/>
  <c r="B8" i="2"/>
  <c r="B7" i="2"/>
  <c r="B6" i="2"/>
  <c r="B5" i="2"/>
  <c r="B4" i="2"/>
  <c r="B3" i="2"/>
  <c r="B2" i="2"/>
  <c r="B10" i="2" l="1"/>
  <c r="B14" i="2"/>
  <c r="B18" i="2"/>
  <c r="B22" i="2"/>
  <c r="B26" i="2"/>
  <c r="B30" i="2"/>
  <c r="B34" i="2"/>
  <c r="B38" i="2"/>
  <c r="C5" i="1"/>
  <c r="O18" i="1" l="1"/>
  <c r="O17" i="1"/>
  <c r="O30" i="1"/>
  <c r="O41" i="1"/>
  <c r="O27" i="1"/>
  <c r="O40" i="1"/>
  <c r="O26" i="1"/>
  <c r="O37" i="1"/>
  <c r="O21" i="1"/>
  <c r="O36" i="1"/>
  <c r="O35" i="1"/>
  <c r="O16" i="1"/>
  <c r="O22" i="1"/>
  <c r="O13" i="1"/>
  <c r="O31" i="1"/>
  <c r="O12" i="1"/>
  <c r="O39" i="1"/>
  <c r="O34" i="1"/>
  <c r="O25" i="1"/>
  <c r="O20" i="1"/>
  <c r="O11" i="1"/>
  <c r="O2" i="1"/>
  <c r="O29" i="1"/>
  <c r="O24" i="1"/>
  <c r="O15" i="1"/>
  <c r="O10" i="1"/>
  <c r="O38" i="1"/>
  <c r="O33" i="1"/>
  <c r="O28" i="1"/>
  <c r="O19" i="1"/>
  <c r="O42" i="1"/>
  <c r="O32" i="1"/>
  <c r="O23" i="1"/>
  <c r="O14" i="1"/>
  <c r="O9" i="1"/>
  <c r="O8" i="1"/>
  <c r="O7" i="1"/>
  <c r="O6" i="1"/>
  <c r="O5" i="1"/>
  <c r="O4" i="1"/>
  <c r="O3" i="1"/>
  <c r="C6" i="1"/>
  <c r="C2" i="1"/>
  <c r="D2" i="1" s="1"/>
  <c r="E2" i="1" s="1"/>
  <c r="C8" i="1"/>
  <c r="C7" i="1"/>
  <c r="C4" i="1"/>
  <c r="C3" i="1"/>
  <c r="D8" i="1" l="1"/>
  <c r="D5" i="1"/>
  <c r="D7" i="1"/>
  <c r="D6" i="1"/>
  <c r="D4" i="1"/>
  <c r="D3" i="1"/>
  <c r="E7" i="1" l="1"/>
  <c r="E4" i="1"/>
  <c r="E6" i="1"/>
  <c r="E5" i="1"/>
  <c r="E3" i="1"/>
  <c r="E8" i="1"/>
  <c r="E10" i="1" l="1"/>
</calcChain>
</file>

<file path=xl/sharedStrings.xml><?xml version="1.0" encoding="utf-8"?>
<sst xmlns="http://schemas.openxmlformats.org/spreadsheetml/2006/main" count="17" uniqueCount="15">
  <si>
    <t>X</t>
  </si>
  <si>
    <t>Y</t>
  </si>
  <si>
    <t>Change</t>
  </si>
  <si>
    <t>Coefficient</t>
  </si>
  <si>
    <t>Pre-calculated</t>
  </si>
  <si>
    <t>Log Likelihood</t>
  </si>
  <si>
    <t>Total Log Likelihood</t>
  </si>
  <si>
    <t>Maximize</t>
  </si>
  <si>
    <t>data&lt;-data.frame(x=c(1,2,2.4,2.5,3.1,3.7,3.8),y=c(0,0,1,0,1,1,1))</t>
  </si>
  <si>
    <t>summary(glm(y~x,family=binomial,data=data))</t>
  </si>
  <si>
    <t>a + bX</t>
  </si>
  <si>
    <t>logit'(a+bX)=P(X)</t>
  </si>
  <si>
    <t>intercept (a)=</t>
  </si>
  <si>
    <t>coefficient (b)=</t>
  </si>
  <si>
    <t>Controlled by 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</si>
</sst>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3" borderId="0" xfId="0" applyFill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 applyBorder="1"/>
    <xf numFmtId="0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Fitting Line?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2.4</c:v>
                </c:pt>
                <c:pt idx="3">
                  <c:v>2.5</c:v>
                </c:pt>
                <c:pt idx="4">
                  <c:v>3.1</c:v>
                </c:pt>
                <c:pt idx="5">
                  <c:v>3.7</c:v>
                </c:pt>
                <c:pt idx="6">
                  <c:v>3.8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5-D145-9DC2-2E6A78421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456255"/>
        <c:axId val="135680902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0">
                <a:noFill/>
              </a:ln>
              <a:effectLst/>
            </c:spPr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  <c:pt idx="31">
                  <c:v>3.6</c:v>
                </c:pt>
                <c:pt idx="32">
                  <c:v>3.7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4.2</c:v>
                </c:pt>
                <c:pt idx="38">
                  <c:v>4.3</c:v>
                </c:pt>
                <c:pt idx="39">
                  <c:v>4.4000000000000004</c:v>
                </c:pt>
                <c:pt idx="40">
                  <c:v>4.5</c:v>
                </c:pt>
              </c:numCache>
            </c:numRef>
          </c:xVal>
          <c:yVal>
            <c:numRef>
              <c:f>Sheet1!$O$2:$O$42</c:f>
              <c:numCache>
                <c:formatCode>0.000</c:formatCode>
                <c:ptCount val="41"/>
                <c:pt idx="0">
                  <c:v>2.3130613344729488E-5</c:v>
                </c:pt>
                <c:pt idx="1">
                  <c:v>3.9572742103380794E-5</c:v>
                </c:pt>
                <c:pt idx="2">
                  <c:v>6.7701776475905608E-5</c:v>
                </c:pt>
                <c:pt idx="3">
                  <c:v>1.1582313093695903E-4</c:v>
                </c:pt>
                <c:pt idx="4">
                  <c:v>1.9814160717351542E-4</c:v>
                </c:pt>
                <c:pt idx="5">
                  <c:v>3.3894610772885895E-4</c:v>
                </c:pt>
                <c:pt idx="6">
                  <c:v>5.7975187139332944E-4</c:v>
                </c:pt>
                <c:pt idx="7">
                  <c:v>9.9146947693087915E-4</c:v>
                </c:pt>
                <c:pt idx="8">
                  <c:v>1.6950772746016597E-3</c:v>
                </c:pt>
                <c:pt idx="9">
                  <c:v>2.8965607391648524E-3</c:v>
                </c:pt>
                <c:pt idx="10">
                  <c:v>4.9454458856640418E-3</c:v>
                </c:pt>
                <c:pt idx="11">
                  <c:v>8.4313570948524614E-3</c:v>
                </c:pt>
                <c:pt idx="12">
                  <c:v>1.4338985166377733E-2</c:v>
                </c:pt>
                <c:pt idx="13">
                  <c:v>2.4284555146389622E-2</c:v>
                </c:pt>
                <c:pt idx="14">
                  <c:v>4.0842564839420427E-2</c:v>
                </c:pt>
                <c:pt idx="15">
                  <c:v>6.7904660578049739E-2</c:v>
                </c:pt>
                <c:pt idx="16">
                  <c:v>0.11082610880808884</c:v>
                </c:pt>
                <c:pt idx="17">
                  <c:v>0.17576172215183805</c:v>
                </c:pt>
                <c:pt idx="18">
                  <c:v>0.26730671462110095</c:v>
                </c:pt>
                <c:pt idx="19">
                  <c:v>0.38430139612396447</c:v>
                </c:pt>
                <c:pt idx="20">
                  <c:v>0.51641149407680009</c:v>
                </c:pt>
                <c:pt idx="21">
                  <c:v>0.64626682312065908</c:v>
                </c:pt>
                <c:pt idx="22">
                  <c:v>0.75761896577460885</c:v>
                </c:pt>
                <c:pt idx="23">
                  <c:v>0.84246302296744968</c:v>
                </c:pt>
                <c:pt idx="24">
                  <c:v>0.90147034393584979</c:v>
                </c:pt>
                <c:pt idx="25">
                  <c:v>0.93995115326785328</c:v>
                </c:pt>
                <c:pt idx="26">
                  <c:v>0.96400337342144937</c:v>
                </c:pt>
                <c:pt idx="27">
                  <c:v>0.97864053779343596</c:v>
                </c:pt>
                <c:pt idx="28">
                  <c:v>0.98740362180557317</c:v>
                </c:pt>
                <c:pt idx="29">
                  <c:v>0.99259869098644604</c:v>
                </c:pt>
                <c:pt idx="30">
                  <c:v>0.99566059662709372</c:v>
                </c:pt>
                <c:pt idx="31">
                  <c:v>0.9974590411233073</c:v>
                </c:pt>
                <c:pt idx="32">
                  <c:v>0.99851324209186954</c:v>
                </c:pt>
                <c:pt idx="33">
                  <c:v>0.99913045414661972</c:v>
                </c:pt>
                <c:pt idx="34">
                  <c:v>0.99949156751688972</c:v>
                </c:pt>
                <c:pt idx="35">
                  <c:v>0.99970275886654247</c:v>
                </c:pt>
                <c:pt idx="36">
                  <c:v>0.99982624135855647</c:v>
                </c:pt>
                <c:pt idx="37">
                  <c:v>0.99989843089364372</c:v>
                </c:pt>
                <c:pt idx="38">
                  <c:v>0.99994063044098269</c:v>
                </c:pt>
                <c:pt idx="39">
                  <c:v>0.99996529768883335</c:v>
                </c:pt>
                <c:pt idx="40">
                  <c:v>0.99997971623711912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95-D145-9DC2-2E6A78421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456255"/>
        <c:axId val="1356809023"/>
      </c:scatterChart>
      <c:valAx>
        <c:axId val="13564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809023"/>
        <c:crossesAt val="0.5"/>
        <c:crossBetween val="midCat"/>
      </c:valAx>
      <c:valAx>
        <c:axId val="1356809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5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B$13" max="30000" page="10" val="53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3</xdr:row>
      <xdr:rowOff>57856</xdr:rowOff>
    </xdr:from>
    <xdr:to>
      <xdr:col>10</xdr:col>
      <xdr:colOff>539750</xdr:colOff>
      <xdr:row>16</xdr:row>
      <xdr:rowOff>160867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</xdr:colOff>
          <xdr:row>11</xdr:row>
          <xdr:rowOff>12700</xdr:rowOff>
        </xdr:from>
        <xdr:to>
          <xdr:col>2</xdr:col>
          <xdr:colOff>0</xdr:colOff>
          <xdr:row>15</xdr:row>
          <xdr:rowOff>12700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D6CE-90AB-6C41-AEC6-1C5739BEA5DE}">
  <dimension ref="A1:O42"/>
  <sheetViews>
    <sheetView tabSelected="1" zoomScale="180" zoomScaleNormal="180" workbookViewId="0">
      <selection activeCell="H3" sqref="H3"/>
    </sheetView>
  </sheetViews>
  <sheetFormatPr baseColWidth="10" defaultRowHeight="16" x14ac:dyDescent="0.2"/>
  <cols>
    <col min="1" max="1" width="9.83203125" customWidth="1"/>
    <col min="2" max="2" width="6.33203125" customWidth="1"/>
    <col min="3" max="3" width="8.1640625" customWidth="1"/>
    <col min="4" max="4" width="14.33203125" customWidth="1"/>
    <col min="6" max="6" width="7.83203125" customWidth="1"/>
    <col min="8" max="8" width="10.33203125" customWidth="1"/>
  </cols>
  <sheetData>
    <row r="1" spans="1:15" x14ac:dyDescent="0.2">
      <c r="A1" t="s">
        <v>0</v>
      </c>
      <c r="B1" t="s">
        <v>1</v>
      </c>
      <c r="C1" t="s">
        <v>10</v>
      </c>
      <c r="D1" t="s">
        <v>11</v>
      </c>
      <c r="E1" t="s">
        <v>5</v>
      </c>
    </row>
    <row r="2" spans="1:15" x14ac:dyDescent="0.2">
      <c r="A2" s="4">
        <v>1</v>
      </c>
      <c r="B2" s="8">
        <v>0</v>
      </c>
      <c r="C2" s="7">
        <f>A+B*A2</f>
        <v>-7.989330433909779</v>
      </c>
      <c r="D2" s="2">
        <f>EXP(C2)/(EXP(C2)+1)</f>
        <v>3.3894610772885895E-4</v>
      </c>
      <c r="E2" s="2">
        <f>LN(IF(B2=1,D2,1-D2))</f>
        <v>-3.3900356294404142E-4</v>
      </c>
      <c r="F2" s="8"/>
      <c r="G2" s="1" t="s">
        <v>12</v>
      </c>
      <c r="H2" s="2">
        <v>-13.359330433909779</v>
      </c>
      <c r="I2" t="s">
        <v>4</v>
      </c>
      <c r="O2" s="2">
        <f>EXP(Sheet2!B2)/(EXP(Sheet2!B2)+1)</f>
        <v>2.3130613344729488E-5</v>
      </c>
    </row>
    <row r="3" spans="1:15" x14ac:dyDescent="0.2">
      <c r="A3" s="5">
        <v>2</v>
      </c>
      <c r="B3" s="8">
        <v>0</v>
      </c>
      <c r="C3" s="7">
        <f>A+B*A3</f>
        <v>-2.6193304339097789</v>
      </c>
      <c r="D3" s="2">
        <f>EXP(C3)/(EXP(C3)+1)</f>
        <v>6.7904660578049739E-2</v>
      </c>
      <c r="E3" s="2">
        <f>LN(IF(B3=1,D3,1-D3))</f>
        <v>-7.0320174011261519E-2</v>
      </c>
      <c r="F3" s="8"/>
      <c r="G3" s="1" t="s">
        <v>13</v>
      </c>
      <c r="H3" s="2">
        <f>B13/100</f>
        <v>5.37</v>
      </c>
      <c r="I3" t="s">
        <v>14</v>
      </c>
      <c r="O3" s="2">
        <f>EXP(Sheet2!B3)/(EXP(Sheet2!B3)+1)</f>
        <v>3.9572742103380794E-5</v>
      </c>
    </row>
    <row r="4" spans="1:15" x14ac:dyDescent="0.2">
      <c r="A4" s="5">
        <v>2.4</v>
      </c>
      <c r="B4" s="8">
        <v>1</v>
      </c>
      <c r="C4" s="7">
        <f>A+B*A4</f>
        <v>-0.47133043390977925</v>
      </c>
      <c r="D4" s="2">
        <f>EXP(C4)/(EXP(C4)+1)</f>
        <v>0.38430139612396447</v>
      </c>
      <c r="E4" s="2">
        <f>LN(IF(B4=1,D4,1-D4))</f>
        <v>-0.95632814851665104</v>
      </c>
      <c r="F4" s="8"/>
      <c r="O4" s="2">
        <f>EXP(Sheet2!B4)/(EXP(Sheet2!B4)+1)</f>
        <v>6.7701776475905608E-5</v>
      </c>
    </row>
    <row r="5" spans="1:15" x14ac:dyDescent="0.2">
      <c r="A5" s="5">
        <v>2.5</v>
      </c>
      <c r="B5" s="8">
        <v>0</v>
      </c>
      <c r="C5" s="7">
        <f>A+B*A5</f>
        <v>6.5669566090221565E-2</v>
      </c>
      <c r="D5" s="2">
        <f>EXP(C5)/(EXP(C5)+1)</f>
        <v>0.51641149407680009</v>
      </c>
      <c r="E5" s="2">
        <f>LN(IF(B5=1,D5,1-D5))</f>
        <v>-0.72652092825927517</v>
      </c>
      <c r="F5" s="8"/>
      <c r="O5" s="2">
        <f>EXP(Sheet2!B5)/(EXP(Sheet2!B5)+1)</f>
        <v>1.1582313093695903E-4</v>
      </c>
    </row>
    <row r="6" spans="1:15" x14ac:dyDescent="0.2">
      <c r="A6" s="5">
        <v>3.1</v>
      </c>
      <c r="B6" s="8">
        <v>1</v>
      </c>
      <c r="C6" s="7">
        <f>A+B*A6</f>
        <v>3.2876695660902229</v>
      </c>
      <c r="D6" s="2">
        <f>EXP(C6)/(EXP(C6)+1)</f>
        <v>0.96400337342144937</v>
      </c>
      <c r="E6" s="2">
        <f>LN(IF(B6=1,D6,1-D6))</f>
        <v>-3.6660484977870576E-2</v>
      </c>
      <c r="F6" s="8"/>
      <c r="O6" s="2">
        <f>EXP(Sheet2!B6)/(EXP(Sheet2!B6)+1)</f>
        <v>1.9814160717351542E-4</v>
      </c>
    </row>
    <row r="7" spans="1:15" x14ac:dyDescent="0.2">
      <c r="A7" s="5">
        <v>3.7</v>
      </c>
      <c r="B7" s="8">
        <v>1</v>
      </c>
      <c r="C7" s="7">
        <f>A+B*A7</f>
        <v>6.5096695660902206</v>
      </c>
      <c r="D7" s="2">
        <f>EXP(C7)/(EXP(C7)+1)</f>
        <v>0.99851324209186954</v>
      </c>
      <c r="E7" s="2">
        <f>LN(IF(B7=1,D7,1-D7))</f>
        <v>-1.487864229359684E-3</v>
      </c>
      <c r="F7" s="8"/>
      <c r="O7" s="2">
        <f>EXP(Sheet2!B7)/(EXP(Sheet2!B7)+1)</f>
        <v>3.3894610772885895E-4</v>
      </c>
    </row>
    <row r="8" spans="1:15" x14ac:dyDescent="0.2">
      <c r="A8" s="6">
        <v>3.8</v>
      </c>
      <c r="B8" s="8">
        <v>1</v>
      </c>
      <c r="C8" s="7">
        <f>A+B*A8</f>
        <v>7.0466695660902197</v>
      </c>
      <c r="D8" s="2">
        <f>EXP(C8)/(EXP(C8)+1)</f>
        <v>0.99913045414661972</v>
      </c>
      <c r="E8" s="2">
        <f>LN(IF(B8=1,D8,1-D8))</f>
        <v>-8.6992412767630876E-4</v>
      </c>
      <c r="F8" s="8"/>
      <c r="O8" s="2">
        <f>EXP(Sheet2!B8)/(EXP(Sheet2!B8)+1)</f>
        <v>5.7975187139332944E-4</v>
      </c>
    </row>
    <row r="9" spans="1:15" x14ac:dyDescent="0.2">
      <c r="O9" s="2">
        <f>EXP(Sheet2!B9)/(EXP(Sheet2!B9)+1)</f>
        <v>9.9146947693087915E-4</v>
      </c>
    </row>
    <row r="10" spans="1:15" x14ac:dyDescent="0.2">
      <c r="D10" s="1" t="s">
        <v>6</v>
      </c>
      <c r="E10" s="9">
        <f>SUM(E2:E8)</f>
        <v>-1.7925265276850384</v>
      </c>
      <c r="O10" s="2">
        <f>EXP(Sheet2!B10)/(EXP(Sheet2!B10)+1)</f>
        <v>1.6950772746016597E-3</v>
      </c>
    </row>
    <row r="11" spans="1:15" x14ac:dyDescent="0.2">
      <c r="E11" t="s">
        <v>7</v>
      </c>
      <c r="O11" s="2">
        <f>EXP(Sheet2!B11)/(EXP(Sheet2!B11)+1)</f>
        <v>2.8965607391648524E-3</v>
      </c>
    </row>
    <row r="12" spans="1:15" x14ac:dyDescent="0.2">
      <c r="O12" s="2">
        <f>EXP(Sheet2!B12)/(EXP(Sheet2!B12)+1)</f>
        <v>4.9454458856640418E-3</v>
      </c>
    </row>
    <row r="13" spans="1:15" x14ac:dyDescent="0.2">
      <c r="A13" s="3" t="s">
        <v>2</v>
      </c>
      <c r="B13">
        <v>537</v>
      </c>
      <c r="O13" s="2">
        <f>EXP(Sheet2!B13)/(EXP(Sheet2!B13)+1)</f>
        <v>8.4313570948524614E-3</v>
      </c>
    </row>
    <row r="14" spans="1:15" x14ac:dyDescent="0.2">
      <c r="A14" s="3" t="s">
        <v>3</v>
      </c>
      <c r="O14" s="2">
        <f>EXP(Sheet2!B14)/(EXP(Sheet2!B14)+1)</f>
        <v>1.4338985166377733E-2</v>
      </c>
    </row>
    <row r="15" spans="1:15" x14ac:dyDescent="0.2">
      <c r="O15" s="2">
        <f>EXP(Sheet2!B15)/(EXP(Sheet2!B15)+1)</f>
        <v>2.4284555146389622E-2</v>
      </c>
    </row>
    <row r="16" spans="1:15" x14ac:dyDescent="0.2">
      <c r="O16" s="2">
        <f>EXP(Sheet2!B16)/(EXP(Sheet2!B16)+1)</f>
        <v>4.0842564839420427E-2</v>
      </c>
    </row>
    <row r="17" spans="15:15" x14ac:dyDescent="0.2">
      <c r="O17" s="2">
        <f>EXP(Sheet2!B17)/(EXP(Sheet2!B17)+1)</f>
        <v>6.7904660578049739E-2</v>
      </c>
    </row>
    <row r="18" spans="15:15" x14ac:dyDescent="0.2">
      <c r="O18" s="2">
        <f>EXP(Sheet2!B18)/(EXP(Sheet2!B18)+1)</f>
        <v>0.11082610880808884</v>
      </c>
    </row>
    <row r="19" spans="15:15" x14ac:dyDescent="0.2">
      <c r="O19" s="2">
        <f>EXP(Sheet2!B19)/(EXP(Sheet2!B19)+1)</f>
        <v>0.17576172215183805</v>
      </c>
    </row>
    <row r="20" spans="15:15" x14ac:dyDescent="0.2">
      <c r="O20" s="2">
        <f>EXP(Sheet2!B20)/(EXP(Sheet2!B20)+1)</f>
        <v>0.26730671462110095</v>
      </c>
    </row>
    <row r="21" spans="15:15" x14ac:dyDescent="0.2">
      <c r="O21" s="2">
        <f>EXP(Sheet2!B21)/(EXP(Sheet2!B21)+1)</f>
        <v>0.38430139612396447</v>
      </c>
    </row>
    <row r="22" spans="15:15" x14ac:dyDescent="0.2">
      <c r="O22" s="2">
        <f>EXP(Sheet2!B22)/(EXP(Sheet2!B22)+1)</f>
        <v>0.51641149407680009</v>
      </c>
    </row>
    <row r="23" spans="15:15" x14ac:dyDescent="0.2">
      <c r="O23" s="2">
        <f>EXP(Sheet2!B23)/(EXP(Sheet2!B23)+1)</f>
        <v>0.64626682312065908</v>
      </c>
    </row>
    <row r="24" spans="15:15" x14ac:dyDescent="0.2">
      <c r="O24" s="2">
        <f>EXP(Sheet2!B24)/(EXP(Sheet2!B24)+1)</f>
        <v>0.75761896577460885</v>
      </c>
    </row>
    <row r="25" spans="15:15" x14ac:dyDescent="0.2">
      <c r="O25" s="2">
        <f>EXP(Sheet2!B25)/(EXP(Sheet2!B25)+1)</f>
        <v>0.84246302296744968</v>
      </c>
    </row>
    <row r="26" spans="15:15" x14ac:dyDescent="0.2">
      <c r="O26" s="2">
        <f>EXP(Sheet2!B26)/(EXP(Sheet2!B26)+1)</f>
        <v>0.90147034393584979</v>
      </c>
    </row>
    <row r="27" spans="15:15" x14ac:dyDescent="0.2">
      <c r="O27" s="2">
        <f>EXP(Sheet2!B27)/(EXP(Sheet2!B27)+1)</f>
        <v>0.93995115326785328</v>
      </c>
    </row>
    <row r="28" spans="15:15" x14ac:dyDescent="0.2">
      <c r="O28" s="2">
        <f>EXP(Sheet2!B28)/(EXP(Sheet2!B28)+1)</f>
        <v>0.96400337342144937</v>
      </c>
    </row>
    <row r="29" spans="15:15" x14ac:dyDescent="0.2">
      <c r="O29" s="2">
        <f>EXP(Sheet2!B29)/(EXP(Sheet2!B29)+1)</f>
        <v>0.97864053779343596</v>
      </c>
    </row>
    <row r="30" spans="15:15" x14ac:dyDescent="0.2">
      <c r="O30" s="2">
        <f>EXP(Sheet2!B30)/(EXP(Sheet2!B30)+1)</f>
        <v>0.98740362180557317</v>
      </c>
    </row>
    <row r="31" spans="15:15" x14ac:dyDescent="0.2">
      <c r="O31" s="2">
        <f>EXP(Sheet2!B31)/(EXP(Sheet2!B31)+1)</f>
        <v>0.99259869098644604</v>
      </c>
    </row>
    <row r="32" spans="15:15" x14ac:dyDescent="0.2">
      <c r="O32" s="2">
        <f>EXP(Sheet2!B32)/(EXP(Sheet2!B32)+1)</f>
        <v>0.99566059662709372</v>
      </c>
    </row>
    <row r="33" spans="15:15" x14ac:dyDescent="0.2">
      <c r="O33" s="2">
        <f>EXP(Sheet2!B33)/(EXP(Sheet2!B33)+1)</f>
        <v>0.9974590411233073</v>
      </c>
    </row>
    <row r="34" spans="15:15" x14ac:dyDescent="0.2">
      <c r="O34" s="2">
        <f>EXP(Sheet2!B34)/(EXP(Sheet2!B34)+1)</f>
        <v>0.99851324209186954</v>
      </c>
    </row>
    <row r="35" spans="15:15" x14ac:dyDescent="0.2">
      <c r="O35" s="2">
        <f>EXP(Sheet2!B35)/(EXP(Sheet2!B35)+1)</f>
        <v>0.99913045414661972</v>
      </c>
    </row>
    <row r="36" spans="15:15" x14ac:dyDescent="0.2">
      <c r="O36" s="2">
        <f>EXP(Sheet2!B36)/(EXP(Sheet2!B36)+1)</f>
        <v>0.99949156751688972</v>
      </c>
    </row>
    <row r="37" spans="15:15" x14ac:dyDescent="0.2">
      <c r="O37" s="2">
        <f>EXP(Sheet2!B37)/(EXP(Sheet2!B37)+1)</f>
        <v>0.99970275886654247</v>
      </c>
    </row>
    <row r="38" spans="15:15" x14ac:dyDescent="0.2">
      <c r="O38" s="2">
        <f>EXP(Sheet2!B38)/(EXP(Sheet2!B38)+1)</f>
        <v>0.99982624135855647</v>
      </c>
    </row>
    <row r="39" spans="15:15" x14ac:dyDescent="0.2">
      <c r="O39" s="2">
        <f>EXP(Sheet2!B39)/(EXP(Sheet2!B39)+1)</f>
        <v>0.99989843089364372</v>
      </c>
    </row>
    <row r="40" spans="15:15" x14ac:dyDescent="0.2">
      <c r="O40" s="2">
        <f>EXP(Sheet2!B40)/(EXP(Sheet2!B40)+1)</f>
        <v>0.99994063044098269</v>
      </c>
    </row>
    <row r="41" spans="15:15" x14ac:dyDescent="0.2">
      <c r="O41" s="2">
        <f>EXP(Sheet2!B41)/(EXP(Sheet2!B41)+1)</f>
        <v>0.99996529768883335</v>
      </c>
    </row>
    <row r="42" spans="15:15" x14ac:dyDescent="0.2">
      <c r="O42" s="2">
        <f>EXP(Sheet2!B42)/(EXP(Sheet2!B42)+1)</f>
        <v>0.99997971623711912</v>
      </c>
    </row>
  </sheetData>
  <sortState xmlns:xlrd2="http://schemas.microsoft.com/office/spreadsheetml/2017/richdata2" ref="A2:B8">
    <sortCondition ref="A2:A8"/>
  </sortState>
  <conditionalFormatting sqref="D2:D8">
    <cfRule type="expression" dxfId="2" priority="4">
      <formula>D2&lt;0.5</formula>
    </cfRule>
  </conditionalFormatting>
  <conditionalFormatting sqref="O2:O42">
    <cfRule type="expression" dxfId="1" priority="3">
      <formula>O2&lt;0.5</formula>
    </cfRule>
  </conditionalFormatting>
  <conditionalFormatting sqref="B2:B8">
    <cfRule type="expression" dxfId="0" priority="1">
      <formula>B2&lt;0.5</formula>
    </cfRule>
  </conditionalFormatting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12700</xdr:colOff>
                    <xdr:row>11</xdr:row>
                    <xdr:rowOff>12700</xdr:rowOff>
                  </from>
                  <to>
                    <xdr:col>2</xdr:col>
                    <xdr:colOff>0</xdr:colOff>
                    <xdr:row>15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5B7-FE31-794C-A47E-1F8ADD35E60A}">
  <dimension ref="A1:B42"/>
  <sheetViews>
    <sheetView workbookViewId="0">
      <selection sqref="A1:O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f>A+B*A2</f>
        <v>-10.674330433909779</v>
      </c>
    </row>
    <row r="3" spans="1:2" x14ac:dyDescent="0.2">
      <c r="A3">
        <v>0.6</v>
      </c>
      <c r="B3">
        <f>A+B*A3</f>
        <v>-10.13733043390978</v>
      </c>
    </row>
    <row r="4" spans="1:2" x14ac:dyDescent="0.2">
      <c r="A4">
        <v>0.7</v>
      </c>
      <c r="B4">
        <f>A+B*A4</f>
        <v>-9.6003304339097788</v>
      </c>
    </row>
    <row r="5" spans="1:2" x14ac:dyDescent="0.2">
      <c r="A5">
        <v>0.8</v>
      </c>
      <c r="B5">
        <f>A+B*A5</f>
        <v>-9.0633304339097798</v>
      </c>
    </row>
    <row r="6" spans="1:2" x14ac:dyDescent="0.2">
      <c r="A6">
        <v>0.9</v>
      </c>
      <c r="B6">
        <f>A+B*A6</f>
        <v>-8.526330433909779</v>
      </c>
    </row>
    <row r="7" spans="1:2" x14ac:dyDescent="0.2">
      <c r="A7">
        <v>1</v>
      </c>
      <c r="B7">
        <f>A+B*A7</f>
        <v>-7.989330433909779</v>
      </c>
    </row>
    <row r="8" spans="1:2" x14ac:dyDescent="0.2">
      <c r="A8">
        <v>1.1000000000000001</v>
      </c>
      <c r="B8">
        <f>A+B*A8</f>
        <v>-7.4523304339097782</v>
      </c>
    </row>
    <row r="9" spans="1:2" x14ac:dyDescent="0.2">
      <c r="A9">
        <v>1.2</v>
      </c>
      <c r="B9">
        <f>A+B*A9</f>
        <v>-6.9153304339097792</v>
      </c>
    </row>
    <row r="10" spans="1:2" x14ac:dyDescent="0.2">
      <c r="A10">
        <v>1.3</v>
      </c>
      <c r="B10">
        <f>A+B*A10</f>
        <v>-6.3783304339097784</v>
      </c>
    </row>
    <row r="11" spans="1:2" x14ac:dyDescent="0.2">
      <c r="A11">
        <v>1.4</v>
      </c>
      <c r="B11">
        <f>A+B*A11</f>
        <v>-5.8413304339097794</v>
      </c>
    </row>
    <row r="12" spans="1:2" x14ac:dyDescent="0.2">
      <c r="A12">
        <v>1.5</v>
      </c>
      <c r="B12">
        <f>A+B*A12</f>
        <v>-5.3043304339097794</v>
      </c>
    </row>
    <row r="13" spans="1:2" x14ac:dyDescent="0.2">
      <c r="A13">
        <v>1.6</v>
      </c>
      <c r="B13">
        <f>A+B*A13</f>
        <v>-4.7673304339097786</v>
      </c>
    </row>
    <row r="14" spans="1:2" x14ac:dyDescent="0.2">
      <c r="A14">
        <v>1.7</v>
      </c>
      <c r="B14">
        <f>A+B*A14</f>
        <v>-4.2303304339097796</v>
      </c>
    </row>
    <row r="15" spans="1:2" x14ac:dyDescent="0.2">
      <c r="A15">
        <v>1.8</v>
      </c>
      <c r="B15">
        <f>A+B*A15</f>
        <v>-3.6933304339097788</v>
      </c>
    </row>
    <row r="16" spans="1:2" x14ac:dyDescent="0.2">
      <c r="A16">
        <v>1.9</v>
      </c>
      <c r="B16">
        <f>A+B*A16</f>
        <v>-3.1563304339097797</v>
      </c>
    </row>
    <row r="17" spans="1:2" x14ac:dyDescent="0.2">
      <c r="A17">
        <v>2</v>
      </c>
      <c r="B17">
        <f>A+B*A17</f>
        <v>-2.6193304339097789</v>
      </c>
    </row>
    <row r="18" spans="1:2" x14ac:dyDescent="0.2">
      <c r="A18">
        <v>2.1</v>
      </c>
      <c r="B18">
        <f>A+B*A18</f>
        <v>-2.0823304339097781</v>
      </c>
    </row>
    <row r="19" spans="1:2" x14ac:dyDescent="0.2">
      <c r="A19">
        <v>2.2000000000000002</v>
      </c>
      <c r="B19">
        <f>A+B*A19</f>
        <v>-1.5453304339097773</v>
      </c>
    </row>
    <row r="20" spans="1:2" x14ac:dyDescent="0.2">
      <c r="A20">
        <v>2.2999999999999998</v>
      </c>
      <c r="B20">
        <f>A+B*A20</f>
        <v>-1.0083304339097801</v>
      </c>
    </row>
    <row r="21" spans="1:2" x14ac:dyDescent="0.2">
      <c r="A21">
        <v>2.4</v>
      </c>
      <c r="B21">
        <f>A+B*A21</f>
        <v>-0.47133043390977925</v>
      </c>
    </row>
    <row r="22" spans="1:2" x14ac:dyDescent="0.2">
      <c r="A22">
        <v>2.5</v>
      </c>
      <c r="B22">
        <f>A+B*A22</f>
        <v>6.5669566090221565E-2</v>
      </c>
    </row>
    <row r="23" spans="1:2" x14ac:dyDescent="0.2">
      <c r="A23">
        <v>2.6</v>
      </c>
      <c r="B23">
        <f>A+B*A23</f>
        <v>0.60266956609022238</v>
      </c>
    </row>
    <row r="24" spans="1:2" x14ac:dyDescent="0.2">
      <c r="A24">
        <v>2.7</v>
      </c>
      <c r="B24">
        <f>A+B*A24</f>
        <v>1.1396695660902214</v>
      </c>
    </row>
    <row r="25" spans="1:2" x14ac:dyDescent="0.2">
      <c r="A25">
        <v>2.8</v>
      </c>
      <c r="B25">
        <f>A+B*A25</f>
        <v>1.6766695660902204</v>
      </c>
    </row>
    <row r="26" spans="1:2" x14ac:dyDescent="0.2">
      <c r="A26">
        <v>2.9</v>
      </c>
      <c r="B26">
        <f>A+B*A26</f>
        <v>2.2136695660902213</v>
      </c>
    </row>
    <row r="27" spans="1:2" x14ac:dyDescent="0.2">
      <c r="A27">
        <v>3</v>
      </c>
      <c r="B27">
        <f>A+B*A27</f>
        <v>2.7506695660902203</v>
      </c>
    </row>
    <row r="28" spans="1:2" x14ac:dyDescent="0.2">
      <c r="A28">
        <v>3.1</v>
      </c>
      <c r="B28">
        <f>A+B*A28</f>
        <v>3.2876695660902229</v>
      </c>
    </row>
    <row r="29" spans="1:2" x14ac:dyDescent="0.2">
      <c r="A29">
        <v>3.2</v>
      </c>
      <c r="B29">
        <f>A+B*A29</f>
        <v>3.8246695660902219</v>
      </c>
    </row>
    <row r="30" spans="1:2" x14ac:dyDescent="0.2">
      <c r="A30">
        <v>3.3</v>
      </c>
      <c r="B30">
        <f>A+B*A30</f>
        <v>4.3616695660902209</v>
      </c>
    </row>
    <row r="31" spans="1:2" x14ac:dyDescent="0.2">
      <c r="A31">
        <v>3.4</v>
      </c>
      <c r="B31">
        <f>A+B*A31</f>
        <v>4.89866956609022</v>
      </c>
    </row>
    <row r="32" spans="1:2" x14ac:dyDescent="0.2">
      <c r="A32">
        <v>3.5</v>
      </c>
      <c r="B32">
        <f>A+B*A32</f>
        <v>5.4356695660902226</v>
      </c>
    </row>
    <row r="33" spans="1:2" x14ac:dyDescent="0.2">
      <c r="A33">
        <v>3.6</v>
      </c>
      <c r="B33">
        <f>A+B*A33</f>
        <v>5.9726695660902216</v>
      </c>
    </row>
    <row r="34" spans="1:2" x14ac:dyDescent="0.2">
      <c r="A34">
        <v>3.7</v>
      </c>
      <c r="B34">
        <f>A+B*A34</f>
        <v>6.5096695660902206</v>
      </c>
    </row>
    <row r="35" spans="1:2" x14ac:dyDescent="0.2">
      <c r="A35">
        <v>3.8</v>
      </c>
      <c r="B35">
        <f>A+B*A35</f>
        <v>7.0466695660902197</v>
      </c>
    </row>
    <row r="36" spans="1:2" x14ac:dyDescent="0.2">
      <c r="A36">
        <v>3.9</v>
      </c>
      <c r="B36">
        <f>A+B*A36</f>
        <v>7.5836695660902222</v>
      </c>
    </row>
    <row r="37" spans="1:2" x14ac:dyDescent="0.2">
      <c r="A37">
        <v>4</v>
      </c>
      <c r="B37">
        <f>A+B*A37</f>
        <v>8.1206695660902213</v>
      </c>
    </row>
    <row r="38" spans="1:2" x14ac:dyDescent="0.2">
      <c r="A38">
        <v>4.0999999999999996</v>
      </c>
      <c r="B38">
        <f>A+B*A38</f>
        <v>8.6576695660902203</v>
      </c>
    </row>
    <row r="39" spans="1:2" x14ac:dyDescent="0.2">
      <c r="A39">
        <v>4.2</v>
      </c>
      <c r="B39">
        <f>A+B*A39</f>
        <v>9.1946695660902229</v>
      </c>
    </row>
    <row r="40" spans="1:2" x14ac:dyDescent="0.2">
      <c r="A40">
        <v>4.3</v>
      </c>
      <c r="B40">
        <f>A+B*A40</f>
        <v>9.7316695660902219</v>
      </c>
    </row>
    <row r="41" spans="1:2" x14ac:dyDescent="0.2">
      <c r="A41">
        <v>4.4000000000000004</v>
      </c>
      <c r="B41">
        <f>A+B*A41</f>
        <v>10.268669566090225</v>
      </c>
    </row>
    <row r="42" spans="1:2" x14ac:dyDescent="0.2">
      <c r="A42">
        <v>4.5</v>
      </c>
      <c r="B42">
        <f>A+B*A42</f>
        <v>10.80566956609022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7F01-9BBC-5A48-A3BE-696E409D957F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</vt:lpstr>
      <vt:lpstr>B</vt:lpstr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Stanton</dc:creator>
  <cp:lastModifiedBy>Kevin Crowston</cp:lastModifiedBy>
  <dcterms:created xsi:type="dcterms:W3CDTF">2018-07-29T23:35:30Z</dcterms:created>
  <dcterms:modified xsi:type="dcterms:W3CDTF">2020-03-10T23:17:37Z</dcterms:modified>
</cp:coreProperties>
</file>