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 - Term 1/MBC 638/Final Project/"/>
    </mc:Choice>
  </mc:AlternateContent>
  <xr:revisionPtr revIDLastSave="0" documentId="13_ncr:1_{33D4B064-C467-4746-A825-D6F845C9010D}" xr6:coauthVersionLast="45" xr6:coauthVersionMax="45" xr10:uidLastSave="{00000000-0000-0000-0000-000000000000}"/>
  <bookViews>
    <workbookView xWindow="0" yWindow="460" windowWidth="28800" windowHeight="16420" activeTab="5" xr2:uid="{44D86CAE-A1EB-4650-9A9A-98EDCC58F462}"/>
  </bookViews>
  <sheets>
    <sheet name="Rubric" sheetId="1" r:id="rId1"/>
    <sheet name="Story Board" sheetId="2" r:id="rId2"/>
    <sheet name="FY20 Sales Data" sheetId="6" r:id="rId3"/>
    <sheet name="FY20 Sales Analysis " sheetId="5" r:id="rId4"/>
    <sheet name="FY20 Partner Analysis" sheetId="7" r:id="rId5"/>
    <sheet name="Charts" sheetId="4" r:id="rId6"/>
  </sheets>
  <definedNames>
    <definedName name="_xlnm._FilterDatabase" localSheetId="2" hidden="1">'FY20 Sales Data'!$A$1:$BM$853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7" l="1"/>
  <c r="R15" i="7" s="1"/>
  <c r="G22" i="7"/>
  <c r="M25" i="7" s="1"/>
  <c r="C22" i="7"/>
  <c r="M18" i="7"/>
  <c r="R17" i="7"/>
  <c r="M17" i="7"/>
  <c r="M16" i="7"/>
  <c r="M15" i="7"/>
  <c r="R14" i="7"/>
  <c r="M14" i="7"/>
  <c r="M13" i="7"/>
  <c r="M12" i="7"/>
  <c r="M11" i="7"/>
  <c r="M10" i="7"/>
  <c r="M9" i="7"/>
  <c r="M8" i="7"/>
  <c r="M7" i="7"/>
  <c r="E33" i="7"/>
  <c r="E33" i="5"/>
  <c r="E32" i="5"/>
  <c r="BL853" i="6"/>
  <c r="BK853" i="6"/>
  <c r="BJ853" i="6"/>
  <c r="BI853" i="6"/>
  <c r="BH853" i="6"/>
  <c r="BG853" i="6"/>
  <c r="BF853" i="6"/>
  <c r="BE853" i="6"/>
  <c r="BD853" i="6"/>
  <c r="BC853" i="6"/>
  <c r="BB853" i="6"/>
  <c r="BA853" i="6"/>
  <c r="AX853" i="6"/>
  <c r="AW853" i="6"/>
  <c r="AT853" i="6"/>
  <c r="AS853" i="6"/>
  <c r="AP853" i="6"/>
  <c r="AO853" i="6"/>
  <c r="AL853" i="6"/>
  <c r="AK853" i="6"/>
  <c r="AH853" i="6"/>
  <c r="AG853" i="6"/>
  <c r="AD853" i="6"/>
  <c r="AC853" i="6"/>
  <c r="Z853" i="6"/>
  <c r="Y853" i="6"/>
  <c r="V853" i="6"/>
  <c r="U853" i="6"/>
  <c r="R853" i="6"/>
  <c r="Q853" i="6"/>
  <c r="N853" i="6"/>
  <c r="M853" i="6"/>
  <c r="J853" i="6"/>
  <c r="I853" i="6"/>
  <c r="F853" i="6"/>
  <c r="E853" i="6"/>
  <c r="BL852" i="6"/>
  <c r="BK852" i="6"/>
  <c r="BJ852" i="6"/>
  <c r="BI852" i="6"/>
  <c r="BH852" i="6"/>
  <c r="BG852" i="6"/>
  <c r="BF852" i="6"/>
  <c r="BE852" i="6"/>
  <c r="BD852" i="6"/>
  <c r="BC852" i="6"/>
  <c r="BB852" i="6"/>
  <c r="BA852" i="6"/>
  <c r="AX852" i="6"/>
  <c r="AW852" i="6"/>
  <c r="AT852" i="6"/>
  <c r="AS852" i="6"/>
  <c r="AP852" i="6"/>
  <c r="AO852" i="6"/>
  <c r="AL852" i="6"/>
  <c r="AK852" i="6"/>
  <c r="AH852" i="6"/>
  <c r="AG852" i="6"/>
  <c r="AD852" i="6"/>
  <c r="AC852" i="6"/>
  <c r="Z852" i="6"/>
  <c r="Y852" i="6"/>
  <c r="V852" i="6"/>
  <c r="U852" i="6"/>
  <c r="R852" i="6"/>
  <c r="Q852" i="6"/>
  <c r="N852" i="6"/>
  <c r="M852" i="6"/>
  <c r="J852" i="6"/>
  <c r="I852" i="6"/>
  <c r="F852" i="6"/>
  <c r="E852" i="6"/>
  <c r="BL851" i="6"/>
  <c r="BK851" i="6"/>
  <c r="BJ851" i="6"/>
  <c r="BI851" i="6"/>
  <c r="BH851" i="6"/>
  <c r="BG851" i="6"/>
  <c r="BF851" i="6"/>
  <c r="BE851" i="6"/>
  <c r="BD851" i="6"/>
  <c r="BC851" i="6"/>
  <c r="BB851" i="6"/>
  <c r="BA851" i="6"/>
  <c r="AX851" i="6"/>
  <c r="AW851" i="6"/>
  <c r="AT851" i="6"/>
  <c r="AS851" i="6"/>
  <c r="AP851" i="6"/>
  <c r="AO851" i="6"/>
  <c r="AL851" i="6"/>
  <c r="AK851" i="6"/>
  <c r="AH851" i="6"/>
  <c r="AG851" i="6"/>
  <c r="AD851" i="6"/>
  <c r="AC851" i="6"/>
  <c r="Z851" i="6"/>
  <c r="Y851" i="6"/>
  <c r="V851" i="6"/>
  <c r="U851" i="6"/>
  <c r="R851" i="6"/>
  <c r="Q851" i="6"/>
  <c r="N851" i="6"/>
  <c r="M851" i="6"/>
  <c r="J851" i="6"/>
  <c r="I851" i="6"/>
  <c r="F851" i="6"/>
  <c r="E851" i="6"/>
  <c r="BL850" i="6"/>
  <c r="BK850" i="6"/>
  <c r="BJ850" i="6"/>
  <c r="BI850" i="6"/>
  <c r="BH850" i="6"/>
  <c r="BG850" i="6"/>
  <c r="BF850" i="6"/>
  <c r="BE850" i="6"/>
  <c r="BD850" i="6"/>
  <c r="BC850" i="6"/>
  <c r="BB850" i="6"/>
  <c r="BA850" i="6"/>
  <c r="AX850" i="6"/>
  <c r="AW850" i="6"/>
  <c r="AT850" i="6"/>
  <c r="AS850" i="6"/>
  <c r="AP850" i="6"/>
  <c r="AO850" i="6"/>
  <c r="AL850" i="6"/>
  <c r="AK850" i="6"/>
  <c r="AH850" i="6"/>
  <c r="AG850" i="6"/>
  <c r="AD850" i="6"/>
  <c r="AC850" i="6"/>
  <c r="Z850" i="6"/>
  <c r="Y850" i="6"/>
  <c r="V850" i="6"/>
  <c r="U850" i="6"/>
  <c r="R850" i="6"/>
  <c r="Q850" i="6"/>
  <c r="N850" i="6"/>
  <c r="M850" i="6"/>
  <c r="J850" i="6"/>
  <c r="I850" i="6"/>
  <c r="F850" i="6"/>
  <c r="E850" i="6"/>
  <c r="BL849" i="6"/>
  <c r="BK849" i="6"/>
  <c r="BJ849" i="6"/>
  <c r="BI849" i="6"/>
  <c r="BH849" i="6"/>
  <c r="BG849" i="6"/>
  <c r="BF849" i="6"/>
  <c r="BE849" i="6"/>
  <c r="BD849" i="6"/>
  <c r="BC849" i="6"/>
  <c r="BB849" i="6"/>
  <c r="BA849" i="6"/>
  <c r="AX849" i="6"/>
  <c r="AW849" i="6"/>
  <c r="AT849" i="6"/>
  <c r="AS849" i="6"/>
  <c r="AP849" i="6"/>
  <c r="AO849" i="6"/>
  <c r="AL849" i="6"/>
  <c r="AK849" i="6"/>
  <c r="AH849" i="6"/>
  <c r="AG849" i="6"/>
  <c r="AD849" i="6"/>
  <c r="AC849" i="6"/>
  <c r="Z849" i="6"/>
  <c r="Y849" i="6"/>
  <c r="V849" i="6"/>
  <c r="U849" i="6"/>
  <c r="R849" i="6"/>
  <c r="Q849" i="6"/>
  <c r="N849" i="6"/>
  <c r="M849" i="6"/>
  <c r="J849" i="6"/>
  <c r="I849" i="6"/>
  <c r="F849" i="6"/>
  <c r="E849" i="6"/>
  <c r="BL848" i="6"/>
  <c r="BK848" i="6"/>
  <c r="BJ848" i="6"/>
  <c r="BI848" i="6"/>
  <c r="BH848" i="6"/>
  <c r="BG848" i="6"/>
  <c r="BF848" i="6"/>
  <c r="BE848" i="6"/>
  <c r="BD848" i="6"/>
  <c r="BC848" i="6"/>
  <c r="BB848" i="6"/>
  <c r="BA848" i="6"/>
  <c r="AX848" i="6"/>
  <c r="AW848" i="6"/>
  <c r="AT848" i="6"/>
  <c r="AS848" i="6"/>
  <c r="AP848" i="6"/>
  <c r="AO848" i="6"/>
  <c r="AL848" i="6"/>
  <c r="AK848" i="6"/>
  <c r="AH848" i="6"/>
  <c r="AG848" i="6"/>
  <c r="AD848" i="6"/>
  <c r="AC848" i="6"/>
  <c r="Z848" i="6"/>
  <c r="Y848" i="6"/>
  <c r="V848" i="6"/>
  <c r="U848" i="6"/>
  <c r="R848" i="6"/>
  <c r="Q848" i="6"/>
  <c r="N848" i="6"/>
  <c r="M848" i="6"/>
  <c r="J848" i="6"/>
  <c r="I848" i="6"/>
  <c r="F848" i="6"/>
  <c r="E848" i="6"/>
  <c r="BL847" i="6"/>
  <c r="BK847" i="6"/>
  <c r="BJ847" i="6"/>
  <c r="BI847" i="6"/>
  <c r="BH847" i="6"/>
  <c r="BG847" i="6"/>
  <c r="BF847" i="6"/>
  <c r="BE847" i="6"/>
  <c r="BD847" i="6"/>
  <c r="BC847" i="6"/>
  <c r="BB847" i="6"/>
  <c r="BA847" i="6"/>
  <c r="AX847" i="6"/>
  <c r="AW847" i="6"/>
  <c r="AT847" i="6"/>
  <c r="AS847" i="6"/>
  <c r="AP847" i="6"/>
  <c r="AO847" i="6"/>
  <c r="AL847" i="6"/>
  <c r="AK847" i="6"/>
  <c r="AH847" i="6"/>
  <c r="AG847" i="6"/>
  <c r="AD847" i="6"/>
  <c r="AC847" i="6"/>
  <c r="Z847" i="6"/>
  <c r="Y847" i="6"/>
  <c r="V847" i="6"/>
  <c r="U847" i="6"/>
  <c r="R847" i="6"/>
  <c r="Q847" i="6"/>
  <c r="N847" i="6"/>
  <c r="M847" i="6"/>
  <c r="J847" i="6"/>
  <c r="I847" i="6"/>
  <c r="F847" i="6"/>
  <c r="E847" i="6"/>
  <c r="BL846" i="6"/>
  <c r="BK846" i="6"/>
  <c r="BJ846" i="6"/>
  <c r="BI846" i="6"/>
  <c r="BH846" i="6"/>
  <c r="BG846" i="6"/>
  <c r="BF846" i="6"/>
  <c r="BE846" i="6"/>
  <c r="BD846" i="6"/>
  <c r="BC846" i="6"/>
  <c r="BB846" i="6"/>
  <c r="BA846" i="6"/>
  <c r="AX846" i="6"/>
  <c r="AW846" i="6"/>
  <c r="AT846" i="6"/>
  <c r="AS846" i="6"/>
  <c r="AP846" i="6"/>
  <c r="AO846" i="6"/>
  <c r="AL846" i="6"/>
  <c r="AK846" i="6"/>
  <c r="AH846" i="6"/>
  <c r="AG846" i="6"/>
  <c r="AD846" i="6"/>
  <c r="AC846" i="6"/>
  <c r="Z846" i="6"/>
  <c r="Y846" i="6"/>
  <c r="V846" i="6"/>
  <c r="U846" i="6"/>
  <c r="R846" i="6"/>
  <c r="Q846" i="6"/>
  <c r="N846" i="6"/>
  <c r="M846" i="6"/>
  <c r="J846" i="6"/>
  <c r="I846" i="6"/>
  <c r="F846" i="6"/>
  <c r="E846" i="6"/>
  <c r="BL845" i="6"/>
  <c r="BK845" i="6"/>
  <c r="BJ845" i="6"/>
  <c r="BI845" i="6"/>
  <c r="BH845" i="6"/>
  <c r="BG845" i="6"/>
  <c r="BF845" i="6"/>
  <c r="BE845" i="6"/>
  <c r="BD845" i="6"/>
  <c r="BC845" i="6"/>
  <c r="BB845" i="6"/>
  <c r="BA845" i="6"/>
  <c r="AX845" i="6"/>
  <c r="AW845" i="6"/>
  <c r="AT845" i="6"/>
  <c r="AS845" i="6"/>
  <c r="AP845" i="6"/>
  <c r="AO845" i="6"/>
  <c r="AL845" i="6"/>
  <c r="AK845" i="6"/>
  <c r="AH845" i="6"/>
  <c r="AG845" i="6"/>
  <c r="AD845" i="6"/>
  <c r="AC845" i="6"/>
  <c r="Z845" i="6"/>
  <c r="Y845" i="6"/>
  <c r="V845" i="6"/>
  <c r="U845" i="6"/>
  <c r="R845" i="6"/>
  <c r="Q845" i="6"/>
  <c r="N845" i="6"/>
  <c r="M845" i="6"/>
  <c r="J845" i="6"/>
  <c r="I845" i="6"/>
  <c r="F845" i="6"/>
  <c r="E845" i="6"/>
  <c r="BL844" i="6"/>
  <c r="BK844" i="6"/>
  <c r="BJ844" i="6"/>
  <c r="BI844" i="6"/>
  <c r="BH844" i="6"/>
  <c r="BG844" i="6"/>
  <c r="BF844" i="6"/>
  <c r="BE844" i="6"/>
  <c r="BD844" i="6"/>
  <c r="BC844" i="6"/>
  <c r="BB844" i="6"/>
  <c r="BA844" i="6"/>
  <c r="AX844" i="6"/>
  <c r="AW844" i="6"/>
  <c r="AT844" i="6"/>
  <c r="AS844" i="6"/>
  <c r="AP844" i="6"/>
  <c r="AO844" i="6"/>
  <c r="AL844" i="6"/>
  <c r="AK844" i="6"/>
  <c r="AH844" i="6"/>
  <c r="AG844" i="6"/>
  <c r="AD844" i="6"/>
  <c r="AC844" i="6"/>
  <c r="Z844" i="6"/>
  <c r="Y844" i="6"/>
  <c r="V844" i="6"/>
  <c r="U844" i="6"/>
  <c r="R844" i="6"/>
  <c r="Q844" i="6"/>
  <c r="N844" i="6"/>
  <c r="M844" i="6"/>
  <c r="J844" i="6"/>
  <c r="I844" i="6"/>
  <c r="F844" i="6"/>
  <c r="E844" i="6"/>
  <c r="BL843" i="6"/>
  <c r="BK843" i="6"/>
  <c r="BJ843" i="6"/>
  <c r="BI843" i="6"/>
  <c r="BH843" i="6"/>
  <c r="BG843" i="6"/>
  <c r="BF843" i="6"/>
  <c r="BE843" i="6"/>
  <c r="BD843" i="6"/>
  <c r="BC843" i="6"/>
  <c r="BB843" i="6"/>
  <c r="BA843" i="6"/>
  <c r="AX843" i="6"/>
  <c r="AW843" i="6"/>
  <c r="AT843" i="6"/>
  <c r="AS843" i="6"/>
  <c r="AP843" i="6"/>
  <c r="AO843" i="6"/>
  <c r="AL843" i="6"/>
  <c r="AK843" i="6"/>
  <c r="AH843" i="6"/>
  <c r="AG843" i="6"/>
  <c r="AD843" i="6"/>
  <c r="AC843" i="6"/>
  <c r="Z843" i="6"/>
  <c r="Y843" i="6"/>
  <c r="V843" i="6"/>
  <c r="U843" i="6"/>
  <c r="R843" i="6"/>
  <c r="Q843" i="6"/>
  <c r="N843" i="6"/>
  <c r="M843" i="6"/>
  <c r="J843" i="6"/>
  <c r="I843" i="6"/>
  <c r="F843" i="6"/>
  <c r="E843" i="6"/>
  <c r="BL842" i="6"/>
  <c r="BK842" i="6"/>
  <c r="BJ842" i="6"/>
  <c r="BI842" i="6"/>
  <c r="BH842" i="6"/>
  <c r="BG842" i="6"/>
  <c r="BF842" i="6"/>
  <c r="BE842" i="6"/>
  <c r="BD842" i="6"/>
  <c r="BC842" i="6"/>
  <c r="BB842" i="6"/>
  <c r="BA842" i="6"/>
  <c r="AX842" i="6"/>
  <c r="AW842" i="6"/>
  <c r="AT842" i="6"/>
  <c r="AS842" i="6"/>
  <c r="AP842" i="6"/>
  <c r="AO842" i="6"/>
  <c r="AL842" i="6"/>
  <c r="AK842" i="6"/>
  <c r="AH842" i="6"/>
  <c r="AG842" i="6"/>
  <c r="AD842" i="6"/>
  <c r="AC842" i="6"/>
  <c r="Z842" i="6"/>
  <c r="Y842" i="6"/>
  <c r="V842" i="6"/>
  <c r="U842" i="6"/>
  <c r="R842" i="6"/>
  <c r="Q842" i="6"/>
  <c r="N842" i="6"/>
  <c r="M842" i="6"/>
  <c r="J842" i="6"/>
  <c r="I842" i="6"/>
  <c r="F842" i="6"/>
  <c r="E842" i="6"/>
  <c r="BL841" i="6"/>
  <c r="BK841" i="6"/>
  <c r="BJ841" i="6"/>
  <c r="BI841" i="6"/>
  <c r="BH841" i="6"/>
  <c r="BG841" i="6"/>
  <c r="BF841" i="6"/>
  <c r="BE841" i="6"/>
  <c r="BD841" i="6"/>
  <c r="BC841" i="6"/>
  <c r="BB841" i="6"/>
  <c r="BA841" i="6"/>
  <c r="AX841" i="6"/>
  <c r="AW841" i="6"/>
  <c r="AT841" i="6"/>
  <c r="AS841" i="6"/>
  <c r="AP841" i="6"/>
  <c r="AO841" i="6"/>
  <c r="AL841" i="6"/>
  <c r="AK841" i="6"/>
  <c r="AH841" i="6"/>
  <c r="AG841" i="6"/>
  <c r="AD841" i="6"/>
  <c r="AC841" i="6"/>
  <c r="Z841" i="6"/>
  <c r="Y841" i="6"/>
  <c r="V841" i="6"/>
  <c r="U841" i="6"/>
  <c r="R841" i="6"/>
  <c r="Q841" i="6"/>
  <c r="N841" i="6"/>
  <c r="M841" i="6"/>
  <c r="J841" i="6"/>
  <c r="I841" i="6"/>
  <c r="F841" i="6"/>
  <c r="E841" i="6"/>
  <c r="BL840" i="6"/>
  <c r="BK840" i="6"/>
  <c r="BJ840" i="6"/>
  <c r="BI840" i="6"/>
  <c r="BH840" i="6"/>
  <c r="BG840" i="6"/>
  <c r="BF840" i="6"/>
  <c r="BE840" i="6"/>
  <c r="BD840" i="6"/>
  <c r="BC840" i="6"/>
  <c r="BB840" i="6"/>
  <c r="BA840" i="6"/>
  <c r="AX840" i="6"/>
  <c r="AW840" i="6"/>
  <c r="AT840" i="6"/>
  <c r="AS840" i="6"/>
  <c r="AP840" i="6"/>
  <c r="AO840" i="6"/>
  <c r="AL840" i="6"/>
  <c r="AK840" i="6"/>
  <c r="AH840" i="6"/>
  <c r="AG840" i="6"/>
  <c r="AD840" i="6"/>
  <c r="AC840" i="6"/>
  <c r="Z840" i="6"/>
  <c r="Y840" i="6"/>
  <c r="V840" i="6"/>
  <c r="U840" i="6"/>
  <c r="R840" i="6"/>
  <c r="Q840" i="6"/>
  <c r="N840" i="6"/>
  <c r="M840" i="6"/>
  <c r="J840" i="6"/>
  <c r="I840" i="6"/>
  <c r="F840" i="6"/>
  <c r="E840" i="6"/>
  <c r="BL839" i="6"/>
  <c r="BK839" i="6"/>
  <c r="BJ839" i="6"/>
  <c r="BI839" i="6"/>
  <c r="BH839" i="6"/>
  <c r="BG839" i="6"/>
  <c r="BF839" i="6"/>
  <c r="BE839" i="6"/>
  <c r="BD839" i="6"/>
  <c r="BC839" i="6"/>
  <c r="BB839" i="6"/>
  <c r="BA839" i="6"/>
  <c r="AX839" i="6"/>
  <c r="AW839" i="6"/>
  <c r="AT839" i="6"/>
  <c r="AS839" i="6"/>
  <c r="AP839" i="6"/>
  <c r="AO839" i="6"/>
  <c r="AL839" i="6"/>
  <c r="AK839" i="6"/>
  <c r="AH839" i="6"/>
  <c r="AG839" i="6"/>
  <c r="AD839" i="6"/>
  <c r="AC839" i="6"/>
  <c r="Z839" i="6"/>
  <c r="Y839" i="6"/>
  <c r="V839" i="6"/>
  <c r="U839" i="6"/>
  <c r="R839" i="6"/>
  <c r="Q839" i="6"/>
  <c r="N839" i="6"/>
  <c r="M839" i="6"/>
  <c r="J839" i="6"/>
  <c r="I839" i="6"/>
  <c r="F839" i="6"/>
  <c r="E839" i="6"/>
  <c r="BL838" i="6"/>
  <c r="BK838" i="6"/>
  <c r="BJ838" i="6"/>
  <c r="BI838" i="6"/>
  <c r="BH838" i="6"/>
  <c r="BG838" i="6"/>
  <c r="BF838" i="6"/>
  <c r="BE838" i="6"/>
  <c r="BD838" i="6"/>
  <c r="BC838" i="6"/>
  <c r="BB838" i="6"/>
  <c r="BA838" i="6"/>
  <c r="AX838" i="6"/>
  <c r="AW838" i="6"/>
  <c r="AT838" i="6"/>
  <c r="AS838" i="6"/>
  <c r="AP838" i="6"/>
  <c r="AO838" i="6"/>
  <c r="AL838" i="6"/>
  <c r="AK838" i="6"/>
  <c r="AH838" i="6"/>
  <c r="AG838" i="6"/>
  <c r="AD838" i="6"/>
  <c r="AC838" i="6"/>
  <c r="Z838" i="6"/>
  <c r="Y838" i="6"/>
  <c r="V838" i="6"/>
  <c r="U838" i="6"/>
  <c r="R838" i="6"/>
  <c r="Q838" i="6"/>
  <c r="N838" i="6"/>
  <c r="M838" i="6"/>
  <c r="J838" i="6"/>
  <c r="I838" i="6"/>
  <c r="F838" i="6"/>
  <c r="E838" i="6"/>
  <c r="BL837" i="6"/>
  <c r="BK837" i="6"/>
  <c r="BJ837" i="6"/>
  <c r="BI837" i="6"/>
  <c r="BH837" i="6"/>
  <c r="BG837" i="6"/>
  <c r="BF837" i="6"/>
  <c r="BE837" i="6"/>
  <c r="BD837" i="6"/>
  <c r="BC837" i="6"/>
  <c r="BB837" i="6"/>
  <c r="BA837" i="6"/>
  <c r="AX837" i="6"/>
  <c r="AW837" i="6"/>
  <c r="AT837" i="6"/>
  <c r="AS837" i="6"/>
  <c r="AP837" i="6"/>
  <c r="AO837" i="6"/>
  <c r="AL837" i="6"/>
  <c r="AK837" i="6"/>
  <c r="AH837" i="6"/>
  <c r="AG837" i="6"/>
  <c r="AD837" i="6"/>
  <c r="AC837" i="6"/>
  <c r="Z837" i="6"/>
  <c r="Y837" i="6"/>
  <c r="V837" i="6"/>
  <c r="U837" i="6"/>
  <c r="R837" i="6"/>
  <c r="Q837" i="6"/>
  <c r="N837" i="6"/>
  <c r="M837" i="6"/>
  <c r="J837" i="6"/>
  <c r="I837" i="6"/>
  <c r="F837" i="6"/>
  <c r="E837" i="6"/>
  <c r="BL836" i="6"/>
  <c r="BK836" i="6"/>
  <c r="BJ836" i="6"/>
  <c r="BI836" i="6"/>
  <c r="BH836" i="6"/>
  <c r="BG836" i="6"/>
  <c r="BF836" i="6"/>
  <c r="BE836" i="6"/>
  <c r="BD836" i="6"/>
  <c r="BC836" i="6"/>
  <c r="BB836" i="6"/>
  <c r="BA836" i="6"/>
  <c r="AX836" i="6"/>
  <c r="AW836" i="6"/>
  <c r="AT836" i="6"/>
  <c r="AS836" i="6"/>
  <c r="AP836" i="6"/>
  <c r="AO836" i="6"/>
  <c r="AL836" i="6"/>
  <c r="AK836" i="6"/>
  <c r="AH836" i="6"/>
  <c r="AG836" i="6"/>
  <c r="AD836" i="6"/>
  <c r="AC836" i="6"/>
  <c r="Z836" i="6"/>
  <c r="Y836" i="6"/>
  <c r="V836" i="6"/>
  <c r="U836" i="6"/>
  <c r="R836" i="6"/>
  <c r="Q836" i="6"/>
  <c r="N836" i="6"/>
  <c r="M836" i="6"/>
  <c r="J836" i="6"/>
  <c r="I836" i="6"/>
  <c r="F836" i="6"/>
  <c r="E836" i="6"/>
  <c r="BL835" i="6"/>
  <c r="BK835" i="6"/>
  <c r="BJ835" i="6"/>
  <c r="BI835" i="6"/>
  <c r="BH835" i="6"/>
  <c r="BG835" i="6"/>
  <c r="BF835" i="6"/>
  <c r="BE835" i="6"/>
  <c r="BD835" i="6"/>
  <c r="BC835" i="6"/>
  <c r="BB835" i="6"/>
  <c r="BA835" i="6"/>
  <c r="AX835" i="6"/>
  <c r="AW835" i="6"/>
  <c r="AT835" i="6"/>
  <c r="AS835" i="6"/>
  <c r="AP835" i="6"/>
  <c r="AO835" i="6"/>
  <c r="AL835" i="6"/>
  <c r="AK835" i="6"/>
  <c r="AH835" i="6"/>
  <c r="AG835" i="6"/>
  <c r="AD835" i="6"/>
  <c r="AC835" i="6"/>
  <c r="Z835" i="6"/>
  <c r="Y835" i="6"/>
  <c r="V835" i="6"/>
  <c r="U835" i="6"/>
  <c r="R835" i="6"/>
  <c r="Q835" i="6"/>
  <c r="N835" i="6"/>
  <c r="M835" i="6"/>
  <c r="J835" i="6"/>
  <c r="I835" i="6"/>
  <c r="F835" i="6"/>
  <c r="E835" i="6"/>
  <c r="BL834" i="6"/>
  <c r="BK834" i="6"/>
  <c r="BJ834" i="6"/>
  <c r="BI834" i="6"/>
  <c r="BH834" i="6"/>
  <c r="BG834" i="6"/>
  <c r="BF834" i="6"/>
  <c r="BE834" i="6"/>
  <c r="BD834" i="6"/>
  <c r="BC834" i="6"/>
  <c r="BB834" i="6"/>
  <c r="BA834" i="6"/>
  <c r="AX834" i="6"/>
  <c r="AW834" i="6"/>
  <c r="AT834" i="6"/>
  <c r="AS834" i="6"/>
  <c r="AP834" i="6"/>
  <c r="AO834" i="6"/>
  <c r="AL834" i="6"/>
  <c r="AK834" i="6"/>
  <c r="AH834" i="6"/>
  <c r="AG834" i="6"/>
  <c r="AD834" i="6"/>
  <c r="AC834" i="6"/>
  <c r="Z834" i="6"/>
  <c r="Y834" i="6"/>
  <c r="V834" i="6"/>
  <c r="U834" i="6"/>
  <c r="R834" i="6"/>
  <c r="Q834" i="6"/>
  <c r="N834" i="6"/>
  <c r="M834" i="6"/>
  <c r="J834" i="6"/>
  <c r="I834" i="6"/>
  <c r="F834" i="6"/>
  <c r="E834" i="6"/>
  <c r="BL833" i="6"/>
  <c r="BK833" i="6"/>
  <c r="BJ833" i="6"/>
  <c r="BI833" i="6"/>
  <c r="BH833" i="6"/>
  <c r="BG833" i="6"/>
  <c r="BF833" i="6"/>
  <c r="BE833" i="6"/>
  <c r="BD833" i="6"/>
  <c r="BC833" i="6"/>
  <c r="BB833" i="6"/>
  <c r="BA833" i="6"/>
  <c r="AX833" i="6"/>
  <c r="AW833" i="6"/>
  <c r="AT833" i="6"/>
  <c r="AS833" i="6"/>
  <c r="AP833" i="6"/>
  <c r="AO833" i="6"/>
  <c r="AL833" i="6"/>
  <c r="AK833" i="6"/>
  <c r="AH833" i="6"/>
  <c r="AG833" i="6"/>
  <c r="AD833" i="6"/>
  <c r="AC833" i="6"/>
  <c r="Z833" i="6"/>
  <c r="Y833" i="6"/>
  <c r="V833" i="6"/>
  <c r="U833" i="6"/>
  <c r="R833" i="6"/>
  <c r="Q833" i="6"/>
  <c r="N833" i="6"/>
  <c r="M833" i="6"/>
  <c r="J833" i="6"/>
  <c r="I833" i="6"/>
  <c r="F833" i="6"/>
  <c r="E833" i="6"/>
  <c r="BL832" i="6"/>
  <c r="BK832" i="6"/>
  <c r="BJ832" i="6"/>
  <c r="BI832" i="6"/>
  <c r="BH832" i="6"/>
  <c r="BG832" i="6"/>
  <c r="BF832" i="6"/>
  <c r="BE832" i="6"/>
  <c r="BD832" i="6"/>
  <c r="BC832" i="6"/>
  <c r="BB832" i="6"/>
  <c r="BA832" i="6"/>
  <c r="AX832" i="6"/>
  <c r="AW832" i="6"/>
  <c r="AT832" i="6"/>
  <c r="AS832" i="6"/>
  <c r="AP832" i="6"/>
  <c r="AO832" i="6"/>
  <c r="AL832" i="6"/>
  <c r="AK832" i="6"/>
  <c r="AH832" i="6"/>
  <c r="AG832" i="6"/>
  <c r="AD832" i="6"/>
  <c r="AC832" i="6"/>
  <c r="Z832" i="6"/>
  <c r="Y832" i="6"/>
  <c r="V832" i="6"/>
  <c r="U832" i="6"/>
  <c r="R832" i="6"/>
  <c r="Q832" i="6"/>
  <c r="N832" i="6"/>
  <c r="M832" i="6"/>
  <c r="J832" i="6"/>
  <c r="I832" i="6"/>
  <c r="F832" i="6"/>
  <c r="E832" i="6"/>
  <c r="BL831" i="6"/>
  <c r="BK831" i="6"/>
  <c r="BJ831" i="6"/>
  <c r="BI831" i="6"/>
  <c r="BH831" i="6"/>
  <c r="BG831" i="6"/>
  <c r="BF831" i="6"/>
  <c r="BE831" i="6"/>
  <c r="BD831" i="6"/>
  <c r="BC831" i="6"/>
  <c r="BB831" i="6"/>
  <c r="BA831" i="6"/>
  <c r="AX831" i="6"/>
  <c r="AW831" i="6"/>
  <c r="AT831" i="6"/>
  <c r="AS831" i="6"/>
  <c r="AP831" i="6"/>
  <c r="AO831" i="6"/>
  <c r="AL831" i="6"/>
  <c r="AK831" i="6"/>
  <c r="AH831" i="6"/>
  <c r="AG831" i="6"/>
  <c r="AD831" i="6"/>
  <c r="AC831" i="6"/>
  <c r="Z831" i="6"/>
  <c r="Y831" i="6"/>
  <c r="V831" i="6"/>
  <c r="U831" i="6"/>
  <c r="R831" i="6"/>
  <c r="Q831" i="6"/>
  <c r="N831" i="6"/>
  <c r="M831" i="6"/>
  <c r="J831" i="6"/>
  <c r="I831" i="6"/>
  <c r="F831" i="6"/>
  <c r="E831" i="6"/>
  <c r="BL830" i="6"/>
  <c r="BK830" i="6"/>
  <c r="BJ830" i="6"/>
  <c r="BI830" i="6"/>
  <c r="BH830" i="6"/>
  <c r="BG830" i="6"/>
  <c r="BF830" i="6"/>
  <c r="BE830" i="6"/>
  <c r="BD830" i="6"/>
  <c r="BC830" i="6"/>
  <c r="BB830" i="6"/>
  <c r="BA830" i="6"/>
  <c r="AX830" i="6"/>
  <c r="AW830" i="6"/>
  <c r="AT830" i="6"/>
  <c r="AS830" i="6"/>
  <c r="AP830" i="6"/>
  <c r="AO830" i="6"/>
  <c r="AL830" i="6"/>
  <c r="AK830" i="6"/>
  <c r="AH830" i="6"/>
  <c r="AG830" i="6"/>
  <c r="AD830" i="6"/>
  <c r="AC830" i="6"/>
  <c r="Z830" i="6"/>
  <c r="Y830" i="6"/>
  <c r="V830" i="6"/>
  <c r="U830" i="6"/>
  <c r="R830" i="6"/>
  <c r="Q830" i="6"/>
  <c r="N830" i="6"/>
  <c r="M830" i="6"/>
  <c r="J830" i="6"/>
  <c r="I830" i="6"/>
  <c r="F830" i="6"/>
  <c r="E830" i="6"/>
  <c r="BL829" i="6"/>
  <c r="BK829" i="6"/>
  <c r="BJ829" i="6"/>
  <c r="BI829" i="6"/>
  <c r="BH829" i="6"/>
  <c r="BG829" i="6"/>
  <c r="BF829" i="6"/>
  <c r="BE829" i="6"/>
  <c r="BD829" i="6"/>
  <c r="BC829" i="6"/>
  <c r="BB829" i="6"/>
  <c r="BA829" i="6"/>
  <c r="AX829" i="6"/>
  <c r="AW829" i="6"/>
  <c r="AT829" i="6"/>
  <c r="AS829" i="6"/>
  <c r="AP829" i="6"/>
  <c r="AO829" i="6"/>
  <c r="AL829" i="6"/>
  <c r="AK829" i="6"/>
  <c r="AH829" i="6"/>
  <c r="AG829" i="6"/>
  <c r="AD829" i="6"/>
  <c r="AC829" i="6"/>
  <c r="Z829" i="6"/>
  <c r="Y829" i="6"/>
  <c r="V829" i="6"/>
  <c r="U829" i="6"/>
  <c r="R829" i="6"/>
  <c r="Q829" i="6"/>
  <c r="N829" i="6"/>
  <c r="M829" i="6"/>
  <c r="J829" i="6"/>
  <c r="I829" i="6"/>
  <c r="F829" i="6"/>
  <c r="E829" i="6"/>
  <c r="BL828" i="6"/>
  <c r="BK828" i="6"/>
  <c r="BJ828" i="6"/>
  <c r="BI828" i="6"/>
  <c r="BH828" i="6"/>
  <c r="BG828" i="6"/>
  <c r="BF828" i="6"/>
  <c r="BE828" i="6"/>
  <c r="BD828" i="6"/>
  <c r="BC828" i="6"/>
  <c r="BB828" i="6"/>
  <c r="BA828" i="6"/>
  <c r="AX828" i="6"/>
  <c r="AW828" i="6"/>
  <c r="AT828" i="6"/>
  <c r="AS828" i="6"/>
  <c r="AP828" i="6"/>
  <c r="AO828" i="6"/>
  <c r="AL828" i="6"/>
  <c r="AK828" i="6"/>
  <c r="AH828" i="6"/>
  <c r="AG828" i="6"/>
  <c r="AD828" i="6"/>
  <c r="AC828" i="6"/>
  <c r="Z828" i="6"/>
  <c r="Y828" i="6"/>
  <c r="V828" i="6"/>
  <c r="U828" i="6"/>
  <c r="R828" i="6"/>
  <c r="Q828" i="6"/>
  <c r="N828" i="6"/>
  <c r="M828" i="6"/>
  <c r="J828" i="6"/>
  <c r="I828" i="6"/>
  <c r="F828" i="6"/>
  <c r="E828" i="6"/>
  <c r="BL827" i="6"/>
  <c r="BK827" i="6"/>
  <c r="BJ827" i="6"/>
  <c r="BI827" i="6"/>
  <c r="BH827" i="6"/>
  <c r="BG827" i="6"/>
  <c r="BF827" i="6"/>
  <c r="BE827" i="6"/>
  <c r="BD827" i="6"/>
  <c r="BC827" i="6"/>
  <c r="BB827" i="6"/>
  <c r="BA827" i="6"/>
  <c r="AX827" i="6"/>
  <c r="AW827" i="6"/>
  <c r="AT827" i="6"/>
  <c r="AS827" i="6"/>
  <c r="AP827" i="6"/>
  <c r="AO827" i="6"/>
  <c r="AL827" i="6"/>
  <c r="AK827" i="6"/>
  <c r="AH827" i="6"/>
  <c r="AG827" i="6"/>
  <c r="AD827" i="6"/>
  <c r="AC827" i="6"/>
  <c r="Z827" i="6"/>
  <c r="Y827" i="6"/>
  <c r="V827" i="6"/>
  <c r="U827" i="6"/>
  <c r="R827" i="6"/>
  <c r="Q827" i="6"/>
  <c r="N827" i="6"/>
  <c r="M827" i="6"/>
  <c r="J827" i="6"/>
  <c r="I827" i="6"/>
  <c r="F827" i="6"/>
  <c r="E827" i="6"/>
  <c r="BL826" i="6"/>
  <c r="BK826" i="6"/>
  <c r="BJ826" i="6"/>
  <c r="BI826" i="6"/>
  <c r="BH826" i="6"/>
  <c r="BG826" i="6"/>
  <c r="BF826" i="6"/>
  <c r="BE826" i="6"/>
  <c r="BD826" i="6"/>
  <c r="BC826" i="6"/>
  <c r="BB826" i="6"/>
  <c r="BA826" i="6"/>
  <c r="AX826" i="6"/>
  <c r="AW826" i="6"/>
  <c r="AT826" i="6"/>
  <c r="AS826" i="6"/>
  <c r="AP826" i="6"/>
  <c r="AO826" i="6"/>
  <c r="AL826" i="6"/>
  <c r="AK826" i="6"/>
  <c r="AH826" i="6"/>
  <c r="AG826" i="6"/>
  <c r="AD826" i="6"/>
  <c r="AC826" i="6"/>
  <c r="Z826" i="6"/>
  <c r="Y826" i="6"/>
  <c r="V826" i="6"/>
  <c r="U826" i="6"/>
  <c r="R826" i="6"/>
  <c r="Q826" i="6"/>
  <c r="N826" i="6"/>
  <c r="M826" i="6"/>
  <c r="J826" i="6"/>
  <c r="I826" i="6"/>
  <c r="F826" i="6"/>
  <c r="E826" i="6"/>
  <c r="BL825" i="6"/>
  <c r="BK825" i="6"/>
  <c r="BJ825" i="6"/>
  <c r="BI825" i="6"/>
  <c r="BH825" i="6"/>
  <c r="BG825" i="6"/>
  <c r="BF825" i="6"/>
  <c r="BE825" i="6"/>
  <c r="BD825" i="6"/>
  <c r="BC825" i="6"/>
  <c r="BB825" i="6"/>
  <c r="BA825" i="6"/>
  <c r="AX825" i="6"/>
  <c r="AW825" i="6"/>
  <c r="AT825" i="6"/>
  <c r="AS825" i="6"/>
  <c r="AP825" i="6"/>
  <c r="AO825" i="6"/>
  <c r="AL825" i="6"/>
  <c r="AK825" i="6"/>
  <c r="AH825" i="6"/>
  <c r="AG825" i="6"/>
  <c r="AD825" i="6"/>
  <c r="AC825" i="6"/>
  <c r="Z825" i="6"/>
  <c r="Y825" i="6"/>
  <c r="V825" i="6"/>
  <c r="U825" i="6"/>
  <c r="R825" i="6"/>
  <c r="Q825" i="6"/>
  <c r="N825" i="6"/>
  <c r="M825" i="6"/>
  <c r="J825" i="6"/>
  <c r="I825" i="6"/>
  <c r="F825" i="6"/>
  <c r="E825" i="6"/>
  <c r="BL824" i="6"/>
  <c r="BK824" i="6"/>
  <c r="BJ824" i="6"/>
  <c r="BI824" i="6"/>
  <c r="BH824" i="6"/>
  <c r="BG824" i="6"/>
  <c r="BF824" i="6"/>
  <c r="BE824" i="6"/>
  <c r="BD824" i="6"/>
  <c r="BC824" i="6"/>
  <c r="BB824" i="6"/>
  <c r="BA824" i="6"/>
  <c r="AX824" i="6"/>
  <c r="AW824" i="6"/>
  <c r="AT824" i="6"/>
  <c r="AS824" i="6"/>
  <c r="AP824" i="6"/>
  <c r="AO824" i="6"/>
  <c r="AL824" i="6"/>
  <c r="AK824" i="6"/>
  <c r="AH824" i="6"/>
  <c r="AG824" i="6"/>
  <c r="AD824" i="6"/>
  <c r="AC824" i="6"/>
  <c r="Z824" i="6"/>
  <c r="Y824" i="6"/>
  <c r="V824" i="6"/>
  <c r="U824" i="6"/>
  <c r="R824" i="6"/>
  <c r="Q824" i="6"/>
  <c r="N824" i="6"/>
  <c r="M824" i="6"/>
  <c r="J824" i="6"/>
  <c r="I824" i="6"/>
  <c r="F824" i="6"/>
  <c r="E824" i="6"/>
  <c r="BL823" i="6"/>
  <c r="BK823" i="6"/>
  <c r="BJ823" i="6"/>
  <c r="BI823" i="6"/>
  <c r="BH823" i="6"/>
  <c r="BG823" i="6"/>
  <c r="BF823" i="6"/>
  <c r="BE823" i="6"/>
  <c r="BD823" i="6"/>
  <c r="BC823" i="6"/>
  <c r="BB823" i="6"/>
  <c r="BA823" i="6"/>
  <c r="AX823" i="6"/>
  <c r="AW823" i="6"/>
  <c r="AT823" i="6"/>
  <c r="AS823" i="6"/>
  <c r="AP823" i="6"/>
  <c r="AO823" i="6"/>
  <c r="AL823" i="6"/>
  <c r="AK823" i="6"/>
  <c r="AH823" i="6"/>
  <c r="AG823" i="6"/>
  <c r="AD823" i="6"/>
  <c r="AC823" i="6"/>
  <c r="Z823" i="6"/>
  <c r="Y823" i="6"/>
  <c r="V823" i="6"/>
  <c r="U823" i="6"/>
  <c r="R823" i="6"/>
  <c r="Q823" i="6"/>
  <c r="N823" i="6"/>
  <c r="M823" i="6"/>
  <c r="J823" i="6"/>
  <c r="I823" i="6"/>
  <c r="F823" i="6"/>
  <c r="E823" i="6"/>
  <c r="BL822" i="6"/>
  <c r="BK822" i="6"/>
  <c r="BJ822" i="6"/>
  <c r="BI822" i="6"/>
  <c r="BH822" i="6"/>
  <c r="BG822" i="6"/>
  <c r="BF822" i="6"/>
  <c r="BE822" i="6"/>
  <c r="BD822" i="6"/>
  <c r="BC822" i="6"/>
  <c r="BB822" i="6"/>
  <c r="BA822" i="6"/>
  <c r="AX822" i="6"/>
  <c r="AW822" i="6"/>
  <c r="AT822" i="6"/>
  <c r="AS822" i="6"/>
  <c r="AP822" i="6"/>
  <c r="AO822" i="6"/>
  <c r="AL822" i="6"/>
  <c r="AK822" i="6"/>
  <c r="AH822" i="6"/>
  <c r="AG822" i="6"/>
  <c r="AD822" i="6"/>
  <c r="AC822" i="6"/>
  <c r="Z822" i="6"/>
  <c r="Y822" i="6"/>
  <c r="V822" i="6"/>
  <c r="U822" i="6"/>
  <c r="R822" i="6"/>
  <c r="Q822" i="6"/>
  <c r="N822" i="6"/>
  <c r="M822" i="6"/>
  <c r="J822" i="6"/>
  <c r="I822" i="6"/>
  <c r="F822" i="6"/>
  <c r="E822" i="6"/>
  <c r="BL821" i="6"/>
  <c r="BK821" i="6"/>
  <c r="BJ821" i="6"/>
  <c r="BI821" i="6"/>
  <c r="BH821" i="6"/>
  <c r="BG821" i="6"/>
  <c r="BF821" i="6"/>
  <c r="BE821" i="6"/>
  <c r="BD821" i="6"/>
  <c r="BC821" i="6"/>
  <c r="BB821" i="6"/>
  <c r="BA821" i="6"/>
  <c r="AX821" i="6"/>
  <c r="AW821" i="6"/>
  <c r="AT821" i="6"/>
  <c r="AS821" i="6"/>
  <c r="AP821" i="6"/>
  <c r="AO821" i="6"/>
  <c r="AL821" i="6"/>
  <c r="AK821" i="6"/>
  <c r="AH821" i="6"/>
  <c r="AG821" i="6"/>
  <c r="AD821" i="6"/>
  <c r="AC821" i="6"/>
  <c r="Z821" i="6"/>
  <c r="Y821" i="6"/>
  <c r="V821" i="6"/>
  <c r="U821" i="6"/>
  <c r="R821" i="6"/>
  <c r="Q821" i="6"/>
  <c r="N821" i="6"/>
  <c r="M821" i="6"/>
  <c r="J821" i="6"/>
  <c r="I821" i="6"/>
  <c r="F821" i="6"/>
  <c r="E821" i="6"/>
  <c r="BL820" i="6"/>
  <c r="BK820" i="6"/>
  <c r="BJ820" i="6"/>
  <c r="BI820" i="6"/>
  <c r="BH820" i="6"/>
  <c r="BG820" i="6"/>
  <c r="BF820" i="6"/>
  <c r="BE820" i="6"/>
  <c r="BD820" i="6"/>
  <c r="BC820" i="6"/>
  <c r="BB820" i="6"/>
  <c r="BA820" i="6"/>
  <c r="AX820" i="6"/>
  <c r="AW820" i="6"/>
  <c r="AT820" i="6"/>
  <c r="AS820" i="6"/>
  <c r="AP820" i="6"/>
  <c r="AO820" i="6"/>
  <c r="AL820" i="6"/>
  <c r="AK820" i="6"/>
  <c r="AH820" i="6"/>
  <c r="AG820" i="6"/>
  <c r="AD820" i="6"/>
  <c r="AC820" i="6"/>
  <c r="Z820" i="6"/>
  <c r="Y820" i="6"/>
  <c r="V820" i="6"/>
  <c r="U820" i="6"/>
  <c r="R820" i="6"/>
  <c r="Q820" i="6"/>
  <c r="N820" i="6"/>
  <c r="M820" i="6"/>
  <c r="J820" i="6"/>
  <c r="I820" i="6"/>
  <c r="F820" i="6"/>
  <c r="E820" i="6"/>
  <c r="BL819" i="6"/>
  <c r="BK819" i="6"/>
  <c r="BJ819" i="6"/>
  <c r="BI819" i="6"/>
  <c r="BH819" i="6"/>
  <c r="BG819" i="6"/>
  <c r="BF819" i="6"/>
  <c r="BE819" i="6"/>
  <c r="BD819" i="6"/>
  <c r="BC819" i="6"/>
  <c r="BB819" i="6"/>
  <c r="BA819" i="6"/>
  <c r="AX819" i="6"/>
  <c r="AW819" i="6"/>
  <c r="AT819" i="6"/>
  <c r="AS819" i="6"/>
  <c r="AP819" i="6"/>
  <c r="AO819" i="6"/>
  <c r="AL819" i="6"/>
  <c r="AK819" i="6"/>
  <c r="AH819" i="6"/>
  <c r="AG819" i="6"/>
  <c r="AD819" i="6"/>
  <c r="AC819" i="6"/>
  <c r="Z819" i="6"/>
  <c r="Y819" i="6"/>
  <c r="V819" i="6"/>
  <c r="U819" i="6"/>
  <c r="R819" i="6"/>
  <c r="Q819" i="6"/>
  <c r="N819" i="6"/>
  <c r="M819" i="6"/>
  <c r="J819" i="6"/>
  <c r="I819" i="6"/>
  <c r="F819" i="6"/>
  <c r="E819" i="6"/>
  <c r="BL818" i="6"/>
  <c r="BK818" i="6"/>
  <c r="BJ818" i="6"/>
  <c r="BI818" i="6"/>
  <c r="BH818" i="6"/>
  <c r="BG818" i="6"/>
  <c r="BF818" i="6"/>
  <c r="BE818" i="6"/>
  <c r="BD818" i="6"/>
  <c r="BC818" i="6"/>
  <c r="BB818" i="6"/>
  <c r="BA818" i="6"/>
  <c r="AX818" i="6"/>
  <c r="AW818" i="6"/>
  <c r="AT818" i="6"/>
  <c r="AS818" i="6"/>
  <c r="AP818" i="6"/>
  <c r="AO818" i="6"/>
  <c r="AL818" i="6"/>
  <c r="AK818" i="6"/>
  <c r="AH818" i="6"/>
  <c r="AG818" i="6"/>
  <c r="AD818" i="6"/>
  <c r="AC818" i="6"/>
  <c r="Z818" i="6"/>
  <c r="Y818" i="6"/>
  <c r="V818" i="6"/>
  <c r="U818" i="6"/>
  <c r="R818" i="6"/>
  <c r="Q818" i="6"/>
  <c r="N818" i="6"/>
  <c r="M818" i="6"/>
  <c r="J818" i="6"/>
  <c r="I818" i="6"/>
  <c r="F818" i="6"/>
  <c r="E818" i="6"/>
  <c r="BL817" i="6"/>
  <c r="BK817" i="6"/>
  <c r="BJ817" i="6"/>
  <c r="BI817" i="6"/>
  <c r="BH817" i="6"/>
  <c r="BG817" i="6"/>
  <c r="BF817" i="6"/>
  <c r="BE817" i="6"/>
  <c r="BD817" i="6"/>
  <c r="BC817" i="6"/>
  <c r="BB817" i="6"/>
  <c r="BA817" i="6"/>
  <c r="AX817" i="6"/>
  <c r="AW817" i="6"/>
  <c r="AT817" i="6"/>
  <c r="AS817" i="6"/>
  <c r="AP817" i="6"/>
  <c r="AO817" i="6"/>
  <c r="AL817" i="6"/>
  <c r="AK817" i="6"/>
  <c r="AH817" i="6"/>
  <c r="AG817" i="6"/>
  <c r="AD817" i="6"/>
  <c r="AC817" i="6"/>
  <c r="Z817" i="6"/>
  <c r="Y817" i="6"/>
  <c r="V817" i="6"/>
  <c r="U817" i="6"/>
  <c r="R817" i="6"/>
  <c r="Q817" i="6"/>
  <c r="N817" i="6"/>
  <c r="M817" i="6"/>
  <c r="J817" i="6"/>
  <c r="I817" i="6"/>
  <c r="F817" i="6"/>
  <c r="E817" i="6"/>
  <c r="BL816" i="6"/>
  <c r="BK816" i="6"/>
  <c r="BJ816" i="6"/>
  <c r="BI816" i="6"/>
  <c r="BH816" i="6"/>
  <c r="BG816" i="6"/>
  <c r="BF816" i="6"/>
  <c r="BE816" i="6"/>
  <c r="BD816" i="6"/>
  <c r="BC816" i="6"/>
  <c r="BB816" i="6"/>
  <c r="BA816" i="6"/>
  <c r="AX816" i="6"/>
  <c r="AW816" i="6"/>
  <c r="AT816" i="6"/>
  <c r="AS816" i="6"/>
  <c r="AP816" i="6"/>
  <c r="AO816" i="6"/>
  <c r="AL816" i="6"/>
  <c r="AK816" i="6"/>
  <c r="AH816" i="6"/>
  <c r="AG816" i="6"/>
  <c r="AD816" i="6"/>
  <c r="AC816" i="6"/>
  <c r="Z816" i="6"/>
  <c r="Y816" i="6"/>
  <c r="V816" i="6"/>
  <c r="U816" i="6"/>
  <c r="R816" i="6"/>
  <c r="Q816" i="6"/>
  <c r="N816" i="6"/>
  <c r="M816" i="6"/>
  <c r="J816" i="6"/>
  <c r="I816" i="6"/>
  <c r="F816" i="6"/>
  <c r="E816" i="6"/>
  <c r="BL815" i="6"/>
  <c r="BK815" i="6"/>
  <c r="BJ815" i="6"/>
  <c r="BI815" i="6"/>
  <c r="BH815" i="6"/>
  <c r="BG815" i="6"/>
  <c r="BF815" i="6"/>
  <c r="BE815" i="6"/>
  <c r="BD815" i="6"/>
  <c r="BC815" i="6"/>
  <c r="BB815" i="6"/>
  <c r="BA815" i="6"/>
  <c r="AX815" i="6"/>
  <c r="AW815" i="6"/>
  <c r="AT815" i="6"/>
  <c r="AS815" i="6"/>
  <c r="AP815" i="6"/>
  <c r="AO815" i="6"/>
  <c r="AL815" i="6"/>
  <c r="AK815" i="6"/>
  <c r="AH815" i="6"/>
  <c r="AG815" i="6"/>
  <c r="AD815" i="6"/>
  <c r="AC815" i="6"/>
  <c r="Z815" i="6"/>
  <c r="Y815" i="6"/>
  <c r="V815" i="6"/>
  <c r="U815" i="6"/>
  <c r="R815" i="6"/>
  <c r="Q815" i="6"/>
  <c r="N815" i="6"/>
  <c r="M815" i="6"/>
  <c r="J815" i="6"/>
  <c r="I815" i="6"/>
  <c r="F815" i="6"/>
  <c r="E815" i="6"/>
  <c r="BL814" i="6"/>
  <c r="BK814" i="6"/>
  <c r="BJ814" i="6"/>
  <c r="BI814" i="6"/>
  <c r="BH814" i="6"/>
  <c r="BG814" i="6"/>
  <c r="BF814" i="6"/>
  <c r="BE814" i="6"/>
  <c r="BD814" i="6"/>
  <c r="BC814" i="6"/>
  <c r="BB814" i="6"/>
  <c r="BA814" i="6"/>
  <c r="AX814" i="6"/>
  <c r="AW814" i="6"/>
  <c r="AT814" i="6"/>
  <c r="AS814" i="6"/>
  <c r="AP814" i="6"/>
  <c r="AO814" i="6"/>
  <c r="AL814" i="6"/>
  <c r="AK814" i="6"/>
  <c r="AH814" i="6"/>
  <c r="AG814" i="6"/>
  <c r="AD814" i="6"/>
  <c r="AC814" i="6"/>
  <c r="Z814" i="6"/>
  <c r="Y814" i="6"/>
  <c r="V814" i="6"/>
  <c r="U814" i="6"/>
  <c r="R814" i="6"/>
  <c r="Q814" i="6"/>
  <c r="N814" i="6"/>
  <c r="M814" i="6"/>
  <c r="J814" i="6"/>
  <c r="I814" i="6"/>
  <c r="F814" i="6"/>
  <c r="E814" i="6"/>
  <c r="BL813" i="6"/>
  <c r="BK813" i="6"/>
  <c r="BJ813" i="6"/>
  <c r="BI813" i="6"/>
  <c r="BH813" i="6"/>
  <c r="BG813" i="6"/>
  <c r="BF813" i="6"/>
  <c r="BE813" i="6"/>
  <c r="BD813" i="6"/>
  <c r="BC813" i="6"/>
  <c r="BB813" i="6"/>
  <c r="BA813" i="6"/>
  <c r="AX813" i="6"/>
  <c r="AW813" i="6"/>
  <c r="AT813" i="6"/>
  <c r="AS813" i="6"/>
  <c r="AP813" i="6"/>
  <c r="AO813" i="6"/>
  <c r="AL813" i="6"/>
  <c r="AK813" i="6"/>
  <c r="AH813" i="6"/>
  <c r="AG813" i="6"/>
  <c r="AD813" i="6"/>
  <c r="AC813" i="6"/>
  <c r="Z813" i="6"/>
  <c r="Y813" i="6"/>
  <c r="V813" i="6"/>
  <c r="U813" i="6"/>
  <c r="R813" i="6"/>
  <c r="Q813" i="6"/>
  <c r="N813" i="6"/>
  <c r="M813" i="6"/>
  <c r="J813" i="6"/>
  <c r="I813" i="6"/>
  <c r="F813" i="6"/>
  <c r="E813" i="6"/>
  <c r="BL812" i="6"/>
  <c r="BK812" i="6"/>
  <c r="BJ812" i="6"/>
  <c r="BI812" i="6"/>
  <c r="BH812" i="6"/>
  <c r="BG812" i="6"/>
  <c r="BF812" i="6"/>
  <c r="BE812" i="6"/>
  <c r="BD812" i="6"/>
  <c r="BC812" i="6"/>
  <c r="BB812" i="6"/>
  <c r="BA812" i="6"/>
  <c r="AX812" i="6"/>
  <c r="AW812" i="6"/>
  <c r="AT812" i="6"/>
  <c r="AS812" i="6"/>
  <c r="AP812" i="6"/>
  <c r="AO812" i="6"/>
  <c r="AL812" i="6"/>
  <c r="AK812" i="6"/>
  <c r="AH812" i="6"/>
  <c r="AG812" i="6"/>
  <c r="AD812" i="6"/>
  <c r="AC812" i="6"/>
  <c r="Z812" i="6"/>
  <c r="Y812" i="6"/>
  <c r="V812" i="6"/>
  <c r="U812" i="6"/>
  <c r="R812" i="6"/>
  <c r="Q812" i="6"/>
  <c r="N812" i="6"/>
  <c r="M812" i="6"/>
  <c r="J812" i="6"/>
  <c r="I812" i="6"/>
  <c r="F812" i="6"/>
  <c r="E812" i="6"/>
  <c r="BL811" i="6"/>
  <c r="BK811" i="6"/>
  <c r="BJ811" i="6"/>
  <c r="BI811" i="6"/>
  <c r="BH811" i="6"/>
  <c r="BG811" i="6"/>
  <c r="BF811" i="6"/>
  <c r="BE811" i="6"/>
  <c r="BD811" i="6"/>
  <c r="BC811" i="6"/>
  <c r="BB811" i="6"/>
  <c r="BA811" i="6"/>
  <c r="AX811" i="6"/>
  <c r="AW811" i="6"/>
  <c r="AT811" i="6"/>
  <c r="AS811" i="6"/>
  <c r="AP811" i="6"/>
  <c r="AO811" i="6"/>
  <c r="AL811" i="6"/>
  <c r="AK811" i="6"/>
  <c r="AH811" i="6"/>
  <c r="AG811" i="6"/>
  <c r="AD811" i="6"/>
  <c r="AC811" i="6"/>
  <c r="Z811" i="6"/>
  <c r="Y811" i="6"/>
  <c r="V811" i="6"/>
  <c r="U811" i="6"/>
  <c r="R811" i="6"/>
  <c r="Q811" i="6"/>
  <c r="N811" i="6"/>
  <c r="M811" i="6"/>
  <c r="J811" i="6"/>
  <c r="I811" i="6"/>
  <c r="F811" i="6"/>
  <c r="E811" i="6"/>
  <c r="BL810" i="6"/>
  <c r="BK810" i="6"/>
  <c r="BJ810" i="6"/>
  <c r="BI810" i="6"/>
  <c r="BH810" i="6"/>
  <c r="BG810" i="6"/>
  <c r="BF810" i="6"/>
  <c r="BE810" i="6"/>
  <c r="BD810" i="6"/>
  <c r="BC810" i="6"/>
  <c r="BB810" i="6"/>
  <c r="BA810" i="6"/>
  <c r="AX810" i="6"/>
  <c r="AW810" i="6"/>
  <c r="AT810" i="6"/>
  <c r="AS810" i="6"/>
  <c r="AP810" i="6"/>
  <c r="AO810" i="6"/>
  <c r="AL810" i="6"/>
  <c r="AK810" i="6"/>
  <c r="AH810" i="6"/>
  <c r="AG810" i="6"/>
  <c r="AD810" i="6"/>
  <c r="AC810" i="6"/>
  <c r="Z810" i="6"/>
  <c r="Y810" i="6"/>
  <c r="V810" i="6"/>
  <c r="U810" i="6"/>
  <c r="R810" i="6"/>
  <c r="Q810" i="6"/>
  <c r="N810" i="6"/>
  <c r="M810" i="6"/>
  <c r="J810" i="6"/>
  <c r="I810" i="6"/>
  <c r="F810" i="6"/>
  <c r="E810" i="6"/>
  <c r="BL809" i="6"/>
  <c r="BK809" i="6"/>
  <c r="BJ809" i="6"/>
  <c r="BI809" i="6"/>
  <c r="BH809" i="6"/>
  <c r="BG809" i="6"/>
  <c r="BF809" i="6"/>
  <c r="BE809" i="6"/>
  <c r="BD809" i="6"/>
  <c r="BC809" i="6"/>
  <c r="BB809" i="6"/>
  <c r="BA809" i="6"/>
  <c r="AX809" i="6"/>
  <c r="AW809" i="6"/>
  <c r="AT809" i="6"/>
  <c r="AS809" i="6"/>
  <c r="AP809" i="6"/>
  <c r="AO809" i="6"/>
  <c r="AL809" i="6"/>
  <c r="AK809" i="6"/>
  <c r="AH809" i="6"/>
  <c r="AG809" i="6"/>
  <c r="AD809" i="6"/>
  <c r="AC809" i="6"/>
  <c r="Z809" i="6"/>
  <c r="Y809" i="6"/>
  <c r="V809" i="6"/>
  <c r="U809" i="6"/>
  <c r="R809" i="6"/>
  <c r="Q809" i="6"/>
  <c r="N809" i="6"/>
  <c r="M809" i="6"/>
  <c r="J809" i="6"/>
  <c r="I809" i="6"/>
  <c r="F809" i="6"/>
  <c r="E809" i="6"/>
  <c r="BL808" i="6"/>
  <c r="BK808" i="6"/>
  <c r="BJ808" i="6"/>
  <c r="BI808" i="6"/>
  <c r="BH808" i="6"/>
  <c r="BG808" i="6"/>
  <c r="BF808" i="6"/>
  <c r="BE808" i="6"/>
  <c r="BD808" i="6"/>
  <c r="BC808" i="6"/>
  <c r="BB808" i="6"/>
  <c r="BA808" i="6"/>
  <c r="AX808" i="6"/>
  <c r="AW808" i="6"/>
  <c r="AT808" i="6"/>
  <c r="AS808" i="6"/>
  <c r="AP808" i="6"/>
  <c r="AO808" i="6"/>
  <c r="AL808" i="6"/>
  <c r="AK808" i="6"/>
  <c r="AH808" i="6"/>
  <c r="AG808" i="6"/>
  <c r="AD808" i="6"/>
  <c r="AC808" i="6"/>
  <c r="Z808" i="6"/>
  <c r="Y808" i="6"/>
  <c r="V808" i="6"/>
  <c r="U808" i="6"/>
  <c r="R808" i="6"/>
  <c r="Q808" i="6"/>
  <c r="N808" i="6"/>
  <c r="M808" i="6"/>
  <c r="J808" i="6"/>
  <c r="I808" i="6"/>
  <c r="F808" i="6"/>
  <c r="E808" i="6"/>
  <c r="BL807" i="6"/>
  <c r="BK807" i="6"/>
  <c r="BJ807" i="6"/>
  <c r="BI807" i="6"/>
  <c r="BH807" i="6"/>
  <c r="BG807" i="6"/>
  <c r="BF807" i="6"/>
  <c r="BE807" i="6"/>
  <c r="BD807" i="6"/>
  <c r="BC807" i="6"/>
  <c r="BB807" i="6"/>
  <c r="BA807" i="6"/>
  <c r="AX807" i="6"/>
  <c r="AW807" i="6"/>
  <c r="AT807" i="6"/>
  <c r="AS807" i="6"/>
  <c r="AP807" i="6"/>
  <c r="AO807" i="6"/>
  <c r="AL807" i="6"/>
  <c r="AK807" i="6"/>
  <c r="AH807" i="6"/>
  <c r="AG807" i="6"/>
  <c r="AD807" i="6"/>
  <c r="AC807" i="6"/>
  <c r="Z807" i="6"/>
  <c r="Y807" i="6"/>
  <c r="V807" i="6"/>
  <c r="U807" i="6"/>
  <c r="R807" i="6"/>
  <c r="Q807" i="6"/>
  <c r="N807" i="6"/>
  <c r="M807" i="6"/>
  <c r="J807" i="6"/>
  <c r="I807" i="6"/>
  <c r="F807" i="6"/>
  <c r="E807" i="6"/>
  <c r="BL806" i="6"/>
  <c r="BK806" i="6"/>
  <c r="BJ806" i="6"/>
  <c r="BI806" i="6"/>
  <c r="BH806" i="6"/>
  <c r="BG806" i="6"/>
  <c r="BF806" i="6"/>
  <c r="BE806" i="6"/>
  <c r="BD806" i="6"/>
  <c r="BC806" i="6"/>
  <c r="BB806" i="6"/>
  <c r="BA806" i="6"/>
  <c r="AX806" i="6"/>
  <c r="AW806" i="6"/>
  <c r="AT806" i="6"/>
  <c r="AS806" i="6"/>
  <c r="AP806" i="6"/>
  <c r="AO806" i="6"/>
  <c r="AL806" i="6"/>
  <c r="AK806" i="6"/>
  <c r="AH806" i="6"/>
  <c r="AG806" i="6"/>
  <c r="AD806" i="6"/>
  <c r="AC806" i="6"/>
  <c r="Z806" i="6"/>
  <c r="Y806" i="6"/>
  <c r="V806" i="6"/>
  <c r="U806" i="6"/>
  <c r="R806" i="6"/>
  <c r="Q806" i="6"/>
  <c r="N806" i="6"/>
  <c r="M806" i="6"/>
  <c r="J806" i="6"/>
  <c r="I806" i="6"/>
  <c r="F806" i="6"/>
  <c r="E806" i="6"/>
  <c r="BL805" i="6"/>
  <c r="BK805" i="6"/>
  <c r="BJ805" i="6"/>
  <c r="BI805" i="6"/>
  <c r="BH805" i="6"/>
  <c r="BG805" i="6"/>
  <c r="BF805" i="6"/>
  <c r="BE805" i="6"/>
  <c r="BD805" i="6"/>
  <c r="BC805" i="6"/>
  <c r="BB805" i="6"/>
  <c r="BA805" i="6"/>
  <c r="AX805" i="6"/>
  <c r="AW805" i="6"/>
  <c r="AT805" i="6"/>
  <c r="AS805" i="6"/>
  <c r="AP805" i="6"/>
  <c r="AO805" i="6"/>
  <c r="AL805" i="6"/>
  <c r="AK805" i="6"/>
  <c r="AH805" i="6"/>
  <c r="AG805" i="6"/>
  <c r="AD805" i="6"/>
  <c r="AC805" i="6"/>
  <c r="Z805" i="6"/>
  <c r="Y805" i="6"/>
  <c r="V805" i="6"/>
  <c r="U805" i="6"/>
  <c r="R805" i="6"/>
  <c r="Q805" i="6"/>
  <c r="N805" i="6"/>
  <c r="M805" i="6"/>
  <c r="J805" i="6"/>
  <c r="I805" i="6"/>
  <c r="F805" i="6"/>
  <c r="E805" i="6"/>
  <c r="BL804" i="6"/>
  <c r="BK804" i="6"/>
  <c r="BJ804" i="6"/>
  <c r="BI804" i="6"/>
  <c r="BH804" i="6"/>
  <c r="BG804" i="6"/>
  <c r="BF804" i="6"/>
  <c r="BE804" i="6"/>
  <c r="BD804" i="6"/>
  <c r="BC804" i="6"/>
  <c r="BB804" i="6"/>
  <c r="BA804" i="6"/>
  <c r="AX804" i="6"/>
  <c r="AW804" i="6"/>
  <c r="AT804" i="6"/>
  <c r="AS804" i="6"/>
  <c r="AP804" i="6"/>
  <c r="AO804" i="6"/>
  <c r="AL804" i="6"/>
  <c r="AK804" i="6"/>
  <c r="AH804" i="6"/>
  <c r="AG804" i="6"/>
  <c r="AD804" i="6"/>
  <c r="AC804" i="6"/>
  <c r="Z804" i="6"/>
  <c r="Y804" i="6"/>
  <c r="V804" i="6"/>
  <c r="U804" i="6"/>
  <c r="R804" i="6"/>
  <c r="Q804" i="6"/>
  <c r="N804" i="6"/>
  <c r="M804" i="6"/>
  <c r="J804" i="6"/>
  <c r="I804" i="6"/>
  <c r="F804" i="6"/>
  <c r="E804" i="6"/>
  <c r="BL803" i="6"/>
  <c r="BK803" i="6"/>
  <c r="BJ803" i="6"/>
  <c r="BI803" i="6"/>
  <c r="BH803" i="6"/>
  <c r="BG803" i="6"/>
  <c r="BF803" i="6"/>
  <c r="BE803" i="6"/>
  <c r="BD803" i="6"/>
  <c r="BC803" i="6"/>
  <c r="BB803" i="6"/>
  <c r="BA803" i="6"/>
  <c r="AX803" i="6"/>
  <c r="AW803" i="6"/>
  <c r="AT803" i="6"/>
  <c r="AS803" i="6"/>
  <c r="AP803" i="6"/>
  <c r="AO803" i="6"/>
  <c r="AL803" i="6"/>
  <c r="AK803" i="6"/>
  <c r="AH803" i="6"/>
  <c r="AG803" i="6"/>
  <c r="AD803" i="6"/>
  <c r="AC803" i="6"/>
  <c r="Z803" i="6"/>
  <c r="Y803" i="6"/>
  <c r="V803" i="6"/>
  <c r="U803" i="6"/>
  <c r="R803" i="6"/>
  <c r="Q803" i="6"/>
  <c r="N803" i="6"/>
  <c r="M803" i="6"/>
  <c r="J803" i="6"/>
  <c r="I803" i="6"/>
  <c r="F803" i="6"/>
  <c r="E803" i="6"/>
  <c r="BL802" i="6"/>
  <c r="BK802" i="6"/>
  <c r="BJ802" i="6"/>
  <c r="BI802" i="6"/>
  <c r="BH802" i="6"/>
  <c r="BG802" i="6"/>
  <c r="BF802" i="6"/>
  <c r="BE802" i="6"/>
  <c r="BD802" i="6"/>
  <c r="BC802" i="6"/>
  <c r="BB802" i="6"/>
  <c r="BA802" i="6"/>
  <c r="AX802" i="6"/>
  <c r="AW802" i="6"/>
  <c r="AT802" i="6"/>
  <c r="AS802" i="6"/>
  <c r="AP802" i="6"/>
  <c r="AO802" i="6"/>
  <c r="AL802" i="6"/>
  <c r="AK802" i="6"/>
  <c r="AH802" i="6"/>
  <c r="AG802" i="6"/>
  <c r="AD802" i="6"/>
  <c r="AC802" i="6"/>
  <c r="Z802" i="6"/>
  <c r="Y802" i="6"/>
  <c r="V802" i="6"/>
  <c r="U802" i="6"/>
  <c r="R802" i="6"/>
  <c r="Q802" i="6"/>
  <c r="N802" i="6"/>
  <c r="M802" i="6"/>
  <c r="J802" i="6"/>
  <c r="I802" i="6"/>
  <c r="F802" i="6"/>
  <c r="E802" i="6"/>
  <c r="BL801" i="6"/>
  <c r="BK801" i="6"/>
  <c r="BJ801" i="6"/>
  <c r="BI801" i="6"/>
  <c r="BH801" i="6"/>
  <c r="BG801" i="6"/>
  <c r="BF801" i="6"/>
  <c r="BE801" i="6"/>
  <c r="BD801" i="6"/>
  <c r="BC801" i="6"/>
  <c r="BB801" i="6"/>
  <c r="BA801" i="6"/>
  <c r="AX801" i="6"/>
  <c r="AW801" i="6"/>
  <c r="AT801" i="6"/>
  <c r="AS801" i="6"/>
  <c r="AP801" i="6"/>
  <c r="AO801" i="6"/>
  <c r="AL801" i="6"/>
  <c r="AK801" i="6"/>
  <c r="AH801" i="6"/>
  <c r="AG801" i="6"/>
  <c r="AD801" i="6"/>
  <c r="AC801" i="6"/>
  <c r="Z801" i="6"/>
  <c r="Y801" i="6"/>
  <c r="V801" i="6"/>
  <c r="U801" i="6"/>
  <c r="R801" i="6"/>
  <c r="Q801" i="6"/>
  <c r="N801" i="6"/>
  <c r="M801" i="6"/>
  <c r="J801" i="6"/>
  <c r="I801" i="6"/>
  <c r="F801" i="6"/>
  <c r="E801" i="6"/>
  <c r="BL800" i="6"/>
  <c r="BK800" i="6"/>
  <c r="BJ800" i="6"/>
  <c r="BI800" i="6"/>
  <c r="BH800" i="6"/>
  <c r="BG800" i="6"/>
  <c r="BF800" i="6"/>
  <c r="BE800" i="6"/>
  <c r="BD800" i="6"/>
  <c r="BC800" i="6"/>
  <c r="BB800" i="6"/>
  <c r="BA800" i="6"/>
  <c r="AX800" i="6"/>
  <c r="AW800" i="6"/>
  <c r="AT800" i="6"/>
  <c r="AS800" i="6"/>
  <c r="AP800" i="6"/>
  <c r="AO800" i="6"/>
  <c r="AL800" i="6"/>
  <c r="AK800" i="6"/>
  <c r="AH800" i="6"/>
  <c r="AG800" i="6"/>
  <c r="AD800" i="6"/>
  <c r="AC800" i="6"/>
  <c r="Z800" i="6"/>
  <c r="Y800" i="6"/>
  <c r="V800" i="6"/>
  <c r="U800" i="6"/>
  <c r="R800" i="6"/>
  <c r="Q800" i="6"/>
  <c r="N800" i="6"/>
  <c r="M800" i="6"/>
  <c r="J800" i="6"/>
  <c r="I800" i="6"/>
  <c r="F800" i="6"/>
  <c r="E800" i="6"/>
  <c r="BL799" i="6"/>
  <c r="BK799" i="6"/>
  <c r="BJ799" i="6"/>
  <c r="BI799" i="6"/>
  <c r="BH799" i="6"/>
  <c r="BG799" i="6"/>
  <c r="BF799" i="6"/>
  <c r="BE799" i="6"/>
  <c r="BD799" i="6"/>
  <c r="BC799" i="6"/>
  <c r="BB799" i="6"/>
  <c r="BA799" i="6"/>
  <c r="AX799" i="6"/>
  <c r="AW799" i="6"/>
  <c r="AT799" i="6"/>
  <c r="AS799" i="6"/>
  <c r="AP799" i="6"/>
  <c r="AO799" i="6"/>
  <c r="AL799" i="6"/>
  <c r="AK799" i="6"/>
  <c r="AH799" i="6"/>
  <c r="AG799" i="6"/>
  <c r="AD799" i="6"/>
  <c r="AC799" i="6"/>
  <c r="Z799" i="6"/>
  <c r="Y799" i="6"/>
  <c r="V799" i="6"/>
  <c r="U799" i="6"/>
  <c r="R799" i="6"/>
  <c r="Q799" i="6"/>
  <c r="N799" i="6"/>
  <c r="M799" i="6"/>
  <c r="J799" i="6"/>
  <c r="I799" i="6"/>
  <c r="F799" i="6"/>
  <c r="E799" i="6"/>
  <c r="BL798" i="6"/>
  <c r="BK798" i="6"/>
  <c r="BJ798" i="6"/>
  <c r="BI798" i="6"/>
  <c r="BH798" i="6"/>
  <c r="BG798" i="6"/>
  <c r="BF798" i="6"/>
  <c r="BE798" i="6"/>
  <c r="BD798" i="6"/>
  <c r="BC798" i="6"/>
  <c r="BB798" i="6"/>
  <c r="BA798" i="6"/>
  <c r="AX798" i="6"/>
  <c r="AW798" i="6"/>
  <c r="AT798" i="6"/>
  <c r="AS798" i="6"/>
  <c r="AP798" i="6"/>
  <c r="AO798" i="6"/>
  <c r="AL798" i="6"/>
  <c r="AK798" i="6"/>
  <c r="AH798" i="6"/>
  <c r="AG798" i="6"/>
  <c r="AD798" i="6"/>
  <c r="AC798" i="6"/>
  <c r="Z798" i="6"/>
  <c r="Y798" i="6"/>
  <c r="V798" i="6"/>
  <c r="U798" i="6"/>
  <c r="R798" i="6"/>
  <c r="Q798" i="6"/>
  <c r="N798" i="6"/>
  <c r="M798" i="6"/>
  <c r="J798" i="6"/>
  <c r="I798" i="6"/>
  <c r="F798" i="6"/>
  <c r="E798" i="6"/>
  <c r="BL797" i="6"/>
  <c r="BK797" i="6"/>
  <c r="BJ797" i="6"/>
  <c r="BI797" i="6"/>
  <c r="BH797" i="6"/>
  <c r="BG797" i="6"/>
  <c r="BF797" i="6"/>
  <c r="BE797" i="6"/>
  <c r="BD797" i="6"/>
  <c r="BC797" i="6"/>
  <c r="BB797" i="6"/>
  <c r="BA797" i="6"/>
  <c r="AX797" i="6"/>
  <c r="AW797" i="6"/>
  <c r="AT797" i="6"/>
  <c r="AS797" i="6"/>
  <c r="AP797" i="6"/>
  <c r="AO797" i="6"/>
  <c r="AL797" i="6"/>
  <c r="AK797" i="6"/>
  <c r="AH797" i="6"/>
  <c r="AG797" i="6"/>
  <c r="AD797" i="6"/>
  <c r="AC797" i="6"/>
  <c r="Z797" i="6"/>
  <c r="Y797" i="6"/>
  <c r="V797" i="6"/>
  <c r="U797" i="6"/>
  <c r="R797" i="6"/>
  <c r="Q797" i="6"/>
  <c r="N797" i="6"/>
  <c r="M797" i="6"/>
  <c r="J797" i="6"/>
  <c r="I797" i="6"/>
  <c r="F797" i="6"/>
  <c r="E797" i="6"/>
  <c r="BL796" i="6"/>
  <c r="BK796" i="6"/>
  <c r="BJ796" i="6"/>
  <c r="BI796" i="6"/>
  <c r="BH796" i="6"/>
  <c r="BG796" i="6"/>
  <c r="BF796" i="6"/>
  <c r="BE796" i="6"/>
  <c r="BD796" i="6"/>
  <c r="BC796" i="6"/>
  <c r="BB796" i="6"/>
  <c r="BA796" i="6"/>
  <c r="AX796" i="6"/>
  <c r="AW796" i="6"/>
  <c r="AT796" i="6"/>
  <c r="AS796" i="6"/>
  <c r="AP796" i="6"/>
  <c r="AO796" i="6"/>
  <c r="AL796" i="6"/>
  <c r="AK796" i="6"/>
  <c r="AH796" i="6"/>
  <c r="AG796" i="6"/>
  <c r="AD796" i="6"/>
  <c r="AC796" i="6"/>
  <c r="Z796" i="6"/>
  <c r="Y796" i="6"/>
  <c r="V796" i="6"/>
  <c r="U796" i="6"/>
  <c r="R796" i="6"/>
  <c r="Q796" i="6"/>
  <c r="N796" i="6"/>
  <c r="M796" i="6"/>
  <c r="J796" i="6"/>
  <c r="I796" i="6"/>
  <c r="F796" i="6"/>
  <c r="E796" i="6"/>
  <c r="BL795" i="6"/>
  <c r="BK795" i="6"/>
  <c r="BJ795" i="6"/>
  <c r="BI795" i="6"/>
  <c r="BH795" i="6"/>
  <c r="BG795" i="6"/>
  <c r="BF795" i="6"/>
  <c r="BE795" i="6"/>
  <c r="BD795" i="6"/>
  <c r="BC795" i="6"/>
  <c r="BB795" i="6"/>
  <c r="BA795" i="6"/>
  <c r="AX795" i="6"/>
  <c r="AW795" i="6"/>
  <c r="AT795" i="6"/>
  <c r="AS795" i="6"/>
  <c r="AP795" i="6"/>
  <c r="AO795" i="6"/>
  <c r="AL795" i="6"/>
  <c r="AK795" i="6"/>
  <c r="AH795" i="6"/>
  <c r="AG795" i="6"/>
  <c r="AD795" i="6"/>
  <c r="AC795" i="6"/>
  <c r="Z795" i="6"/>
  <c r="Y795" i="6"/>
  <c r="V795" i="6"/>
  <c r="U795" i="6"/>
  <c r="R795" i="6"/>
  <c r="Q795" i="6"/>
  <c r="N795" i="6"/>
  <c r="M795" i="6"/>
  <c r="J795" i="6"/>
  <c r="I795" i="6"/>
  <c r="F795" i="6"/>
  <c r="E795" i="6"/>
  <c r="BL794" i="6"/>
  <c r="BK794" i="6"/>
  <c r="BJ794" i="6"/>
  <c r="BI794" i="6"/>
  <c r="BH794" i="6"/>
  <c r="BG794" i="6"/>
  <c r="BF794" i="6"/>
  <c r="BE794" i="6"/>
  <c r="BD794" i="6"/>
  <c r="BC794" i="6"/>
  <c r="BB794" i="6"/>
  <c r="BA794" i="6"/>
  <c r="AX794" i="6"/>
  <c r="AW794" i="6"/>
  <c r="AT794" i="6"/>
  <c r="AS794" i="6"/>
  <c r="AP794" i="6"/>
  <c r="AO794" i="6"/>
  <c r="AL794" i="6"/>
  <c r="AK794" i="6"/>
  <c r="AH794" i="6"/>
  <c r="AG794" i="6"/>
  <c r="AD794" i="6"/>
  <c r="AC794" i="6"/>
  <c r="Z794" i="6"/>
  <c r="Y794" i="6"/>
  <c r="V794" i="6"/>
  <c r="U794" i="6"/>
  <c r="R794" i="6"/>
  <c r="Q794" i="6"/>
  <c r="N794" i="6"/>
  <c r="M794" i="6"/>
  <c r="J794" i="6"/>
  <c r="I794" i="6"/>
  <c r="F794" i="6"/>
  <c r="E794" i="6"/>
  <c r="BL793" i="6"/>
  <c r="BK793" i="6"/>
  <c r="BJ793" i="6"/>
  <c r="BI793" i="6"/>
  <c r="BH793" i="6"/>
  <c r="BG793" i="6"/>
  <c r="BF793" i="6"/>
  <c r="BE793" i="6"/>
  <c r="BD793" i="6"/>
  <c r="BC793" i="6"/>
  <c r="BB793" i="6"/>
  <c r="BA793" i="6"/>
  <c r="AX793" i="6"/>
  <c r="AW793" i="6"/>
  <c r="AT793" i="6"/>
  <c r="AS793" i="6"/>
  <c r="AP793" i="6"/>
  <c r="AO793" i="6"/>
  <c r="AL793" i="6"/>
  <c r="AK793" i="6"/>
  <c r="AH793" i="6"/>
  <c r="AG793" i="6"/>
  <c r="AD793" i="6"/>
  <c r="AC793" i="6"/>
  <c r="Z793" i="6"/>
  <c r="Y793" i="6"/>
  <c r="V793" i="6"/>
  <c r="U793" i="6"/>
  <c r="R793" i="6"/>
  <c r="Q793" i="6"/>
  <c r="N793" i="6"/>
  <c r="M793" i="6"/>
  <c r="J793" i="6"/>
  <c r="I793" i="6"/>
  <c r="F793" i="6"/>
  <c r="E793" i="6"/>
  <c r="BL792" i="6"/>
  <c r="BK792" i="6"/>
  <c r="BJ792" i="6"/>
  <c r="BI792" i="6"/>
  <c r="BH792" i="6"/>
  <c r="BG792" i="6"/>
  <c r="BF792" i="6"/>
  <c r="BE792" i="6"/>
  <c r="BD792" i="6"/>
  <c r="BC792" i="6"/>
  <c r="BB792" i="6"/>
  <c r="BA792" i="6"/>
  <c r="AX792" i="6"/>
  <c r="AW792" i="6"/>
  <c r="AT792" i="6"/>
  <c r="AS792" i="6"/>
  <c r="AP792" i="6"/>
  <c r="AO792" i="6"/>
  <c r="AL792" i="6"/>
  <c r="AK792" i="6"/>
  <c r="AH792" i="6"/>
  <c r="AG792" i="6"/>
  <c r="AD792" i="6"/>
  <c r="AC792" i="6"/>
  <c r="Z792" i="6"/>
  <c r="Y792" i="6"/>
  <c r="V792" i="6"/>
  <c r="U792" i="6"/>
  <c r="R792" i="6"/>
  <c r="Q792" i="6"/>
  <c r="N792" i="6"/>
  <c r="M792" i="6"/>
  <c r="J792" i="6"/>
  <c r="I792" i="6"/>
  <c r="F792" i="6"/>
  <c r="E792" i="6"/>
  <c r="BL791" i="6"/>
  <c r="BK791" i="6"/>
  <c r="BJ791" i="6"/>
  <c r="BI791" i="6"/>
  <c r="BH791" i="6"/>
  <c r="BG791" i="6"/>
  <c r="BF791" i="6"/>
  <c r="BE791" i="6"/>
  <c r="BD791" i="6"/>
  <c r="BC791" i="6"/>
  <c r="BB791" i="6"/>
  <c r="BA791" i="6"/>
  <c r="AX791" i="6"/>
  <c r="AW791" i="6"/>
  <c r="AT791" i="6"/>
  <c r="AS791" i="6"/>
  <c r="AP791" i="6"/>
  <c r="AO791" i="6"/>
  <c r="AL791" i="6"/>
  <c r="AK791" i="6"/>
  <c r="AH791" i="6"/>
  <c r="AG791" i="6"/>
  <c r="AD791" i="6"/>
  <c r="AC791" i="6"/>
  <c r="Z791" i="6"/>
  <c r="Y791" i="6"/>
  <c r="V791" i="6"/>
  <c r="U791" i="6"/>
  <c r="R791" i="6"/>
  <c r="Q791" i="6"/>
  <c r="N791" i="6"/>
  <c r="M791" i="6"/>
  <c r="J791" i="6"/>
  <c r="I791" i="6"/>
  <c r="F791" i="6"/>
  <c r="E791" i="6"/>
  <c r="BL790" i="6"/>
  <c r="BK790" i="6"/>
  <c r="BJ790" i="6"/>
  <c r="BI790" i="6"/>
  <c r="BH790" i="6"/>
  <c r="BG790" i="6"/>
  <c r="BF790" i="6"/>
  <c r="BE790" i="6"/>
  <c r="BD790" i="6"/>
  <c r="BC790" i="6"/>
  <c r="BB790" i="6"/>
  <c r="BA790" i="6"/>
  <c r="AX790" i="6"/>
  <c r="AW790" i="6"/>
  <c r="AT790" i="6"/>
  <c r="AS790" i="6"/>
  <c r="AP790" i="6"/>
  <c r="AO790" i="6"/>
  <c r="AL790" i="6"/>
  <c r="AK790" i="6"/>
  <c r="AH790" i="6"/>
  <c r="AG790" i="6"/>
  <c r="AD790" i="6"/>
  <c r="AC790" i="6"/>
  <c r="Z790" i="6"/>
  <c r="Y790" i="6"/>
  <c r="V790" i="6"/>
  <c r="U790" i="6"/>
  <c r="R790" i="6"/>
  <c r="Q790" i="6"/>
  <c r="N790" i="6"/>
  <c r="M790" i="6"/>
  <c r="J790" i="6"/>
  <c r="I790" i="6"/>
  <c r="F790" i="6"/>
  <c r="E790" i="6"/>
  <c r="BL789" i="6"/>
  <c r="BK789" i="6"/>
  <c r="BJ789" i="6"/>
  <c r="BI789" i="6"/>
  <c r="BH789" i="6"/>
  <c r="BG789" i="6"/>
  <c r="BF789" i="6"/>
  <c r="BE789" i="6"/>
  <c r="BD789" i="6"/>
  <c r="BC789" i="6"/>
  <c r="BB789" i="6"/>
  <c r="BA789" i="6"/>
  <c r="AX789" i="6"/>
  <c r="AW789" i="6"/>
  <c r="AT789" i="6"/>
  <c r="AS789" i="6"/>
  <c r="AP789" i="6"/>
  <c r="AO789" i="6"/>
  <c r="AL789" i="6"/>
  <c r="AK789" i="6"/>
  <c r="AH789" i="6"/>
  <c r="AG789" i="6"/>
  <c r="AD789" i="6"/>
  <c r="AC789" i="6"/>
  <c r="Z789" i="6"/>
  <c r="Y789" i="6"/>
  <c r="V789" i="6"/>
  <c r="U789" i="6"/>
  <c r="R789" i="6"/>
  <c r="Q789" i="6"/>
  <c r="N789" i="6"/>
  <c r="M789" i="6"/>
  <c r="J789" i="6"/>
  <c r="I789" i="6"/>
  <c r="F789" i="6"/>
  <c r="E789" i="6"/>
  <c r="BL788" i="6"/>
  <c r="BK788" i="6"/>
  <c r="BJ788" i="6"/>
  <c r="BI788" i="6"/>
  <c r="BH788" i="6"/>
  <c r="BG788" i="6"/>
  <c r="BF788" i="6"/>
  <c r="BE788" i="6"/>
  <c r="BD788" i="6"/>
  <c r="BC788" i="6"/>
  <c r="BB788" i="6"/>
  <c r="BA788" i="6"/>
  <c r="AX788" i="6"/>
  <c r="AW788" i="6"/>
  <c r="AT788" i="6"/>
  <c r="AS788" i="6"/>
  <c r="AP788" i="6"/>
  <c r="AO788" i="6"/>
  <c r="AL788" i="6"/>
  <c r="AK788" i="6"/>
  <c r="AH788" i="6"/>
  <c r="AG788" i="6"/>
  <c r="AD788" i="6"/>
  <c r="AC788" i="6"/>
  <c r="Z788" i="6"/>
  <c r="Y788" i="6"/>
  <c r="V788" i="6"/>
  <c r="U788" i="6"/>
  <c r="R788" i="6"/>
  <c r="Q788" i="6"/>
  <c r="N788" i="6"/>
  <c r="M788" i="6"/>
  <c r="J788" i="6"/>
  <c r="I788" i="6"/>
  <c r="F788" i="6"/>
  <c r="E788" i="6"/>
  <c r="BL787" i="6"/>
  <c r="BK787" i="6"/>
  <c r="BJ787" i="6"/>
  <c r="BI787" i="6"/>
  <c r="BH787" i="6"/>
  <c r="BG787" i="6"/>
  <c r="BF787" i="6"/>
  <c r="BE787" i="6"/>
  <c r="BD787" i="6"/>
  <c r="BC787" i="6"/>
  <c r="BB787" i="6"/>
  <c r="BA787" i="6"/>
  <c r="AX787" i="6"/>
  <c r="AW787" i="6"/>
  <c r="AT787" i="6"/>
  <c r="AS787" i="6"/>
  <c r="AP787" i="6"/>
  <c r="AO787" i="6"/>
  <c r="AL787" i="6"/>
  <c r="AK787" i="6"/>
  <c r="AH787" i="6"/>
  <c r="AG787" i="6"/>
  <c r="AD787" i="6"/>
  <c r="AC787" i="6"/>
  <c r="Z787" i="6"/>
  <c r="Y787" i="6"/>
  <c r="V787" i="6"/>
  <c r="U787" i="6"/>
  <c r="R787" i="6"/>
  <c r="Q787" i="6"/>
  <c r="N787" i="6"/>
  <c r="M787" i="6"/>
  <c r="J787" i="6"/>
  <c r="I787" i="6"/>
  <c r="F787" i="6"/>
  <c r="E787" i="6"/>
  <c r="BL786" i="6"/>
  <c r="BK786" i="6"/>
  <c r="BJ786" i="6"/>
  <c r="BI786" i="6"/>
  <c r="BH786" i="6"/>
  <c r="BG786" i="6"/>
  <c r="BF786" i="6"/>
  <c r="BE786" i="6"/>
  <c r="BD786" i="6"/>
  <c r="BC786" i="6"/>
  <c r="BB786" i="6"/>
  <c r="BA786" i="6"/>
  <c r="AX786" i="6"/>
  <c r="AW786" i="6"/>
  <c r="AT786" i="6"/>
  <c r="AS786" i="6"/>
  <c r="AP786" i="6"/>
  <c r="AO786" i="6"/>
  <c r="AL786" i="6"/>
  <c r="AK786" i="6"/>
  <c r="AH786" i="6"/>
  <c r="AG786" i="6"/>
  <c r="AD786" i="6"/>
  <c r="AC786" i="6"/>
  <c r="Z786" i="6"/>
  <c r="Y786" i="6"/>
  <c r="V786" i="6"/>
  <c r="U786" i="6"/>
  <c r="R786" i="6"/>
  <c r="Q786" i="6"/>
  <c r="N786" i="6"/>
  <c r="M786" i="6"/>
  <c r="J786" i="6"/>
  <c r="I786" i="6"/>
  <c r="F786" i="6"/>
  <c r="E786" i="6"/>
  <c r="BL785" i="6"/>
  <c r="BK785" i="6"/>
  <c r="BJ785" i="6"/>
  <c r="BI785" i="6"/>
  <c r="BH785" i="6"/>
  <c r="BG785" i="6"/>
  <c r="BF785" i="6"/>
  <c r="BE785" i="6"/>
  <c r="BD785" i="6"/>
  <c r="BC785" i="6"/>
  <c r="BB785" i="6"/>
  <c r="BA785" i="6"/>
  <c r="AX785" i="6"/>
  <c r="AW785" i="6"/>
  <c r="AT785" i="6"/>
  <c r="AS785" i="6"/>
  <c r="AP785" i="6"/>
  <c r="AO785" i="6"/>
  <c r="AL785" i="6"/>
  <c r="AK785" i="6"/>
  <c r="AH785" i="6"/>
  <c r="AG785" i="6"/>
  <c r="AD785" i="6"/>
  <c r="AC785" i="6"/>
  <c r="Z785" i="6"/>
  <c r="Y785" i="6"/>
  <c r="V785" i="6"/>
  <c r="U785" i="6"/>
  <c r="R785" i="6"/>
  <c r="Q785" i="6"/>
  <c r="N785" i="6"/>
  <c r="M785" i="6"/>
  <c r="J785" i="6"/>
  <c r="I785" i="6"/>
  <c r="F785" i="6"/>
  <c r="E785" i="6"/>
  <c r="BL784" i="6"/>
  <c r="BK784" i="6"/>
  <c r="BJ784" i="6"/>
  <c r="BI784" i="6"/>
  <c r="BH784" i="6"/>
  <c r="BG784" i="6"/>
  <c r="BF784" i="6"/>
  <c r="BE784" i="6"/>
  <c r="BD784" i="6"/>
  <c r="BC784" i="6"/>
  <c r="BB784" i="6"/>
  <c r="BA784" i="6"/>
  <c r="AX784" i="6"/>
  <c r="AW784" i="6"/>
  <c r="AT784" i="6"/>
  <c r="AS784" i="6"/>
  <c r="AP784" i="6"/>
  <c r="AO784" i="6"/>
  <c r="AL784" i="6"/>
  <c r="AK784" i="6"/>
  <c r="AH784" i="6"/>
  <c r="AG784" i="6"/>
  <c r="AD784" i="6"/>
  <c r="AC784" i="6"/>
  <c r="Z784" i="6"/>
  <c r="Y784" i="6"/>
  <c r="V784" i="6"/>
  <c r="U784" i="6"/>
  <c r="R784" i="6"/>
  <c r="Q784" i="6"/>
  <c r="N784" i="6"/>
  <c r="M784" i="6"/>
  <c r="J784" i="6"/>
  <c r="I784" i="6"/>
  <c r="F784" i="6"/>
  <c r="E784" i="6"/>
  <c r="BL783" i="6"/>
  <c r="BK783" i="6"/>
  <c r="BJ783" i="6"/>
  <c r="BI783" i="6"/>
  <c r="BH783" i="6"/>
  <c r="BG783" i="6"/>
  <c r="BF783" i="6"/>
  <c r="BE783" i="6"/>
  <c r="BD783" i="6"/>
  <c r="BC783" i="6"/>
  <c r="BB783" i="6"/>
  <c r="BA783" i="6"/>
  <c r="AX783" i="6"/>
  <c r="AW783" i="6"/>
  <c r="AT783" i="6"/>
  <c r="AS783" i="6"/>
  <c r="AP783" i="6"/>
  <c r="AO783" i="6"/>
  <c r="AL783" i="6"/>
  <c r="AK783" i="6"/>
  <c r="AH783" i="6"/>
  <c r="AG783" i="6"/>
  <c r="AD783" i="6"/>
  <c r="AC783" i="6"/>
  <c r="Z783" i="6"/>
  <c r="Y783" i="6"/>
  <c r="V783" i="6"/>
  <c r="U783" i="6"/>
  <c r="R783" i="6"/>
  <c r="Q783" i="6"/>
  <c r="N783" i="6"/>
  <c r="M783" i="6"/>
  <c r="J783" i="6"/>
  <c r="I783" i="6"/>
  <c r="F783" i="6"/>
  <c r="E783" i="6"/>
  <c r="BL782" i="6"/>
  <c r="BK782" i="6"/>
  <c r="BJ782" i="6"/>
  <c r="BI782" i="6"/>
  <c r="BH782" i="6"/>
  <c r="BG782" i="6"/>
  <c r="BF782" i="6"/>
  <c r="BE782" i="6"/>
  <c r="BD782" i="6"/>
  <c r="BC782" i="6"/>
  <c r="BB782" i="6"/>
  <c r="BA782" i="6"/>
  <c r="AX782" i="6"/>
  <c r="AW782" i="6"/>
  <c r="AT782" i="6"/>
  <c r="AS782" i="6"/>
  <c r="AP782" i="6"/>
  <c r="AO782" i="6"/>
  <c r="AL782" i="6"/>
  <c r="AK782" i="6"/>
  <c r="AH782" i="6"/>
  <c r="AG782" i="6"/>
  <c r="AD782" i="6"/>
  <c r="AC782" i="6"/>
  <c r="Z782" i="6"/>
  <c r="Y782" i="6"/>
  <c r="V782" i="6"/>
  <c r="U782" i="6"/>
  <c r="R782" i="6"/>
  <c r="Q782" i="6"/>
  <c r="N782" i="6"/>
  <c r="M782" i="6"/>
  <c r="J782" i="6"/>
  <c r="I782" i="6"/>
  <c r="F782" i="6"/>
  <c r="E782" i="6"/>
  <c r="BL781" i="6"/>
  <c r="BK781" i="6"/>
  <c r="BJ781" i="6"/>
  <c r="BI781" i="6"/>
  <c r="BH781" i="6"/>
  <c r="BG781" i="6"/>
  <c r="BF781" i="6"/>
  <c r="BE781" i="6"/>
  <c r="BD781" i="6"/>
  <c r="BC781" i="6"/>
  <c r="BB781" i="6"/>
  <c r="BA781" i="6"/>
  <c r="AX781" i="6"/>
  <c r="AW781" i="6"/>
  <c r="AT781" i="6"/>
  <c r="AS781" i="6"/>
  <c r="AP781" i="6"/>
  <c r="AO781" i="6"/>
  <c r="AL781" i="6"/>
  <c r="AK781" i="6"/>
  <c r="AH781" i="6"/>
  <c r="AG781" i="6"/>
  <c r="AD781" i="6"/>
  <c r="AC781" i="6"/>
  <c r="Z781" i="6"/>
  <c r="Y781" i="6"/>
  <c r="V781" i="6"/>
  <c r="U781" i="6"/>
  <c r="R781" i="6"/>
  <c r="Q781" i="6"/>
  <c r="N781" i="6"/>
  <c r="M781" i="6"/>
  <c r="J781" i="6"/>
  <c r="I781" i="6"/>
  <c r="F781" i="6"/>
  <c r="E781" i="6"/>
  <c r="BL780" i="6"/>
  <c r="BK780" i="6"/>
  <c r="BJ780" i="6"/>
  <c r="BI780" i="6"/>
  <c r="BH780" i="6"/>
  <c r="BG780" i="6"/>
  <c r="BF780" i="6"/>
  <c r="BE780" i="6"/>
  <c r="BD780" i="6"/>
  <c r="BC780" i="6"/>
  <c r="BB780" i="6"/>
  <c r="BA780" i="6"/>
  <c r="AX780" i="6"/>
  <c r="AW780" i="6"/>
  <c r="AT780" i="6"/>
  <c r="AS780" i="6"/>
  <c r="AP780" i="6"/>
  <c r="AO780" i="6"/>
  <c r="AL780" i="6"/>
  <c r="AK780" i="6"/>
  <c r="AH780" i="6"/>
  <c r="AG780" i="6"/>
  <c r="AD780" i="6"/>
  <c r="AC780" i="6"/>
  <c r="Z780" i="6"/>
  <c r="Y780" i="6"/>
  <c r="V780" i="6"/>
  <c r="U780" i="6"/>
  <c r="R780" i="6"/>
  <c r="Q780" i="6"/>
  <c r="N780" i="6"/>
  <c r="M780" i="6"/>
  <c r="J780" i="6"/>
  <c r="I780" i="6"/>
  <c r="F780" i="6"/>
  <c r="E780" i="6"/>
  <c r="BL779" i="6"/>
  <c r="BK779" i="6"/>
  <c r="BJ779" i="6"/>
  <c r="BI779" i="6"/>
  <c r="BH779" i="6"/>
  <c r="BG779" i="6"/>
  <c r="BF779" i="6"/>
  <c r="BE779" i="6"/>
  <c r="BD779" i="6"/>
  <c r="BC779" i="6"/>
  <c r="BB779" i="6"/>
  <c r="BA779" i="6"/>
  <c r="AX779" i="6"/>
  <c r="AW779" i="6"/>
  <c r="AT779" i="6"/>
  <c r="AS779" i="6"/>
  <c r="AP779" i="6"/>
  <c r="AO779" i="6"/>
  <c r="AL779" i="6"/>
  <c r="AK779" i="6"/>
  <c r="AH779" i="6"/>
  <c r="AG779" i="6"/>
  <c r="AD779" i="6"/>
  <c r="AC779" i="6"/>
  <c r="Z779" i="6"/>
  <c r="Y779" i="6"/>
  <c r="V779" i="6"/>
  <c r="U779" i="6"/>
  <c r="R779" i="6"/>
  <c r="Q779" i="6"/>
  <c r="N779" i="6"/>
  <c r="M779" i="6"/>
  <c r="J779" i="6"/>
  <c r="I779" i="6"/>
  <c r="F779" i="6"/>
  <c r="E779" i="6"/>
  <c r="BL778" i="6"/>
  <c r="BK778" i="6"/>
  <c r="BJ778" i="6"/>
  <c r="BI778" i="6"/>
  <c r="BH778" i="6"/>
  <c r="BG778" i="6"/>
  <c r="BF778" i="6"/>
  <c r="BE778" i="6"/>
  <c r="BD778" i="6"/>
  <c r="BC778" i="6"/>
  <c r="BB778" i="6"/>
  <c r="BA778" i="6"/>
  <c r="AX778" i="6"/>
  <c r="AW778" i="6"/>
  <c r="AT778" i="6"/>
  <c r="AS778" i="6"/>
  <c r="AP778" i="6"/>
  <c r="AO778" i="6"/>
  <c r="AL778" i="6"/>
  <c r="AK778" i="6"/>
  <c r="AH778" i="6"/>
  <c r="AG778" i="6"/>
  <c r="AD778" i="6"/>
  <c r="AC778" i="6"/>
  <c r="Z778" i="6"/>
  <c r="Y778" i="6"/>
  <c r="V778" i="6"/>
  <c r="U778" i="6"/>
  <c r="R778" i="6"/>
  <c r="Q778" i="6"/>
  <c r="N778" i="6"/>
  <c r="M778" i="6"/>
  <c r="J778" i="6"/>
  <c r="I778" i="6"/>
  <c r="F778" i="6"/>
  <c r="E778" i="6"/>
  <c r="BL777" i="6"/>
  <c r="BK777" i="6"/>
  <c r="BJ777" i="6"/>
  <c r="BI777" i="6"/>
  <c r="BH777" i="6"/>
  <c r="BG777" i="6"/>
  <c r="BF777" i="6"/>
  <c r="BE777" i="6"/>
  <c r="BD777" i="6"/>
  <c r="BC777" i="6"/>
  <c r="BB777" i="6"/>
  <c r="BA777" i="6"/>
  <c r="AX777" i="6"/>
  <c r="AW777" i="6"/>
  <c r="AT777" i="6"/>
  <c r="AS777" i="6"/>
  <c r="AP777" i="6"/>
  <c r="AO777" i="6"/>
  <c r="AL777" i="6"/>
  <c r="AK777" i="6"/>
  <c r="AH777" i="6"/>
  <c r="AG777" i="6"/>
  <c r="AD777" i="6"/>
  <c r="AC777" i="6"/>
  <c r="Z777" i="6"/>
  <c r="Y777" i="6"/>
  <c r="V777" i="6"/>
  <c r="U777" i="6"/>
  <c r="R777" i="6"/>
  <c r="Q777" i="6"/>
  <c r="N777" i="6"/>
  <c r="M777" i="6"/>
  <c r="J777" i="6"/>
  <c r="I777" i="6"/>
  <c r="F777" i="6"/>
  <c r="E777" i="6"/>
  <c r="BL776" i="6"/>
  <c r="BK776" i="6"/>
  <c r="BJ776" i="6"/>
  <c r="BI776" i="6"/>
  <c r="BH776" i="6"/>
  <c r="BG776" i="6"/>
  <c r="BF776" i="6"/>
  <c r="BE776" i="6"/>
  <c r="BD776" i="6"/>
  <c r="BC776" i="6"/>
  <c r="BB776" i="6"/>
  <c r="BA776" i="6"/>
  <c r="AX776" i="6"/>
  <c r="AW776" i="6"/>
  <c r="AT776" i="6"/>
  <c r="AS776" i="6"/>
  <c r="AP776" i="6"/>
  <c r="AO776" i="6"/>
  <c r="AL776" i="6"/>
  <c r="AK776" i="6"/>
  <c r="AH776" i="6"/>
  <c r="AG776" i="6"/>
  <c r="AD776" i="6"/>
  <c r="AC776" i="6"/>
  <c r="Z776" i="6"/>
  <c r="Y776" i="6"/>
  <c r="V776" i="6"/>
  <c r="U776" i="6"/>
  <c r="R776" i="6"/>
  <c r="Q776" i="6"/>
  <c r="N776" i="6"/>
  <c r="M776" i="6"/>
  <c r="J776" i="6"/>
  <c r="I776" i="6"/>
  <c r="F776" i="6"/>
  <c r="E776" i="6"/>
  <c r="BL775" i="6"/>
  <c r="BK775" i="6"/>
  <c r="BJ775" i="6"/>
  <c r="BI775" i="6"/>
  <c r="BH775" i="6"/>
  <c r="BG775" i="6"/>
  <c r="BF775" i="6"/>
  <c r="BE775" i="6"/>
  <c r="BD775" i="6"/>
  <c r="BC775" i="6"/>
  <c r="BB775" i="6"/>
  <c r="BA775" i="6"/>
  <c r="AX775" i="6"/>
  <c r="AW775" i="6"/>
  <c r="AT775" i="6"/>
  <c r="AS775" i="6"/>
  <c r="AP775" i="6"/>
  <c r="AO775" i="6"/>
  <c r="AL775" i="6"/>
  <c r="AK775" i="6"/>
  <c r="AH775" i="6"/>
  <c r="AG775" i="6"/>
  <c r="AD775" i="6"/>
  <c r="AC775" i="6"/>
  <c r="Z775" i="6"/>
  <c r="Y775" i="6"/>
  <c r="V775" i="6"/>
  <c r="U775" i="6"/>
  <c r="R775" i="6"/>
  <c r="Q775" i="6"/>
  <c r="N775" i="6"/>
  <c r="M775" i="6"/>
  <c r="J775" i="6"/>
  <c r="I775" i="6"/>
  <c r="F775" i="6"/>
  <c r="E775" i="6"/>
  <c r="BL774" i="6"/>
  <c r="BK774" i="6"/>
  <c r="BJ774" i="6"/>
  <c r="BI774" i="6"/>
  <c r="BH774" i="6"/>
  <c r="BG774" i="6"/>
  <c r="BF774" i="6"/>
  <c r="BE774" i="6"/>
  <c r="BD774" i="6"/>
  <c r="BC774" i="6"/>
  <c r="BB774" i="6"/>
  <c r="BA774" i="6"/>
  <c r="AX774" i="6"/>
  <c r="AW774" i="6"/>
  <c r="AT774" i="6"/>
  <c r="AS774" i="6"/>
  <c r="AP774" i="6"/>
  <c r="AO774" i="6"/>
  <c r="AL774" i="6"/>
  <c r="AK774" i="6"/>
  <c r="AH774" i="6"/>
  <c r="AG774" i="6"/>
  <c r="AD774" i="6"/>
  <c r="AC774" i="6"/>
  <c r="Z774" i="6"/>
  <c r="Y774" i="6"/>
  <c r="V774" i="6"/>
  <c r="U774" i="6"/>
  <c r="R774" i="6"/>
  <c r="Q774" i="6"/>
  <c r="N774" i="6"/>
  <c r="M774" i="6"/>
  <c r="J774" i="6"/>
  <c r="I774" i="6"/>
  <c r="F774" i="6"/>
  <c r="E774" i="6"/>
  <c r="BL773" i="6"/>
  <c r="BK773" i="6"/>
  <c r="BJ773" i="6"/>
  <c r="BI773" i="6"/>
  <c r="BH773" i="6"/>
  <c r="BG773" i="6"/>
  <c r="BF773" i="6"/>
  <c r="BE773" i="6"/>
  <c r="BD773" i="6"/>
  <c r="BC773" i="6"/>
  <c r="BB773" i="6"/>
  <c r="BA773" i="6"/>
  <c r="AX773" i="6"/>
  <c r="AW773" i="6"/>
  <c r="AT773" i="6"/>
  <c r="AS773" i="6"/>
  <c r="AP773" i="6"/>
  <c r="AO773" i="6"/>
  <c r="AL773" i="6"/>
  <c r="AK773" i="6"/>
  <c r="AH773" i="6"/>
  <c r="AG773" i="6"/>
  <c r="AD773" i="6"/>
  <c r="AC773" i="6"/>
  <c r="Z773" i="6"/>
  <c r="Y773" i="6"/>
  <c r="V773" i="6"/>
  <c r="U773" i="6"/>
  <c r="R773" i="6"/>
  <c r="Q773" i="6"/>
  <c r="N773" i="6"/>
  <c r="M773" i="6"/>
  <c r="J773" i="6"/>
  <c r="I773" i="6"/>
  <c r="F773" i="6"/>
  <c r="E773" i="6"/>
  <c r="BL772" i="6"/>
  <c r="BK772" i="6"/>
  <c r="BJ772" i="6"/>
  <c r="BI772" i="6"/>
  <c r="BH772" i="6"/>
  <c r="BG772" i="6"/>
  <c r="BF772" i="6"/>
  <c r="BE772" i="6"/>
  <c r="BD772" i="6"/>
  <c r="BC772" i="6"/>
  <c r="BB772" i="6"/>
  <c r="BA772" i="6"/>
  <c r="AX772" i="6"/>
  <c r="AW772" i="6"/>
  <c r="AT772" i="6"/>
  <c r="AS772" i="6"/>
  <c r="AP772" i="6"/>
  <c r="AO772" i="6"/>
  <c r="AL772" i="6"/>
  <c r="AK772" i="6"/>
  <c r="AH772" i="6"/>
  <c r="AG772" i="6"/>
  <c r="AD772" i="6"/>
  <c r="AC772" i="6"/>
  <c r="Z772" i="6"/>
  <c r="Y772" i="6"/>
  <c r="V772" i="6"/>
  <c r="U772" i="6"/>
  <c r="R772" i="6"/>
  <c r="Q772" i="6"/>
  <c r="N772" i="6"/>
  <c r="M772" i="6"/>
  <c r="J772" i="6"/>
  <c r="I772" i="6"/>
  <c r="F772" i="6"/>
  <c r="E772" i="6"/>
  <c r="BL771" i="6"/>
  <c r="BK771" i="6"/>
  <c r="BJ771" i="6"/>
  <c r="BI771" i="6"/>
  <c r="BH771" i="6"/>
  <c r="BG771" i="6"/>
  <c r="BF771" i="6"/>
  <c r="BE771" i="6"/>
  <c r="BD771" i="6"/>
  <c r="BC771" i="6"/>
  <c r="BB771" i="6"/>
  <c r="BA771" i="6"/>
  <c r="AX771" i="6"/>
  <c r="AW771" i="6"/>
  <c r="AT771" i="6"/>
  <c r="AS771" i="6"/>
  <c r="AP771" i="6"/>
  <c r="AO771" i="6"/>
  <c r="AL771" i="6"/>
  <c r="AK771" i="6"/>
  <c r="AH771" i="6"/>
  <c r="AG771" i="6"/>
  <c r="AD771" i="6"/>
  <c r="AC771" i="6"/>
  <c r="Z771" i="6"/>
  <c r="Y771" i="6"/>
  <c r="V771" i="6"/>
  <c r="U771" i="6"/>
  <c r="R771" i="6"/>
  <c r="Q771" i="6"/>
  <c r="N771" i="6"/>
  <c r="M771" i="6"/>
  <c r="J771" i="6"/>
  <c r="I771" i="6"/>
  <c r="F771" i="6"/>
  <c r="E771" i="6"/>
  <c r="BL770" i="6"/>
  <c r="BK770" i="6"/>
  <c r="BJ770" i="6"/>
  <c r="BI770" i="6"/>
  <c r="BH770" i="6"/>
  <c r="BG770" i="6"/>
  <c r="BF770" i="6"/>
  <c r="BE770" i="6"/>
  <c r="BD770" i="6"/>
  <c r="BC770" i="6"/>
  <c r="BB770" i="6"/>
  <c r="BA770" i="6"/>
  <c r="AX770" i="6"/>
  <c r="AW770" i="6"/>
  <c r="AT770" i="6"/>
  <c r="AS770" i="6"/>
  <c r="AP770" i="6"/>
  <c r="AO770" i="6"/>
  <c r="AL770" i="6"/>
  <c r="AK770" i="6"/>
  <c r="AH770" i="6"/>
  <c r="AG770" i="6"/>
  <c r="AD770" i="6"/>
  <c r="AC770" i="6"/>
  <c r="Z770" i="6"/>
  <c r="Y770" i="6"/>
  <c r="V770" i="6"/>
  <c r="U770" i="6"/>
  <c r="R770" i="6"/>
  <c r="Q770" i="6"/>
  <c r="N770" i="6"/>
  <c r="M770" i="6"/>
  <c r="J770" i="6"/>
  <c r="I770" i="6"/>
  <c r="F770" i="6"/>
  <c r="E770" i="6"/>
  <c r="BL769" i="6"/>
  <c r="BK769" i="6"/>
  <c r="BJ769" i="6"/>
  <c r="BI769" i="6"/>
  <c r="BH769" i="6"/>
  <c r="BG769" i="6"/>
  <c r="BF769" i="6"/>
  <c r="BE769" i="6"/>
  <c r="BD769" i="6"/>
  <c r="BC769" i="6"/>
  <c r="BB769" i="6"/>
  <c r="BA769" i="6"/>
  <c r="AX769" i="6"/>
  <c r="AW769" i="6"/>
  <c r="AT769" i="6"/>
  <c r="AS769" i="6"/>
  <c r="AP769" i="6"/>
  <c r="AO769" i="6"/>
  <c r="AL769" i="6"/>
  <c r="AK769" i="6"/>
  <c r="AH769" i="6"/>
  <c r="AG769" i="6"/>
  <c r="AD769" i="6"/>
  <c r="AC769" i="6"/>
  <c r="Z769" i="6"/>
  <c r="Y769" i="6"/>
  <c r="V769" i="6"/>
  <c r="U769" i="6"/>
  <c r="R769" i="6"/>
  <c r="Q769" i="6"/>
  <c r="N769" i="6"/>
  <c r="M769" i="6"/>
  <c r="J769" i="6"/>
  <c r="I769" i="6"/>
  <c r="F769" i="6"/>
  <c r="E769" i="6"/>
  <c r="BL768" i="6"/>
  <c r="BK768" i="6"/>
  <c r="BJ768" i="6"/>
  <c r="BI768" i="6"/>
  <c r="BH768" i="6"/>
  <c r="BG768" i="6"/>
  <c r="BF768" i="6"/>
  <c r="BE768" i="6"/>
  <c r="BD768" i="6"/>
  <c r="BC768" i="6"/>
  <c r="BB768" i="6"/>
  <c r="BA768" i="6"/>
  <c r="AX768" i="6"/>
  <c r="AW768" i="6"/>
  <c r="AT768" i="6"/>
  <c r="AS768" i="6"/>
  <c r="AP768" i="6"/>
  <c r="AO768" i="6"/>
  <c r="AL768" i="6"/>
  <c r="AK768" i="6"/>
  <c r="AH768" i="6"/>
  <c r="AG768" i="6"/>
  <c r="AD768" i="6"/>
  <c r="AC768" i="6"/>
  <c r="Z768" i="6"/>
  <c r="Y768" i="6"/>
  <c r="V768" i="6"/>
  <c r="U768" i="6"/>
  <c r="R768" i="6"/>
  <c r="Q768" i="6"/>
  <c r="N768" i="6"/>
  <c r="M768" i="6"/>
  <c r="J768" i="6"/>
  <c r="I768" i="6"/>
  <c r="F768" i="6"/>
  <c r="E768" i="6"/>
  <c r="BL767" i="6"/>
  <c r="BK767" i="6"/>
  <c r="BJ767" i="6"/>
  <c r="BI767" i="6"/>
  <c r="BH767" i="6"/>
  <c r="BG767" i="6"/>
  <c r="BF767" i="6"/>
  <c r="BE767" i="6"/>
  <c r="BD767" i="6"/>
  <c r="BC767" i="6"/>
  <c r="BB767" i="6"/>
  <c r="BA767" i="6"/>
  <c r="AX767" i="6"/>
  <c r="AW767" i="6"/>
  <c r="AT767" i="6"/>
  <c r="AS767" i="6"/>
  <c r="AP767" i="6"/>
  <c r="AO767" i="6"/>
  <c r="AL767" i="6"/>
  <c r="AK767" i="6"/>
  <c r="AH767" i="6"/>
  <c r="AG767" i="6"/>
  <c r="AD767" i="6"/>
  <c r="AC767" i="6"/>
  <c r="Z767" i="6"/>
  <c r="Y767" i="6"/>
  <c r="V767" i="6"/>
  <c r="U767" i="6"/>
  <c r="R767" i="6"/>
  <c r="Q767" i="6"/>
  <c r="N767" i="6"/>
  <c r="M767" i="6"/>
  <c r="J767" i="6"/>
  <c r="I767" i="6"/>
  <c r="F767" i="6"/>
  <c r="E767" i="6"/>
  <c r="BL766" i="6"/>
  <c r="BK766" i="6"/>
  <c r="BJ766" i="6"/>
  <c r="BI766" i="6"/>
  <c r="BH766" i="6"/>
  <c r="BG766" i="6"/>
  <c r="BF766" i="6"/>
  <c r="BE766" i="6"/>
  <c r="BD766" i="6"/>
  <c r="BC766" i="6"/>
  <c r="BB766" i="6"/>
  <c r="BA766" i="6"/>
  <c r="AX766" i="6"/>
  <c r="AW766" i="6"/>
  <c r="AT766" i="6"/>
  <c r="AS766" i="6"/>
  <c r="AP766" i="6"/>
  <c r="AO766" i="6"/>
  <c r="AL766" i="6"/>
  <c r="AK766" i="6"/>
  <c r="AH766" i="6"/>
  <c r="AG766" i="6"/>
  <c r="AD766" i="6"/>
  <c r="AC766" i="6"/>
  <c r="Z766" i="6"/>
  <c r="Y766" i="6"/>
  <c r="V766" i="6"/>
  <c r="U766" i="6"/>
  <c r="R766" i="6"/>
  <c r="Q766" i="6"/>
  <c r="N766" i="6"/>
  <c r="M766" i="6"/>
  <c r="J766" i="6"/>
  <c r="I766" i="6"/>
  <c r="F766" i="6"/>
  <c r="E766" i="6"/>
  <c r="BL765" i="6"/>
  <c r="BK765" i="6"/>
  <c r="BJ765" i="6"/>
  <c r="BI765" i="6"/>
  <c r="BH765" i="6"/>
  <c r="BG765" i="6"/>
  <c r="BF765" i="6"/>
  <c r="BE765" i="6"/>
  <c r="BD765" i="6"/>
  <c r="BC765" i="6"/>
  <c r="BB765" i="6"/>
  <c r="BA765" i="6"/>
  <c r="AX765" i="6"/>
  <c r="AW765" i="6"/>
  <c r="AT765" i="6"/>
  <c r="AS765" i="6"/>
  <c r="AP765" i="6"/>
  <c r="AO765" i="6"/>
  <c r="AL765" i="6"/>
  <c r="AK765" i="6"/>
  <c r="AH765" i="6"/>
  <c r="AG765" i="6"/>
  <c r="AD765" i="6"/>
  <c r="AC765" i="6"/>
  <c r="Z765" i="6"/>
  <c r="Y765" i="6"/>
  <c r="V765" i="6"/>
  <c r="U765" i="6"/>
  <c r="R765" i="6"/>
  <c r="Q765" i="6"/>
  <c r="N765" i="6"/>
  <c r="M765" i="6"/>
  <c r="J765" i="6"/>
  <c r="I765" i="6"/>
  <c r="F765" i="6"/>
  <c r="E765" i="6"/>
  <c r="BL764" i="6"/>
  <c r="BK764" i="6"/>
  <c r="BJ764" i="6"/>
  <c r="BI764" i="6"/>
  <c r="BH764" i="6"/>
  <c r="BG764" i="6"/>
  <c r="BF764" i="6"/>
  <c r="BE764" i="6"/>
  <c r="BD764" i="6"/>
  <c r="BC764" i="6"/>
  <c r="BB764" i="6"/>
  <c r="BA764" i="6"/>
  <c r="AX764" i="6"/>
  <c r="AW764" i="6"/>
  <c r="AT764" i="6"/>
  <c r="AS764" i="6"/>
  <c r="AP764" i="6"/>
  <c r="AO764" i="6"/>
  <c r="AL764" i="6"/>
  <c r="AK764" i="6"/>
  <c r="AH764" i="6"/>
  <c r="AG764" i="6"/>
  <c r="AD764" i="6"/>
  <c r="AC764" i="6"/>
  <c r="Z764" i="6"/>
  <c r="Y764" i="6"/>
  <c r="V764" i="6"/>
  <c r="U764" i="6"/>
  <c r="R764" i="6"/>
  <c r="Q764" i="6"/>
  <c r="N764" i="6"/>
  <c r="M764" i="6"/>
  <c r="J764" i="6"/>
  <c r="I764" i="6"/>
  <c r="F764" i="6"/>
  <c r="E764" i="6"/>
  <c r="BL763" i="6"/>
  <c r="BK763" i="6"/>
  <c r="BJ763" i="6"/>
  <c r="BI763" i="6"/>
  <c r="BH763" i="6"/>
  <c r="BG763" i="6"/>
  <c r="BF763" i="6"/>
  <c r="BE763" i="6"/>
  <c r="BD763" i="6"/>
  <c r="BC763" i="6"/>
  <c r="BB763" i="6"/>
  <c r="BA763" i="6"/>
  <c r="AX763" i="6"/>
  <c r="AW763" i="6"/>
  <c r="AT763" i="6"/>
  <c r="AS763" i="6"/>
  <c r="AP763" i="6"/>
  <c r="AO763" i="6"/>
  <c r="AL763" i="6"/>
  <c r="AK763" i="6"/>
  <c r="AH763" i="6"/>
  <c r="AG763" i="6"/>
  <c r="AD763" i="6"/>
  <c r="AC763" i="6"/>
  <c r="Z763" i="6"/>
  <c r="Y763" i="6"/>
  <c r="V763" i="6"/>
  <c r="U763" i="6"/>
  <c r="R763" i="6"/>
  <c r="Q763" i="6"/>
  <c r="N763" i="6"/>
  <c r="M763" i="6"/>
  <c r="J763" i="6"/>
  <c r="I763" i="6"/>
  <c r="F763" i="6"/>
  <c r="E763" i="6"/>
  <c r="BL762" i="6"/>
  <c r="BK762" i="6"/>
  <c r="BJ762" i="6"/>
  <c r="BI762" i="6"/>
  <c r="BH762" i="6"/>
  <c r="BG762" i="6"/>
  <c r="BF762" i="6"/>
  <c r="BE762" i="6"/>
  <c r="BD762" i="6"/>
  <c r="BC762" i="6"/>
  <c r="BB762" i="6"/>
  <c r="BA762" i="6"/>
  <c r="AX762" i="6"/>
  <c r="AW762" i="6"/>
  <c r="AT762" i="6"/>
  <c r="AS762" i="6"/>
  <c r="AP762" i="6"/>
  <c r="AO762" i="6"/>
  <c r="AL762" i="6"/>
  <c r="AK762" i="6"/>
  <c r="AH762" i="6"/>
  <c r="AG762" i="6"/>
  <c r="AD762" i="6"/>
  <c r="AC762" i="6"/>
  <c r="Z762" i="6"/>
  <c r="Y762" i="6"/>
  <c r="V762" i="6"/>
  <c r="U762" i="6"/>
  <c r="R762" i="6"/>
  <c r="Q762" i="6"/>
  <c r="N762" i="6"/>
  <c r="M762" i="6"/>
  <c r="J762" i="6"/>
  <c r="I762" i="6"/>
  <c r="F762" i="6"/>
  <c r="E762" i="6"/>
  <c r="BL761" i="6"/>
  <c r="BK761" i="6"/>
  <c r="BJ761" i="6"/>
  <c r="BI761" i="6"/>
  <c r="BH761" i="6"/>
  <c r="BG761" i="6"/>
  <c r="BF761" i="6"/>
  <c r="BE761" i="6"/>
  <c r="BD761" i="6"/>
  <c r="BC761" i="6"/>
  <c r="BB761" i="6"/>
  <c r="BA761" i="6"/>
  <c r="AX761" i="6"/>
  <c r="AW761" i="6"/>
  <c r="AT761" i="6"/>
  <c r="AS761" i="6"/>
  <c r="AP761" i="6"/>
  <c r="AO761" i="6"/>
  <c r="AL761" i="6"/>
  <c r="AK761" i="6"/>
  <c r="AH761" i="6"/>
  <c r="AG761" i="6"/>
  <c r="AD761" i="6"/>
  <c r="AC761" i="6"/>
  <c r="Z761" i="6"/>
  <c r="Y761" i="6"/>
  <c r="V761" i="6"/>
  <c r="U761" i="6"/>
  <c r="R761" i="6"/>
  <c r="Q761" i="6"/>
  <c r="N761" i="6"/>
  <c r="M761" i="6"/>
  <c r="J761" i="6"/>
  <c r="I761" i="6"/>
  <c r="F761" i="6"/>
  <c r="E761" i="6"/>
  <c r="BL760" i="6"/>
  <c r="BK760" i="6"/>
  <c r="BJ760" i="6"/>
  <c r="BI760" i="6"/>
  <c r="BH760" i="6"/>
  <c r="BG760" i="6"/>
  <c r="BF760" i="6"/>
  <c r="BE760" i="6"/>
  <c r="BD760" i="6"/>
  <c r="BC760" i="6"/>
  <c r="BB760" i="6"/>
  <c r="BA760" i="6"/>
  <c r="AX760" i="6"/>
  <c r="AW760" i="6"/>
  <c r="AT760" i="6"/>
  <c r="AS760" i="6"/>
  <c r="AP760" i="6"/>
  <c r="AO760" i="6"/>
  <c r="AL760" i="6"/>
  <c r="AK760" i="6"/>
  <c r="AH760" i="6"/>
  <c r="AG760" i="6"/>
  <c r="AD760" i="6"/>
  <c r="AC760" i="6"/>
  <c r="Z760" i="6"/>
  <c r="Y760" i="6"/>
  <c r="V760" i="6"/>
  <c r="U760" i="6"/>
  <c r="R760" i="6"/>
  <c r="Q760" i="6"/>
  <c r="N760" i="6"/>
  <c r="M760" i="6"/>
  <c r="J760" i="6"/>
  <c r="I760" i="6"/>
  <c r="F760" i="6"/>
  <c r="E760" i="6"/>
  <c r="BL759" i="6"/>
  <c r="BK759" i="6"/>
  <c r="BJ759" i="6"/>
  <c r="BI759" i="6"/>
  <c r="BH759" i="6"/>
  <c r="BG759" i="6"/>
  <c r="BF759" i="6"/>
  <c r="BE759" i="6"/>
  <c r="BD759" i="6"/>
  <c r="BC759" i="6"/>
  <c r="BB759" i="6"/>
  <c r="BA759" i="6"/>
  <c r="AX759" i="6"/>
  <c r="AW759" i="6"/>
  <c r="AT759" i="6"/>
  <c r="AS759" i="6"/>
  <c r="AP759" i="6"/>
  <c r="AO759" i="6"/>
  <c r="AL759" i="6"/>
  <c r="AK759" i="6"/>
  <c r="AH759" i="6"/>
  <c r="AG759" i="6"/>
  <c r="AD759" i="6"/>
  <c r="AC759" i="6"/>
  <c r="Z759" i="6"/>
  <c r="Y759" i="6"/>
  <c r="V759" i="6"/>
  <c r="U759" i="6"/>
  <c r="R759" i="6"/>
  <c r="Q759" i="6"/>
  <c r="N759" i="6"/>
  <c r="M759" i="6"/>
  <c r="J759" i="6"/>
  <c r="I759" i="6"/>
  <c r="F759" i="6"/>
  <c r="E759" i="6"/>
  <c r="BL758" i="6"/>
  <c r="BK758" i="6"/>
  <c r="BJ758" i="6"/>
  <c r="BI758" i="6"/>
  <c r="BH758" i="6"/>
  <c r="BG758" i="6"/>
  <c r="BF758" i="6"/>
  <c r="BE758" i="6"/>
  <c r="BD758" i="6"/>
  <c r="BC758" i="6"/>
  <c r="BB758" i="6"/>
  <c r="BA758" i="6"/>
  <c r="AX758" i="6"/>
  <c r="AW758" i="6"/>
  <c r="AT758" i="6"/>
  <c r="AS758" i="6"/>
  <c r="AP758" i="6"/>
  <c r="AO758" i="6"/>
  <c r="AL758" i="6"/>
  <c r="AK758" i="6"/>
  <c r="AH758" i="6"/>
  <c r="AG758" i="6"/>
  <c r="AD758" i="6"/>
  <c r="AC758" i="6"/>
  <c r="Z758" i="6"/>
  <c r="Y758" i="6"/>
  <c r="V758" i="6"/>
  <c r="U758" i="6"/>
  <c r="R758" i="6"/>
  <c r="Q758" i="6"/>
  <c r="N758" i="6"/>
  <c r="M758" i="6"/>
  <c r="J758" i="6"/>
  <c r="I758" i="6"/>
  <c r="F758" i="6"/>
  <c r="E758" i="6"/>
  <c r="BL757" i="6"/>
  <c r="BK757" i="6"/>
  <c r="BJ757" i="6"/>
  <c r="BI757" i="6"/>
  <c r="BH757" i="6"/>
  <c r="BG757" i="6"/>
  <c r="BF757" i="6"/>
  <c r="BE757" i="6"/>
  <c r="BD757" i="6"/>
  <c r="BC757" i="6"/>
  <c r="BB757" i="6"/>
  <c r="BA757" i="6"/>
  <c r="AX757" i="6"/>
  <c r="AW757" i="6"/>
  <c r="AT757" i="6"/>
  <c r="AS757" i="6"/>
  <c r="AP757" i="6"/>
  <c r="AO757" i="6"/>
  <c r="AL757" i="6"/>
  <c r="AK757" i="6"/>
  <c r="AH757" i="6"/>
  <c r="AG757" i="6"/>
  <c r="AD757" i="6"/>
  <c r="AC757" i="6"/>
  <c r="Z757" i="6"/>
  <c r="Y757" i="6"/>
  <c r="V757" i="6"/>
  <c r="U757" i="6"/>
  <c r="R757" i="6"/>
  <c r="Q757" i="6"/>
  <c r="N757" i="6"/>
  <c r="M757" i="6"/>
  <c r="J757" i="6"/>
  <c r="I757" i="6"/>
  <c r="F757" i="6"/>
  <c r="E757" i="6"/>
  <c r="BL756" i="6"/>
  <c r="BK756" i="6"/>
  <c r="BJ756" i="6"/>
  <c r="BI756" i="6"/>
  <c r="BH756" i="6"/>
  <c r="BG756" i="6"/>
  <c r="BF756" i="6"/>
  <c r="BE756" i="6"/>
  <c r="BD756" i="6"/>
  <c r="BC756" i="6"/>
  <c r="BB756" i="6"/>
  <c r="BA756" i="6"/>
  <c r="AX756" i="6"/>
  <c r="AW756" i="6"/>
  <c r="AT756" i="6"/>
  <c r="AS756" i="6"/>
  <c r="AP756" i="6"/>
  <c r="AO756" i="6"/>
  <c r="AL756" i="6"/>
  <c r="AK756" i="6"/>
  <c r="AH756" i="6"/>
  <c r="AG756" i="6"/>
  <c r="AD756" i="6"/>
  <c r="AC756" i="6"/>
  <c r="Z756" i="6"/>
  <c r="Y756" i="6"/>
  <c r="V756" i="6"/>
  <c r="U756" i="6"/>
  <c r="R756" i="6"/>
  <c r="Q756" i="6"/>
  <c r="N756" i="6"/>
  <c r="M756" i="6"/>
  <c r="J756" i="6"/>
  <c r="I756" i="6"/>
  <c r="F756" i="6"/>
  <c r="E756" i="6"/>
  <c r="BL755" i="6"/>
  <c r="BK755" i="6"/>
  <c r="BJ755" i="6"/>
  <c r="BI755" i="6"/>
  <c r="BH755" i="6"/>
  <c r="BG755" i="6"/>
  <c r="BF755" i="6"/>
  <c r="BE755" i="6"/>
  <c r="BD755" i="6"/>
  <c r="BC755" i="6"/>
  <c r="BB755" i="6"/>
  <c r="BA755" i="6"/>
  <c r="AX755" i="6"/>
  <c r="AW755" i="6"/>
  <c r="AT755" i="6"/>
  <c r="AS755" i="6"/>
  <c r="AP755" i="6"/>
  <c r="AO755" i="6"/>
  <c r="AL755" i="6"/>
  <c r="AK755" i="6"/>
  <c r="AH755" i="6"/>
  <c r="AG755" i="6"/>
  <c r="AD755" i="6"/>
  <c r="AC755" i="6"/>
  <c r="Z755" i="6"/>
  <c r="Y755" i="6"/>
  <c r="V755" i="6"/>
  <c r="U755" i="6"/>
  <c r="R755" i="6"/>
  <c r="Q755" i="6"/>
  <c r="N755" i="6"/>
  <c r="M755" i="6"/>
  <c r="J755" i="6"/>
  <c r="I755" i="6"/>
  <c r="F755" i="6"/>
  <c r="E755" i="6"/>
  <c r="BL754" i="6"/>
  <c r="BK754" i="6"/>
  <c r="BJ754" i="6"/>
  <c r="BI754" i="6"/>
  <c r="BH754" i="6"/>
  <c r="BG754" i="6"/>
  <c r="BF754" i="6"/>
  <c r="BE754" i="6"/>
  <c r="BD754" i="6"/>
  <c r="BC754" i="6"/>
  <c r="BB754" i="6"/>
  <c r="BA754" i="6"/>
  <c r="AX754" i="6"/>
  <c r="AW754" i="6"/>
  <c r="AT754" i="6"/>
  <c r="AS754" i="6"/>
  <c r="AP754" i="6"/>
  <c r="AO754" i="6"/>
  <c r="AL754" i="6"/>
  <c r="AK754" i="6"/>
  <c r="AH754" i="6"/>
  <c r="AG754" i="6"/>
  <c r="AD754" i="6"/>
  <c r="AC754" i="6"/>
  <c r="Z754" i="6"/>
  <c r="Y754" i="6"/>
  <c r="V754" i="6"/>
  <c r="U754" i="6"/>
  <c r="R754" i="6"/>
  <c r="Q754" i="6"/>
  <c r="N754" i="6"/>
  <c r="M754" i="6"/>
  <c r="J754" i="6"/>
  <c r="I754" i="6"/>
  <c r="F754" i="6"/>
  <c r="E754" i="6"/>
  <c r="BL753" i="6"/>
  <c r="BK753" i="6"/>
  <c r="BJ753" i="6"/>
  <c r="BI753" i="6"/>
  <c r="BH753" i="6"/>
  <c r="BG753" i="6"/>
  <c r="BF753" i="6"/>
  <c r="BE753" i="6"/>
  <c r="BD753" i="6"/>
  <c r="BC753" i="6"/>
  <c r="BB753" i="6"/>
  <c r="BA753" i="6"/>
  <c r="AX753" i="6"/>
  <c r="AW753" i="6"/>
  <c r="AT753" i="6"/>
  <c r="AS753" i="6"/>
  <c r="AP753" i="6"/>
  <c r="AO753" i="6"/>
  <c r="AL753" i="6"/>
  <c r="AK753" i="6"/>
  <c r="AH753" i="6"/>
  <c r="AG753" i="6"/>
  <c r="AD753" i="6"/>
  <c r="AC753" i="6"/>
  <c r="Z753" i="6"/>
  <c r="Y753" i="6"/>
  <c r="V753" i="6"/>
  <c r="U753" i="6"/>
  <c r="R753" i="6"/>
  <c r="Q753" i="6"/>
  <c r="N753" i="6"/>
  <c r="M753" i="6"/>
  <c r="J753" i="6"/>
  <c r="I753" i="6"/>
  <c r="F753" i="6"/>
  <c r="E753" i="6"/>
  <c r="BL752" i="6"/>
  <c r="BK752" i="6"/>
  <c r="BJ752" i="6"/>
  <c r="BI752" i="6"/>
  <c r="BH752" i="6"/>
  <c r="BG752" i="6"/>
  <c r="BF752" i="6"/>
  <c r="BE752" i="6"/>
  <c r="BD752" i="6"/>
  <c r="BC752" i="6"/>
  <c r="BB752" i="6"/>
  <c r="BA752" i="6"/>
  <c r="AX752" i="6"/>
  <c r="AW752" i="6"/>
  <c r="AT752" i="6"/>
  <c r="AS752" i="6"/>
  <c r="AP752" i="6"/>
  <c r="AO752" i="6"/>
  <c r="AL752" i="6"/>
  <c r="AK752" i="6"/>
  <c r="AH752" i="6"/>
  <c r="AG752" i="6"/>
  <c r="AD752" i="6"/>
  <c r="AC752" i="6"/>
  <c r="Z752" i="6"/>
  <c r="Y752" i="6"/>
  <c r="V752" i="6"/>
  <c r="U752" i="6"/>
  <c r="R752" i="6"/>
  <c r="Q752" i="6"/>
  <c r="N752" i="6"/>
  <c r="M752" i="6"/>
  <c r="J752" i="6"/>
  <c r="I752" i="6"/>
  <c r="F752" i="6"/>
  <c r="E752" i="6"/>
  <c r="BL751" i="6"/>
  <c r="BK751" i="6"/>
  <c r="BJ751" i="6"/>
  <c r="BI751" i="6"/>
  <c r="BH751" i="6"/>
  <c r="BG751" i="6"/>
  <c r="BF751" i="6"/>
  <c r="BE751" i="6"/>
  <c r="BD751" i="6"/>
  <c r="BC751" i="6"/>
  <c r="BB751" i="6"/>
  <c r="BA751" i="6"/>
  <c r="AX751" i="6"/>
  <c r="AW751" i="6"/>
  <c r="AT751" i="6"/>
  <c r="AS751" i="6"/>
  <c r="AP751" i="6"/>
  <c r="AO751" i="6"/>
  <c r="AL751" i="6"/>
  <c r="AK751" i="6"/>
  <c r="AH751" i="6"/>
  <c r="AG751" i="6"/>
  <c r="AD751" i="6"/>
  <c r="AC751" i="6"/>
  <c r="Z751" i="6"/>
  <c r="Y751" i="6"/>
  <c r="V751" i="6"/>
  <c r="U751" i="6"/>
  <c r="R751" i="6"/>
  <c r="Q751" i="6"/>
  <c r="N751" i="6"/>
  <c r="M751" i="6"/>
  <c r="J751" i="6"/>
  <c r="I751" i="6"/>
  <c r="F751" i="6"/>
  <c r="E751" i="6"/>
  <c r="BL750" i="6"/>
  <c r="BK750" i="6"/>
  <c r="BJ750" i="6"/>
  <c r="BI750" i="6"/>
  <c r="BH750" i="6"/>
  <c r="BG750" i="6"/>
  <c r="BF750" i="6"/>
  <c r="BE750" i="6"/>
  <c r="BD750" i="6"/>
  <c r="BC750" i="6"/>
  <c r="BB750" i="6"/>
  <c r="BA750" i="6"/>
  <c r="AX750" i="6"/>
  <c r="AW750" i="6"/>
  <c r="AT750" i="6"/>
  <c r="AS750" i="6"/>
  <c r="AP750" i="6"/>
  <c r="AO750" i="6"/>
  <c r="AL750" i="6"/>
  <c r="AK750" i="6"/>
  <c r="AH750" i="6"/>
  <c r="AG750" i="6"/>
  <c r="AD750" i="6"/>
  <c r="AC750" i="6"/>
  <c r="Z750" i="6"/>
  <c r="Y750" i="6"/>
  <c r="V750" i="6"/>
  <c r="U750" i="6"/>
  <c r="R750" i="6"/>
  <c r="Q750" i="6"/>
  <c r="N750" i="6"/>
  <c r="M750" i="6"/>
  <c r="J750" i="6"/>
  <c r="I750" i="6"/>
  <c r="F750" i="6"/>
  <c r="E750" i="6"/>
  <c r="BL749" i="6"/>
  <c r="BK749" i="6"/>
  <c r="BJ749" i="6"/>
  <c r="BI749" i="6"/>
  <c r="BH749" i="6"/>
  <c r="BG749" i="6"/>
  <c r="BF749" i="6"/>
  <c r="BE749" i="6"/>
  <c r="BD749" i="6"/>
  <c r="BC749" i="6"/>
  <c r="BB749" i="6"/>
  <c r="BA749" i="6"/>
  <c r="AX749" i="6"/>
  <c r="AW749" i="6"/>
  <c r="AT749" i="6"/>
  <c r="AS749" i="6"/>
  <c r="AP749" i="6"/>
  <c r="AO749" i="6"/>
  <c r="AL749" i="6"/>
  <c r="AK749" i="6"/>
  <c r="AH749" i="6"/>
  <c r="AG749" i="6"/>
  <c r="AD749" i="6"/>
  <c r="AC749" i="6"/>
  <c r="Z749" i="6"/>
  <c r="Y749" i="6"/>
  <c r="V749" i="6"/>
  <c r="U749" i="6"/>
  <c r="R749" i="6"/>
  <c r="Q749" i="6"/>
  <c r="N749" i="6"/>
  <c r="M749" i="6"/>
  <c r="J749" i="6"/>
  <c r="I749" i="6"/>
  <c r="F749" i="6"/>
  <c r="E749" i="6"/>
  <c r="BL748" i="6"/>
  <c r="BK748" i="6"/>
  <c r="BJ748" i="6"/>
  <c r="BI748" i="6"/>
  <c r="BH748" i="6"/>
  <c r="BG748" i="6"/>
  <c r="BF748" i="6"/>
  <c r="BE748" i="6"/>
  <c r="BD748" i="6"/>
  <c r="BC748" i="6"/>
  <c r="BB748" i="6"/>
  <c r="BA748" i="6"/>
  <c r="AX748" i="6"/>
  <c r="AW748" i="6"/>
  <c r="AT748" i="6"/>
  <c r="AS748" i="6"/>
  <c r="AP748" i="6"/>
  <c r="AO748" i="6"/>
  <c r="AL748" i="6"/>
  <c r="AK748" i="6"/>
  <c r="AH748" i="6"/>
  <c r="AG748" i="6"/>
  <c r="AD748" i="6"/>
  <c r="AC748" i="6"/>
  <c r="Z748" i="6"/>
  <c r="Y748" i="6"/>
  <c r="V748" i="6"/>
  <c r="U748" i="6"/>
  <c r="R748" i="6"/>
  <c r="Q748" i="6"/>
  <c r="N748" i="6"/>
  <c r="M748" i="6"/>
  <c r="J748" i="6"/>
  <c r="I748" i="6"/>
  <c r="F748" i="6"/>
  <c r="E748" i="6"/>
  <c r="BL747" i="6"/>
  <c r="BK747" i="6"/>
  <c r="BJ747" i="6"/>
  <c r="BI747" i="6"/>
  <c r="BH747" i="6"/>
  <c r="BG747" i="6"/>
  <c r="BF747" i="6"/>
  <c r="BE747" i="6"/>
  <c r="BD747" i="6"/>
  <c r="BC747" i="6"/>
  <c r="BB747" i="6"/>
  <c r="BA747" i="6"/>
  <c r="AX747" i="6"/>
  <c r="AW747" i="6"/>
  <c r="AT747" i="6"/>
  <c r="AS747" i="6"/>
  <c r="AP747" i="6"/>
  <c r="AO747" i="6"/>
  <c r="AL747" i="6"/>
  <c r="AK747" i="6"/>
  <c r="AH747" i="6"/>
  <c r="AG747" i="6"/>
  <c r="AD747" i="6"/>
  <c r="AC747" i="6"/>
  <c r="Z747" i="6"/>
  <c r="Y747" i="6"/>
  <c r="V747" i="6"/>
  <c r="U747" i="6"/>
  <c r="R747" i="6"/>
  <c r="Q747" i="6"/>
  <c r="N747" i="6"/>
  <c r="M747" i="6"/>
  <c r="J747" i="6"/>
  <c r="I747" i="6"/>
  <c r="F747" i="6"/>
  <c r="E747" i="6"/>
  <c r="BL746" i="6"/>
  <c r="BK746" i="6"/>
  <c r="BJ746" i="6"/>
  <c r="BI746" i="6"/>
  <c r="BH746" i="6"/>
  <c r="BG746" i="6"/>
  <c r="BF746" i="6"/>
  <c r="BE746" i="6"/>
  <c r="BD746" i="6"/>
  <c r="BC746" i="6"/>
  <c r="BB746" i="6"/>
  <c r="BA746" i="6"/>
  <c r="AX746" i="6"/>
  <c r="AW746" i="6"/>
  <c r="AT746" i="6"/>
  <c r="AS746" i="6"/>
  <c r="AP746" i="6"/>
  <c r="AO746" i="6"/>
  <c r="AL746" i="6"/>
  <c r="AK746" i="6"/>
  <c r="AH746" i="6"/>
  <c r="AG746" i="6"/>
  <c r="AD746" i="6"/>
  <c r="AC746" i="6"/>
  <c r="Z746" i="6"/>
  <c r="Y746" i="6"/>
  <c r="V746" i="6"/>
  <c r="U746" i="6"/>
  <c r="R746" i="6"/>
  <c r="Q746" i="6"/>
  <c r="N746" i="6"/>
  <c r="M746" i="6"/>
  <c r="J746" i="6"/>
  <c r="I746" i="6"/>
  <c r="F746" i="6"/>
  <c r="E746" i="6"/>
  <c r="BL745" i="6"/>
  <c r="BK745" i="6"/>
  <c r="BJ745" i="6"/>
  <c r="BI745" i="6"/>
  <c r="BH745" i="6"/>
  <c r="BG745" i="6"/>
  <c r="BF745" i="6"/>
  <c r="BE745" i="6"/>
  <c r="BD745" i="6"/>
  <c r="BC745" i="6"/>
  <c r="BB745" i="6"/>
  <c r="BA745" i="6"/>
  <c r="AX745" i="6"/>
  <c r="AW745" i="6"/>
  <c r="AT745" i="6"/>
  <c r="AS745" i="6"/>
  <c r="AP745" i="6"/>
  <c r="AO745" i="6"/>
  <c r="AL745" i="6"/>
  <c r="AK745" i="6"/>
  <c r="AH745" i="6"/>
  <c r="AG745" i="6"/>
  <c r="AD745" i="6"/>
  <c r="AC745" i="6"/>
  <c r="Z745" i="6"/>
  <c r="Y745" i="6"/>
  <c r="V745" i="6"/>
  <c r="U745" i="6"/>
  <c r="R745" i="6"/>
  <c r="Q745" i="6"/>
  <c r="N745" i="6"/>
  <c r="M745" i="6"/>
  <c r="J745" i="6"/>
  <c r="I745" i="6"/>
  <c r="F745" i="6"/>
  <c r="E745" i="6"/>
  <c r="BL744" i="6"/>
  <c r="BK744" i="6"/>
  <c r="BJ744" i="6"/>
  <c r="BI744" i="6"/>
  <c r="BH744" i="6"/>
  <c r="BG744" i="6"/>
  <c r="BF744" i="6"/>
  <c r="BE744" i="6"/>
  <c r="BD744" i="6"/>
  <c r="BC744" i="6"/>
  <c r="BB744" i="6"/>
  <c r="BA744" i="6"/>
  <c r="AX744" i="6"/>
  <c r="AW744" i="6"/>
  <c r="AT744" i="6"/>
  <c r="AS744" i="6"/>
  <c r="AP744" i="6"/>
  <c r="AO744" i="6"/>
  <c r="AL744" i="6"/>
  <c r="AK744" i="6"/>
  <c r="AH744" i="6"/>
  <c r="AG744" i="6"/>
  <c r="AD744" i="6"/>
  <c r="AC744" i="6"/>
  <c r="Z744" i="6"/>
  <c r="Y744" i="6"/>
  <c r="V744" i="6"/>
  <c r="U744" i="6"/>
  <c r="R744" i="6"/>
  <c r="Q744" i="6"/>
  <c r="N744" i="6"/>
  <c r="M744" i="6"/>
  <c r="J744" i="6"/>
  <c r="I744" i="6"/>
  <c r="F744" i="6"/>
  <c r="E744" i="6"/>
  <c r="BL743" i="6"/>
  <c r="BK743" i="6"/>
  <c r="BJ743" i="6"/>
  <c r="BI743" i="6"/>
  <c r="BH743" i="6"/>
  <c r="BG743" i="6"/>
  <c r="BF743" i="6"/>
  <c r="BE743" i="6"/>
  <c r="BD743" i="6"/>
  <c r="BC743" i="6"/>
  <c r="BB743" i="6"/>
  <c r="BA743" i="6"/>
  <c r="AX743" i="6"/>
  <c r="AW743" i="6"/>
  <c r="AT743" i="6"/>
  <c r="AS743" i="6"/>
  <c r="AP743" i="6"/>
  <c r="AO743" i="6"/>
  <c r="AL743" i="6"/>
  <c r="AK743" i="6"/>
  <c r="AH743" i="6"/>
  <c r="AG743" i="6"/>
  <c r="AD743" i="6"/>
  <c r="AC743" i="6"/>
  <c r="Z743" i="6"/>
  <c r="Y743" i="6"/>
  <c r="V743" i="6"/>
  <c r="U743" i="6"/>
  <c r="R743" i="6"/>
  <c r="Q743" i="6"/>
  <c r="N743" i="6"/>
  <c r="M743" i="6"/>
  <c r="J743" i="6"/>
  <c r="I743" i="6"/>
  <c r="F743" i="6"/>
  <c r="E743" i="6"/>
  <c r="BL742" i="6"/>
  <c r="BK742" i="6"/>
  <c r="BJ742" i="6"/>
  <c r="BI742" i="6"/>
  <c r="BH742" i="6"/>
  <c r="BG742" i="6"/>
  <c r="BF742" i="6"/>
  <c r="BE742" i="6"/>
  <c r="BD742" i="6"/>
  <c r="BC742" i="6"/>
  <c r="BB742" i="6"/>
  <c r="BA742" i="6"/>
  <c r="AX742" i="6"/>
  <c r="AW742" i="6"/>
  <c r="AT742" i="6"/>
  <c r="AS742" i="6"/>
  <c r="AP742" i="6"/>
  <c r="AO742" i="6"/>
  <c r="AL742" i="6"/>
  <c r="AK742" i="6"/>
  <c r="AH742" i="6"/>
  <c r="AG742" i="6"/>
  <c r="AD742" i="6"/>
  <c r="AC742" i="6"/>
  <c r="Z742" i="6"/>
  <c r="Y742" i="6"/>
  <c r="V742" i="6"/>
  <c r="U742" i="6"/>
  <c r="R742" i="6"/>
  <c r="Q742" i="6"/>
  <c r="N742" i="6"/>
  <c r="M742" i="6"/>
  <c r="J742" i="6"/>
  <c r="I742" i="6"/>
  <c r="F742" i="6"/>
  <c r="E742" i="6"/>
  <c r="BL741" i="6"/>
  <c r="BK741" i="6"/>
  <c r="BJ741" i="6"/>
  <c r="BI741" i="6"/>
  <c r="BH741" i="6"/>
  <c r="BG741" i="6"/>
  <c r="BF741" i="6"/>
  <c r="BE741" i="6"/>
  <c r="BD741" i="6"/>
  <c r="BC741" i="6"/>
  <c r="BB741" i="6"/>
  <c r="BA741" i="6"/>
  <c r="AX741" i="6"/>
  <c r="AW741" i="6"/>
  <c r="AT741" i="6"/>
  <c r="AS741" i="6"/>
  <c r="AP741" i="6"/>
  <c r="AO741" i="6"/>
  <c r="AL741" i="6"/>
  <c r="AK741" i="6"/>
  <c r="AH741" i="6"/>
  <c r="AG741" i="6"/>
  <c r="AD741" i="6"/>
  <c r="AC741" i="6"/>
  <c r="Z741" i="6"/>
  <c r="Y741" i="6"/>
  <c r="V741" i="6"/>
  <c r="U741" i="6"/>
  <c r="R741" i="6"/>
  <c r="Q741" i="6"/>
  <c r="N741" i="6"/>
  <c r="M741" i="6"/>
  <c r="J741" i="6"/>
  <c r="I741" i="6"/>
  <c r="F741" i="6"/>
  <c r="E741" i="6"/>
  <c r="BL740" i="6"/>
  <c r="BK740" i="6"/>
  <c r="BJ740" i="6"/>
  <c r="BI740" i="6"/>
  <c r="BH740" i="6"/>
  <c r="BG740" i="6"/>
  <c r="BF740" i="6"/>
  <c r="BE740" i="6"/>
  <c r="BD740" i="6"/>
  <c r="BC740" i="6"/>
  <c r="BB740" i="6"/>
  <c r="BA740" i="6"/>
  <c r="AX740" i="6"/>
  <c r="AW740" i="6"/>
  <c r="AT740" i="6"/>
  <c r="AS740" i="6"/>
  <c r="AP740" i="6"/>
  <c r="AO740" i="6"/>
  <c r="AL740" i="6"/>
  <c r="AK740" i="6"/>
  <c r="AH740" i="6"/>
  <c r="AG740" i="6"/>
  <c r="AD740" i="6"/>
  <c r="AC740" i="6"/>
  <c r="Z740" i="6"/>
  <c r="Y740" i="6"/>
  <c r="V740" i="6"/>
  <c r="U740" i="6"/>
  <c r="R740" i="6"/>
  <c r="Q740" i="6"/>
  <c r="N740" i="6"/>
  <c r="M740" i="6"/>
  <c r="J740" i="6"/>
  <c r="I740" i="6"/>
  <c r="F740" i="6"/>
  <c r="E740" i="6"/>
  <c r="BL739" i="6"/>
  <c r="BK739" i="6"/>
  <c r="BJ739" i="6"/>
  <c r="BI739" i="6"/>
  <c r="BH739" i="6"/>
  <c r="BG739" i="6"/>
  <c r="BF739" i="6"/>
  <c r="BE739" i="6"/>
  <c r="BD739" i="6"/>
  <c r="BC739" i="6"/>
  <c r="BB739" i="6"/>
  <c r="BA739" i="6"/>
  <c r="AX739" i="6"/>
  <c r="AW739" i="6"/>
  <c r="AT739" i="6"/>
  <c r="AS739" i="6"/>
  <c r="AP739" i="6"/>
  <c r="AO739" i="6"/>
  <c r="AL739" i="6"/>
  <c r="AK739" i="6"/>
  <c r="AH739" i="6"/>
  <c r="AG739" i="6"/>
  <c r="AD739" i="6"/>
  <c r="AC739" i="6"/>
  <c r="Z739" i="6"/>
  <c r="Y739" i="6"/>
  <c r="V739" i="6"/>
  <c r="U739" i="6"/>
  <c r="R739" i="6"/>
  <c r="Q739" i="6"/>
  <c r="N739" i="6"/>
  <c r="M739" i="6"/>
  <c r="J739" i="6"/>
  <c r="I739" i="6"/>
  <c r="F739" i="6"/>
  <c r="E739" i="6"/>
  <c r="BL738" i="6"/>
  <c r="BK738" i="6"/>
  <c r="BJ738" i="6"/>
  <c r="BI738" i="6"/>
  <c r="BH738" i="6"/>
  <c r="BG738" i="6"/>
  <c r="BF738" i="6"/>
  <c r="BE738" i="6"/>
  <c r="BD738" i="6"/>
  <c r="BC738" i="6"/>
  <c r="BB738" i="6"/>
  <c r="BA738" i="6"/>
  <c r="AX738" i="6"/>
  <c r="AW738" i="6"/>
  <c r="AT738" i="6"/>
  <c r="AS738" i="6"/>
  <c r="AP738" i="6"/>
  <c r="AO738" i="6"/>
  <c r="AL738" i="6"/>
  <c r="AK738" i="6"/>
  <c r="AH738" i="6"/>
  <c r="AG738" i="6"/>
  <c r="AD738" i="6"/>
  <c r="AC738" i="6"/>
  <c r="Z738" i="6"/>
  <c r="Y738" i="6"/>
  <c r="V738" i="6"/>
  <c r="U738" i="6"/>
  <c r="R738" i="6"/>
  <c r="Q738" i="6"/>
  <c r="N738" i="6"/>
  <c r="M738" i="6"/>
  <c r="J738" i="6"/>
  <c r="I738" i="6"/>
  <c r="F738" i="6"/>
  <c r="E738" i="6"/>
  <c r="BL737" i="6"/>
  <c r="BK737" i="6"/>
  <c r="BJ737" i="6"/>
  <c r="BI737" i="6"/>
  <c r="BH737" i="6"/>
  <c r="BG737" i="6"/>
  <c r="BF737" i="6"/>
  <c r="BE737" i="6"/>
  <c r="BD737" i="6"/>
  <c r="BC737" i="6"/>
  <c r="BB737" i="6"/>
  <c r="BA737" i="6"/>
  <c r="AX737" i="6"/>
  <c r="AW737" i="6"/>
  <c r="AT737" i="6"/>
  <c r="AS737" i="6"/>
  <c r="AP737" i="6"/>
  <c r="AO737" i="6"/>
  <c r="AL737" i="6"/>
  <c r="AK737" i="6"/>
  <c r="AH737" i="6"/>
  <c r="AG737" i="6"/>
  <c r="AD737" i="6"/>
  <c r="AC737" i="6"/>
  <c r="Z737" i="6"/>
  <c r="Y737" i="6"/>
  <c r="V737" i="6"/>
  <c r="U737" i="6"/>
  <c r="R737" i="6"/>
  <c r="Q737" i="6"/>
  <c r="N737" i="6"/>
  <c r="M737" i="6"/>
  <c r="J737" i="6"/>
  <c r="I737" i="6"/>
  <c r="F737" i="6"/>
  <c r="E737" i="6"/>
  <c r="BL736" i="6"/>
  <c r="BK736" i="6"/>
  <c r="BJ736" i="6"/>
  <c r="BI736" i="6"/>
  <c r="BH736" i="6"/>
  <c r="BG736" i="6"/>
  <c r="BF736" i="6"/>
  <c r="BE736" i="6"/>
  <c r="BD736" i="6"/>
  <c r="BC736" i="6"/>
  <c r="BB736" i="6"/>
  <c r="BA736" i="6"/>
  <c r="AX736" i="6"/>
  <c r="AW736" i="6"/>
  <c r="AT736" i="6"/>
  <c r="AS736" i="6"/>
  <c r="AP736" i="6"/>
  <c r="AO736" i="6"/>
  <c r="AL736" i="6"/>
  <c r="AK736" i="6"/>
  <c r="AH736" i="6"/>
  <c r="AG736" i="6"/>
  <c r="AD736" i="6"/>
  <c r="AC736" i="6"/>
  <c r="Z736" i="6"/>
  <c r="Y736" i="6"/>
  <c r="V736" i="6"/>
  <c r="U736" i="6"/>
  <c r="R736" i="6"/>
  <c r="Q736" i="6"/>
  <c r="N736" i="6"/>
  <c r="M736" i="6"/>
  <c r="J736" i="6"/>
  <c r="I736" i="6"/>
  <c r="F736" i="6"/>
  <c r="E736" i="6"/>
  <c r="BL735" i="6"/>
  <c r="BK735" i="6"/>
  <c r="BJ735" i="6"/>
  <c r="BI735" i="6"/>
  <c r="BH735" i="6"/>
  <c r="BG735" i="6"/>
  <c r="BF735" i="6"/>
  <c r="BE735" i="6"/>
  <c r="BD735" i="6"/>
  <c r="BC735" i="6"/>
  <c r="BB735" i="6"/>
  <c r="BA735" i="6"/>
  <c r="AX735" i="6"/>
  <c r="AW735" i="6"/>
  <c r="AT735" i="6"/>
  <c r="AS735" i="6"/>
  <c r="AP735" i="6"/>
  <c r="AO735" i="6"/>
  <c r="AL735" i="6"/>
  <c r="AK735" i="6"/>
  <c r="AH735" i="6"/>
  <c r="AG735" i="6"/>
  <c r="AD735" i="6"/>
  <c r="AC735" i="6"/>
  <c r="Z735" i="6"/>
  <c r="Y735" i="6"/>
  <c r="V735" i="6"/>
  <c r="U735" i="6"/>
  <c r="R735" i="6"/>
  <c r="Q735" i="6"/>
  <c r="N735" i="6"/>
  <c r="M735" i="6"/>
  <c r="J735" i="6"/>
  <c r="I735" i="6"/>
  <c r="F735" i="6"/>
  <c r="E735" i="6"/>
  <c r="BL734" i="6"/>
  <c r="BK734" i="6"/>
  <c r="BJ734" i="6"/>
  <c r="BI734" i="6"/>
  <c r="BH734" i="6"/>
  <c r="BG734" i="6"/>
  <c r="BF734" i="6"/>
  <c r="BE734" i="6"/>
  <c r="BD734" i="6"/>
  <c r="BC734" i="6"/>
  <c r="BB734" i="6"/>
  <c r="BA734" i="6"/>
  <c r="AX734" i="6"/>
  <c r="AW734" i="6"/>
  <c r="AT734" i="6"/>
  <c r="AS734" i="6"/>
  <c r="AP734" i="6"/>
  <c r="AO734" i="6"/>
  <c r="AL734" i="6"/>
  <c r="AK734" i="6"/>
  <c r="AH734" i="6"/>
  <c r="AG734" i="6"/>
  <c r="AD734" i="6"/>
  <c r="AC734" i="6"/>
  <c r="Z734" i="6"/>
  <c r="Y734" i="6"/>
  <c r="V734" i="6"/>
  <c r="U734" i="6"/>
  <c r="R734" i="6"/>
  <c r="Q734" i="6"/>
  <c r="N734" i="6"/>
  <c r="M734" i="6"/>
  <c r="J734" i="6"/>
  <c r="I734" i="6"/>
  <c r="F734" i="6"/>
  <c r="E734" i="6"/>
  <c r="BL733" i="6"/>
  <c r="BK733" i="6"/>
  <c r="BJ733" i="6"/>
  <c r="BI733" i="6"/>
  <c r="BH733" i="6"/>
  <c r="BG733" i="6"/>
  <c r="BF733" i="6"/>
  <c r="BE733" i="6"/>
  <c r="BD733" i="6"/>
  <c r="BC733" i="6"/>
  <c r="BB733" i="6"/>
  <c r="BA733" i="6"/>
  <c r="AX733" i="6"/>
  <c r="AW733" i="6"/>
  <c r="AT733" i="6"/>
  <c r="AS733" i="6"/>
  <c r="AP733" i="6"/>
  <c r="AO733" i="6"/>
  <c r="AL733" i="6"/>
  <c r="AK733" i="6"/>
  <c r="AH733" i="6"/>
  <c r="AG733" i="6"/>
  <c r="AD733" i="6"/>
  <c r="AC733" i="6"/>
  <c r="Z733" i="6"/>
  <c r="Y733" i="6"/>
  <c r="V733" i="6"/>
  <c r="U733" i="6"/>
  <c r="R733" i="6"/>
  <c r="Q733" i="6"/>
  <c r="N733" i="6"/>
  <c r="M733" i="6"/>
  <c r="J733" i="6"/>
  <c r="I733" i="6"/>
  <c r="F733" i="6"/>
  <c r="E733" i="6"/>
  <c r="BL732" i="6"/>
  <c r="BK732" i="6"/>
  <c r="BJ732" i="6"/>
  <c r="BI732" i="6"/>
  <c r="BH732" i="6"/>
  <c r="BG732" i="6"/>
  <c r="BF732" i="6"/>
  <c r="BE732" i="6"/>
  <c r="BD732" i="6"/>
  <c r="BC732" i="6"/>
  <c r="BB732" i="6"/>
  <c r="BA732" i="6"/>
  <c r="AX732" i="6"/>
  <c r="AW732" i="6"/>
  <c r="AT732" i="6"/>
  <c r="AS732" i="6"/>
  <c r="AP732" i="6"/>
  <c r="AO732" i="6"/>
  <c r="AL732" i="6"/>
  <c r="AK732" i="6"/>
  <c r="AH732" i="6"/>
  <c r="AG732" i="6"/>
  <c r="AD732" i="6"/>
  <c r="AC732" i="6"/>
  <c r="Z732" i="6"/>
  <c r="Y732" i="6"/>
  <c r="V732" i="6"/>
  <c r="U732" i="6"/>
  <c r="R732" i="6"/>
  <c r="Q732" i="6"/>
  <c r="N732" i="6"/>
  <c r="M732" i="6"/>
  <c r="J732" i="6"/>
  <c r="I732" i="6"/>
  <c r="F732" i="6"/>
  <c r="E732" i="6"/>
  <c r="BL731" i="6"/>
  <c r="BK731" i="6"/>
  <c r="BJ731" i="6"/>
  <c r="BI731" i="6"/>
  <c r="BH731" i="6"/>
  <c r="BG731" i="6"/>
  <c r="BF731" i="6"/>
  <c r="BE731" i="6"/>
  <c r="BD731" i="6"/>
  <c r="BC731" i="6"/>
  <c r="BB731" i="6"/>
  <c r="BA731" i="6"/>
  <c r="AX731" i="6"/>
  <c r="AW731" i="6"/>
  <c r="AT731" i="6"/>
  <c r="AS731" i="6"/>
  <c r="AP731" i="6"/>
  <c r="AO731" i="6"/>
  <c r="AL731" i="6"/>
  <c r="AK731" i="6"/>
  <c r="AH731" i="6"/>
  <c r="AG731" i="6"/>
  <c r="AD731" i="6"/>
  <c r="AC731" i="6"/>
  <c r="Z731" i="6"/>
  <c r="Y731" i="6"/>
  <c r="V731" i="6"/>
  <c r="U731" i="6"/>
  <c r="R731" i="6"/>
  <c r="Q731" i="6"/>
  <c r="N731" i="6"/>
  <c r="M731" i="6"/>
  <c r="J731" i="6"/>
  <c r="I731" i="6"/>
  <c r="F731" i="6"/>
  <c r="E731" i="6"/>
  <c r="BL730" i="6"/>
  <c r="BK730" i="6"/>
  <c r="BJ730" i="6"/>
  <c r="BI730" i="6"/>
  <c r="BH730" i="6"/>
  <c r="BG730" i="6"/>
  <c r="BF730" i="6"/>
  <c r="BE730" i="6"/>
  <c r="BD730" i="6"/>
  <c r="BC730" i="6"/>
  <c r="BB730" i="6"/>
  <c r="BA730" i="6"/>
  <c r="AX730" i="6"/>
  <c r="AW730" i="6"/>
  <c r="AT730" i="6"/>
  <c r="AS730" i="6"/>
  <c r="AP730" i="6"/>
  <c r="AO730" i="6"/>
  <c r="AL730" i="6"/>
  <c r="AK730" i="6"/>
  <c r="AH730" i="6"/>
  <c r="AG730" i="6"/>
  <c r="AD730" i="6"/>
  <c r="AC730" i="6"/>
  <c r="Z730" i="6"/>
  <c r="Y730" i="6"/>
  <c r="V730" i="6"/>
  <c r="U730" i="6"/>
  <c r="R730" i="6"/>
  <c r="Q730" i="6"/>
  <c r="N730" i="6"/>
  <c r="M730" i="6"/>
  <c r="J730" i="6"/>
  <c r="I730" i="6"/>
  <c r="F730" i="6"/>
  <c r="E730" i="6"/>
  <c r="BL729" i="6"/>
  <c r="BK729" i="6"/>
  <c r="BJ729" i="6"/>
  <c r="BI729" i="6"/>
  <c r="BH729" i="6"/>
  <c r="BG729" i="6"/>
  <c r="BF729" i="6"/>
  <c r="BE729" i="6"/>
  <c r="BD729" i="6"/>
  <c r="BC729" i="6"/>
  <c r="BB729" i="6"/>
  <c r="BA729" i="6"/>
  <c r="AX729" i="6"/>
  <c r="AW729" i="6"/>
  <c r="AT729" i="6"/>
  <c r="AS729" i="6"/>
  <c r="AP729" i="6"/>
  <c r="AO729" i="6"/>
  <c r="AL729" i="6"/>
  <c r="AK729" i="6"/>
  <c r="AH729" i="6"/>
  <c r="AG729" i="6"/>
  <c r="AD729" i="6"/>
  <c r="AC729" i="6"/>
  <c r="Z729" i="6"/>
  <c r="Y729" i="6"/>
  <c r="V729" i="6"/>
  <c r="U729" i="6"/>
  <c r="R729" i="6"/>
  <c r="Q729" i="6"/>
  <c r="N729" i="6"/>
  <c r="M729" i="6"/>
  <c r="J729" i="6"/>
  <c r="I729" i="6"/>
  <c r="F729" i="6"/>
  <c r="E729" i="6"/>
  <c r="BL728" i="6"/>
  <c r="BK728" i="6"/>
  <c r="BJ728" i="6"/>
  <c r="BI728" i="6"/>
  <c r="BH728" i="6"/>
  <c r="BG728" i="6"/>
  <c r="BF728" i="6"/>
  <c r="BE728" i="6"/>
  <c r="BD728" i="6"/>
  <c r="BC728" i="6"/>
  <c r="BB728" i="6"/>
  <c r="BA728" i="6"/>
  <c r="AX728" i="6"/>
  <c r="AW728" i="6"/>
  <c r="AT728" i="6"/>
  <c r="AS728" i="6"/>
  <c r="AP728" i="6"/>
  <c r="AO728" i="6"/>
  <c r="AL728" i="6"/>
  <c r="AK728" i="6"/>
  <c r="AH728" i="6"/>
  <c r="AG728" i="6"/>
  <c r="AD728" i="6"/>
  <c r="AC728" i="6"/>
  <c r="Z728" i="6"/>
  <c r="Y728" i="6"/>
  <c r="V728" i="6"/>
  <c r="U728" i="6"/>
  <c r="R728" i="6"/>
  <c r="Q728" i="6"/>
  <c r="N728" i="6"/>
  <c r="M728" i="6"/>
  <c r="J728" i="6"/>
  <c r="I728" i="6"/>
  <c r="F728" i="6"/>
  <c r="E728" i="6"/>
  <c r="BL727" i="6"/>
  <c r="BK727" i="6"/>
  <c r="BJ727" i="6"/>
  <c r="BI727" i="6"/>
  <c r="BH727" i="6"/>
  <c r="BG727" i="6"/>
  <c r="BF727" i="6"/>
  <c r="BE727" i="6"/>
  <c r="BD727" i="6"/>
  <c r="BC727" i="6"/>
  <c r="BB727" i="6"/>
  <c r="BA727" i="6"/>
  <c r="AX727" i="6"/>
  <c r="AW727" i="6"/>
  <c r="AT727" i="6"/>
  <c r="AS727" i="6"/>
  <c r="AP727" i="6"/>
  <c r="AO727" i="6"/>
  <c r="AL727" i="6"/>
  <c r="AK727" i="6"/>
  <c r="AH727" i="6"/>
  <c r="AG727" i="6"/>
  <c r="AD727" i="6"/>
  <c r="AC727" i="6"/>
  <c r="Z727" i="6"/>
  <c r="Y727" i="6"/>
  <c r="V727" i="6"/>
  <c r="U727" i="6"/>
  <c r="R727" i="6"/>
  <c r="Q727" i="6"/>
  <c r="N727" i="6"/>
  <c r="M727" i="6"/>
  <c r="J727" i="6"/>
  <c r="I727" i="6"/>
  <c r="F727" i="6"/>
  <c r="E727" i="6"/>
  <c r="BL726" i="6"/>
  <c r="BK726" i="6"/>
  <c r="BJ726" i="6"/>
  <c r="BI726" i="6"/>
  <c r="BH726" i="6"/>
  <c r="BG726" i="6"/>
  <c r="BF726" i="6"/>
  <c r="BE726" i="6"/>
  <c r="BD726" i="6"/>
  <c r="BC726" i="6"/>
  <c r="BB726" i="6"/>
  <c r="BA726" i="6"/>
  <c r="AX726" i="6"/>
  <c r="AW726" i="6"/>
  <c r="AT726" i="6"/>
  <c r="AS726" i="6"/>
  <c r="AP726" i="6"/>
  <c r="AO726" i="6"/>
  <c r="AL726" i="6"/>
  <c r="AK726" i="6"/>
  <c r="AH726" i="6"/>
  <c r="AG726" i="6"/>
  <c r="AD726" i="6"/>
  <c r="AC726" i="6"/>
  <c r="Z726" i="6"/>
  <c r="Y726" i="6"/>
  <c r="V726" i="6"/>
  <c r="U726" i="6"/>
  <c r="R726" i="6"/>
  <c r="Q726" i="6"/>
  <c r="N726" i="6"/>
  <c r="M726" i="6"/>
  <c r="J726" i="6"/>
  <c r="I726" i="6"/>
  <c r="F726" i="6"/>
  <c r="E726" i="6"/>
  <c r="BL725" i="6"/>
  <c r="BK725" i="6"/>
  <c r="BJ725" i="6"/>
  <c r="BI725" i="6"/>
  <c r="BH725" i="6"/>
  <c r="BG725" i="6"/>
  <c r="BF725" i="6"/>
  <c r="BE725" i="6"/>
  <c r="BD725" i="6"/>
  <c r="BC725" i="6"/>
  <c r="BB725" i="6"/>
  <c r="BA725" i="6"/>
  <c r="AX725" i="6"/>
  <c r="AW725" i="6"/>
  <c r="AT725" i="6"/>
  <c r="AS725" i="6"/>
  <c r="AP725" i="6"/>
  <c r="AO725" i="6"/>
  <c r="AL725" i="6"/>
  <c r="AK725" i="6"/>
  <c r="AH725" i="6"/>
  <c r="AG725" i="6"/>
  <c r="AD725" i="6"/>
  <c r="AC725" i="6"/>
  <c r="Z725" i="6"/>
  <c r="Y725" i="6"/>
  <c r="V725" i="6"/>
  <c r="U725" i="6"/>
  <c r="R725" i="6"/>
  <c r="Q725" i="6"/>
  <c r="N725" i="6"/>
  <c r="M725" i="6"/>
  <c r="J725" i="6"/>
  <c r="I725" i="6"/>
  <c r="F725" i="6"/>
  <c r="E725" i="6"/>
  <c r="BL724" i="6"/>
  <c r="BK724" i="6"/>
  <c r="BJ724" i="6"/>
  <c r="BI724" i="6"/>
  <c r="BH724" i="6"/>
  <c r="BG724" i="6"/>
  <c r="BF724" i="6"/>
  <c r="BE724" i="6"/>
  <c r="BD724" i="6"/>
  <c r="BC724" i="6"/>
  <c r="BB724" i="6"/>
  <c r="BA724" i="6"/>
  <c r="AX724" i="6"/>
  <c r="AW724" i="6"/>
  <c r="AT724" i="6"/>
  <c r="AS724" i="6"/>
  <c r="AP724" i="6"/>
  <c r="AO724" i="6"/>
  <c r="AL724" i="6"/>
  <c r="AK724" i="6"/>
  <c r="AH724" i="6"/>
  <c r="AG724" i="6"/>
  <c r="AD724" i="6"/>
  <c r="AC724" i="6"/>
  <c r="Z724" i="6"/>
  <c r="Y724" i="6"/>
  <c r="V724" i="6"/>
  <c r="U724" i="6"/>
  <c r="R724" i="6"/>
  <c r="Q724" i="6"/>
  <c r="N724" i="6"/>
  <c r="M724" i="6"/>
  <c r="J724" i="6"/>
  <c r="I724" i="6"/>
  <c r="F724" i="6"/>
  <c r="E724" i="6"/>
  <c r="BL723" i="6"/>
  <c r="BK723" i="6"/>
  <c r="BJ723" i="6"/>
  <c r="BI723" i="6"/>
  <c r="BH723" i="6"/>
  <c r="BG723" i="6"/>
  <c r="BF723" i="6"/>
  <c r="BE723" i="6"/>
  <c r="BD723" i="6"/>
  <c r="BC723" i="6"/>
  <c r="BB723" i="6"/>
  <c r="BA723" i="6"/>
  <c r="AX723" i="6"/>
  <c r="AW723" i="6"/>
  <c r="AT723" i="6"/>
  <c r="AS723" i="6"/>
  <c r="AP723" i="6"/>
  <c r="AO723" i="6"/>
  <c r="AL723" i="6"/>
  <c r="AK723" i="6"/>
  <c r="AH723" i="6"/>
  <c r="AG723" i="6"/>
  <c r="AD723" i="6"/>
  <c r="AC723" i="6"/>
  <c r="Z723" i="6"/>
  <c r="Y723" i="6"/>
  <c r="V723" i="6"/>
  <c r="U723" i="6"/>
  <c r="R723" i="6"/>
  <c r="Q723" i="6"/>
  <c r="N723" i="6"/>
  <c r="M723" i="6"/>
  <c r="J723" i="6"/>
  <c r="I723" i="6"/>
  <c r="F723" i="6"/>
  <c r="E723" i="6"/>
  <c r="BL722" i="6"/>
  <c r="BK722" i="6"/>
  <c r="BJ722" i="6"/>
  <c r="BI722" i="6"/>
  <c r="BH722" i="6"/>
  <c r="BG722" i="6"/>
  <c r="BF722" i="6"/>
  <c r="BE722" i="6"/>
  <c r="BD722" i="6"/>
  <c r="BC722" i="6"/>
  <c r="BB722" i="6"/>
  <c r="BA722" i="6"/>
  <c r="AX722" i="6"/>
  <c r="AW722" i="6"/>
  <c r="AT722" i="6"/>
  <c r="AS722" i="6"/>
  <c r="AP722" i="6"/>
  <c r="AO722" i="6"/>
  <c r="AL722" i="6"/>
  <c r="AK722" i="6"/>
  <c r="AH722" i="6"/>
  <c r="AG722" i="6"/>
  <c r="AD722" i="6"/>
  <c r="AC722" i="6"/>
  <c r="Z722" i="6"/>
  <c r="Y722" i="6"/>
  <c r="V722" i="6"/>
  <c r="U722" i="6"/>
  <c r="R722" i="6"/>
  <c r="Q722" i="6"/>
  <c r="N722" i="6"/>
  <c r="M722" i="6"/>
  <c r="J722" i="6"/>
  <c r="I722" i="6"/>
  <c r="F722" i="6"/>
  <c r="E722" i="6"/>
  <c r="BL721" i="6"/>
  <c r="BK721" i="6"/>
  <c r="BJ721" i="6"/>
  <c r="BI721" i="6"/>
  <c r="BH721" i="6"/>
  <c r="BG721" i="6"/>
  <c r="BF721" i="6"/>
  <c r="BE721" i="6"/>
  <c r="BD721" i="6"/>
  <c r="BC721" i="6"/>
  <c r="BB721" i="6"/>
  <c r="BA721" i="6"/>
  <c r="AX721" i="6"/>
  <c r="AW721" i="6"/>
  <c r="AT721" i="6"/>
  <c r="AS721" i="6"/>
  <c r="AP721" i="6"/>
  <c r="AO721" i="6"/>
  <c r="AL721" i="6"/>
  <c r="AK721" i="6"/>
  <c r="AH721" i="6"/>
  <c r="AG721" i="6"/>
  <c r="AD721" i="6"/>
  <c r="AC721" i="6"/>
  <c r="Z721" i="6"/>
  <c r="Y721" i="6"/>
  <c r="V721" i="6"/>
  <c r="U721" i="6"/>
  <c r="R721" i="6"/>
  <c r="Q721" i="6"/>
  <c r="N721" i="6"/>
  <c r="M721" i="6"/>
  <c r="J721" i="6"/>
  <c r="I721" i="6"/>
  <c r="F721" i="6"/>
  <c r="E721" i="6"/>
  <c r="BL720" i="6"/>
  <c r="BK720" i="6"/>
  <c r="BJ720" i="6"/>
  <c r="BI720" i="6"/>
  <c r="BH720" i="6"/>
  <c r="BG720" i="6"/>
  <c r="BF720" i="6"/>
  <c r="BE720" i="6"/>
  <c r="BD720" i="6"/>
  <c r="BC720" i="6"/>
  <c r="BB720" i="6"/>
  <c r="BA720" i="6"/>
  <c r="AX720" i="6"/>
  <c r="AW720" i="6"/>
  <c r="AT720" i="6"/>
  <c r="AS720" i="6"/>
  <c r="AP720" i="6"/>
  <c r="AO720" i="6"/>
  <c r="AL720" i="6"/>
  <c r="AK720" i="6"/>
  <c r="AH720" i="6"/>
  <c r="AG720" i="6"/>
  <c r="AD720" i="6"/>
  <c r="AC720" i="6"/>
  <c r="Z720" i="6"/>
  <c r="Y720" i="6"/>
  <c r="V720" i="6"/>
  <c r="U720" i="6"/>
  <c r="R720" i="6"/>
  <c r="Q720" i="6"/>
  <c r="N720" i="6"/>
  <c r="M720" i="6"/>
  <c r="J720" i="6"/>
  <c r="I720" i="6"/>
  <c r="F720" i="6"/>
  <c r="E720" i="6"/>
  <c r="BL719" i="6"/>
  <c r="BK719" i="6"/>
  <c r="BJ719" i="6"/>
  <c r="BI719" i="6"/>
  <c r="BH719" i="6"/>
  <c r="BG719" i="6"/>
  <c r="BF719" i="6"/>
  <c r="BE719" i="6"/>
  <c r="BD719" i="6"/>
  <c r="BC719" i="6"/>
  <c r="BB719" i="6"/>
  <c r="BA719" i="6"/>
  <c r="AX719" i="6"/>
  <c r="AW719" i="6"/>
  <c r="AT719" i="6"/>
  <c r="AS719" i="6"/>
  <c r="AP719" i="6"/>
  <c r="AO719" i="6"/>
  <c r="AL719" i="6"/>
  <c r="AK719" i="6"/>
  <c r="AH719" i="6"/>
  <c r="AG719" i="6"/>
  <c r="AD719" i="6"/>
  <c r="AC719" i="6"/>
  <c r="Z719" i="6"/>
  <c r="Y719" i="6"/>
  <c r="V719" i="6"/>
  <c r="U719" i="6"/>
  <c r="R719" i="6"/>
  <c r="Q719" i="6"/>
  <c r="N719" i="6"/>
  <c r="M719" i="6"/>
  <c r="J719" i="6"/>
  <c r="I719" i="6"/>
  <c r="F719" i="6"/>
  <c r="E719" i="6"/>
  <c r="BL718" i="6"/>
  <c r="BK718" i="6"/>
  <c r="BJ718" i="6"/>
  <c r="BI718" i="6"/>
  <c r="BH718" i="6"/>
  <c r="BG718" i="6"/>
  <c r="BF718" i="6"/>
  <c r="BE718" i="6"/>
  <c r="BD718" i="6"/>
  <c r="BC718" i="6"/>
  <c r="BB718" i="6"/>
  <c r="BA718" i="6"/>
  <c r="AX718" i="6"/>
  <c r="AW718" i="6"/>
  <c r="AT718" i="6"/>
  <c r="AS718" i="6"/>
  <c r="AP718" i="6"/>
  <c r="AO718" i="6"/>
  <c r="AL718" i="6"/>
  <c r="AK718" i="6"/>
  <c r="AH718" i="6"/>
  <c r="AG718" i="6"/>
  <c r="AD718" i="6"/>
  <c r="AC718" i="6"/>
  <c r="Z718" i="6"/>
  <c r="Y718" i="6"/>
  <c r="V718" i="6"/>
  <c r="U718" i="6"/>
  <c r="R718" i="6"/>
  <c r="Q718" i="6"/>
  <c r="N718" i="6"/>
  <c r="M718" i="6"/>
  <c r="J718" i="6"/>
  <c r="I718" i="6"/>
  <c r="F718" i="6"/>
  <c r="E718" i="6"/>
  <c r="BL717" i="6"/>
  <c r="BK717" i="6"/>
  <c r="BJ717" i="6"/>
  <c r="BI717" i="6"/>
  <c r="BH717" i="6"/>
  <c r="BG717" i="6"/>
  <c r="BF717" i="6"/>
  <c r="BE717" i="6"/>
  <c r="BD717" i="6"/>
  <c r="BC717" i="6"/>
  <c r="BB717" i="6"/>
  <c r="BA717" i="6"/>
  <c r="AX717" i="6"/>
  <c r="AW717" i="6"/>
  <c r="AT717" i="6"/>
  <c r="AS717" i="6"/>
  <c r="AP717" i="6"/>
  <c r="AO717" i="6"/>
  <c r="AL717" i="6"/>
  <c r="AK717" i="6"/>
  <c r="AH717" i="6"/>
  <c r="AG717" i="6"/>
  <c r="AD717" i="6"/>
  <c r="AC717" i="6"/>
  <c r="Z717" i="6"/>
  <c r="Y717" i="6"/>
  <c r="V717" i="6"/>
  <c r="U717" i="6"/>
  <c r="R717" i="6"/>
  <c r="Q717" i="6"/>
  <c r="N717" i="6"/>
  <c r="M717" i="6"/>
  <c r="J717" i="6"/>
  <c r="I717" i="6"/>
  <c r="F717" i="6"/>
  <c r="E717" i="6"/>
  <c r="BL716" i="6"/>
  <c r="BK716" i="6"/>
  <c r="BJ716" i="6"/>
  <c r="BI716" i="6"/>
  <c r="BH716" i="6"/>
  <c r="BG716" i="6"/>
  <c r="BF716" i="6"/>
  <c r="BE716" i="6"/>
  <c r="BD716" i="6"/>
  <c r="BC716" i="6"/>
  <c r="BB716" i="6"/>
  <c r="BA716" i="6"/>
  <c r="AX716" i="6"/>
  <c r="AW716" i="6"/>
  <c r="AT716" i="6"/>
  <c r="AS716" i="6"/>
  <c r="AP716" i="6"/>
  <c r="AO716" i="6"/>
  <c r="AL716" i="6"/>
  <c r="AK716" i="6"/>
  <c r="AH716" i="6"/>
  <c r="AG716" i="6"/>
  <c r="AD716" i="6"/>
  <c r="AC716" i="6"/>
  <c r="Z716" i="6"/>
  <c r="Y716" i="6"/>
  <c r="V716" i="6"/>
  <c r="U716" i="6"/>
  <c r="R716" i="6"/>
  <c r="Q716" i="6"/>
  <c r="N716" i="6"/>
  <c r="M716" i="6"/>
  <c r="J716" i="6"/>
  <c r="I716" i="6"/>
  <c r="F716" i="6"/>
  <c r="E716" i="6"/>
  <c r="BL715" i="6"/>
  <c r="BK715" i="6"/>
  <c r="BJ715" i="6"/>
  <c r="BI715" i="6"/>
  <c r="BH715" i="6"/>
  <c r="BG715" i="6"/>
  <c r="BF715" i="6"/>
  <c r="BE715" i="6"/>
  <c r="BD715" i="6"/>
  <c r="BC715" i="6"/>
  <c r="BB715" i="6"/>
  <c r="BA715" i="6"/>
  <c r="AX715" i="6"/>
  <c r="AW715" i="6"/>
  <c r="AT715" i="6"/>
  <c r="AS715" i="6"/>
  <c r="AP715" i="6"/>
  <c r="AO715" i="6"/>
  <c r="AL715" i="6"/>
  <c r="AK715" i="6"/>
  <c r="AH715" i="6"/>
  <c r="AG715" i="6"/>
  <c r="AD715" i="6"/>
  <c r="AC715" i="6"/>
  <c r="Z715" i="6"/>
  <c r="Y715" i="6"/>
  <c r="V715" i="6"/>
  <c r="U715" i="6"/>
  <c r="R715" i="6"/>
  <c r="Q715" i="6"/>
  <c r="N715" i="6"/>
  <c r="M715" i="6"/>
  <c r="J715" i="6"/>
  <c r="I715" i="6"/>
  <c r="F715" i="6"/>
  <c r="E715" i="6"/>
  <c r="BL714" i="6"/>
  <c r="BK714" i="6"/>
  <c r="BJ714" i="6"/>
  <c r="BI714" i="6"/>
  <c r="BH714" i="6"/>
  <c r="BG714" i="6"/>
  <c r="BF714" i="6"/>
  <c r="BE714" i="6"/>
  <c r="BD714" i="6"/>
  <c r="BC714" i="6"/>
  <c r="BB714" i="6"/>
  <c r="BA714" i="6"/>
  <c r="AX714" i="6"/>
  <c r="AW714" i="6"/>
  <c r="AT714" i="6"/>
  <c r="AS714" i="6"/>
  <c r="AP714" i="6"/>
  <c r="AO714" i="6"/>
  <c r="AL714" i="6"/>
  <c r="AK714" i="6"/>
  <c r="AH714" i="6"/>
  <c r="AG714" i="6"/>
  <c r="AD714" i="6"/>
  <c r="AC714" i="6"/>
  <c r="Z714" i="6"/>
  <c r="Y714" i="6"/>
  <c r="V714" i="6"/>
  <c r="U714" i="6"/>
  <c r="R714" i="6"/>
  <c r="Q714" i="6"/>
  <c r="N714" i="6"/>
  <c r="M714" i="6"/>
  <c r="J714" i="6"/>
  <c r="I714" i="6"/>
  <c r="F714" i="6"/>
  <c r="E714" i="6"/>
  <c r="BL713" i="6"/>
  <c r="BK713" i="6"/>
  <c r="BJ713" i="6"/>
  <c r="BI713" i="6"/>
  <c r="BH713" i="6"/>
  <c r="BG713" i="6"/>
  <c r="BF713" i="6"/>
  <c r="BE713" i="6"/>
  <c r="BD713" i="6"/>
  <c r="BC713" i="6"/>
  <c r="BB713" i="6"/>
  <c r="BA713" i="6"/>
  <c r="AX713" i="6"/>
  <c r="AW713" i="6"/>
  <c r="AT713" i="6"/>
  <c r="AS713" i="6"/>
  <c r="AP713" i="6"/>
  <c r="AO713" i="6"/>
  <c r="AL713" i="6"/>
  <c r="AK713" i="6"/>
  <c r="AH713" i="6"/>
  <c r="AG713" i="6"/>
  <c r="AD713" i="6"/>
  <c r="AC713" i="6"/>
  <c r="Z713" i="6"/>
  <c r="Y713" i="6"/>
  <c r="V713" i="6"/>
  <c r="U713" i="6"/>
  <c r="R713" i="6"/>
  <c r="Q713" i="6"/>
  <c r="N713" i="6"/>
  <c r="M713" i="6"/>
  <c r="J713" i="6"/>
  <c r="I713" i="6"/>
  <c r="F713" i="6"/>
  <c r="E713" i="6"/>
  <c r="BL712" i="6"/>
  <c r="BK712" i="6"/>
  <c r="BJ712" i="6"/>
  <c r="BI712" i="6"/>
  <c r="BH712" i="6"/>
  <c r="BG712" i="6"/>
  <c r="BF712" i="6"/>
  <c r="BE712" i="6"/>
  <c r="BD712" i="6"/>
  <c r="BC712" i="6"/>
  <c r="BB712" i="6"/>
  <c r="BA712" i="6"/>
  <c r="AX712" i="6"/>
  <c r="AW712" i="6"/>
  <c r="AT712" i="6"/>
  <c r="AS712" i="6"/>
  <c r="AP712" i="6"/>
  <c r="AO712" i="6"/>
  <c r="AL712" i="6"/>
  <c r="AK712" i="6"/>
  <c r="AH712" i="6"/>
  <c r="AG712" i="6"/>
  <c r="AD712" i="6"/>
  <c r="AC712" i="6"/>
  <c r="Z712" i="6"/>
  <c r="Y712" i="6"/>
  <c r="V712" i="6"/>
  <c r="U712" i="6"/>
  <c r="R712" i="6"/>
  <c r="Q712" i="6"/>
  <c r="N712" i="6"/>
  <c r="M712" i="6"/>
  <c r="J712" i="6"/>
  <c r="I712" i="6"/>
  <c r="F712" i="6"/>
  <c r="E712" i="6"/>
  <c r="BL711" i="6"/>
  <c r="BK711" i="6"/>
  <c r="BJ711" i="6"/>
  <c r="BI711" i="6"/>
  <c r="BH711" i="6"/>
  <c r="BG711" i="6"/>
  <c r="BF711" i="6"/>
  <c r="BE711" i="6"/>
  <c r="BD711" i="6"/>
  <c r="BC711" i="6"/>
  <c r="BB711" i="6"/>
  <c r="BA711" i="6"/>
  <c r="AX711" i="6"/>
  <c r="AW711" i="6"/>
  <c r="AT711" i="6"/>
  <c r="AS711" i="6"/>
  <c r="AP711" i="6"/>
  <c r="AO711" i="6"/>
  <c r="AL711" i="6"/>
  <c r="AK711" i="6"/>
  <c r="AH711" i="6"/>
  <c r="AG711" i="6"/>
  <c r="AD711" i="6"/>
  <c r="AC711" i="6"/>
  <c r="Z711" i="6"/>
  <c r="Y711" i="6"/>
  <c r="V711" i="6"/>
  <c r="U711" i="6"/>
  <c r="R711" i="6"/>
  <c r="Q711" i="6"/>
  <c r="N711" i="6"/>
  <c r="M711" i="6"/>
  <c r="J711" i="6"/>
  <c r="I711" i="6"/>
  <c r="F711" i="6"/>
  <c r="E711" i="6"/>
  <c r="BL710" i="6"/>
  <c r="BK710" i="6"/>
  <c r="BJ710" i="6"/>
  <c r="BI710" i="6"/>
  <c r="BH710" i="6"/>
  <c r="BG710" i="6"/>
  <c r="BF710" i="6"/>
  <c r="BE710" i="6"/>
  <c r="BD710" i="6"/>
  <c r="BC710" i="6"/>
  <c r="BB710" i="6"/>
  <c r="BA710" i="6"/>
  <c r="AX710" i="6"/>
  <c r="AW710" i="6"/>
  <c r="AT710" i="6"/>
  <c r="AS710" i="6"/>
  <c r="AP710" i="6"/>
  <c r="AO710" i="6"/>
  <c r="AL710" i="6"/>
  <c r="AK710" i="6"/>
  <c r="AH710" i="6"/>
  <c r="AG710" i="6"/>
  <c r="AD710" i="6"/>
  <c r="AC710" i="6"/>
  <c r="Z710" i="6"/>
  <c r="Y710" i="6"/>
  <c r="V710" i="6"/>
  <c r="U710" i="6"/>
  <c r="R710" i="6"/>
  <c r="Q710" i="6"/>
  <c r="N710" i="6"/>
  <c r="M710" i="6"/>
  <c r="J710" i="6"/>
  <c r="I710" i="6"/>
  <c r="F710" i="6"/>
  <c r="E710" i="6"/>
  <c r="BL709" i="6"/>
  <c r="BK709" i="6"/>
  <c r="BJ709" i="6"/>
  <c r="BI709" i="6"/>
  <c r="BH709" i="6"/>
  <c r="BG709" i="6"/>
  <c r="BF709" i="6"/>
  <c r="BE709" i="6"/>
  <c r="BD709" i="6"/>
  <c r="BC709" i="6"/>
  <c r="BB709" i="6"/>
  <c r="BA709" i="6"/>
  <c r="AX709" i="6"/>
  <c r="AW709" i="6"/>
  <c r="AT709" i="6"/>
  <c r="AS709" i="6"/>
  <c r="AP709" i="6"/>
  <c r="AO709" i="6"/>
  <c r="AL709" i="6"/>
  <c r="AK709" i="6"/>
  <c r="AH709" i="6"/>
  <c r="AG709" i="6"/>
  <c r="AD709" i="6"/>
  <c r="AC709" i="6"/>
  <c r="Z709" i="6"/>
  <c r="Y709" i="6"/>
  <c r="V709" i="6"/>
  <c r="U709" i="6"/>
  <c r="R709" i="6"/>
  <c r="Q709" i="6"/>
  <c r="N709" i="6"/>
  <c r="M709" i="6"/>
  <c r="J709" i="6"/>
  <c r="I709" i="6"/>
  <c r="F709" i="6"/>
  <c r="E709" i="6"/>
  <c r="BL708" i="6"/>
  <c r="BK708" i="6"/>
  <c r="BJ708" i="6"/>
  <c r="BI708" i="6"/>
  <c r="BH708" i="6"/>
  <c r="BG708" i="6"/>
  <c r="BF708" i="6"/>
  <c r="BE708" i="6"/>
  <c r="BD708" i="6"/>
  <c r="BC708" i="6"/>
  <c r="BB708" i="6"/>
  <c r="BA708" i="6"/>
  <c r="AX708" i="6"/>
  <c r="AW708" i="6"/>
  <c r="AT708" i="6"/>
  <c r="AS708" i="6"/>
  <c r="AP708" i="6"/>
  <c r="AO708" i="6"/>
  <c r="AL708" i="6"/>
  <c r="AK708" i="6"/>
  <c r="AH708" i="6"/>
  <c r="AG708" i="6"/>
  <c r="AD708" i="6"/>
  <c r="AC708" i="6"/>
  <c r="Z708" i="6"/>
  <c r="Y708" i="6"/>
  <c r="V708" i="6"/>
  <c r="U708" i="6"/>
  <c r="R708" i="6"/>
  <c r="Q708" i="6"/>
  <c r="N708" i="6"/>
  <c r="M708" i="6"/>
  <c r="J708" i="6"/>
  <c r="I708" i="6"/>
  <c r="F708" i="6"/>
  <c r="E708" i="6"/>
  <c r="BL707" i="6"/>
  <c r="BK707" i="6"/>
  <c r="BJ707" i="6"/>
  <c r="BI707" i="6"/>
  <c r="BH707" i="6"/>
  <c r="BG707" i="6"/>
  <c r="BF707" i="6"/>
  <c r="BE707" i="6"/>
  <c r="BD707" i="6"/>
  <c r="BC707" i="6"/>
  <c r="BB707" i="6"/>
  <c r="BA707" i="6"/>
  <c r="AX707" i="6"/>
  <c r="AW707" i="6"/>
  <c r="AT707" i="6"/>
  <c r="AS707" i="6"/>
  <c r="AP707" i="6"/>
  <c r="AO707" i="6"/>
  <c r="AL707" i="6"/>
  <c r="AK707" i="6"/>
  <c r="AH707" i="6"/>
  <c r="AG707" i="6"/>
  <c r="AD707" i="6"/>
  <c r="AC707" i="6"/>
  <c r="Z707" i="6"/>
  <c r="Y707" i="6"/>
  <c r="V707" i="6"/>
  <c r="U707" i="6"/>
  <c r="R707" i="6"/>
  <c r="Q707" i="6"/>
  <c r="N707" i="6"/>
  <c r="M707" i="6"/>
  <c r="J707" i="6"/>
  <c r="I707" i="6"/>
  <c r="F707" i="6"/>
  <c r="E707" i="6"/>
  <c r="BL706" i="6"/>
  <c r="BK706" i="6"/>
  <c r="BJ706" i="6"/>
  <c r="BI706" i="6"/>
  <c r="BH706" i="6"/>
  <c r="BG706" i="6"/>
  <c r="BF706" i="6"/>
  <c r="BE706" i="6"/>
  <c r="BD706" i="6"/>
  <c r="BC706" i="6"/>
  <c r="BB706" i="6"/>
  <c r="BA706" i="6"/>
  <c r="AX706" i="6"/>
  <c r="AW706" i="6"/>
  <c r="AT706" i="6"/>
  <c r="AS706" i="6"/>
  <c r="AP706" i="6"/>
  <c r="AO706" i="6"/>
  <c r="AL706" i="6"/>
  <c r="AK706" i="6"/>
  <c r="AH706" i="6"/>
  <c r="AG706" i="6"/>
  <c r="AD706" i="6"/>
  <c r="AC706" i="6"/>
  <c r="Z706" i="6"/>
  <c r="Y706" i="6"/>
  <c r="V706" i="6"/>
  <c r="U706" i="6"/>
  <c r="R706" i="6"/>
  <c r="Q706" i="6"/>
  <c r="N706" i="6"/>
  <c r="M706" i="6"/>
  <c r="J706" i="6"/>
  <c r="I706" i="6"/>
  <c r="F706" i="6"/>
  <c r="E706" i="6"/>
  <c r="BL705" i="6"/>
  <c r="BK705" i="6"/>
  <c r="BJ705" i="6"/>
  <c r="BI705" i="6"/>
  <c r="BH705" i="6"/>
  <c r="BG705" i="6"/>
  <c r="BF705" i="6"/>
  <c r="BE705" i="6"/>
  <c r="BD705" i="6"/>
  <c r="BC705" i="6"/>
  <c r="BB705" i="6"/>
  <c r="BA705" i="6"/>
  <c r="AX705" i="6"/>
  <c r="AW705" i="6"/>
  <c r="AT705" i="6"/>
  <c r="AS705" i="6"/>
  <c r="AP705" i="6"/>
  <c r="AO705" i="6"/>
  <c r="AL705" i="6"/>
  <c r="AK705" i="6"/>
  <c r="AH705" i="6"/>
  <c r="AG705" i="6"/>
  <c r="AD705" i="6"/>
  <c r="AC705" i="6"/>
  <c r="Z705" i="6"/>
  <c r="Y705" i="6"/>
  <c r="V705" i="6"/>
  <c r="U705" i="6"/>
  <c r="R705" i="6"/>
  <c r="Q705" i="6"/>
  <c r="N705" i="6"/>
  <c r="M705" i="6"/>
  <c r="J705" i="6"/>
  <c r="I705" i="6"/>
  <c r="F705" i="6"/>
  <c r="E705" i="6"/>
  <c r="BL704" i="6"/>
  <c r="BK704" i="6"/>
  <c r="BJ704" i="6"/>
  <c r="BI704" i="6"/>
  <c r="BH704" i="6"/>
  <c r="BG704" i="6"/>
  <c r="BF704" i="6"/>
  <c r="BE704" i="6"/>
  <c r="BD704" i="6"/>
  <c r="BC704" i="6"/>
  <c r="BB704" i="6"/>
  <c r="BA704" i="6"/>
  <c r="AX704" i="6"/>
  <c r="AW704" i="6"/>
  <c r="AT704" i="6"/>
  <c r="AS704" i="6"/>
  <c r="AP704" i="6"/>
  <c r="AO704" i="6"/>
  <c r="AL704" i="6"/>
  <c r="AK704" i="6"/>
  <c r="AH704" i="6"/>
  <c r="AG704" i="6"/>
  <c r="AD704" i="6"/>
  <c r="AC704" i="6"/>
  <c r="Z704" i="6"/>
  <c r="Y704" i="6"/>
  <c r="V704" i="6"/>
  <c r="U704" i="6"/>
  <c r="R704" i="6"/>
  <c r="Q704" i="6"/>
  <c r="N704" i="6"/>
  <c r="M704" i="6"/>
  <c r="J704" i="6"/>
  <c r="I704" i="6"/>
  <c r="F704" i="6"/>
  <c r="E704" i="6"/>
  <c r="BL703" i="6"/>
  <c r="BK703" i="6"/>
  <c r="BJ703" i="6"/>
  <c r="BI703" i="6"/>
  <c r="BH703" i="6"/>
  <c r="BG703" i="6"/>
  <c r="BF703" i="6"/>
  <c r="BE703" i="6"/>
  <c r="BD703" i="6"/>
  <c r="BC703" i="6"/>
  <c r="BB703" i="6"/>
  <c r="BA703" i="6"/>
  <c r="AX703" i="6"/>
  <c r="AW703" i="6"/>
  <c r="AT703" i="6"/>
  <c r="AS703" i="6"/>
  <c r="AP703" i="6"/>
  <c r="AO703" i="6"/>
  <c r="AL703" i="6"/>
  <c r="AK703" i="6"/>
  <c r="AH703" i="6"/>
  <c r="AG703" i="6"/>
  <c r="AD703" i="6"/>
  <c r="AC703" i="6"/>
  <c r="Z703" i="6"/>
  <c r="Y703" i="6"/>
  <c r="V703" i="6"/>
  <c r="U703" i="6"/>
  <c r="R703" i="6"/>
  <c r="Q703" i="6"/>
  <c r="N703" i="6"/>
  <c r="M703" i="6"/>
  <c r="J703" i="6"/>
  <c r="I703" i="6"/>
  <c r="F703" i="6"/>
  <c r="E703" i="6"/>
  <c r="BL702" i="6"/>
  <c r="BK702" i="6"/>
  <c r="BJ702" i="6"/>
  <c r="BI702" i="6"/>
  <c r="BH702" i="6"/>
  <c r="BG702" i="6"/>
  <c r="BF702" i="6"/>
  <c r="BE702" i="6"/>
  <c r="BD702" i="6"/>
  <c r="BC702" i="6"/>
  <c r="BB702" i="6"/>
  <c r="BA702" i="6"/>
  <c r="AX702" i="6"/>
  <c r="AW702" i="6"/>
  <c r="AT702" i="6"/>
  <c r="AS702" i="6"/>
  <c r="AP702" i="6"/>
  <c r="AO702" i="6"/>
  <c r="AL702" i="6"/>
  <c r="AK702" i="6"/>
  <c r="AH702" i="6"/>
  <c r="AG702" i="6"/>
  <c r="AD702" i="6"/>
  <c r="AC702" i="6"/>
  <c r="Z702" i="6"/>
  <c r="Y702" i="6"/>
  <c r="V702" i="6"/>
  <c r="U702" i="6"/>
  <c r="R702" i="6"/>
  <c r="Q702" i="6"/>
  <c r="N702" i="6"/>
  <c r="M702" i="6"/>
  <c r="J702" i="6"/>
  <c r="I702" i="6"/>
  <c r="F702" i="6"/>
  <c r="E702" i="6"/>
  <c r="BL701" i="6"/>
  <c r="BK701" i="6"/>
  <c r="BJ701" i="6"/>
  <c r="BI701" i="6"/>
  <c r="BH701" i="6"/>
  <c r="BG701" i="6"/>
  <c r="BF701" i="6"/>
  <c r="BE701" i="6"/>
  <c r="BD701" i="6"/>
  <c r="BC701" i="6"/>
  <c r="BB701" i="6"/>
  <c r="BA701" i="6"/>
  <c r="AX701" i="6"/>
  <c r="AW701" i="6"/>
  <c r="AT701" i="6"/>
  <c r="AS701" i="6"/>
  <c r="AP701" i="6"/>
  <c r="AO701" i="6"/>
  <c r="AL701" i="6"/>
  <c r="AK701" i="6"/>
  <c r="AH701" i="6"/>
  <c r="AG701" i="6"/>
  <c r="AD701" i="6"/>
  <c r="AC701" i="6"/>
  <c r="Z701" i="6"/>
  <c r="Y701" i="6"/>
  <c r="V701" i="6"/>
  <c r="U701" i="6"/>
  <c r="R701" i="6"/>
  <c r="Q701" i="6"/>
  <c r="N701" i="6"/>
  <c r="M701" i="6"/>
  <c r="J701" i="6"/>
  <c r="I701" i="6"/>
  <c r="F701" i="6"/>
  <c r="E701" i="6"/>
  <c r="BL700" i="6"/>
  <c r="BK700" i="6"/>
  <c r="BJ700" i="6"/>
  <c r="BI700" i="6"/>
  <c r="BH700" i="6"/>
  <c r="BG700" i="6"/>
  <c r="BF700" i="6"/>
  <c r="BE700" i="6"/>
  <c r="BD700" i="6"/>
  <c r="BC700" i="6"/>
  <c r="BB700" i="6"/>
  <c r="BA700" i="6"/>
  <c r="AX700" i="6"/>
  <c r="AW700" i="6"/>
  <c r="AT700" i="6"/>
  <c r="AS700" i="6"/>
  <c r="AP700" i="6"/>
  <c r="AO700" i="6"/>
  <c r="AL700" i="6"/>
  <c r="AK700" i="6"/>
  <c r="AH700" i="6"/>
  <c r="AG700" i="6"/>
  <c r="AD700" i="6"/>
  <c r="AC700" i="6"/>
  <c r="Z700" i="6"/>
  <c r="Y700" i="6"/>
  <c r="V700" i="6"/>
  <c r="U700" i="6"/>
  <c r="R700" i="6"/>
  <c r="Q700" i="6"/>
  <c r="N700" i="6"/>
  <c r="M700" i="6"/>
  <c r="J700" i="6"/>
  <c r="I700" i="6"/>
  <c r="F700" i="6"/>
  <c r="E700" i="6"/>
  <c r="BL699" i="6"/>
  <c r="BK699" i="6"/>
  <c r="BJ699" i="6"/>
  <c r="BI699" i="6"/>
  <c r="BH699" i="6"/>
  <c r="BG699" i="6"/>
  <c r="BF699" i="6"/>
  <c r="BE699" i="6"/>
  <c r="BD699" i="6"/>
  <c r="BC699" i="6"/>
  <c r="BB699" i="6"/>
  <c r="BA699" i="6"/>
  <c r="AX699" i="6"/>
  <c r="AW699" i="6"/>
  <c r="AT699" i="6"/>
  <c r="AS699" i="6"/>
  <c r="AP699" i="6"/>
  <c r="AO699" i="6"/>
  <c r="AL699" i="6"/>
  <c r="AK699" i="6"/>
  <c r="AH699" i="6"/>
  <c r="AG699" i="6"/>
  <c r="AD699" i="6"/>
  <c r="AC699" i="6"/>
  <c r="Z699" i="6"/>
  <c r="Y699" i="6"/>
  <c r="V699" i="6"/>
  <c r="U699" i="6"/>
  <c r="R699" i="6"/>
  <c r="Q699" i="6"/>
  <c r="N699" i="6"/>
  <c r="M699" i="6"/>
  <c r="J699" i="6"/>
  <c r="I699" i="6"/>
  <c r="F699" i="6"/>
  <c r="E699" i="6"/>
  <c r="BL698" i="6"/>
  <c r="BK698" i="6"/>
  <c r="BJ698" i="6"/>
  <c r="BI698" i="6"/>
  <c r="BH698" i="6"/>
  <c r="BG698" i="6"/>
  <c r="BF698" i="6"/>
  <c r="BE698" i="6"/>
  <c r="BD698" i="6"/>
  <c r="BC698" i="6"/>
  <c r="BB698" i="6"/>
  <c r="BA698" i="6"/>
  <c r="AX698" i="6"/>
  <c r="AW698" i="6"/>
  <c r="AT698" i="6"/>
  <c r="AS698" i="6"/>
  <c r="AP698" i="6"/>
  <c r="AO698" i="6"/>
  <c r="AL698" i="6"/>
  <c r="AK698" i="6"/>
  <c r="AH698" i="6"/>
  <c r="AG698" i="6"/>
  <c r="AD698" i="6"/>
  <c r="AC698" i="6"/>
  <c r="Z698" i="6"/>
  <c r="Y698" i="6"/>
  <c r="V698" i="6"/>
  <c r="U698" i="6"/>
  <c r="R698" i="6"/>
  <c r="Q698" i="6"/>
  <c r="N698" i="6"/>
  <c r="M698" i="6"/>
  <c r="J698" i="6"/>
  <c r="I698" i="6"/>
  <c r="F698" i="6"/>
  <c r="E698" i="6"/>
  <c r="BL697" i="6"/>
  <c r="BK697" i="6"/>
  <c r="BJ697" i="6"/>
  <c r="BI697" i="6"/>
  <c r="BH697" i="6"/>
  <c r="BG697" i="6"/>
  <c r="BF697" i="6"/>
  <c r="BE697" i="6"/>
  <c r="BD697" i="6"/>
  <c r="BC697" i="6"/>
  <c r="BB697" i="6"/>
  <c r="BA697" i="6"/>
  <c r="AX697" i="6"/>
  <c r="AW697" i="6"/>
  <c r="AT697" i="6"/>
  <c r="AS697" i="6"/>
  <c r="AP697" i="6"/>
  <c r="AO697" i="6"/>
  <c r="AL697" i="6"/>
  <c r="AK697" i="6"/>
  <c r="AH697" i="6"/>
  <c r="AG697" i="6"/>
  <c r="AD697" i="6"/>
  <c r="AC697" i="6"/>
  <c r="Z697" i="6"/>
  <c r="Y697" i="6"/>
  <c r="V697" i="6"/>
  <c r="U697" i="6"/>
  <c r="R697" i="6"/>
  <c r="Q697" i="6"/>
  <c r="N697" i="6"/>
  <c r="M697" i="6"/>
  <c r="J697" i="6"/>
  <c r="I697" i="6"/>
  <c r="F697" i="6"/>
  <c r="E697" i="6"/>
  <c r="BL696" i="6"/>
  <c r="BK696" i="6"/>
  <c r="BJ696" i="6"/>
  <c r="BI696" i="6"/>
  <c r="BH696" i="6"/>
  <c r="BG696" i="6"/>
  <c r="BF696" i="6"/>
  <c r="BE696" i="6"/>
  <c r="BD696" i="6"/>
  <c r="BC696" i="6"/>
  <c r="BB696" i="6"/>
  <c r="BA696" i="6"/>
  <c r="AX696" i="6"/>
  <c r="AW696" i="6"/>
  <c r="AT696" i="6"/>
  <c r="AS696" i="6"/>
  <c r="AP696" i="6"/>
  <c r="AO696" i="6"/>
  <c r="AL696" i="6"/>
  <c r="AK696" i="6"/>
  <c r="AH696" i="6"/>
  <c r="AG696" i="6"/>
  <c r="AD696" i="6"/>
  <c r="AC696" i="6"/>
  <c r="Z696" i="6"/>
  <c r="Y696" i="6"/>
  <c r="V696" i="6"/>
  <c r="U696" i="6"/>
  <c r="R696" i="6"/>
  <c r="Q696" i="6"/>
  <c r="N696" i="6"/>
  <c r="M696" i="6"/>
  <c r="J696" i="6"/>
  <c r="I696" i="6"/>
  <c r="F696" i="6"/>
  <c r="E696" i="6"/>
  <c r="BL695" i="6"/>
  <c r="BK695" i="6"/>
  <c r="BJ695" i="6"/>
  <c r="BI695" i="6"/>
  <c r="BH695" i="6"/>
  <c r="BG695" i="6"/>
  <c r="BF695" i="6"/>
  <c r="BE695" i="6"/>
  <c r="BD695" i="6"/>
  <c r="BC695" i="6"/>
  <c r="BB695" i="6"/>
  <c r="BA695" i="6"/>
  <c r="AX695" i="6"/>
  <c r="AW695" i="6"/>
  <c r="AT695" i="6"/>
  <c r="AS695" i="6"/>
  <c r="AP695" i="6"/>
  <c r="AO695" i="6"/>
  <c r="AL695" i="6"/>
  <c r="AK695" i="6"/>
  <c r="AH695" i="6"/>
  <c r="AG695" i="6"/>
  <c r="AD695" i="6"/>
  <c r="AC695" i="6"/>
  <c r="Z695" i="6"/>
  <c r="Y695" i="6"/>
  <c r="V695" i="6"/>
  <c r="U695" i="6"/>
  <c r="R695" i="6"/>
  <c r="Q695" i="6"/>
  <c r="N695" i="6"/>
  <c r="M695" i="6"/>
  <c r="J695" i="6"/>
  <c r="I695" i="6"/>
  <c r="F695" i="6"/>
  <c r="E695" i="6"/>
  <c r="BL694" i="6"/>
  <c r="BK694" i="6"/>
  <c r="BJ694" i="6"/>
  <c r="BI694" i="6"/>
  <c r="BH694" i="6"/>
  <c r="BG694" i="6"/>
  <c r="BF694" i="6"/>
  <c r="BE694" i="6"/>
  <c r="BD694" i="6"/>
  <c r="BC694" i="6"/>
  <c r="BB694" i="6"/>
  <c r="BA694" i="6"/>
  <c r="AX694" i="6"/>
  <c r="AW694" i="6"/>
  <c r="AT694" i="6"/>
  <c r="AS694" i="6"/>
  <c r="AP694" i="6"/>
  <c r="AO694" i="6"/>
  <c r="AL694" i="6"/>
  <c r="AK694" i="6"/>
  <c r="AH694" i="6"/>
  <c r="AG694" i="6"/>
  <c r="AD694" i="6"/>
  <c r="AC694" i="6"/>
  <c r="Z694" i="6"/>
  <c r="Y694" i="6"/>
  <c r="V694" i="6"/>
  <c r="U694" i="6"/>
  <c r="R694" i="6"/>
  <c r="Q694" i="6"/>
  <c r="N694" i="6"/>
  <c r="M694" i="6"/>
  <c r="J694" i="6"/>
  <c r="I694" i="6"/>
  <c r="F694" i="6"/>
  <c r="E694" i="6"/>
  <c r="BL693" i="6"/>
  <c r="BK693" i="6"/>
  <c r="BJ693" i="6"/>
  <c r="BI693" i="6"/>
  <c r="BH693" i="6"/>
  <c r="BG693" i="6"/>
  <c r="BF693" i="6"/>
  <c r="BE693" i="6"/>
  <c r="BD693" i="6"/>
  <c r="BC693" i="6"/>
  <c r="BB693" i="6"/>
  <c r="BA693" i="6"/>
  <c r="AX693" i="6"/>
  <c r="AW693" i="6"/>
  <c r="AT693" i="6"/>
  <c r="AS693" i="6"/>
  <c r="AP693" i="6"/>
  <c r="AO693" i="6"/>
  <c r="AL693" i="6"/>
  <c r="AK693" i="6"/>
  <c r="AH693" i="6"/>
  <c r="AG693" i="6"/>
  <c r="AD693" i="6"/>
  <c r="AC693" i="6"/>
  <c r="Z693" i="6"/>
  <c r="Y693" i="6"/>
  <c r="V693" i="6"/>
  <c r="U693" i="6"/>
  <c r="R693" i="6"/>
  <c r="Q693" i="6"/>
  <c r="N693" i="6"/>
  <c r="M693" i="6"/>
  <c r="J693" i="6"/>
  <c r="I693" i="6"/>
  <c r="F693" i="6"/>
  <c r="E693" i="6"/>
  <c r="BL692" i="6"/>
  <c r="BK692" i="6"/>
  <c r="BJ692" i="6"/>
  <c r="BI692" i="6"/>
  <c r="BH692" i="6"/>
  <c r="BG692" i="6"/>
  <c r="BF692" i="6"/>
  <c r="BE692" i="6"/>
  <c r="BD692" i="6"/>
  <c r="BC692" i="6"/>
  <c r="BB692" i="6"/>
  <c r="BA692" i="6"/>
  <c r="AX692" i="6"/>
  <c r="AW692" i="6"/>
  <c r="AT692" i="6"/>
  <c r="AS692" i="6"/>
  <c r="AP692" i="6"/>
  <c r="AO692" i="6"/>
  <c r="AL692" i="6"/>
  <c r="AK692" i="6"/>
  <c r="AH692" i="6"/>
  <c r="AG692" i="6"/>
  <c r="AD692" i="6"/>
  <c r="AC692" i="6"/>
  <c r="Z692" i="6"/>
  <c r="Y692" i="6"/>
  <c r="V692" i="6"/>
  <c r="U692" i="6"/>
  <c r="R692" i="6"/>
  <c r="Q692" i="6"/>
  <c r="N692" i="6"/>
  <c r="M692" i="6"/>
  <c r="J692" i="6"/>
  <c r="I692" i="6"/>
  <c r="F692" i="6"/>
  <c r="E692" i="6"/>
  <c r="BL691" i="6"/>
  <c r="BK691" i="6"/>
  <c r="BJ691" i="6"/>
  <c r="BI691" i="6"/>
  <c r="BH691" i="6"/>
  <c r="BG691" i="6"/>
  <c r="BF691" i="6"/>
  <c r="BE691" i="6"/>
  <c r="BD691" i="6"/>
  <c r="BC691" i="6"/>
  <c r="BB691" i="6"/>
  <c r="BA691" i="6"/>
  <c r="AX691" i="6"/>
  <c r="AW691" i="6"/>
  <c r="AT691" i="6"/>
  <c r="AS691" i="6"/>
  <c r="AP691" i="6"/>
  <c r="AO691" i="6"/>
  <c r="AL691" i="6"/>
  <c r="AK691" i="6"/>
  <c r="AH691" i="6"/>
  <c r="AG691" i="6"/>
  <c r="AD691" i="6"/>
  <c r="AC691" i="6"/>
  <c r="Z691" i="6"/>
  <c r="Y691" i="6"/>
  <c r="V691" i="6"/>
  <c r="U691" i="6"/>
  <c r="R691" i="6"/>
  <c r="Q691" i="6"/>
  <c r="N691" i="6"/>
  <c r="M691" i="6"/>
  <c r="J691" i="6"/>
  <c r="I691" i="6"/>
  <c r="F691" i="6"/>
  <c r="E691" i="6"/>
  <c r="BL690" i="6"/>
  <c r="BK690" i="6"/>
  <c r="BJ690" i="6"/>
  <c r="BI690" i="6"/>
  <c r="BH690" i="6"/>
  <c r="BG690" i="6"/>
  <c r="BF690" i="6"/>
  <c r="BE690" i="6"/>
  <c r="BD690" i="6"/>
  <c r="BC690" i="6"/>
  <c r="BB690" i="6"/>
  <c r="BA690" i="6"/>
  <c r="AX690" i="6"/>
  <c r="AW690" i="6"/>
  <c r="AT690" i="6"/>
  <c r="AS690" i="6"/>
  <c r="AP690" i="6"/>
  <c r="AO690" i="6"/>
  <c r="AL690" i="6"/>
  <c r="AK690" i="6"/>
  <c r="AH690" i="6"/>
  <c r="AG690" i="6"/>
  <c r="AD690" i="6"/>
  <c r="AC690" i="6"/>
  <c r="Z690" i="6"/>
  <c r="Y690" i="6"/>
  <c r="V690" i="6"/>
  <c r="U690" i="6"/>
  <c r="R690" i="6"/>
  <c r="Q690" i="6"/>
  <c r="N690" i="6"/>
  <c r="M690" i="6"/>
  <c r="J690" i="6"/>
  <c r="I690" i="6"/>
  <c r="F690" i="6"/>
  <c r="E690" i="6"/>
  <c r="BL689" i="6"/>
  <c r="BK689" i="6"/>
  <c r="BJ689" i="6"/>
  <c r="BI689" i="6"/>
  <c r="BH689" i="6"/>
  <c r="BG689" i="6"/>
  <c r="BF689" i="6"/>
  <c r="BE689" i="6"/>
  <c r="BD689" i="6"/>
  <c r="BC689" i="6"/>
  <c r="BB689" i="6"/>
  <c r="BA689" i="6"/>
  <c r="AX689" i="6"/>
  <c r="AW689" i="6"/>
  <c r="AT689" i="6"/>
  <c r="AS689" i="6"/>
  <c r="AP689" i="6"/>
  <c r="AO689" i="6"/>
  <c r="AL689" i="6"/>
  <c r="AK689" i="6"/>
  <c r="AH689" i="6"/>
  <c r="AG689" i="6"/>
  <c r="AD689" i="6"/>
  <c r="AC689" i="6"/>
  <c r="Z689" i="6"/>
  <c r="Y689" i="6"/>
  <c r="V689" i="6"/>
  <c r="U689" i="6"/>
  <c r="R689" i="6"/>
  <c r="Q689" i="6"/>
  <c r="N689" i="6"/>
  <c r="M689" i="6"/>
  <c r="J689" i="6"/>
  <c r="I689" i="6"/>
  <c r="F689" i="6"/>
  <c r="E689" i="6"/>
  <c r="BL688" i="6"/>
  <c r="BK688" i="6"/>
  <c r="BJ688" i="6"/>
  <c r="BI688" i="6"/>
  <c r="BH688" i="6"/>
  <c r="BG688" i="6"/>
  <c r="BF688" i="6"/>
  <c r="BE688" i="6"/>
  <c r="BD688" i="6"/>
  <c r="BC688" i="6"/>
  <c r="BB688" i="6"/>
  <c r="BA688" i="6"/>
  <c r="AX688" i="6"/>
  <c r="AW688" i="6"/>
  <c r="AT688" i="6"/>
  <c r="AS688" i="6"/>
  <c r="AP688" i="6"/>
  <c r="AO688" i="6"/>
  <c r="AL688" i="6"/>
  <c r="AK688" i="6"/>
  <c r="AH688" i="6"/>
  <c r="AG688" i="6"/>
  <c r="AD688" i="6"/>
  <c r="AC688" i="6"/>
  <c r="Z688" i="6"/>
  <c r="Y688" i="6"/>
  <c r="V688" i="6"/>
  <c r="U688" i="6"/>
  <c r="R688" i="6"/>
  <c r="Q688" i="6"/>
  <c r="N688" i="6"/>
  <c r="M688" i="6"/>
  <c r="J688" i="6"/>
  <c r="I688" i="6"/>
  <c r="F688" i="6"/>
  <c r="E688" i="6"/>
  <c r="BL687" i="6"/>
  <c r="BK687" i="6"/>
  <c r="BJ687" i="6"/>
  <c r="BI687" i="6"/>
  <c r="BH687" i="6"/>
  <c r="BG687" i="6"/>
  <c r="BF687" i="6"/>
  <c r="BE687" i="6"/>
  <c r="BD687" i="6"/>
  <c r="BC687" i="6"/>
  <c r="BB687" i="6"/>
  <c r="BA687" i="6"/>
  <c r="AX687" i="6"/>
  <c r="AW687" i="6"/>
  <c r="AT687" i="6"/>
  <c r="AS687" i="6"/>
  <c r="AP687" i="6"/>
  <c r="AO687" i="6"/>
  <c r="AL687" i="6"/>
  <c r="AK687" i="6"/>
  <c r="AH687" i="6"/>
  <c r="AG687" i="6"/>
  <c r="AD687" i="6"/>
  <c r="AC687" i="6"/>
  <c r="Z687" i="6"/>
  <c r="Y687" i="6"/>
  <c r="V687" i="6"/>
  <c r="U687" i="6"/>
  <c r="R687" i="6"/>
  <c r="Q687" i="6"/>
  <c r="N687" i="6"/>
  <c r="M687" i="6"/>
  <c r="J687" i="6"/>
  <c r="I687" i="6"/>
  <c r="F687" i="6"/>
  <c r="E687" i="6"/>
  <c r="BL686" i="6"/>
  <c r="BK686" i="6"/>
  <c r="BJ686" i="6"/>
  <c r="BI686" i="6"/>
  <c r="BH686" i="6"/>
  <c r="BG686" i="6"/>
  <c r="BF686" i="6"/>
  <c r="BE686" i="6"/>
  <c r="BD686" i="6"/>
  <c r="BC686" i="6"/>
  <c r="BB686" i="6"/>
  <c r="BA686" i="6"/>
  <c r="AX686" i="6"/>
  <c r="AW686" i="6"/>
  <c r="AT686" i="6"/>
  <c r="AS686" i="6"/>
  <c r="AP686" i="6"/>
  <c r="AO686" i="6"/>
  <c r="AL686" i="6"/>
  <c r="AK686" i="6"/>
  <c r="AH686" i="6"/>
  <c r="AG686" i="6"/>
  <c r="AD686" i="6"/>
  <c r="AC686" i="6"/>
  <c r="Z686" i="6"/>
  <c r="Y686" i="6"/>
  <c r="V686" i="6"/>
  <c r="U686" i="6"/>
  <c r="R686" i="6"/>
  <c r="Q686" i="6"/>
  <c r="N686" i="6"/>
  <c r="M686" i="6"/>
  <c r="J686" i="6"/>
  <c r="I686" i="6"/>
  <c r="F686" i="6"/>
  <c r="E686" i="6"/>
  <c r="BL685" i="6"/>
  <c r="BK685" i="6"/>
  <c r="BJ685" i="6"/>
  <c r="BI685" i="6"/>
  <c r="BH685" i="6"/>
  <c r="BG685" i="6"/>
  <c r="BF685" i="6"/>
  <c r="BE685" i="6"/>
  <c r="BD685" i="6"/>
  <c r="BC685" i="6"/>
  <c r="BB685" i="6"/>
  <c r="BA685" i="6"/>
  <c r="AX685" i="6"/>
  <c r="AW685" i="6"/>
  <c r="AT685" i="6"/>
  <c r="AS685" i="6"/>
  <c r="AP685" i="6"/>
  <c r="AO685" i="6"/>
  <c r="AL685" i="6"/>
  <c r="AK685" i="6"/>
  <c r="AH685" i="6"/>
  <c r="AG685" i="6"/>
  <c r="AD685" i="6"/>
  <c r="AC685" i="6"/>
  <c r="Z685" i="6"/>
  <c r="Y685" i="6"/>
  <c r="V685" i="6"/>
  <c r="U685" i="6"/>
  <c r="R685" i="6"/>
  <c r="Q685" i="6"/>
  <c r="N685" i="6"/>
  <c r="M685" i="6"/>
  <c r="J685" i="6"/>
  <c r="I685" i="6"/>
  <c r="F685" i="6"/>
  <c r="E685" i="6"/>
  <c r="BL684" i="6"/>
  <c r="BK684" i="6"/>
  <c r="BJ684" i="6"/>
  <c r="BI684" i="6"/>
  <c r="BH684" i="6"/>
  <c r="BG684" i="6"/>
  <c r="BF684" i="6"/>
  <c r="BE684" i="6"/>
  <c r="BD684" i="6"/>
  <c r="BC684" i="6"/>
  <c r="BB684" i="6"/>
  <c r="BA684" i="6"/>
  <c r="AX684" i="6"/>
  <c r="AW684" i="6"/>
  <c r="AT684" i="6"/>
  <c r="AS684" i="6"/>
  <c r="AP684" i="6"/>
  <c r="AO684" i="6"/>
  <c r="AL684" i="6"/>
  <c r="AK684" i="6"/>
  <c r="AH684" i="6"/>
  <c r="AG684" i="6"/>
  <c r="AD684" i="6"/>
  <c r="AC684" i="6"/>
  <c r="Z684" i="6"/>
  <c r="Y684" i="6"/>
  <c r="V684" i="6"/>
  <c r="U684" i="6"/>
  <c r="R684" i="6"/>
  <c r="Q684" i="6"/>
  <c r="N684" i="6"/>
  <c r="M684" i="6"/>
  <c r="J684" i="6"/>
  <c r="I684" i="6"/>
  <c r="F684" i="6"/>
  <c r="E684" i="6"/>
  <c r="BL683" i="6"/>
  <c r="BK683" i="6"/>
  <c r="BJ683" i="6"/>
  <c r="BI683" i="6"/>
  <c r="BH683" i="6"/>
  <c r="BG683" i="6"/>
  <c r="BF683" i="6"/>
  <c r="BE683" i="6"/>
  <c r="BD683" i="6"/>
  <c r="BC683" i="6"/>
  <c r="BB683" i="6"/>
  <c r="BA683" i="6"/>
  <c r="AX683" i="6"/>
  <c r="AW683" i="6"/>
  <c r="AT683" i="6"/>
  <c r="AS683" i="6"/>
  <c r="AP683" i="6"/>
  <c r="AO683" i="6"/>
  <c r="AL683" i="6"/>
  <c r="AK683" i="6"/>
  <c r="AH683" i="6"/>
  <c r="AG683" i="6"/>
  <c r="AD683" i="6"/>
  <c r="AC683" i="6"/>
  <c r="Z683" i="6"/>
  <c r="Y683" i="6"/>
  <c r="V683" i="6"/>
  <c r="U683" i="6"/>
  <c r="R683" i="6"/>
  <c r="Q683" i="6"/>
  <c r="N683" i="6"/>
  <c r="M683" i="6"/>
  <c r="J683" i="6"/>
  <c r="I683" i="6"/>
  <c r="F683" i="6"/>
  <c r="E683" i="6"/>
  <c r="BL682" i="6"/>
  <c r="BK682" i="6"/>
  <c r="BJ682" i="6"/>
  <c r="BI682" i="6"/>
  <c r="BH682" i="6"/>
  <c r="BG682" i="6"/>
  <c r="BF682" i="6"/>
  <c r="BE682" i="6"/>
  <c r="BD682" i="6"/>
  <c r="BC682" i="6"/>
  <c r="BB682" i="6"/>
  <c r="BA682" i="6"/>
  <c r="AX682" i="6"/>
  <c r="AW682" i="6"/>
  <c r="AT682" i="6"/>
  <c r="AS682" i="6"/>
  <c r="AP682" i="6"/>
  <c r="AO682" i="6"/>
  <c r="AL682" i="6"/>
  <c r="AK682" i="6"/>
  <c r="AH682" i="6"/>
  <c r="AG682" i="6"/>
  <c r="AD682" i="6"/>
  <c r="AC682" i="6"/>
  <c r="Z682" i="6"/>
  <c r="Y682" i="6"/>
  <c r="V682" i="6"/>
  <c r="U682" i="6"/>
  <c r="R682" i="6"/>
  <c r="Q682" i="6"/>
  <c r="N682" i="6"/>
  <c r="M682" i="6"/>
  <c r="J682" i="6"/>
  <c r="I682" i="6"/>
  <c r="F682" i="6"/>
  <c r="E682" i="6"/>
  <c r="BL681" i="6"/>
  <c r="BK681" i="6"/>
  <c r="BJ681" i="6"/>
  <c r="BI681" i="6"/>
  <c r="BH681" i="6"/>
  <c r="BG681" i="6"/>
  <c r="BF681" i="6"/>
  <c r="BE681" i="6"/>
  <c r="BD681" i="6"/>
  <c r="BC681" i="6"/>
  <c r="BB681" i="6"/>
  <c r="BA681" i="6"/>
  <c r="AX681" i="6"/>
  <c r="AW681" i="6"/>
  <c r="AT681" i="6"/>
  <c r="AS681" i="6"/>
  <c r="AP681" i="6"/>
  <c r="AO681" i="6"/>
  <c r="AL681" i="6"/>
  <c r="AK681" i="6"/>
  <c r="AH681" i="6"/>
  <c r="AG681" i="6"/>
  <c r="AD681" i="6"/>
  <c r="AC681" i="6"/>
  <c r="Z681" i="6"/>
  <c r="Y681" i="6"/>
  <c r="V681" i="6"/>
  <c r="U681" i="6"/>
  <c r="R681" i="6"/>
  <c r="Q681" i="6"/>
  <c r="N681" i="6"/>
  <c r="M681" i="6"/>
  <c r="J681" i="6"/>
  <c r="I681" i="6"/>
  <c r="F681" i="6"/>
  <c r="E681" i="6"/>
  <c r="BL680" i="6"/>
  <c r="BK680" i="6"/>
  <c r="BJ680" i="6"/>
  <c r="BI680" i="6"/>
  <c r="BH680" i="6"/>
  <c r="BG680" i="6"/>
  <c r="BF680" i="6"/>
  <c r="BE680" i="6"/>
  <c r="BD680" i="6"/>
  <c r="BC680" i="6"/>
  <c r="BB680" i="6"/>
  <c r="BA680" i="6"/>
  <c r="AX680" i="6"/>
  <c r="AW680" i="6"/>
  <c r="AT680" i="6"/>
  <c r="AS680" i="6"/>
  <c r="AP680" i="6"/>
  <c r="AO680" i="6"/>
  <c r="AL680" i="6"/>
  <c r="AK680" i="6"/>
  <c r="AH680" i="6"/>
  <c r="AG680" i="6"/>
  <c r="AD680" i="6"/>
  <c r="AC680" i="6"/>
  <c r="Z680" i="6"/>
  <c r="Y680" i="6"/>
  <c r="V680" i="6"/>
  <c r="U680" i="6"/>
  <c r="R680" i="6"/>
  <c r="Q680" i="6"/>
  <c r="N680" i="6"/>
  <c r="M680" i="6"/>
  <c r="J680" i="6"/>
  <c r="I680" i="6"/>
  <c r="F680" i="6"/>
  <c r="E680" i="6"/>
  <c r="BL679" i="6"/>
  <c r="BK679" i="6"/>
  <c r="BJ679" i="6"/>
  <c r="BI679" i="6"/>
  <c r="BH679" i="6"/>
  <c r="BG679" i="6"/>
  <c r="BF679" i="6"/>
  <c r="BE679" i="6"/>
  <c r="BD679" i="6"/>
  <c r="BC679" i="6"/>
  <c r="BB679" i="6"/>
  <c r="BA679" i="6"/>
  <c r="AX679" i="6"/>
  <c r="AW679" i="6"/>
  <c r="AT679" i="6"/>
  <c r="AS679" i="6"/>
  <c r="AP679" i="6"/>
  <c r="AO679" i="6"/>
  <c r="AL679" i="6"/>
  <c r="AK679" i="6"/>
  <c r="AH679" i="6"/>
  <c r="AG679" i="6"/>
  <c r="AD679" i="6"/>
  <c r="AC679" i="6"/>
  <c r="Z679" i="6"/>
  <c r="Y679" i="6"/>
  <c r="V679" i="6"/>
  <c r="U679" i="6"/>
  <c r="R679" i="6"/>
  <c r="Q679" i="6"/>
  <c r="N679" i="6"/>
  <c r="M679" i="6"/>
  <c r="J679" i="6"/>
  <c r="I679" i="6"/>
  <c r="F679" i="6"/>
  <c r="E679" i="6"/>
  <c r="BL678" i="6"/>
  <c r="BK678" i="6"/>
  <c r="BJ678" i="6"/>
  <c r="BI678" i="6"/>
  <c r="BH678" i="6"/>
  <c r="BG678" i="6"/>
  <c r="BF678" i="6"/>
  <c r="BE678" i="6"/>
  <c r="BD678" i="6"/>
  <c r="BC678" i="6"/>
  <c r="BB678" i="6"/>
  <c r="BA678" i="6"/>
  <c r="AX678" i="6"/>
  <c r="AW678" i="6"/>
  <c r="AT678" i="6"/>
  <c r="AS678" i="6"/>
  <c r="AP678" i="6"/>
  <c r="AO678" i="6"/>
  <c r="AL678" i="6"/>
  <c r="AK678" i="6"/>
  <c r="AH678" i="6"/>
  <c r="AG678" i="6"/>
  <c r="AD678" i="6"/>
  <c r="AC678" i="6"/>
  <c r="Z678" i="6"/>
  <c r="Y678" i="6"/>
  <c r="V678" i="6"/>
  <c r="U678" i="6"/>
  <c r="R678" i="6"/>
  <c r="Q678" i="6"/>
  <c r="N678" i="6"/>
  <c r="M678" i="6"/>
  <c r="J678" i="6"/>
  <c r="I678" i="6"/>
  <c r="F678" i="6"/>
  <c r="E678" i="6"/>
  <c r="BL677" i="6"/>
  <c r="BK677" i="6"/>
  <c r="BJ677" i="6"/>
  <c r="BI677" i="6"/>
  <c r="BH677" i="6"/>
  <c r="BG677" i="6"/>
  <c r="BF677" i="6"/>
  <c r="BE677" i="6"/>
  <c r="BD677" i="6"/>
  <c r="BC677" i="6"/>
  <c r="BB677" i="6"/>
  <c r="BA677" i="6"/>
  <c r="AX677" i="6"/>
  <c r="AW677" i="6"/>
  <c r="AT677" i="6"/>
  <c r="AS677" i="6"/>
  <c r="AP677" i="6"/>
  <c r="AO677" i="6"/>
  <c r="AL677" i="6"/>
  <c r="AK677" i="6"/>
  <c r="AH677" i="6"/>
  <c r="AG677" i="6"/>
  <c r="AD677" i="6"/>
  <c r="AC677" i="6"/>
  <c r="Z677" i="6"/>
  <c r="Y677" i="6"/>
  <c r="V677" i="6"/>
  <c r="U677" i="6"/>
  <c r="R677" i="6"/>
  <c r="Q677" i="6"/>
  <c r="N677" i="6"/>
  <c r="M677" i="6"/>
  <c r="J677" i="6"/>
  <c r="I677" i="6"/>
  <c r="F677" i="6"/>
  <c r="E677" i="6"/>
  <c r="BL676" i="6"/>
  <c r="BK676" i="6"/>
  <c r="BJ676" i="6"/>
  <c r="BI676" i="6"/>
  <c r="BH676" i="6"/>
  <c r="BG676" i="6"/>
  <c r="BF676" i="6"/>
  <c r="BE676" i="6"/>
  <c r="BD676" i="6"/>
  <c r="BC676" i="6"/>
  <c r="BB676" i="6"/>
  <c r="BA676" i="6"/>
  <c r="AX676" i="6"/>
  <c r="AW676" i="6"/>
  <c r="AT676" i="6"/>
  <c r="AS676" i="6"/>
  <c r="AP676" i="6"/>
  <c r="AO676" i="6"/>
  <c r="AL676" i="6"/>
  <c r="AK676" i="6"/>
  <c r="AH676" i="6"/>
  <c r="AG676" i="6"/>
  <c r="AD676" i="6"/>
  <c r="AC676" i="6"/>
  <c r="Z676" i="6"/>
  <c r="Y676" i="6"/>
  <c r="V676" i="6"/>
  <c r="U676" i="6"/>
  <c r="R676" i="6"/>
  <c r="Q676" i="6"/>
  <c r="N676" i="6"/>
  <c r="M676" i="6"/>
  <c r="J676" i="6"/>
  <c r="I676" i="6"/>
  <c r="F676" i="6"/>
  <c r="E676" i="6"/>
  <c r="BL675" i="6"/>
  <c r="BK675" i="6"/>
  <c r="BJ675" i="6"/>
  <c r="BI675" i="6"/>
  <c r="BH675" i="6"/>
  <c r="BG675" i="6"/>
  <c r="BF675" i="6"/>
  <c r="BE675" i="6"/>
  <c r="BD675" i="6"/>
  <c r="BC675" i="6"/>
  <c r="BB675" i="6"/>
  <c r="BA675" i="6"/>
  <c r="AX675" i="6"/>
  <c r="AW675" i="6"/>
  <c r="AT675" i="6"/>
  <c r="AS675" i="6"/>
  <c r="AP675" i="6"/>
  <c r="AO675" i="6"/>
  <c r="AL675" i="6"/>
  <c r="AK675" i="6"/>
  <c r="AH675" i="6"/>
  <c r="AG675" i="6"/>
  <c r="AD675" i="6"/>
  <c r="AC675" i="6"/>
  <c r="Z675" i="6"/>
  <c r="Y675" i="6"/>
  <c r="V675" i="6"/>
  <c r="U675" i="6"/>
  <c r="R675" i="6"/>
  <c r="Q675" i="6"/>
  <c r="N675" i="6"/>
  <c r="M675" i="6"/>
  <c r="J675" i="6"/>
  <c r="I675" i="6"/>
  <c r="F675" i="6"/>
  <c r="E675" i="6"/>
  <c r="BL674" i="6"/>
  <c r="BK674" i="6"/>
  <c r="BJ674" i="6"/>
  <c r="BI674" i="6"/>
  <c r="BH674" i="6"/>
  <c r="BG674" i="6"/>
  <c r="BF674" i="6"/>
  <c r="BE674" i="6"/>
  <c r="BD674" i="6"/>
  <c r="BC674" i="6"/>
  <c r="BB674" i="6"/>
  <c r="BA674" i="6"/>
  <c r="AX674" i="6"/>
  <c r="AW674" i="6"/>
  <c r="AT674" i="6"/>
  <c r="AS674" i="6"/>
  <c r="AP674" i="6"/>
  <c r="AO674" i="6"/>
  <c r="AL674" i="6"/>
  <c r="AK674" i="6"/>
  <c r="AH674" i="6"/>
  <c r="AG674" i="6"/>
  <c r="AD674" i="6"/>
  <c r="AC674" i="6"/>
  <c r="Z674" i="6"/>
  <c r="Y674" i="6"/>
  <c r="V674" i="6"/>
  <c r="U674" i="6"/>
  <c r="R674" i="6"/>
  <c r="Q674" i="6"/>
  <c r="N674" i="6"/>
  <c r="M674" i="6"/>
  <c r="J674" i="6"/>
  <c r="I674" i="6"/>
  <c r="F674" i="6"/>
  <c r="E674" i="6"/>
  <c r="BL673" i="6"/>
  <c r="BK673" i="6"/>
  <c r="BJ673" i="6"/>
  <c r="BI673" i="6"/>
  <c r="BH673" i="6"/>
  <c r="BG673" i="6"/>
  <c r="BF673" i="6"/>
  <c r="BE673" i="6"/>
  <c r="BD673" i="6"/>
  <c r="BC673" i="6"/>
  <c r="BB673" i="6"/>
  <c r="BA673" i="6"/>
  <c r="AX673" i="6"/>
  <c r="AW673" i="6"/>
  <c r="AT673" i="6"/>
  <c r="AS673" i="6"/>
  <c r="AP673" i="6"/>
  <c r="AO673" i="6"/>
  <c r="AL673" i="6"/>
  <c r="AK673" i="6"/>
  <c r="AH673" i="6"/>
  <c r="AG673" i="6"/>
  <c r="AD673" i="6"/>
  <c r="AC673" i="6"/>
  <c r="Z673" i="6"/>
  <c r="Y673" i="6"/>
  <c r="V673" i="6"/>
  <c r="U673" i="6"/>
  <c r="R673" i="6"/>
  <c r="Q673" i="6"/>
  <c r="N673" i="6"/>
  <c r="M673" i="6"/>
  <c r="J673" i="6"/>
  <c r="I673" i="6"/>
  <c r="F673" i="6"/>
  <c r="E673" i="6"/>
  <c r="BL672" i="6"/>
  <c r="BK672" i="6"/>
  <c r="BJ672" i="6"/>
  <c r="BI672" i="6"/>
  <c r="BH672" i="6"/>
  <c r="BG672" i="6"/>
  <c r="BF672" i="6"/>
  <c r="BE672" i="6"/>
  <c r="BD672" i="6"/>
  <c r="BC672" i="6"/>
  <c r="BB672" i="6"/>
  <c r="BA672" i="6"/>
  <c r="AX672" i="6"/>
  <c r="AW672" i="6"/>
  <c r="AT672" i="6"/>
  <c r="AS672" i="6"/>
  <c r="AP672" i="6"/>
  <c r="AO672" i="6"/>
  <c r="AL672" i="6"/>
  <c r="AK672" i="6"/>
  <c r="AH672" i="6"/>
  <c r="AG672" i="6"/>
  <c r="AD672" i="6"/>
  <c r="AC672" i="6"/>
  <c r="Z672" i="6"/>
  <c r="Y672" i="6"/>
  <c r="V672" i="6"/>
  <c r="U672" i="6"/>
  <c r="R672" i="6"/>
  <c r="Q672" i="6"/>
  <c r="N672" i="6"/>
  <c r="M672" i="6"/>
  <c r="J672" i="6"/>
  <c r="I672" i="6"/>
  <c r="F672" i="6"/>
  <c r="E672" i="6"/>
  <c r="BL671" i="6"/>
  <c r="BK671" i="6"/>
  <c r="BJ671" i="6"/>
  <c r="BI671" i="6"/>
  <c r="BH671" i="6"/>
  <c r="BG671" i="6"/>
  <c r="BF671" i="6"/>
  <c r="BE671" i="6"/>
  <c r="BD671" i="6"/>
  <c r="BC671" i="6"/>
  <c r="BB671" i="6"/>
  <c r="BA671" i="6"/>
  <c r="AX671" i="6"/>
  <c r="AW671" i="6"/>
  <c r="AT671" i="6"/>
  <c r="AS671" i="6"/>
  <c r="AP671" i="6"/>
  <c r="AO671" i="6"/>
  <c r="AL671" i="6"/>
  <c r="AK671" i="6"/>
  <c r="AH671" i="6"/>
  <c r="AG671" i="6"/>
  <c r="AD671" i="6"/>
  <c r="AC671" i="6"/>
  <c r="Z671" i="6"/>
  <c r="Y671" i="6"/>
  <c r="V671" i="6"/>
  <c r="U671" i="6"/>
  <c r="R671" i="6"/>
  <c r="Q671" i="6"/>
  <c r="N671" i="6"/>
  <c r="M671" i="6"/>
  <c r="J671" i="6"/>
  <c r="I671" i="6"/>
  <c r="F671" i="6"/>
  <c r="E671" i="6"/>
  <c r="BL670" i="6"/>
  <c r="BK670" i="6"/>
  <c r="BJ670" i="6"/>
  <c r="BI670" i="6"/>
  <c r="BH670" i="6"/>
  <c r="BG670" i="6"/>
  <c r="BF670" i="6"/>
  <c r="BE670" i="6"/>
  <c r="BD670" i="6"/>
  <c r="BC670" i="6"/>
  <c r="BB670" i="6"/>
  <c r="BA670" i="6"/>
  <c r="AX670" i="6"/>
  <c r="AW670" i="6"/>
  <c r="AT670" i="6"/>
  <c r="AS670" i="6"/>
  <c r="AP670" i="6"/>
  <c r="AO670" i="6"/>
  <c r="AL670" i="6"/>
  <c r="AK670" i="6"/>
  <c r="AH670" i="6"/>
  <c r="AG670" i="6"/>
  <c r="AD670" i="6"/>
  <c r="AC670" i="6"/>
  <c r="Z670" i="6"/>
  <c r="Y670" i="6"/>
  <c r="V670" i="6"/>
  <c r="U670" i="6"/>
  <c r="R670" i="6"/>
  <c r="Q670" i="6"/>
  <c r="N670" i="6"/>
  <c r="M670" i="6"/>
  <c r="J670" i="6"/>
  <c r="I670" i="6"/>
  <c r="F670" i="6"/>
  <c r="E670" i="6"/>
  <c r="BL669" i="6"/>
  <c r="BK669" i="6"/>
  <c r="BJ669" i="6"/>
  <c r="BI669" i="6"/>
  <c r="BH669" i="6"/>
  <c r="BG669" i="6"/>
  <c r="BF669" i="6"/>
  <c r="BE669" i="6"/>
  <c r="BD669" i="6"/>
  <c r="BC669" i="6"/>
  <c r="BB669" i="6"/>
  <c r="BA669" i="6"/>
  <c r="AX669" i="6"/>
  <c r="AW669" i="6"/>
  <c r="AT669" i="6"/>
  <c r="AS669" i="6"/>
  <c r="AP669" i="6"/>
  <c r="AO669" i="6"/>
  <c r="AL669" i="6"/>
  <c r="AK669" i="6"/>
  <c r="AH669" i="6"/>
  <c r="AG669" i="6"/>
  <c r="AD669" i="6"/>
  <c r="AC669" i="6"/>
  <c r="Z669" i="6"/>
  <c r="Y669" i="6"/>
  <c r="V669" i="6"/>
  <c r="U669" i="6"/>
  <c r="R669" i="6"/>
  <c r="Q669" i="6"/>
  <c r="N669" i="6"/>
  <c r="M669" i="6"/>
  <c r="J669" i="6"/>
  <c r="I669" i="6"/>
  <c r="F669" i="6"/>
  <c r="E669" i="6"/>
  <c r="BL668" i="6"/>
  <c r="BK668" i="6"/>
  <c r="BJ668" i="6"/>
  <c r="BI668" i="6"/>
  <c r="BH668" i="6"/>
  <c r="BG668" i="6"/>
  <c r="BF668" i="6"/>
  <c r="BE668" i="6"/>
  <c r="BD668" i="6"/>
  <c r="BC668" i="6"/>
  <c r="BB668" i="6"/>
  <c r="BA668" i="6"/>
  <c r="AX668" i="6"/>
  <c r="AW668" i="6"/>
  <c r="AT668" i="6"/>
  <c r="AS668" i="6"/>
  <c r="AP668" i="6"/>
  <c r="AO668" i="6"/>
  <c r="AL668" i="6"/>
  <c r="AK668" i="6"/>
  <c r="AH668" i="6"/>
  <c r="AG668" i="6"/>
  <c r="AD668" i="6"/>
  <c r="AC668" i="6"/>
  <c r="Z668" i="6"/>
  <c r="Y668" i="6"/>
  <c r="V668" i="6"/>
  <c r="U668" i="6"/>
  <c r="R668" i="6"/>
  <c r="Q668" i="6"/>
  <c r="N668" i="6"/>
  <c r="M668" i="6"/>
  <c r="J668" i="6"/>
  <c r="I668" i="6"/>
  <c r="F668" i="6"/>
  <c r="E668" i="6"/>
  <c r="BL667" i="6"/>
  <c r="BK667" i="6"/>
  <c r="BJ667" i="6"/>
  <c r="BI667" i="6"/>
  <c r="BH667" i="6"/>
  <c r="BG667" i="6"/>
  <c r="BF667" i="6"/>
  <c r="BE667" i="6"/>
  <c r="BD667" i="6"/>
  <c r="BC667" i="6"/>
  <c r="BB667" i="6"/>
  <c r="BA667" i="6"/>
  <c r="AX667" i="6"/>
  <c r="AW667" i="6"/>
  <c r="AT667" i="6"/>
  <c r="AS667" i="6"/>
  <c r="AP667" i="6"/>
  <c r="AO667" i="6"/>
  <c r="AL667" i="6"/>
  <c r="AK667" i="6"/>
  <c r="AH667" i="6"/>
  <c r="AG667" i="6"/>
  <c r="AD667" i="6"/>
  <c r="AC667" i="6"/>
  <c r="Z667" i="6"/>
  <c r="Y667" i="6"/>
  <c r="V667" i="6"/>
  <c r="U667" i="6"/>
  <c r="R667" i="6"/>
  <c r="Q667" i="6"/>
  <c r="N667" i="6"/>
  <c r="M667" i="6"/>
  <c r="J667" i="6"/>
  <c r="I667" i="6"/>
  <c r="F667" i="6"/>
  <c r="E667" i="6"/>
  <c r="BL666" i="6"/>
  <c r="BK666" i="6"/>
  <c r="BJ666" i="6"/>
  <c r="BI666" i="6"/>
  <c r="BH666" i="6"/>
  <c r="BG666" i="6"/>
  <c r="BF666" i="6"/>
  <c r="BE666" i="6"/>
  <c r="BD666" i="6"/>
  <c r="BC666" i="6"/>
  <c r="BB666" i="6"/>
  <c r="BA666" i="6"/>
  <c r="AX666" i="6"/>
  <c r="AW666" i="6"/>
  <c r="AT666" i="6"/>
  <c r="AS666" i="6"/>
  <c r="AP666" i="6"/>
  <c r="AO666" i="6"/>
  <c r="AL666" i="6"/>
  <c r="AK666" i="6"/>
  <c r="AH666" i="6"/>
  <c r="AG666" i="6"/>
  <c r="AD666" i="6"/>
  <c r="AC666" i="6"/>
  <c r="Z666" i="6"/>
  <c r="Y666" i="6"/>
  <c r="V666" i="6"/>
  <c r="U666" i="6"/>
  <c r="R666" i="6"/>
  <c r="Q666" i="6"/>
  <c r="N666" i="6"/>
  <c r="M666" i="6"/>
  <c r="J666" i="6"/>
  <c r="I666" i="6"/>
  <c r="F666" i="6"/>
  <c r="E666" i="6"/>
  <c r="BL665" i="6"/>
  <c r="BK665" i="6"/>
  <c r="BJ665" i="6"/>
  <c r="BI665" i="6"/>
  <c r="BH665" i="6"/>
  <c r="BG665" i="6"/>
  <c r="BF665" i="6"/>
  <c r="BE665" i="6"/>
  <c r="BD665" i="6"/>
  <c r="BC665" i="6"/>
  <c r="BB665" i="6"/>
  <c r="BA665" i="6"/>
  <c r="AX665" i="6"/>
  <c r="AW665" i="6"/>
  <c r="AT665" i="6"/>
  <c r="AS665" i="6"/>
  <c r="AP665" i="6"/>
  <c r="AO665" i="6"/>
  <c r="AL665" i="6"/>
  <c r="AK665" i="6"/>
  <c r="AH665" i="6"/>
  <c r="AG665" i="6"/>
  <c r="AD665" i="6"/>
  <c r="AC665" i="6"/>
  <c r="Z665" i="6"/>
  <c r="Y665" i="6"/>
  <c r="V665" i="6"/>
  <c r="U665" i="6"/>
  <c r="R665" i="6"/>
  <c r="Q665" i="6"/>
  <c r="N665" i="6"/>
  <c r="M665" i="6"/>
  <c r="J665" i="6"/>
  <c r="I665" i="6"/>
  <c r="F665" i="6"/>
  <c r="E665" i="6"/>
  <c r="BL664" i="6"/>
  <c r="BK664" i="6"/>
  <c r="BJ664" i="6"/>
  <c r="BI664" i="6"/>
  <c r="BH664" i="6"/>
  <c r="BG664" i="6"/>
  <c r="BF664" i="6"/>
  <c r="BE664" i="6"/>
  <c r="BD664" i="6"/>
  <c r="BC664" i="6"/>
  <c r="BB664" i="6"/>
  <c r="BA664" i="6"/>
  <c r="AX664" i="6"/>
  <c r="AW664" i="6"/>
  <c r="AT664" i="6"/>
  <c r="AS664" i="6"/>
  <c r="AP664" i="6"/>
  <c r="AO664" i="6"/>
  <c r="AL664" i="6"/>
  <c r="AK664" i="6"/>
  <c r="AH664" i="6"/>
  <c r="AG664" i="6"/>
  <c r="AD664" i="6"/>
  <c r="AC664" i="6"/>
  <c r="Z664" i="6"/>
  <c r="Y664" i="6"/>
  <c r="V664" i="6"/>
  <c r="U664" i="6"/>
  <c r="R664" i="6"/>
  <c r="Q664" i="6"/>
  <c r="N664" i="6"/>
  <c r="M664" i="6"/>
  <c r="J664" i="6"/>
  <c r="I664" i="6"/>
  <c r="F664" i="6"/>
  <c r="E664" i="6"/>
  <c r="BL663" i="6"/>
  <c r="BK663" i="6"/>
  <c r="BJ663" i="6"/>
  <c r="BI663" i="6"/>
  <c r="BH663" i="6"/>
  <c r="BG663" i="6"/>
  <c r="BF663" i="6"/>
  <c r="BE663" i="6"/>
  <c r="BD663" i="6"/>
  <c r="BC663" i="6"/>
  <c r="BB663" i="6"/>
  <c r="BA663" i="6"/>
  <c r="AX663" i="6"/>
  <c r="AW663" i="6"/>
  <c r="AT663" i="6"/>
  <c r="AS663" i="6"/>
  <c r="AP663" i="6"/>
  <c r="AO663" i="6"/>
  <c r="AL663" i="6"/>
  <c r="AK663" i="6"/>
  <c r="AH663" i="6"/>
  <c r="AG663" i="6"/>
  <c r="AD663" i="6"/>
  <c r="AC663" i="6"/>
  <c r="Z663" i="6"/>
  <c r="Y663" i="6"/>
  <c r="V663" i="6"/>
  <c r="U663" i="6"/>
  <c r="R663" i="6"/>
  <c r="Q663" i="6"/>
  <c r="N663" i="6"/>
  <c r="M663" i="6"/>
  <c r="J663" i="6"/>
  <c r="I663" i="6"/>
  <c r="F663" i="6"/>
  <c r="E663" i="6"/>
  <c r="BL662" i="6"/>
  <c r="BK662" i="6"/>
  <c r="BJ662" i="6"/>
  <c r="BI662" i="6"/>
  <c r="BH662" i="6"/>
  <c r="BG662" i="6"/>
  <c r="BF662" i="6"/>
  <c r="BE662" i="6"/>
  <c r="BD662" i="6"/>
  <c r="BC662" i="6"/>
  <c r="BB662" i="6"/>
  <c r="BA662" i="6"/>
  <c r="AX662" i="6"/>
  <c r="AW662" i="6"/>
  <c r="AT662" i="6"/>
  <c r="AS662" i="6"/>
  <c r="AP662" i="6"/>
  <c r="AO662" i="6"/>
  <c r="AL662" i="6"/>
  <c r="AK662" i="6"/>
  <c r="AH662" i="6"/>
  <c r="AG662" i="6"/>
  <c r="AD662" i="6"/>
  <c r="AC662" i="6"/>
  <c r="Z662" i="6"/>
  <c r="Y662" i="6"/>
  <c r="V662" i="6"/>
  <c r="U662" i="6"/>
  <c r="R662" i="6"/>
  <c r="Q662" i="6"/>
  <c r="N662" i="6"/>
  <c r="M662" i="6"/>
  <c r="J662" i="6"/>
  <c r="I662" i="6"/>
  <c r="F662" i="6"/>
  <c r="E662" i="6"/>
  <c r="BL661" i="6"/>
  <c r="BK661" i="6"/>
  <c r="BJ661" i="6"/>
  <c r="BI661" i="6"/>
  <c r="BH661" i="6"/>
  <c r="BG661" i="6"/>
  <c r="BF661" i="6"/>
  <c r="BE661" i="6"/>
  <c r="BD661" i="6"/>
  <c r="BC661" i="6"/>
  <c r="BB661" i="6"/>
  <c r="BA661" i="6"/>
  <c r="AX661" i="6"/>
  <c r="AW661" i="6"/>
  <c r="AT661" i="6"/>
  <c r="AS661" i="6"/>
  <c r="AP661" i="6"/>
  <c r="AO661" i="6"/>
  <c r="AL661" i="6"/>
  <c r="AK661" i="6"/>
  <c r="AH661" i="6"/>
  <c r="AG661" i="6"/>
  <c r="AD661" i="6"/>
  <c r="AC661" i="6"/>
  <c r="Z661" i="6"/>
  <c r="Y661" i="6"/>
  <c r="V661" i="6"/>
  <c r="U661" i="6"/>
  <c r="R661" i="6"/>
  <c r="Q661" i="6"/>
  <c r="N661" i="6"/>
  <c r="M661" i="6"/>
  <c r="J661" i="6"/>
  <c r="I661" i="6"/>
  <c r="F661" i="6"/>
  <c r="E661" i="6"/>
  <c r="BL660" i="6"/>
  <c r="BK660" i="6"/>
  <c r="BJ660" i="6"/>
  <c r="BI660" i="6"/>
  <c r="BH660" i="6"/>
  <c r="BG660" i="6"/>
  <c r="BF660" i="6"/>
  <c r="BE660" i="6"/>
  <c r="BD660" i="6"/>
  <c r="BC660" i="6"/>
  <c r="BB660" i="6"/>
  <c r="BA660" i="6"/>
  <c r="AX660" i="6"/>
  <c r="AW660" i="6"/>
  <c r="AT660" i="6"/>
  <c r="AS660" i="6"/>
  <c r="AP660" i="6"/>
  <c r="AO660" i="6"/>
  <c r="AL660" i="6"/>
  <c r="AK660" i="6"/>
  <c r="AH660" i="6"/>
  <c r="AG660" i="6"/>
  <c r="AD660" i="6"/>
  <c r="AC660" i="6"/>
  <c r="Z660" i="6"/>
  <c r="Y660" i="6"/>
  <c r="V660" i="6"/>
  <c r="U660" i="6"/>
  <c r="R660" i="6"/>
  <c r="Q660" i="6"/>
  <c r="N660" i="6"/>
  <c r="M660" i="6"/>
  <c r="J660" i="6"/>
  <c r="I660" i="6"/>
  <c r="F660" i="6"/>
  <c r="E660" i="6"/>
  <c r="BL659" i="6"/>
  <c r="BK659" i="6"/>
  <c r="BJ659" i="6"/>
  <c r="BI659" i="6"/>
  <c r="BH659" i="6"/>
  <c r="BG659" i="6"/>
  <c r="BF659" i="6"/>
  <c r="BE659" i="6"/>
  <c r="BD659" i="6"/>
  <c r="BC659" i="6"/>
  <c r="BB659" i="6"/>
  <c r="BA659" i="6"/>
  <c r="AX659" i="6"/>
  <c r="AW659" i="6"/>
  <c r="AT659" i="6"/>
  <c r="AS659" i="6"/>
  <c r="AP659" i="6"/>
  <c r="AO659" i="6"/>
  <c r="AL659" i="6"/>
  <c r="AK659" i="6"/>
  <c r="AH659" i="6"/>
  <c r="AG659" i="6"/>
  <c r="AD659" i="6"/>
  <c r="AC659" i="6"/>
  <c r="Z659" i="6"/>
  <c r="Y659" i="6"/>
  <c r="V659" i="6"/>
  <c r="U659" i="6"/>
  <c r="R659" i="6"/>
  <c r="Q659" i="6"/>
  <c r="N659" i="6"/>
  <c r="M659" i="6"/>
  <c r="J659" i="6"/>
  <c r="I659" i="6"/>
  <c r="F659" i="6"/>
  <c r="E659" i="6"/>
  <c r="BL658" i="6"/>
  <c r="BK658" i="6"/>
  <c r="BJ658" i="6"/>
  <c r="BI658" i="6"/>
  <c r="BH658" i="6"/>
  <c r="BG658" i="6"/>
  <c r="BF658" i="6"/>
  <c r="BE658" i="6"/>
  <c r="BD658" i="6"/>
  <c r="BC658" i="6"/>
  <c r="BB658" i="6"/>
  <c r="BA658" i="6"/>
  <c r="AX658" i="6"/>
  <c r="AW658" i="6"/>
  <c r="AT658" i="6"/>
  <c r="AS658" i="6"/>
  <c r="AP658" i="6"/>
  <c r="AO658" i="6"/>
  <c r="AL658" i="6"/>
  <c r="AK658" i="6"/>
  <c r="AH658" i="6"/>
  <c r="AG658" i="6"/>
  <c r="AD658" i="6"/>
  <c r="AC658" i="6"/>
  <c r="Z658" i="6"/>
  <c r="Y658" i="6"/>
  <c r="V658" i="6"/>
  <c r="U658" i="6"/>
  <c r="R658" i="6"/>
  <c r="Q658" i="6"/>
  <c r="N658" i="6"/>
  <c r="M658" i="6"/>
  <c r="J658" i="6"/>
  <c r="I658" i="6"/>
  <c r="F658" i="6"/>
  <c r="E658" i="6"/>
  <c r="BL657" i="6"/>
  <c r="BK657" i="6"/>
  <c r="BJ657" i="6"/>
  <c r="BI657" i="6"/>
  <c r="BH657" i="6"/>
  <c r="BG657" i="6"/>
  <c r="BF657" i="6"/>
  <c r="BE657" i="6"/>
  <c r="BD657" i="6"/>
  <c r="BC657" i="6"/>
  <c r="BB657" i="6"/>
  <c r="BA657" i="6"/>
  <c r="AX657" i="6"/>
  <c r="AW657" i="6"/>
  <c r="AT657" i="6"/>
  <c r="AS657" i="6"/>
  <c r="AP657" i="6"/>
  <c r="AO657" i="6"/>
  <c r="AL657" i="6"/>
  <c r="AK657" i="6"/>
  <c r="AH657" i="6"/>
  <c r="AG657" i="6"/>
  <c r="AD657" i="6"/>
  <c r="AC657" i="6"/>
  <c r="Z657" i="6"/>
  <c r="Y657" i="6"/>
  <c r="V657" i="6"/>
  <c r="U657" i="6"/>
  <c r="R657" i="6"/>
  <c r="Q657" i="6"/>
  <c r="N657" i="6"/>
  <c r="M657" i="6"/>
  <c r="J657" i="6"/>
  <c r="I657" i="6"/>
  <c r="F657" i="6"/>
  <c r="E657" i="6"/>
  <c r="BL656" i="6"/>
  <c r="BK656" i="6"/>
  <c r="BJ656" i="6"/>
  <c r="BI656" i="6"/>
  <c r="BH656" i="6"/>
  <c r="BG656" i="6"/>
  <c r="BF656" i="6"/>
  <c r="BE656" i="6"/>
  <c r="BD656" i="6"/>
  <c r="BC656" i="6"/>
  <c r="BB656" i="6"/>
  <c r="BA656" i="6"/>
  <c r="AX656" i="6"/>
  <c r="AW656" i="6"/>
  <c r="AT656" i="6"/>
  <c r="AS656" i="6"/>
  <c r="AP656" i="6"/>
  <c r="AO656" i="6"/>
  <c r="AL656" i="6"/>
  <c r="AK656" i="6"/>
  <c r="AH656" i="6"/>
  <c r="AG656" i="6"/>
  <c r="AD656" i="6"/>
  <c r="AC656" i="6"/>
  <c r="Z656" i="6"/>
  <c r="Y656" i="6"/>
  <c r="V656" i="6"/>
  <c r="U656" i="6"/>
  <c r="R656" i="6"/>
  <c r="Q656" i="6"/>
  <c r="N656" i="6"/>
  <c r="M656" i="6"/>
  <c r="J656" i="6"/>
  <c r="I656" i="6"/>
  <c r="F656" i="6"/>
  <c r="E656" i="6"/>
  <c r="BL655" i="6"/>
  <c r="BK655" i="6"/>
  <c r="BJ655" i="6"/>
  <c r="BI655" i="6"/>
  <c r="BH655" i="6"/>
  <c r="BG655" i="6"/>
  <c r="BF655" i="6"/>
  <c r="BE655" i="6"/>
  <c r="BD655" i="6"/>
  <c r="BC655" i="6"/>
  <c r="BB655" i="6"/>
  <c r="BA655" i="6"/>
  <c r="AX655" i="6"/>
  <c r="AW655" i="6"/>
  <c r="AT655" i="6"/>
  <c r="AS655" i="6"/>
  <c r="AP655" i="6"/>
  <c r="AO655" i="6"/>
  <c r="AL655" i="6"/>
  <c r="AK655" i="6"/>
  <c r="AH655" i="6"/>
  <c r="AG655" i="6"/>
  <c r="AD655" i="6"/>
  <c r="AC655" i="6"/>
  <c r="Z655" i="6"/>
  <c r="Y655" i="6"/>
  <c r="V655" i="6"/>
  <c r="U655" i="6"/>
  <c r="R655" i="6"/>
  <c r="Q655" i="6"/>
  <c r="N655" i="6"/>
  <c r="M655" i="6"/>
  <c r="J655" i="6"/>
  <c r="I655" i="6"/>
  <c r="F655" i="6"/>
  <c r="E655" i="6"/>
  <c r="BL654" i="6"/>
  <c r="BK654" i="6"/>
  <c r="BJ654" i="6"/>
  <c r="BI654" i="6"/>
  <c r="BH654" i="6"/>
  <c r="BG654" i="6"/>
  <c r="BF654" i="6"/>
  <c r="BE654" i="6"/>
  <c r="BD654" i="6"/>
  <c r="BC654" i="6"/>
  <c r="BB654" i="6"/>
  <c r="BA654" i="6"/>
  <c r="AX654" i="6"/>
  <c r="AW654" i="6"/>
  <c r="AT654" i="6"/>
  <c r="AS654" i="6"/>
  <c r="AP654" i="6"/>
  <c r="AO654" i="6"/>
  <c r="AL654" i="6"/>
  <c r="AK654" i="6"/>
  <c r="AH654" i="6"/>
  <c r="AG654" i="6"/>
  <c r="AD654" i="6"/>
  <c r="AC654" i="6"/>
  <c r="Z654" i="6"/>
  <c r="Y654" i="6"/>
  <c r="V654" i="6"/>
  <c r="U654" i="6"/>
  <c r="R654" i="6"/>
  <c r="Q654" i="6"/>
  <c r="N654" i="6"/>
  <c r="M654" i="6"/>
  <c r="J654" i="6"/>
  <c r="I654" i="6"/>
  <c r="F654" i="6"/>
  <c r="E654" i="6"/>
  <c r="BL653" i="6"/>
  <c r="BK653" i="6"/>
  <c r="BJ653" i="6"/>
  <c r="BI653" i="6"/>
  <c r="BH653" i="6"/>
  <c r="BG653" i="6"/>
  <c r="BF653" i="6"/>
  <c r="BE653" i="6"/>
  <c r="BD653" i="6"/>
  <c r="BC653" i="6"/>
  <c r="BB653" i="6"/>
  <c r="BA653" i="6"/>
  <c r="AX653" i="6"/>
  <c r="AW653" i="6"/>
  <c r="AT653" i="6"/>
  <c r="AS653" i="6"/>
  <c r="AP653" i="6"/>
  <c r="AO653" i="6"/>
  <c r="AL653" i="6"/>
  <c r="AK653" i="6"/>
  <c r="AH653" i="6"/>
  <c r="AG653" i="6"/>
  <c r="AD653" i="6"/>
  <c r="AC653" i="6"/>
  <c r="Z653" i="6"/>
  <c r="Y653" i="6"/>
  <c r="V653" i="6"/>
  <c r="U653" i="6"/>
  <c r="R653" i="6"/>
  <c r="Q653" i="6"/>
  <c r="N653" i="6"/>
  <c r="M653" i="6"/>
  <c r="J653" i="6"/>
  <c r="I653" i="6"/>
  <c r="F653" i="6"/>
  <c r="E653" i="6"/>
  <c r="BL652" i="6"/>
  <c r="BK652" i="6"/>
  <c r="BJ652" i="6"/>
  <c r="BI652" i="6"/>
  <c r="BH652" i="6"/>
  <c r="BG652" i="6"/>
  <c r="BF652" i="6"/>
  <c r="BE652" i="6"/>
  <c r="BD652" i="6"/>
  <c r="BC652" i="6"/>
  <c r="BB652" i="6"/>
  <c r="BA652" i="6"/>
  <c r="AX652" i="6"/>
  <c r="AW652" i="6"/>
  <c r="AT652" i="6"/>
  <c r="AS652" i="6"/>
  <c r="AP652" i="6"/>
  <c r="AO652" i="6"/>
  <c r="AL652" i="6"/>
  <c r="AK652" i="6"/>
  <c r="AH652" i="6"/>
  <c r="AG652" i="6"/>
  <c r="AD652" i="6"/>
  <c r="AC652" i="6"/>
  <c r="Z652" i="6"/>
  <c r="Y652" i="6"/>
  <c r="V652" i="6"/>
  <c r="U652" i="6"/>
  <c r="R652" i="6"/>
  <c r="Q652" i="6"/>
  <c r="N652" i="6"/>
  <c r="M652" i="6"/>
  <c r="J652" i="6"/>
  <c r="I652" i="6"/>
  <c r="F652" i="6"/>
  <c r="E652" i="6"/>
  <c r="BL651" i="6"/>
  <c r="BK651" i="6"/>
  <c r="BJ651" i="6"/>
  <c r="BI651" i="6"/>
  <c r="BH651" i="6"/>
  <c r="BG651" i="6"/>
  <c r="BF651" i="6"/>
  <c r="BE651" i="6"/>
  <c r="BD651" i="6"/>
  <c r="BC651" i="6"/>
  <c r="BB651" i="6"/>
  <c r="BA651" i="6"/>
  <c r="AX651" i="6"/>
  <c r="AW651" i="6"/>
  <c r="AT651" i="6"/>
  <c r="AS651" i="6"/>
  <c r="AP651" i="6"/>
  <c r="AO651" i="6"/>
  <c r="AL651" i="6"/>
  <c r="AK651" i="6"/>
  <c r="AH651" i="6"/>
  <c r="AG651" i="6"/>
  <c r="AD651" i="6"/>
  <c r="AC651" i="6"/>
  <c r="Z651" i="6"/>
  <c r="Y651" i="6"/>
  <c r="V651" i="6"/>
  <c r="U651" i="6"/>
  <c r="R651" i="6"/>
  <c r="Q651" i="6"/>
  <c r="N651" i="6"/>
  <c r="M651" i="6"/>
  <c r="J651" i="6"/>
  <c r="I651" i="6"/>
  <c r="F651" i="6"/>
  <c r="E651" i="6"/>
  <c r="BL650" i="6"/>
  <c r="BK650" i="6"/>
  <c r="BJ650" i="6"/>
  <c r="BI650" i="6"/>
  <c r="BH650" i="6"/>
  <c r="BG650" i="6"/>
  <c r="BF650" i="6"/>
  <c r="BE650" i="6"/>
  <c r="BD650" i="6"/>
  <c r="BC650" i="6"/>
  <c r="BB650" i="6"/>
  <c r="BA650" i="6"/>
  <c r="AX650" i="6"/>
  <c r="AW650" i="6"/>
  <c r="AT650" i="6"/>
  <c r="AS650" i="6"/>
  <c r="AP650" i="6"/>
  <c r="AO650" i="6"/>
  <c r="AL650" i="6"/>
  <c r="AK650" i="6"/>
  <c r="AH650" i="6"/>
  <c r="AG650" i="6"/>
  <c r="AD650" i="6"/>
  <c r="AC650" i="6"/>
  <c r="Z650" i="6"/>
  <c r="Y650" i="6"/>
  <c r="V650" i="6"/>
  <c r="U650" i="6"/>
  <c r="R650" i="6"/>
  <c r="Q650" i="6"/>
  <c r="N650" i="6"/>
  <c r="M650" i="6"/>
  <c r="J650" i="6"/>
  <c r="I650" i="6"/>
  <c r="F650" i="6"/>
  <c r="E650" i="6"/>
  <c r="BL649" i="6"/>
  <c r="BK649" i="6"/>
  <c r="BJ649" i="6"/>
  <c r="BI649" i="6"/>
  <c r="BH649" i="6"/>
  <c r="BG649" i="6"/>
  <c r="BF649" i="6"/>
  <c r="BE649" i="6"/>
  <c r="BD649" i="6"/>
  <c r="BC649" i="6"/>
  <c r="BB649" i="6"/>
  <c r="BA649" i="6"/>
  <c r="AX649" i="6"/>
  <c r="AW649" i="6"/>
  <c r="AT649" i="6"/>
  <c r="AS649" i="6"/>
  <c r="AP649" i="6"/>
  <c r="AO649" i="6"/>
  <c r="AL649" i="6"/>
  <c r="AK649" i="6"/>
  <c r="AH649" i="6"/>
  <c r="AG649" i="6"/>
  <c r="AD649" i="6"/>
  <c r="AC649" i="6"/>
  <c r="Z649" i="6"/>
  <c r="Y649" i="6"/>
  <c r="V649" i="6"/>
  <c r="U649" i="6"/>
  <c r="R649" i="6"/>
  <c r="Q649" i="6"/>
  <c r="N649" i="6"/>
  <c r="M649" i="6"/>
  <c r="J649" i="6"/>
  <c r="I649" i="6"/>
  <c r="F649" i="6"/>
  <c r="E649" i="6"/>
  <c r="BL648" i="6"/>
  <c r="BK648" i="6"/>
  <c r="BJ648" i="6"/>
  <c r="BI648" i="6"/>
  <c r="BH648" i="6"/>
  <c r="BG648" i="6"/>
  <c r="BF648" i="6"/>
  <c r="BE648" i="6"/>
  <c r="BD648" i="6"/>
  <c r="BC648" i="6"/>
  <c r="BB648" i="6"/>
  <c r="BA648" i="6"/>
  <c r="AX648" i="6"/>
  <c r="AW648" i="6"/>
  <c r="AT648" i="6"/>
  <c r="AS648" i="6"/>
  <c r="AP648" i="6"/>
  <c r="AO648" i="6"/>
  <c r="AL648" i="6"/>
  <c r="AK648" i="6"/>
  <c r="AH648" i="6"/>
  <c r="AG648" i="6"/>
  <c r="AD648" i="6"/>
  <c r="AC648" i="6"/>
  <c r="Z648" i="6"/>
  <c r="Y648" i="6"/>
  <c r="V648" i="6"/>
  <c r="U648" i="6"/>
  <c r="R648" i="6"/>
  <c r="Q648" i="6"/>
  <c r="N648" i="6"/>
  <c r="M648" i="6"/>
  <c r="J648" i="6"/>
  <c r="I648" i="6"/>
  <c r="F648" i="6"/>
  <c r="E648" i="6"/>
  <c r="BL647" i="6"/>
  <c r="BK647" i="6"/>
  <c r="BJ647" i="6"/>
  <c r="BI647" i="6"/>
  <c r="BH647" i="6"/>
  <c r="BG647" i="6"/>
  <c r="BF647" i="6"/>
  <c r="BE647" i="6"/>
  <c r="BD647" i="6"/>
  <c r="BC647" i="6"/>
  <c r="BB647" i="6"/>
  <c r="BA647" i="6"/>
  <c r="AX647" i="6"/>
  <c r="AW647" i="6"/>
  <c r="AT647" i="6"/>
  <c r="AS647" i="6"/>
  <c r="AP647" i="6"/>
  <c r="AO647" i="6"/>
  <c r="AL647" i="6"/>
  <c r="AK647" i="6"/>
  <c r="AH647" i="6"/>
  <c r="AG647" i="6"/>
  <c r="AD647" i="6"/>
  <c r="AC647" i="6"/>
  <c r="Z647" i="6"/>
  <c r="Y647" i="6"/>
  <c r="V647" i="6"/>
  <c r="U647" i="6"/>
  <c r="R647" i="6"/>
  <c r="Q647" i="6"/>
  <c r="N647" i="6"/>
  <c r="M647" i="6"/>
  <c r="J647" i="6"/>
  <c r="I647" i="6"/>
  <c r="F647" i="6"/>
  <c r="E647" i="6"/>
  <c r="BL646" i="6"/>
  <c r="BK646" i="6"/>
  <c r="BJ646" i="6"/>
  <c r="BI646" i="6"/>
  <c r="BH646" i="6"/>
  <c r="BG646" i="6"/>
  <c r="BF646" i="6"/>
  <c r="BE646" i="6"/>
  <c r="BD646" i="6"/>
  <c r="BC646" i="6"/>
  <c r="BB646" i="6"/>
  <c r="BA646" i="6"/>
  <c r="AX646" i="6"/>
  <c r="AW646" i="6"/>
  <c r="AT646" i="6"/>
  <c r="AS646" i="6"/>
  <c r="AP646" i="6"/>
  <c r="AO646" i="6"/>
  <c r="AL646" i="6"/>
  <c r="AK646" i="6"/>
  <c r="AH646" i="6"/>
  <c r="AG646" i="6"/>
  <c r="AD646" i="6"/>
  <c r="AC646" i="6"/>
  <c r="Z646" i="6"/>
  <c r="Y646" i="6"/>
  <c r="V646" i="6"/>
  <c r="U646" i="6"/>
  <c r="R646" i="6"/>
  <c r="Q646" i="6"/>
  <c r="N646" i="6"/>
  <c r="M646" i="6"/>
  <c r="J646" i="6"/>
  <c r="I646" i="6"/>
  <c r="F646" i="6"/>
  <c r="E646" i="6"/>
  <c r="BL645" i="6"/>
  <c r="BK645" i="6"/>
  <c r="BJ645" i="6"/>
  <c r="BI645" i="6"/>
  <c r="BH645" i="6"/>
  <c r="BG645" i="6"/>
  <c r="BF645" i="6"/>
  <c r="BE645" i="6"/>
  <c r="BD645" i="6"/>
  <c r="BC645" i="6"/>
  <c r="BB645" i="6"/>
  <c r="BA645" i="6"/>
  <c r="AX645" i="6"/>
  <c r="AW645" i="6"/>
  <c r="AT645" i="6"/>
  <c r="AS645" i="6"/>
  <c r="AP645" i="6"/>
  <c r="AO645" i="6"/>
  <c r="AL645" i="6"/>
  <c r="AK645" i="6"/>
  <c r="AH645" i="6"/>
  <c r="AG645" i="6"/>
  <c r="AD645" i="6"/>
  <c r="AC645" i="6"/>
  <c r="Z645" i="6"/>
  <c r="Y645" i="6"/>
  <c r="V645" i="6"/>
  <c r="U645" i="6"/>
  <c r="R645" i="6"/>
  <c r="Q645" i="6"/>
  <c r="N645" i="6"/>
  <c r="M645" i="6"/>
  <c r="J645" i="6"/>
  <c r="I645" i="6"/>
  <c r="F645" i="6"/>
  <c r="E645" i="6"/>
  <c r="BL644" i="6"/>
  <c r="BK644" i="6"/>
  <c r="BJ644" i="6"/>
  <c r="BI644" i="6"/>
  <c r="BH644" i="6"/>
  <c r="BG644" i="6"/>
  <c r="BF644" i="6"/>
  <c r="BE644" i="6"/>
  <c r="BD644" i="6"/>
  <c r="BC644" i="6"/>
  <c r="BB644" i="6"/>
  <c r="BA644" i="6"/>
  <c r="AX644" i="6"/>
  <c r="AW644" i="6"/>
  <c r="AT644" i="6"/>
  <c r="AS644" i="6"/>
  <c r="AP644" i="6"/>
  <c r="AO644" i="6"/>
  <c r="AL644" i="6"/>
  <c r="AK644" i="6"/>
  <c r="AH644" i="6"/>
  <c r="AG644" i="6"/>
  <c r="AD644" i="6"/>
  <c r="AC644" i="6"/>
  <c r="Z644" i="6"/>
  <c r="Y644" i="6"/>
  <c r="V644" i="6"/>
  <c r="U644" i="6"/>
  <c r="R644" i="6"/>
  <c r="Q644" i="6"/>
  <c r="N644" i="6"/>
  <c r="M644" i="6"/>
  <c r="J644" i="6"/>
  <c r="I644" i="6"/>
  <c r="F644" i="6"/>
  <c r="E644" i="6"/>
  <c r="BL643" i="6"/>
  <c r="BK643" i="6"/>
  <c r="BJ643" i="6"/>
  <c r="BI643" i="6"/>
  <c r="BH643" i="6"/>
  <c r="BG643" i="6"/>
  <c r="BF643" i="6"/>
  <c r="BE643" i="6"/>
  <c r="BD643" i="6"/>
  <c r="BC643" i="6"/>
  <c r="BB643" i="6"/>
  <c r="BA643" i="6"/>
  <c r="AX643" i="6"/>
  <c r="AW643" i="6"/>
  <c r="AT643" i="6"/>
  <c r="AS643" i="6"/>
  <c r="AP643" i="6"/>
  <c r="AO643" i="6"/>
  <c r="AL643" i="6"/>
  <c r="AK643" i="6"/>
  <c r="AH643" i="6"/>
  <c r="AG643" i="6"/>
  <c r="AD643" i="6"/>
  <c r="AC643" i="6"/>
  <c r="Z643" i="6"/>
  <c r="Y643" i="6"/>
  <c r="V643" i="6"/>
  <c r="U643" i="6"/>
  <c r="R643" i="6"/>
  <c r="Q643" i="6"/>
  <c r="N643" i="6"/>
  <c r="M643" i="6"/>
  <c r="J643" i="6"/>
  <c r="I643" i="6"/>
  <c r="F643" i="6"/>
  <c r="E643" i="6"/>
  <c r="BL642" i="6"/>
  <c r="BK642" i="6"/>
  <c r="BJ642" i="6"/>
  <c r="BI642" i="6"/>
  <c r="BH642" i="6"/>
  <c r="BG642" i="6"/>
  <c r="BF642" i="6"/>
  <c r="BE642" i="6"/>
  <c r="BD642" i="6"/>
  <c r="BC642" i="6"/>
  <c r="BB642" i="6"/>
  <c r="BA642" i="6"/>
  <c r="AX642" i="6"/>
  <c r="AW642" i="6"/>
  <c r="AT642" i="6"/>
  <c r="AS642" i="6"/>
  <c r="AP642" i="6"/>
  <c r="AO642" i="6"/>
  <c r="AL642" i="6"/>
  <c r="AK642" i="6"/>
  <c r="AH642" i="6"/>
  <c r="AG642" i="6"/>
  <c r="AD642" i="6"/>
  <c r="AC642" i="6"/>
  <c r="Z642" i="6"/>
  <c r="Y642" i="6"/>
  <c r="V642" i="6"/>
  <c r="U642" i="6"/>
  <c r="R642" i="6"/>
  <c r="Q642" i="6"/>
  <c r="N642" i="6"/>
  <c r="M642" i="6"/>
  <c r="J642" i="6"/>
  <c r="I642" i="6"/>
  <c r="F642" i="6"/>
  <c r="E642" i="6"/>
  <c r="BL641" i="6"/>
  <c r="BK641" i="6"/>
  <c r="BJ641" i="6"/>
  <c r="BI641" i="6"/>
  <c r="BH641" i="6"/>
  <c r="BG641" i="6"/>
  <c r="BF641" i="6"/>
  <c r="BE641" i="6"/>
  <c r="BD641" i="6"/>
  <c r="BC641" i="6"/>
  <c r="BB641" i="6"/>
  <c r="BA641" i="6"/>
  <c r="AX641" i="6"/>
  <c r="AW641" i="6"/>
  <c r="AT641" i="6"/>
  <c r="AS641" i="6"/>
  <c r="AP641" i="6"/>
  <c r="AO641" i="6"/>
  <c r="AL641" i="6"/>
  <c r="AK641" i="6"/>
  <c r="AH641" i="6"/>
  <c r="AG641" i="6"/>
  <c r="AD641" i="6"/>
  <c r="AC641" i="6"/>
  <c r="Z641" i="6"/>
  <c r="Y641" i="6"/>
  <c r="V641" i="6"/>
  <c r="U641" i="6"/>
  <c r="R641" i="6"/>
  <c r="Q641" i="6"/>
  <c r="N641" i="6"/>
  <c r="M641" i="6"/>
  <c r="J641" i="6"/>
  <c r="I641" i="6"/>
  <c r="F641" i="6"/>
  <c r="E641" i="6"/>
  <c r="BL640" i="6"/>
  <c r="BK640" i="6"/>
  <c r="BJ640" i="6"/>
  <c r="BI640" i="6"/>
  <c r="BH640" i="6"/>
  <c r="BG640" i="6"/>
  <c r="BF640" i="6"/>
  <c r="BE640" i="6"/>
  <c r="BD640" i="6"/>
  <c r="BC640" i="6"/>
  <c r="BB640" i="6"/>
  <c r="BA640" i="6"/>
  <c r="AX640" i="6"/>
  <c r="AW640" i="6"/>
  <c r="AT640" i="6"/>
  <c r="AS640" i="6"/>
  <c r="AP640" i="6"/>
  <c r="AO640" i="6"/>
  <c r="AL640" i="6"/>
  <c r="AK640" i="6"/>
  <c r="AH640" i="6"/>
  <c r="AG640" i="6"/>
  <c r="AD640" i="6"/>
  <c r="AC640" i="6"/>
  <c r="Z640" i="6"/>
  <c r="Y640" i="6"/>
  <c r="V640" i="6"/>
  <c r="U640" i="6"/>
  <c r="R640" i="6"/>
  <c r="Q640" i="6"/>
  <c r="N640" i="6"/>
  <c r="M640" i="6"/>
  <c r="J640" i="6"/>
  <c r="I640" i="6"/>
  <c r="F640" i="6"/>
  <c r="E640" i="6"/>
  <c r="BL639" i="6"/>
  <c r="BK639" i="6"/>
  <c r="BJ639" i="6"/>
  <c r="BI639" i="6"/>
  <c r="BH639" i="6"/>
  <c r="BG639" i="6"/>
  <c r="BF639" i="6"/>
  <c r="BE639" i="6"/>
  <c r="BD639" i="6"/>
  <c r="BC639" i="6"/>
  <c r="BB639" i="6"/>
  <c r="BA639" i="6"/>
  <c r="AX639" i="6"/>
  <c r="AW639" i="6"/>
  <c r="AT639" i="6"/>
  <c r="AS639" i="6"/>
  <c r="AP639" i="6"/>
  <c r="AO639" i="6"/>
  <c r="AL639" i="6"/>
  <c r="AK639" i="6"/>
  <c r="AH639" i="6"/>
  <c r="AG639" i="6"/>
  <c r="AD639" i="6"/>
  <c r="AC639" i="6"/>
  <c r="Z639" i="6"/>
  <c r="Y639" i="6"/>
  <c r="V639" i="6"/>
  <c r="U639" i="6"/>
  <c r="R639" i="6"/>
  <c r="Q639" i="6"/>
  <c r="N639" i="6"/>
  <c r="M639" i="6"/>
  <c r="J639" i="6"/>
  <c r="I639" i="6"/>
  <c r="F639" i="6"/>
  <c r="E639" i="6"/>
  <c r="BL638" i="6"/>
  <c r="BK638" i="6"/>
  <c r="BJ638" i="6"/>
  <c r="BI638" i="6"/>
  <c r="BH638" i="6"/>
  <c r="BG638" i="6"/>
  <c r="BF638" i="6"/>
  <c r="BE638" i="6"/>
  <c r="BD638" i="6"/>
  <c r="BC638" i="6"/>
  <c r="BB638" i="6"/>
  <c r="BA638" i="6"/>
  <c r="AX638" i="6"/>
  <c r="AW638" i="6"/>
  <c r="AT638" i="6"/>
  <c r="AS638" i="6"/>
  <c r="AP638" i="6"/>
  <c r="AO638" i="6"/>
  <c r="AL638" i="6"/>
  <c r="AK638" i="6"/>
  <c r="AH638" i="6"/>
  <c r="AG638" i="6"/>
  <c r="AD638" i="6"/>
  <c r="AC638" i="6"/>
  <c r="Z638" i="6"/>
  <c r="Y638" i="6"/>
  <c r="V638" i="6"/>
  <c r="U638" i="6"/>
  <c r="R638" i="6"/>
  <c r="Q638" i="6"/>
  <c r="N638" i="6"/>
  <c r="M638" i="6"/>
  <c r="J638" i="6"/>
  <c r="I638" i="6"/>
  <c r="F638" i="6"/>
  <c r="E638" i="6"/>
  <c r="BL637" i="6"/>
  <c r="BK637" i="6"/>
  <c r="BJ637" i="6"/>
  <c r="BI637" i="6"/>
  <c r="BH637" i="6"/>
  <c r="BG637" i="6"/>
  <c r="BF637" i="6"/>
  <c r="BE637" i="6"/>
  <c r="BD637" i="6"/>
  <c r="BC637" i="6"/>
  <c r="BB637" i="6"/>
  <c r="BA637" i="6"/>
  <c r="AX637" i="6"/>
  <c r="AW637" i="6"/>
  <c r="AT637" i="6"/>
  <c r="AS637" i="6"/>
  <c r="AP637" i="6"/>
  <c r="AO637" i="6"/>
  <c r="AL637" i="6"/>
  <c r="AK637" i="6"/>
  <c r="AH637" i="6"/>
  <c r="AG637" i="6"/>
  <c r="AD637" i="6"/>
  <c r="AC637" i="6"/>
  <c r="Z637" i="6"/>
  <c r="Y637" i="6"/>
  <c r="V637" i="6"/>
  <c r="U637" i="6"/>
  <c r="R637" i="6"/>
  <c r="Q637" i="6"/>
  <c r="N637" i="6"/>
  <c r="M637" i="6"/>
  <c r="J637" i="6"/>
  <c r="I637" i="6"/>
  <c r="F637" i="6"/>
  <c r="E637" i="6"/>
  <c r="BL636" i="6"/>
  <c r="BK636" i="6"/>
  <c r="BJ636" i="6"/>
  <c r="BI636" i="6"/>
  <c r="BH636" i="6"/>
  <c r="BG636" i="6"/>
  <c r="BF636" i="6"/>
  <c r="BE636" i="6"/>
  <c r="BD636" i="6"/>
  <c r="BC636" i="6"/>
  <c r="BB636" i="6"/>
  <c r="BA636" i="6"/>
  <c r="AX636" i="6"/>
  <c r="AW636" i="6"/>
  <c r="AT636" i="6"/>
  <c r="AS636" i="6"/>
  <c r="AP636" i="6"/>
  <c r="AO636" i="6"/>
  <c r="AL636" i="6"/>
  <c r="AK636" i="6"/>
  <c r="AH636" i="6"/>
  <c r="AG636" i="6"/>
  <c r="AD636" i="6"/>
  <c r="AC636" i="6"/>
  <c r="Z636" i="6"/>
  <c r="Y636" i="6"/>
  <c r="V636" i="6"/>
  <c r="U636" i="6"/>
  <c r="R636" i="6"/>
  <c r="Q636" i="6"/>
  <c r="N636" i="6"/>
  <c r="M636" i="6"/>
  <c r="J636" i="6"/>
  <c r="I636" i="6"/>
  <c r="F636" i="6"/>
  <c r="E636" i="6"/>
  <c r="BL635" i="6"/>
  <c r="BK635" i="6"/>
  <c r="BJ635" i="6"/>
  <c r="BI635" i="6"/>
  <c r="BH635" i="6"/>
  <c r="BG635" i="6"/>
  <c r="BF635" i="6"/>
  <c r="BE635" i="6"/>
  <c r="BD635" i="6"/>
  <c r="BC635" i="6"/>
  <c r="BB635" i="6"/>
  <c r="BA635" i="6"/>
  <c r="AX635" i="6"/>
  <c r="AW635" i="6"/>
  <c r="AT635" i="6"/>
  <c r="AS635" i="6"/>
  <c r="AP635" i="6"/>
  <c r="AO635" i="6"/>
  <c r="AL635" i="6"/>
  <c r="AK635" i="6"/>
  <c r="AH635" i="6"/>
  <c r="AG635" i="6"/>
  <c r="AD635" i="6"/>
  <c r="AC635" i="6"/>
  <c r="Z635" i="6"/>
  <c r="Y635" i="6"/>
  <c r="V635" i="6"/>
  <c r="U635" i="6"/>
  <c r="R635" i="6"/>
  <c r="Q635" i="6"/>
  <c r="N635" i="6"/>
  <c r="M635" i="6"/>
  <c r="J635" i="6"/>
  <c r="I635" i="6"/>
  <c r="F635" i="6"/>
  <c r="E635" i="6"/>
  <c r="BL634" i="6"/>
  <c r="BK634" i="6"/>
  <c r="BJ634" i="6"/>
  <c r="BI634" i="6"/>
  <c r="BH634" i="6"/>
  <c r="BG634" i="6"/>
  <c r="BF634" i="6"/>
  <c r="BE634" i="6"/>
  <c r="BD634" i="6"/>
  <c r="BC634" i="6"/>
  <c r="BB634" i="6"/>
  <c r="BA634" i="6"/>
  <c r="AX634" i="6"/>
  <c r="AW634" i="6"/>
  <c r="AT634" i="6"/>
  <c r="AS634" i="6"/>
  <c r="AP634" i="6"/>
  <c r="AO634" i="6"/>
  <c r="AL634" i="6"/>
  <c r="AK634" i="6"/>
  <c r="AH634" i="6"/>
  <c r="AG634" i="6"/>
  <c r="AD634" i="6"/>
  <c r="AC634" i="6"/>
  <c r="Z634" i="6"/>
  <c r="Y634" i="6"/>
  <c r="V634" i="6"/>
  <c r="U634" i="6"/>
  <c r="R634" i="6"/>
  <c r="Q634" i="6"/>
  <c r="N634" i="6"/>
  <c r="M634" i="6"/>
  <c r="J634" i="6"/>
  <c r="I634" i="6"/>
  <c r="F634" i="6"/>
  <c r="E634" i="6"/>
  <c r="BL633" i="6"/>
  <c r="BK633" i="6"/>
  <c r="BJ633" i="6"/>
  <c r="BI633" i="6"/>
  <c r="BH633" i="6"/>
  <c r="BG633" i="6"/>
  <c r="BF633" i="6"/>
  <c r="BE633" i="6"/>
  <c r="BD633" i="6"/>
  <c r="BC633" i="6"/>
  <c r="BB633" i="6"/>
  <c r="BA633" i="6"/>
  <c r="AX633" i="6"/>
  <c r="AW633" i="6"/>
  <c r="AT633" i="6"/>
  <c r="AS633" i="6"/>
  <c r="AP633" i="6"/>
  <c r="AO633" i="6"/>
  <c r="AL633" i="6"/>
  <c r="AK633" i="6"/>
  <c r="AH633" i="6"/>
  <c r="AG633" i="6"/>
  <c r="AD633" i="6"/>
  <c r="AC633" i="6"/>
  <c r="Z633" i="6"/>
  <c r="Y633" i="6"/>
  <c r="V633" i="6"/>
  <c r="U633" i="6"/>
  <c r="R633" i="6"/>
  <c r="Q633" i="6"/>
  <c r="N633" i="6"/>
  <c r="M633" i="6"/>
  <c r="J633" i="6"/>
  <c r="I633" i="6"/>
  <c r="F633" i="6"/>
  <c r="E633" i="6"/>
  <c r="BL632" i="6"/>
  <c r="BK632" i="6"/>
  <c r="BJ632" i="6"/>
  <c r="BI632" i="6"/>
  <c r="BH632" i="6"/>
  <c r="BG632" i="6"/>
  <c r="BF632" i="6"/>
  <c r="BE632" i="6"/>
  <c r="BD632" i="6"/>
  <c r="BC632" i="6"/>
  <c r="BB632" i="6"/>
  <c r="BA632" i="6"/>
  <c r="AX632" i="6"/>
  <c r="AW632" i="6"/>
  <c r="AT632" i="6"/>
  <c r="AS632" i="6"/>
  <c r="AP632" i="6"/>
  <c r="AO632" i="6"/>
  <c r="AL632" i="6"/>
  <c r="AK632" i="6"/>
  <c r="AH632" i="6"/>
  <c r="AG632" i="6"/>
  <c r="AD632" i="6"/>
  <c r="AC632" i="6"/>
  <c r="Z632" i="6"/>
  <c r="Y632" i="6"/>
  <c r="V632" i="6"/>
  <c r="U632" i="6"/>
  <c r="R632" i="6"/>
  <c r="Q632" i="6"/>
  <c r="N632" i="6"/>
  <c r="M632" i="6"/>
  <c r="J632" i="6"/>
  <c r="I632" i="6"/>
  <c r="F632" i="6"/>
  <c r="E632" i="6"/>
  <c r="BL631" i="6"/>
  <c r="BK631" i="6"/>
  <c r="BJ631" i="6"/>
  <c r="BI631" i="6"/>
  <c r="BH631" i="6"/>
  <c r="BG631" i="6"/>
  <c r="BF631" i="6"/>
  <c r="BE631" i="6"/>
  <c r="BD631" i="6"/>
  <c r="BC631" i="6"/>
  <c r="BB631" i="6"/>
  <c r="BA631" i="6"/>
  <c r="AX631" i="6"/>
  <c r="AW631" i="6"/>
  <c r="AT631" i="6"/>
  <c r="AS631" i="6"/>
  <c r="AP631" i="6"/>
  <c r="AO631" i="6"/>
  <c r="AL631" i="6"/>
  <c r="AK631" i="6"/>
  <c r="AH631" i="6"/>
  <c r="AG631" i="6"/>
  <c r="AD631" i="6"/>
  <c r="AC631" i="6"/>
  <c r="Z631" i="6"/>
  <c r="Y631" i="6"/>
  <c r="V631" i="6"/>
  <c r="U631" i="6"/>
  <c r="R631" i="6"/>
  <c r="Q631" i="6"/>
  <c r="N631" i="6"/>
  <c r="M631" i="6"/>
  <c r="J631" i="6"/>
  <c r="I631" i="6"/>
  <c r="F631" i="6"/>
  <c r="E631" i="6"/>
  <c r="BL630" i="6"/>
  <c r="BK630" i="6"/>
  <c r="BJ630" i="6"/>
  <c r="BI630" i="6"/>
  <c r="BH630" i="6"/>
  <c r="BG630" i="6"/>
  <c r="BF630" i="6"/>
  <c r="BE630" i="6"/>
  <c r="BD630" i="6"/>
  <c r="BC630" i="6"/>
  <c r="BB630" i="6"/>
  <c r="BA630" i="6"/>
  <c r="AX630" i="6"/>
  <c r="AW630" i="6"/>
  <c r="AT630" i="6"/>
  <c r="AS630" i="6"/>
  <c r="AP630" i="6"/>
  <c r="AO630" i="6"/>
  <c r="AL630" i="6"/>
  <c r="AK630" i="6"/>
  <c r="AH630" i="6"/>
  <c r="AG630" i="6"/>
  <c r="AD630" i="6"/>
  <c r="AC630" i="6"/>
  <c r="Z630" i="6"/>
  <c r="Y630" i="6"/>
  <c r="V630" i="6"/>
  <c r="U630" i="6"/>
  <c r="R630" i="6"/>
  <c r="Q630" i="6"/>
  <c r="N630" i="6"/>
  <c r="M630" i="6"/>
  <c r="J630" i="6"/>
  <c r="I630" i="6"/>
  <c r="F630" i="6"/>
  <c r="E630" i="6"/>
  <c r="BL629" i="6"/>
  <c r="BK629" i="6"/>
  <c r="BJ629" i="6"/>
  <c r="BI629" i="6"/>
  <c r="BH629" i="6"/>
  <c r="BG629" i="6"/>
  <c r="BF629" i="6"/>
  <c r="BE629" i="6"/>
  <c r="BD629" i="6"/>
  <c r="BC629" i="6"/>
  <c r="BB629" i="6"/>
  <c r="BA629" i="6"/>
  <c r="AX629" i="6"/>
  <c r="AW629" i="6"/>
  <c r="AT629" i="6"/>
  <c r="AS629" i="6"/>
  <c r="AP629" i="6"/>
  <c r="AO629" i="6"/>
  <c r="AL629" i="6"/>
  <c r="AK629" i="6"/>
  <c r="AH629" i="6"/>
  <c r="AG629" i="6"/>
  <c r="AD629" i="6"/>
  <c r="AC629" i="6"/>
  <c r="Z629" i="6"/>
  <c r="Y629" i="6"/>
  <c r="V629" i="6"/>
  <c r="U629" i="6"/>
  <c r="R629" i="6"/>
  <c r="Q629" i="6"/>
  <c r="N629" i="6"/>
  <c r="M629" i="6"/>
  <c r="J629" i="6"/>
  <c r="I629" i="6"/>
  <c r="F629" i="6"/>
  <c r="E629" i="6"/>
  <c r="BL628" i="6"/>
  <c r="BK628" i="6"/>
  <c r="BJ628" i="6"/>
  <c r="BI628" i="6"/>
  <c r="BH628" i="6"/>
  <c r="BG628" i="6"/>
  <c r="BF628" i="6"/>
  <c r="BE628" i="6"/>
  <c r="BD628" i="6"/>
  <c r="BC628" i="6"/>
  <c r="BB628" i="6"/>
  <c r="BA628" i="6"/>
  <c r="AX628" i="6"/>
  <c r="AW628" i="6"/>
  <c r="AT628" i="6"/>
  <c r="AS628" i="6"/>
  <c r="AP628" i="6"/>
  <c r="AO628" i="6"/>
  <c r="AL628" i="6"/>
  <c r="AK628" i="6"/>
  <c r="AH628" i="6"/>
  <c r="AG628" i="6"/>
  <c r="AD628" i="6"/>
  <c r="AC628" i="6"/>
  <c r="Z628" i="6"/>
  <c r="Y628" i="6"/>
  <c r="V628" i="6"/>
  <c r="U628" i="6"/>
  <c r="R628" i="6"/>
  <c r="Q628" i="6"/>
  <c r="N628" i="6"/>
  <c r="M628" i="6"/>
  <c r="J628" i="6"/>
  <c r="I628" i="6"/>
  <c r="F628" i="6"/>
  <c r="E628" i="6"/>
  <c r="BL627" i="6"/>
  <c r="BK627" i="6"/>
  <c r="BJ627" i="6"/>
  <c r="BI627" i="6"/>
  <c r="BH627" i="6"/>
  <c r="BG627" i="6"/>
  <c r="BF627" i="6"/>
  <c r="BE627" i="6"/>
  <c r="BD627" i="6"/>
  <c r="BC627" i="6"/>
  <c r="BB627" i="6"/>
  <c r="BA627" i="6"/>
  <c r="AX627" i="6"/>
  <c r="AW627" i="6"/>
  <c r="AT627" i="6"/>
  <c r="AS627" i="6"/>
  <c r="AP627" i="6"/>
  <c r="AO627" i="6"/>
  <c r="AL627" i="6"/>
  <c r="AK627" i="6"/>
  <c r="AH627" i="6"/>
  <c r="AG627" i="6"/>
  <c r="AD627" i="6"/>
  <c r="AC627" i="6"/>
  <c r="Z627" i="6"/>
  <c r="Y627" i="6"/>
  <c r="V627" i="6"/>
  <c r="U627" i="6"/>
  <c r="R627" i="6"/>
  <c r="Q627" i="6"/>
  <c r="N627" i="6"/>
  <c r="M627" i="6"/>
  <c r="J627" i="6"/>
  <c r="I627" i="6"/>
  <c r="F627" i="6"/>
  <c r="E627" i="6"/>
  <c r="BL626" i="6"/>
  <c r="BK626" i="6"/>
  <c r="BJ626" i="6"/>
  <c r="BI626" i="6"/>
  <c r="BH626" i="6"/>
  <c r="BG626" i="6"/>
  <c r="BF626" i="6"/>
  <c r="BE626" i="6"/>
  <c r="BD626" i="6"/>
  <c r="BC626" i="6"/>
  <c r="BB626" i="6"/>
  <c r="BA626" i="6"/>
  <c r="AX626" i="6"/>
  <c r="AW626" i="6"/>
  <c r="AT626" i="6"/>
  <c r="AS626" i="6"/>
  <c r="AP626" i="6"/>
  <c r="AO626" i="6"/>
  <c r="AL626" i="6"/>
  <c r="AK626" i="6"/>
  <c r="AH626" i="6"/>
  <c r="AG626" i="6"/>
  <c r="AD626" i="6"/>
  <c r="AC626" i="6"/>
  <c r="Z626" i="6"/>
  <c r="Y626" i="6"/>
  <c r="V626" i="6"/>
  <c r="U626" i="6"/>
  <c r="R626" i="6"/>
  <c r="Q626" i="6"/>
  <c r="N626" i="6"/>
  <c r="M626" i="6"/>
  <c r="J626" i="6"/>
  <c r="I626" i="6"/>
  <c r="F626" i="6"/>
  <c r="E626" i="6"/>
  <c r="BL625" i="6"/>
  <c r="BK625" i="6"/>
  <c r="BJ625" i="6"/>
  <c r="BI625" i="6"/>
  <c r="BH625" i="6"/>
  <c r="BG625" i="6"/>
  <c r="BF625" i="6"/>
  <c r="BE625" i="6"/>
  <c r="BD625" i="6"/>
  <c r="BC625" i="6"/>
  <c r="BB625" i="6"/>
  <c r="BA625" i="6"/>
  <c r="AX625" i="6"/>
  <c r="AW625" i="6"/>
  <c r="AT625" i="6"/>
  <c r="AS625" i="6"/>
  <c r="AP625" i="6"/>
  <c r="AO625" i="6"/>
  <c r="AL625" i="6"/>
  <c r="AK625" i="6"/>
  <c r="AH625" i="6"/>
  <c r="AG625" i="6"/>
  <c r="AD625" i="6"/>
  <c r="AC625" i="6"/>
  <c r="Z625" i="6"/>
  <c r="Y625" i="6"/>
  <c r="V625" i="6"/>
  <c r="U625" i="6"/>
  <c r="R625" i="6"/>
  <c r="Q625" i="6"/>
  <c r="N625" i="6"/>
  <c r="M625" i="6"/>
  <c r="J625" i="6"/>
  <c r="I625" i="6"/>
  <c r="F625" i="6"/>
  <c r="E625" i="6"/>
  <c r="BL624" i="6"/>
  <c r="BK624" i="6"/>
  <c r="BJ624" i="6"/>
  <c r="BI624" i="6"/>
  <c r="BH624" i="6"/>
  <c r="BG624" i="6"/>
  <c r="BF624" i="6"/>
  <c r="BE624" i="6"/>
  <c r="BD624" i="6"/>
  <c r="BC624" i="6"/>
  <c r="BB624" i="6"/>
  <c r="BA624" i="6"/>
  <c r="AX624" i="6"/>
  <c r="AW624" i="6"/>
  <c r="AT624" i="6"/>
  <c r="AS624" i="6"/>
  <c r="AP624" i="6"/>
  <c r="AO624" i="6"/>
  <c r="AL624" i="6"/>
  <c r="AK624" i="6"/>
  <c r="AH624" i="6"/>
  <c r="AG624" i="6"/>
  <c r="AD624" i="6"/>
  <c r="AC624" i="6"/>
  <c r="Z624" i="6"/>
  <c r="Y624" i="6"/>
  <c r="V624" i="6"/>
  <c r="U624" i="6"/>
  <c r="R624" i="6"/>
  <c r="Q624" i="6"/>
  <c r="N624" i="6"/>
  <c r="M624" i="6"/>
  <c r="J624" i="6"/>
  <c r="I624" i="6"/>
  <c r="F624" i="6"/>
  <c r="E624" i="6"/>
  <c r="BL623" i="6"/>
  <c r="BK623" i="6"/>
  <c r="BJ623" i="6"/>
  <c r="BI623" i="6"/>
  <c r="BH623" i="6"/>
  <c r="BG623" i="6"/>
  <c r="BF623" i="6"/>
  <c r="BE623" i="6"/>
  <c r="BD623" i="6"/>
  <c r="BC623" i="6"/>
  <c r="BB623" i="6"/>
  <c r="BA623" i="6"/>
  <c r="AX623" i="6"/>
  <c r="AW623" i="6"/>
  <c r="AT623" i="6"/>
  <c r="AS623" i="6"/>
  <c r="AP623" i="6"/>
  <c r="AO623" i="6"/>
  <c r="AL623" i="6"/>
  <c r="AK623" i="6"/>
  <c r="AH623" i="6"/>
  <c r="AG623" i="6"/>
  <c r="AD623" i="6"/>
  <c r="AC623" i="6"/>
  <c r="Z623" i="6"/>
  <c r="Y623" i="6"/>
  <c r="V623" i="6"/>
  <c r="U623" i="6"/>
  <c r="R623" i="6"/>
  <c r="Q623" i="6"/>
  <c r="N623" i="6"/>
  <c r="M623" i="6"/>
  <c r="J623" i="6"/>
  <c r="I623" i="6"/>
  <c r="F623" i="6"/>
  <c r="E623" i="6"/>
  <c r="BL622" i="6"/>
  <c r="BK622" i="6"/>
  <c r="BJ622" i="6"/>
  <c r="BI622" i="6"/>
  <c r="BH622" i="6"/>
  <c r="BG622" i="6"/>
  <c r="BF622" i="6"/>
  <c r="BE622" i="6"/>
  <c r="BD622" i="6"/>
  <c r="BC622" i="6"/>
  <c r="BB622" i="6"/>
  <c r="BA622" i="6"/>
  <c r="AX622" i="6"/>
  <c r="AW622" i="6"/>
  <c r="AT622" i="6"/>
  <c r="AS622" i="6"/>
  <c r="AP622" i="6"/>
  <c r="AO622" i="6"/>
  <c r="AL622" i="6"/>
  <c r="AK622" i="6"/>
  <c r="AH622" i="6"/>
  <c r="AG622" i="6"/>
  <c r="AD622" i="6"/>
  <c r="AC622" i="6"/>
  <c r="Z622" i="6"/>
  <c r="Y622" i="6"/>
  <c r="V622" i="6"/>
  <c r="U622" i="6"/>
  <c r="R622" i="6"/>
  <c r="Q622" i="6"/>
  <c r="N622" i="6"/>
  <c r="M622" i="6"/>
  <c r="J622" i="6"/>
  <c r="I622" i="6"/>
  <c r="F622" i="6"/>
  <c r="E622" i="6"/>
  <c r="BL621" i="6"/>
  <c r="BK621" i="6"/>
  <c r="BJ621" i="6"/>
  <c r="BI621" i="6"/>
  <c r="BH621" i="6"/>
  <c r="BG621" i="6"/>
  <c r="BF621" i="6"/>
  <c r="BE621" i="6"/>
  <c r="BD621" i="6"/>
  <c r="BC621" i="6"/>
  <c r="BB621" i="6"/>
  <c r="BA621" i="6"/>
  <c r="AX621" i="6"/>
  <c r="AW621" i="6"/>
  <c r="AT621" i="6"/>
  <c r="AS621" i="6"/>
  <c r="AP621" i="6"/>
  <c r="AO621" i="6"/>
  <c r="AL621" i="6"/>
  <c r="AK621" i="6"/>
  <c r="AH621" i="6"/>
  <c r="AG621" i="6"/>
  <c r="AD621" i="6"/>
  <c r="AC621" i="6"/>
  <c r="Z621" i="6"/>
  <c r="Y621" i="6"/>
  <c r="V621" i="6"/>
  <c r="U621" i="6"/>
  <c r="R621" i="6"/>
  <c r="Q621" i="6"/>
  <c r="N621" i="6"/>
  <c r="M621" i="6"/>
  <c r="J621" i="6"/>
  <c r="I621" i="6"/>
  <c r="F621" i="6"/>
  <c r="E621" i="6"/>
  <c r="BL620" i="6"/>
  <c r="BK620" i="6"/>
  <c r="BJ620" i="6"/>
  <c r="BI620" i="6"/>
  <c r="BH620" i="6"/>
  <c r="BG620" i="6"/>
  <c r="BF620" i="6"/>
  <c r="BE620" i="6"/>
  <c r="BD620" i="6"/>
  <c r="BC620" i="6"/>
  <c r="BB620" i="6"/>
  <c r="BA620" i="6"/>
  <c r="AX620" i="6"/>
  <c r="AW620" i="6"/>
  <c r="AT620" i="6"/>
  <c r="AS620" i="6"/>
  <c r="AP620" i="6"/>
  <c r="AO620" i="6"/>
  <c r="AL620" i="6"/>
  <c r="AK620" i="6"/>
  <c r="AH620" i="6"/>
  <c r="AG620" i="6"/>
  <c r="AD620" i="6"/>
  <c r="AC620" i="6"/>
  <c r="Z620" i="6"/>
  <c r="Y620" i="6"/>
  <c r="V620" i="6"/>
  <c r="U620" i="6"/>
  <c r="R620" i="6"/>
  <c r="Q620" i="6"/>
  <c r="N620" i="6"/>
  <c r="M620" i="6"/>
  <c r="J620" i="6"/>
  <c r="I620" i="6"/>
  <c r="F620" i="6"/>
  <c r="E620" i="6"/>
  <c r="BL619" i="6"/>
  <c r="BK619" i="6"/>
  <c r="BJ619" i="6"/>
  <c r="BI619" i="6"/>
  <c r="BH619" i="6"/>
  <c r="BG619" i="6"/>
  <c r="BF619" i="6"/>
  <c r="BE619" i="6"/>
  <c r="BD619" i="6"/>
  <c r="BC619" i="6"/>
  <c r="BB619" i="6"/>
  <c r="BA619" i="6"/>
  <c r="AX619" i="6"/>
  <c r="AW619" i="6"/>
  <c r="AT619" i="6"/>
  <c r="AS619" i="6"/>
  <c r="AP619" i="6"/>
  <c r="AO619" i="6"/>
  <c r="AL619" i="6"/>
  <c r="AK619" i="6"/>
  <c r="AH619" i="6"/>
  <c r="AG619" i="6"/>
  <c r="AD619" i="6"/>
  <c r="AC619" i="6"/>
  <c r="Z619" i="6"/>
  <c r="Y619" i="6"/>
  <c r="V619" i="6"/>
  <c r="U619" i="6"/>
  <c r="R619" i="6"/>
  <c r="Q619" i="6"/>
  <c r="N619" i="6"/>
  <c r="M619" i="6"/>
  <c r="J619" i="6"/>
  <c r="I619" i="6"/>
  <c r="F619" i="6"/>
  <c r="E619" i="6"/>
  <c r="BL618" i="6"/>
  <c r="BK618" i="6"/>
  <c r="BJ618" i="6"/>
  <c r="BI618" i="6"/>
  <c r="BH618" i="6"/>
  <c r="BG618" i="6"/>
  <c r="BF618" i="6"/>
  <c r="BE618" i="6"/>
  <c r="BD618" i="6"/>
  <c r="BC618" i="6"/>
  <c r="BB618" i="6"/>
  <c r="BA618" i="6"/>
  <c r="AX618" i="6"/>
  <c r="AW618" i="6"/>
  <c r="AT618" i="6"/>
  <c r="AS618" i="6"/>
  <c r="AP618" i="6"/>
  <c r="AO618" i="6"/>
  <c r="AL618" i="6"/>
  <c r="AK618" i="6"/>
  <c r="AH618" i="6"/>
  <c r="AG618" i="6"/>
  <c r="AD618" i="6"/>
  <c r="AC618" i="6"/>
  <c r="Z618" i="6"/>
  <c r="Y618" i="6"/>
  <c r="V618" i="6"/>
  <c r="U618" i="6"/>
  <c r="R618" i="6"/>
  <c r="Q618" i="6"/>
  <c r="N618" i="6"/>
  <c r="M618" i="6"/>
  <c r="J618" i="6"/>
  <c r="I618" i="6"/>
  <c r="F618" i="6"/>
  <c r="E618" i="6"/>
  <c r="BL617" i="6"/>
  <c r="BK617" i="6"/>
  <c r="BJ617" i="6"/>
  <c r="BI617" i="6"/>
  <c r="BH617" i="6"/>
  <c r="BG617" i="6"/>
  <c r="BF617" i="6"/>
  <c r="BE617" i="6"/>
  <c r="BD617" i="6"/>
  <c r="BC617" i="6"/>
  <c r="BB617" i="6"/>
  <c r="BA617" i="6"/>
  <c r="AX617" i="6"/>
  <c r="AW617" i="6"/>
  <c r="AT617" i="6"/>
  <c r="AS617" i="6"/>
  <c r="AP617" i="6"/>
  <c r="AO617" i="6"/>
  <c r="AL617" i="6"/>
  <c r="AK617" i="6"/>
  <c r="AH617" i="6"/>
  <c r="AG617" i="6"/>
  <c r="AD617" i="6"/>
  <c r="AC617" i="6"/>
  <c r="Z617" i="6"/>
  <c r="Y617" i="6"/>
  <c r="V617" i="6"/>
  <c r="U617" i="6"/>
  <c r="R617" i="6"/>
  <c r="Q617" i="6"/>
  <c r="N617" i="6"/>
  <c r="M617" i="6"/>
  <c r="J617" i="6"/>
  <c r="I617" i="6"/>
  <c r="F617" i="6"/>
  <c r="E617" i="6"/>
  <c r="BL616" i="6"/>
  <c r="BK616" i="6"/>
  <c r="BJ616" i="6"/>
  <c r="BI616" i="6"/>
  <c r="BH616" i="6"/>
  <c r="BG616" i="6"/>
  <c r="BF616" i="6"/>
  <c r="BE616" i="6"/>
  <c r="BD616" i="6"/>
  <c r="BC616" i="6"/>
  <c r="BB616" i="6"/>
  <c r="BA616" i="6"/>
  <c r="AX616" i="6"/>
  <c r="AW616" i="6"/>
  <c r="AT616" i="6"/>
  <c r="AS616" i="6"/>
  <c r="AP616" i="6"/>
  <c r="AO616" i="6"/>
  <c r="AL616" i="6"/>
  <c r="AK616" i="6"/>
  <c r="AH616" i="6"/>
  <c r="AG616" i="6"/>
  <c r="AD616" i="6"/>
  <c r="AC616" i="6"/>
  <c r="Z616" i="6"/>
  <c r="Y616" i="6"/>
  <c r="V616" i="6"/>
  <c r="U616" i="6"/>
  <c r="R616" i="6"/>
  <c r="Q616" i="6"/>
  <c r="N616" i="6"/>
  <c r="M616" i="6"/>
  <c r="J616" i="6"/>
  <c r="I616" i="6"/>
  <c r="F616" i="6"/>
  <c r="E616" i="6"/>
  <c r="BL615" i="6"/>
  <c r="BK615" i="6"/>
  <c r="BJ615" i="6"/>
  <c r="BI615" i="6"/>
  <c r="BH615" i="6"/>
  <c r="BG615" i="6"/>
  <c r="BF615" i="6"/>
  <c r="BE615" i="6"/>
  <c r="BD615" i="6"/>
  <c r="BC615" i="6"/>
  <c r="BB615" i="6"/>
  <c r="BA615" i="6"/>
  <c r="AX615" i="6"/>
  <c r="AW615" i="6"/>
  <c r="AT615" i="6"/>
  <c r="AS615" i="6"/>
  <c r="AP615" i="6"/>
  <c r="AO615" i="6"/>
  <c r="AL615" i="6"/>
  <c r="AK615" i="6"/>
  <c r="AH615" i="6"/>
  <c r="AG615" i="6"/>
  <c r="AD615" i="6"/>
  <c r="AC615" i="6"/>
  <c r="Z615" i="6"/>
  <c r="Y615" i="6"/>
  <c r="V615" i="6"/>
  <c r="U615" i="6"/>
  <c r="R615" i="6"/>
  <c r="Q615" i="6"/>
  <c r="N615" i="6"/>
  <c r="M615" i="6"/>
  <c r="J615" i="6"/>
  <c r="I615" i="6"/>
  <c r="F615" i="6"/>
  <c r="E615" i="6"/>
  <c r="BL614" i="6"/>
  <c r="BK614" i="6"/>
  <c r="BJ614" i="6"/>
  <c r="BI614" i="6"/>
  <c r="BH614" i="6"/>
  <c r="BG614" i="6"/>
  <c r="BF614" i="6"/>
  <c r="BE614" i="6"/>
  <c r="BD614" i="6"/>
  <c r="BC614" i="6"/>
  <c r="BB614" i="6"/>
  <c r="BA614" i="6"/>
  <c r="AX614" i="6"/>
  <c r="AW614" i="6"/>
  <c r="AT614" i="6"/>
  <c r="AS614" i="6"/>
  <c r="AP614" i="6"/>
  <c r="AO614" i="6"/>
  <c r="AL614" i="6"/>
  <c r="AK614" i="6"/>
  <c r="AH614" i="6"/>
  <c r="AG614" i="6"/>
  <c r="AD614" i="6"/>
  <c r="AC614" i="6"/>
  <c r="Z614" i="6"/>
  <c r="Y614" i="6"/>
  <c r="V614" i="6"/>
  <c r="U614" i="6"/>
  <c r="R614" i="6"/>
  <c r="Q614" i="6"/>
  <c r="N614" i="6"/>
  <c r="M614" i="6"/>
  <c r="J614" i="6"/>
  <c r="I614" i="6"/>
  <c r="F614" i="6"/>
  <c r="E614" i="6"/>
  <c r="BL613" i="6"/>
  <c r="BK613" i="6"/>
  <c r="BJ613" i="6"/>
  <c r="BI613" i="6"/>
  <c r="BH613" i="6"/>
  <c r="BG613" i="6"/>
  <c r="BF613" i="6"/>
  <c r="BE613" i="6"/>
  <c r="BD613" i="6"/>
  <c r="BC613" i="6"/>
  <c r="BB613" i="6"/>
  <c r="BA613" i="6"/>
  <c r="AX613" i="6"/>
  <c r="AW613" i="6"/>
  <c r="AT613" i="6"/>
  <c r="AS613" i="6"/>
  <c r="AP613" i="6"/>
  <c r="AO613" i="6"/>
  <c r="AL613" i="6"/>
  <c r="AK613" i="6"/>
  <c r="AH613" i="6"/>
  <c r="AG613" i="6"/>
  <c r="AD613" i="6"/>
  <c r="AC613" i="6"/>
  <c r="Z613" i="6"/>
  <c r="Y613" i="6"/>
  <c r="V613" i="6"/>
  <c r="U613" i="6"/>
  <c r="R613" i="6"/>
  <c r="Q613" i="6"/>
  <c r="N613" i="6"/>
  <c r="M613" i="6"/>
  <c r="J613" i="6"/>
  <c r="I613" i="6"/>
  <c r="F613" i="6"/>
  <c r="E613" i="6"/>
  <c r="BL612" i="6"/>
  <c r="BK612" i="6"/>
  <c r="BJ612" i="6"/>
  <c r="BI612" i="6"/>
  <c r="BH612" i="6"/>
  <c r="BG612" i="6"/>
  <c r="BF612" i="6"/>
  <c r="BE612" i="6"/>
  <c r="BD612" i="6"/>
  <c r="BC612" i="6"/>
  <c r="BB612" i="6"/>
  <c r="BA612" i="6"/>
  <c r="AX612" i="6"/>
  <c r="AW612" i="6"/>
  <c r="AT612" i="6"/>
  <c r="AS612" i="6"/>
  <c r="AP612" i="6"/>
  <c r="AO612" i="6"/>
  <c r="AL612" i="6"/>
  <c r="AK612" i="6"/>
  <c r="AH612" i="6"/>
  <c r="AG612" i="6"/>
  <c r="AD612" i="6"/>
  <c r="AC612" i="6"/>
  <c r="Z612" i="6"/>
  <c r="Y612" i="6"/>
  <c r="V612" i="6"/>
  <c r="U612" i="6"/>
  <c r="R612" i="6"/>
  <c r="Q612" i="6"/>
  <c r="N612" i="6"/>
  <c r="M612" i="6"/>
  <c r="J612" i="6"/>
  <c r="I612" i="6"/>
  <c r="F612" i="6"/>
  <c r="E612" i="6"/>
  <c r="BL611" i="6"/>
  <c r="BK611" i="6"/>
  <c r="BJ611" i="6"/>
  <c r="BI611" i="6"/>
  <c r="BH611" i="6"/>
  <c r="BG611" i="6"/>
  <c r="BF611" i="6"/>
  <c r="BE611" i="6"/>
  <c r="BD611" i="6"/>
  <c r="BC611" i="6"/>
  <c r="BB611" i="6"/>
  <c r="BA611" i="6"/>
  <c r="AX611" i="6"/>
  <c r="AW611" i="6"/>
  <c r="AT611" i="6"/>
  <c r="AS611" i="6"/>
  <c r="AP611" i="6"/>
  <c r="AO611" i="6"/>
  <c r="AL611" i="6"/>
  <c r="AK611" i="6"/>
  <c r="AH611" i="6"/>
  <c r="AG611" i="6"/>
  <c r="AD611" i="6"/>
  <c r="AC611" i="6"/>
  <c r="Z611" i="6"/>
  <c r="Y611" i="6"/>
  <c r="V611" i="6"/>
  <c r="U611" i="6"/>
  <c r="R611" i="6"/>
  <c r="Q611" i="6"/>
  <c r="N611" i="6"/>
  <c r="M611" i="6"/>
  <c r="J611" i="6"/>
  <c r="I611" i="6"/>
  <c r="F611" i="6"/>
  <c r="E611" i="6"/>
  <c r="BL610" i="6"/>
  <c r="BK610" i="6"/>
  <c r="BJ610" i="6"/>
  <c r="BI610" i="6"/>
  <c r="BH610" i="6"/>
  <c r="BG610" i="6"/>
  <c r="BF610" i="6"/>
  <c r="BE610" i="6"/>
  <c r="BD610" i="6"/>
  <c r="BC610" i="6"/>
  <c r="BB610" i="6"/>
  <c r="BA610" i="6"/>
  <c r="AX610" i="6"/>
  <c r="AW610" i="6"/>
  <c r="AT610" i="6"/>
  <c r="AS610" i="6"/>
  <c r="AP610" i="6"/>
  <c r="AO610" i="6"/>
  <c r="AL610" i="6"/>
  <c r="AK610" i="6"/>
  <c r="AH610" i="6"/>
  <c r="AG610" i="6"/>
  <c r="AD610" i="6"/>
  <c r="AC610" i="6"/>
  <c r="Z610" i="6"/>
  <c r="Y610" i="6"/>
  <c r="V610" i="6"/>
  <c r="U610" i="6"/>
  <c r="R610" i="6"/>
  <c r="Q610" i="6"/>
  <c r="N610" i="6"/>
  <c r="M610" i="6"/>
  <c r="J610" i="6"/>
  <c r="I610" i="6"/>
  <c r="F610" i="6"/>
  <c r="E610" i="6"/>
  <c r="BL609" i="6"/>
  <c r="BK609" i="6"/>
  <c r="BJ609" i="6"/>
  <c r="BI609" i="6"/>
  <c r="BH609" i="6"/>
  <c r="BG609" i="6"/>
  <c r="BF609" i="6"/>
  <c r="BE609" i="6"/>
  <c r="BD609" i="6"/>
  <c r="BC609" i="6"/>
  <c r="BB609" i="6"/>
  <c r="BA609" i="6"/>
  <c r="AX609" i="6"/>
  <c r="AW609" i="6"/>
  <c r="AT609" i="6"/>
  <c r="AS609" i="6"/>
  <c r="AP609" i="6"/>
  <c r="AO609" i="6"/>
  <c r="AL609" i="6"/>
  <c r="AK609" i="6"/>
  <c r="AH609" i="6"/>
  <c r="AG609" i="6"/>
  <c r="AD609" i="6"/>
  <c r="AC609" i="6"/>
  <c r="Z609" i="6"/>
  <c r="Y609" i="6"/>
  <c r="V609" i="6"/>
  <c r="U609" i="6"/>
  <c r="R609" i="6"/>
  <c r="Q609" i="6"/>
  <c r="N609" i="6"/>
  <c r="M609" i="6"/>
  <c r="J609" i="6"/>
  <c r="I609" i="6"/>
  <c r="F609" i="6"/>
  <c r="E609" i="6"/>
  <c r="BL608" i="6"/>
  <c r="BK608" i="6"/>
  <c r="BJ608" i="6"/>
  <c r="BI608" i="6"/>
  <c r="BH608" i="6"/>
  <c r="BG608" i="6"/>
  <c r="BF608" i="6"/>
  <c r="BE608" i="6"/>
  <c r="BD608" i="6"/>
  <c r="BC608" i="6"/>
  <c r="BB608" i="6"/>
  <c r="BA608" i="6"/>
  <c r="AX608" i="6"/>
  <c r="AW608" i="6"/>
  <c r="AT608" i="6"/>
  <c r="AS608" i="6"/>
  <c r="AP608" i="6"/>
  <c r="AO608" i="6"/>
  <c r="AL608" i="6"/>
  <c r="AK608" i="6"/>
  <c r="AH608" i="6"/>
  <c r="AG608" i="6"/>
  <c r="AD608" i="6"/>
  <c r="AC608" i="6"/>
  <c r="Z608" i="6"/>
  <c r="Y608" i="6"/>
  <c r="V608" i="6"/>
  <c r="U608" i="6"/>
  <c r="R608" i="6"/>
  <c r="Q608" i="6"/>
  <c r="N608" i="6"/>
  <c r="M608" i="6"/>
  <c r="J608" i="6"/>
  <c r="I608" i="6"/>
  <c r="F608" i="6"/>
  <c r="E608" i="6"/>
  <c r="BL607" i="6"/>
  <c r="BK607" i="6"/>
  <c r="BJ607" i="6"/>
  <c r="BI607" i="6"/>
  <c r="BH607" i="6"/>
  <c r="BG607" i="6"/>
  <c r="BF607" i="6"/>
  <c r="BE607" i="6"/>
  <c r="BD607" i="6"/>
  <c r="BC607" i="6"/>
  <c r="BB607" i="6"/>
  <c r="BA607" i="6"/>
  <c r="AX607" i="6"/>
  <c r="AW607" i="6"/>
  <c r="AT607" i="6"/>
  <c r="AS607" i="6"/>
  <c r="AP607" i="6"/>
  <c r="AO607" i="6"/>
  <c r="AL607" i="6"/>
  <c r="AK607" i="6"/>
  <c r="AH607" i="6"/>
  <c r="AG607" i="6"/>
  <c r="AD607" i="6"/>
  <c r="AC607" i="6"/>
  <c r="Z607" i="6"/>
  <c r="Y607" i="6"/>
  <c r="V607" i="6"/>
  <c r="U607" i="6"/>
  <c r="R607" i="6"/>
  <c r="Q607" i="6"/>
  <c r="N607" i="6"/>
  <c r="M607" i="6"/>
  <c r="J607" i="6"/>
  <c r="I607" i="6"/>
  <c r="F607" i="6"/>
  <c r="E607" i="6"/>
  <c r="BL606" i="6"/>
  <c r="BK606" i="6"/>
  <c r="BJ606" i="6"/>
  <c r="BI606" i="6"/>
  <c r="BH606" i="6"/>
  <c r="BG606" i="6"/>
  <c r="BF606" i="6"/>
  <c r="BE606" i="6"/>
  <c r="BD606" i="6"/>
  <c r="BC606" i="6"/>
  <c r="BB606" i="6"/>
  <c r="BA606" i="6"/>
  <c r="AX606" i="6"/>
  <c r="AW606" i="6"/>
  <c r="AT606" i="6"/>
  <c r="AS606" i="6"/>
  <c r="AP606" i="6"/>
  <c r="AO606" i="6"/>
  <c r="AL606" i="6"/>
  <c r="AK606" i="6"/>
  <c r="AH606" i="6"/>
  <c r="AG606" i="6"/>
  <c r="AD606" i="6"/>
  <c r="AC606" i="6"/>
  <c r="Z606" i="6"/>
  <c r="Y606" i="6"/>
  <c r="V606" i="6"/>
  <c r="U606" i="6"/>
  <c r="R606" i="6"/>
  <c r="Q606" i="6"/>
  <c r="N606" i="6"/>
  <c r="M606" i="6"/>
  <c r="J606" i="6"/>
  <c r="I606" i="6"/>
  <c r="F606" i="6"/>
  <c r="E606" i="6"/>
  <c r="BL605" i="6"/>
  <c r="BK605" i="6"/>
  <c r="BJ605" i="6"/>
  <c r="BI605" i="6"/>
  <c r="BH605" i="6"/>
  <c r="BG605" i="6"/>
  <c r="BF605" i="6"/>
  <c r="BE605" i="6"/>
  <c r="BD605" i="6"/>
  <c r="BC605" i="6"/>
  <c r="BB605" i="6"/>
  <c r="BA605" i="6"/>
  <c r="AX605" i="6"/>
  <c r="AW605" i="6"/>
  <c r="AT605" i="6"/>
  <c r="AS605" i="6"/>
  <c r="AP605" i="6"/>
  <c r="AO605" i="6"/>
  <c r="AL605" i="6"/>
  <c r="AK605" i="6"/>
  <c r="AH605" i="6"/>
  <c r="AG605" i="6"/>
  <c r="AD605" i="6"/>
  <c r="AC605" i="6"/>
  <c r="Z605" i="6"/>
  <c r="Y605" i="6"/>
  <c r="V605" i="6"/>
  <c r="U605" i="6"/>
  <c r="R605" i="6"/>
  <c r="Q605" i="6"/>
  <c r="N605" i="6"/>
  <c r="M605" i="6"/>
  <c r="J605" i="6"/>
  <c r="I605" i="6"/>
  <c r="F605" i="6"/>
  <c r="E605" i="6"/>
  <c r="BL604" i="6"/>
  <c r="BK604" i="6"/>
  <c r="BJ604" i="6"/>
  <c r="BI604" i="6"/>
  <c r="BH604" i="6"/>
  <c r="BG604" i="6"/>
  <c r="BF604" i="6"/>
  <c r="BE604" i="6"/>
  <c r="BD604" i="6"/>
  <c r="BC604" i="6"/>
  <c r="BB604" i="6"/>
  <c r="BA604" i="6"/>
  <c r="AX604" i="6"/>
  <c r="AW604" i="6"/>
  <c r="AT604" i="6"/>
  <c r="AS604" i="6"/>
  <c r="AP604" i="6"/>
  <c r="AO604" i="6"/>
  <c r="AL604" i="6"/>
  <c r="AK604" i="6"/>
  <c r="AH604" i="6"/>
  <c r="AG604" i="6"/>
  <c r="AD604" i="6"/>
  <c r="AC604" i="6"/>
  <c r="Z604" i="6"/>
  <c r="Y604" i="6"/>
  <c r="V604" i="6"/>
  <c r="U604" i="6"/>
  <c r="R604" i="6"/>
  <c r="Q604" i="6"/>
  <c r="N604" i="6"/>
  <c r="M604" i="6"/>
  <c r="J604" i="6"/>
  <c r="I604" i="6"/>
  <c r="F604" i="6"/>
  <c r="E604" i="6"/>
  <c r="BL603" i="6"/>
  <c r="BK603" i="6"/>
  <c r="BJ603" i="6"/>
  <c r="BI603" i="6"/>
  <c r="BH603" i="6"/>
  <c r="BG603" i="6"/>
  <c r="BF603" i="6"/>
  <c r="BE603" i="6"/>
  <c r="BD603" i="6"/>
  <c r="BC603" i="6"/>
  <c r="BB603" i="6"/>
  <c r="BA603" i="6"/>
  <c r="AX603" i="6"/>
  <c r="AW603" i="6"/>
  <c r="AT603" i="6"/>
  <c r="AS603" i="6"/>
  <c r="AP603" i="6"/>
  <c r="AO603" i="6"/>
  <c r="AL603" i="6"/>
  <c r="AK603" i="6"/>
  <c r="AH603" i="6"/>
  <c r="AG603" i="6"/>
  <c r="AD603" i="6"/>
  <c r="AC603" i="6"/>
  <c r="Z603" i="6"/>
  <c r="Y603" i="6"/>
  <c r="V603" i="6"/>
  <c r="U603" i="6"/>
  <c r="R603" i="6"/>
  <c r="Q603" i="6"/>
  <c r="N603" i="6"/>
  <c r="M603" i="6"/>
  <c r="J603" i="6"/>
  <c r="I603" i="6"/>
  <c r="F603" i="6"/>
  <c r="E603" i="6"/>
  <c r="BL602" i="6"/>
  <c r="BK602" i="6"/>
  <c r="BJ602" i="6"/>
  <c r="BI602" i="6"/>
  <c r="BH602" i="6"/>
  <c r="BG602" i="6"/>
  <c r="BF602" i="6"/>
  <c r="BE602" i="6"/>
  <c r="BD602" i="6"/>
  <c r="BC602" i="6"/>
  <c r="BB602" i="6"/>
  <c r="BA602" i="6"/>
  <c r="AX602" i="6"/>
  <c r="AW602" i="6"/>
  <c r="AT602" i="6"/>
  <c r="AS602" i="6"/>
  <c r="AP602" i="6"/>
  <c r="AO602" i="6"/>
  <c r="AL602" i="6"/>
  <c r="AK602" i="6"/>
  <c r="AH602" i="6"/>
  <c r="AG602" i="6"/>
  <c r="AD602" i="6"/>
  <c r="AC602" i="6"/>
  <c r="Z602" i="6"/>
  <c r="Y602" i="6"/>
  <c r="V602" i="6"/>
  <c r="U602" i="6"/>
  <c r="R602" i="6"/>
  <c r="Q602" i="6"/>
  <c r="N602" i="6"/>
  <c r="M602" i="6"/>
  <c r="J602" i="6"/>
  <c r="I602" i="6"/>
  <c r="F602" i="6"/>
  <c r="E602" i="6"/>
  <c r="BL601" i="6"/>
  <c r="BK601" i="6"/>
  <c r="BJ601" i="6"/>
  <c r="BI601" i="6"/>
  <c r="BH601" i="6"/>
  <c r="BG601" i="6"/>
  <c r="BF601" i="6"/>
  <c r="BE601" i="6"/>
  <c r="BD601" i="6"/>
  <c r="BC601" i="6"/>
  <c r="BB601" i="6"/>
  <c r="BA601" i="6"/>
  <c r="AX601" i="6"/>
  <c r="AW601" i="6"/>
  <c r="AT601" i="6"/>
  <c r="AS601" i="6"/>
  <c r="AP601" i="6"/>
  <c r="AO601" i="6"/>
  <c r="AL601" i="6"/>
  <c r="AK601" i="6"/>
  <c r="AH601" i="6"/>
  <c r="AG601" i="6"/>
  <c r="AD601" i="6"/>
  <c r="AC601" i="6"/>
  <c r="Z601" i="6"/>
  <c r="Y601" i="6"/>
  <c r="V601" i="6"/>
  <c r="U601" i="6"/>
  <c r="R601" i="6"/>
  <c r="Q601" i="6"/>
  <c r="N601" i="6"/>
  <c r="M601" i="6"/>
  <c r="J601" i="6"/>
  <c r="I601" i="6"/>
  <c r="F601" i="6"/>
  <c r="E601" i="6"/>
  <c r="BL600" i="6"/>
  <c r="BK600" i="6"/>
  <c r="BJ600" i="6"/>
  <c r="BI600" i="6"/>
  <c r="BH600" i="6"/>
  <c r="BG600" i="6"/>
  <c r="BF600" i="6"/>
  <c r="BE600" i="6"/>
  <c r="BD600" i="6"/>
  <c r="BC600" i="6"/>
  <c r="BB600" i="6"/>
  <c r="BA600" i="6"/>
  <c r="AX600" i="6"/>
  <c r="AW600" i="6"/>
  <c r="AT600" i="6"/>
  <c r="AS600" i="6"/>
  <c r="AP600" i="6"/>
  <c r="AO600" i="6"/>
  <c r="AL600" i="6"/>
  <c r="AK600" i="6"/>
  <c r="AH600" i="6"/>
  <c r="AG600" i="6"/>
  <c r="AD600" i="6"/>
  <c r="AC600" i="6"/>
  <c r="Z600" i="6"/>
  <c r="Y600" i="6"/>
  <c r="V600" i="6"/>
  <c r="U600" i="6"/>
  <c r="R600" i="6"/>
  <c r="Q600" i="6"/>
  <c r="N600" i="6"/>
  <c r="M600" i="6"/>
  <c r="J600" i="6"/>
  <c r="I600" i="6"/>
  <c r="F600" i="6"/>
  <c r="E600" i="6"/>
  <c r="BL599" i="6"/>
  <c r="BK599" i="6"/>
  <c r="BJ599" i="6"/>
  <c r="BI599" i="6"/>
  <c r="BH599" i="6"/>
  <c r="BG599" i="6"/>
  <c r="BF599" i="6"/>
  <c r="BE599" i="6"/>
  <c r="BD599" i="6"/>
  <c r="BC599" i="6"/>
  <c r="BB599" i="6"/>
  <c r="BA599" i="6"/>
  <c r="AX599" i="6"/>
  <c r="AW599" i="6"/>
  <c r="AT599" i="6"/>
  <c r="AS599" i="6"/>
  <c r="AP599" i="6"/>
  <c r="AO599" i="6"/>
  <c r="AL599" i="6"/>
  <c r="AK599" i="6"/>
  <c r="AH599" i="6"/>
  <c r="AG599" i="6"/>
  <c r="AD599" i="6"/>
  <c r="AC599" i="6"/>
  <c r="Z599" i="6"/>
  <c r="Y599" i="6"/>
  <c r="V599" i="6"/>
  <c r="U599" i="6"/>
  <c r="R599" i="6"/>
  <c r="Q599" i="6"/>
  <c r="N599" i="6"/>
  <c r="M599" i="6"/>
  <c r="J599" i="6"/>
  <c r="I599" i="6"/>
  <c r="F599" i="6"/>
  <c r="E599" i="6"/>
  <c r="BL598" i="6"/>
  <c r="BK598" i="6"/>
  <c r="BJ598" i="6"/>
  <c r="BI598" i="6"/>
  <c r="BH598" i="6"/>
  <c r="BG598" i="6"/>
  <c r="BF598" i="6"/>
  <c r="BE598" i="6"/>
  <c r="BD598" i="6"/>
  <c r="BC598" i="6"/>
  <c r="BB598" i="6"/>
  <c r="BA598" i="6"/>
  <c r="AX598" i="6"/>
  <c r="AW598" i="6"/>
  <c r="AT598" i="6"/>
  <c r="AS598" i="6"/>
  <c r="AP598" i="6"/>
  <c r="AO598" i="6"/>
  <c r="AL598" i="6"/>
  <c r="AK598" i="6"/>
  <c r="AH598" i="6"/>
  <c r="AG598" i="6"/>
  <c r="AD598" i="6"/>
  <c r="AC598" i="6"/>
  <c r="Z598" i="6"/>
  <c r="Y598" i="6"/>
  <c r="V598" i="6"/>
  <c r="U598" i="6"/>
  <c r="R598" i="6"/>
  <c r="Q598" i="6"/>
  <c r="N598" i="6"/>
  <c r="M598" i="6"/>
  <c r="J598" i="6"/>
  <c r="I598" i="6"/>
  <c r="F598" i="6"/>
  <c r="E598" i="6"/>
  <c r="BL597" i="6"/>
  <c r="BK597" i="6"/>
  <c r="BJ597" i="6"/>
  <c r="BI597" i="6"/>
  <c r="BH597" i="6"/>
  <c r="BG597" i="6"/>
  <c r="BF597" i="6"/>
  <c r="BE597" i="6"/>
  <c r="BD597" i="6"/>
  <c r="BC597" i="6"/>
  <c r="BB597" i="6"/>
  <c r="BA597" i="6"/>
  <c r="AX597" i="6"/>
  <c r="AW597" i="6"/>
  <c r="AT597" i="6"/>
  <c r="AS597" i="6"/>
  <c r="AP597" i="6"/>
  <c r="AO597" i="6"/>
  <c r="AL597" i="6"/>
  <c r="AK597" i="6"/>
  <c r="AH597" i="6"/>
  <c r="AG597" i="6"/>
  <c r="AD597" i="6"/>
  <c r="AC597" i="6"/>
  <c r="Z597" i="6"/>
  <c r="Y597" i="6"/>
  <c r="V597" i="6"/>
  <c r="U597" i="6"/>
  <c r="R597" i="6"/>
  <c r="Q597" i="6"/>
  <c r="N597" i="6"/>
  <c r="M597" i="6"/>
  <c r="J597" i="6"/>
  <c r="I597" i="6"/>
  <c r="F597" i="6"/>
  <c r="E597" i="6"/>
  <c r="BL596" i="6"/>
  <c r="BK596" i="6"/>
  <c r="BJ596" i="6"/>
  <c r="BI596" i="6"/>
  <c r="BH596" i="6"/>
  <c r="BG596" i="6"/>
  <c r="BF596" i="6"/>
  <c r="BE596" i="6"/>
  <c r="BD596" i="6"/>
  <c r="BC596" i="6"/>
  <c r="BB596" i="6"/>
  <c r="BA596" i="6"/>
  <c r="AX596" i="6"/>
  <c r="AW596" i="6"/>
  <c r="AT596" i="6"/>
  <c r="AS596" i="6"/>
  <c r="AP596" i="6"/>
  <c r="AO596" i="6"/>
  <c r="AL596" i="6"/>
  <c r="AK596" i="6"/>
  <c r="AH596" i="6"/>
  <c r="AG596" i="6"/>
  <c r="AD596" i="6"/>
  <c r="AC596" i="6"/>
  <c r="Z596" i="6"/>
  <c r="Y596" i="6"/>
  <c r="V596" i="6"/>
  <c r="U596" i="6"/>
  <c r="R596" i="6"/>
  <c r="Q596" i="6"/>
  <c r="N596" i="6"/>
  <c r="M596" i="6"/>
  <c r="J596" i="6"/>
  <c r="I596" i="6"/>
  <c r="F596" i="6"/>
  <c r="E596" i="6"/>
  <c r="BL595" i="6"/>
  <c r="BK595" i="6"/>
  <c r="BJ595" i="6"/>
  <c r="BI595" i="6"/>
  <c r="BH595" i="6"/>
  <c r="BG595" i="6"/>
  <c r="BF595" i="6"/>
  <c r="BE595" i="6"/>
  <c r="BD595" i="6"/>
  <c r="BC595" i="6"/>
  <c r="BB595" i="6"/>
  <c r="BA595" i="6"/>
  <c r="AX595" i="6"/>
  <c r="AW595" i="6"/>
  <c r="AT595" i="6"/>
  <c r="AS595" i="6"/>
  <c r="AP595" i="6"/>
  <c r="AO595" i="6"/>
  <c r="AL595" i="6"/>
  <c r="AK595" i="6"/>
  <c r="AH595" i="6"/>
  <c r="AG595" i="6"/>
  <c r="AD595" i="6"/>
  <c r="AC595" i="6"/>
  <c r="Z595" i="6"/>
  <c r="Y595" i="6"/>
  <c r="V595" i="6"/>
  <c r="U595" i="6"/>
  <c r="R595" i="6"/>
  <c r="Q595" i="6"/>
  <c r="N595" i="6"/>
  <c r="M595" i="6"/>
  <c r="J595" i="6"/>
  <c r="I595" i="6"/>
  <c r="F595" i="6"/>
  <c r="E595" i="6"/>
  <c r="BL594" i="6"/>
  <c r="BK594" i="6"/>
  <c r="BJ594" i="6"/>
  <c r="BI594" i="6"/>
  <c r="BH594" i="6"/>
  <c r="BG594" i="6"/>
  <c r="BF594" i="6"/>
  <c r="BE594" i="6"/>
  <c r="BD594" i="6"/>
  <c r="BC594" i="6"/>
  <c r="BB594" i="6"/>
  <c r="BA594" i="6"/>
  <c r="AX594" i="6"/>
  <c r="AW594" i="6"/>
  <c r="AT594" i="6"/>
  <c r="AS594" i="6"/>
  <c r="AP594" i="6"/>
  <c r="AO594" i="6"/>
  <c r="AL594" i="6"/>
  <c r="AK594" i="6"/>
  <c r="AH594" i="6"/>
  <c r="AG594" i="6"/>
  <c r="AD594" i="6"/>
  <c r="AC594" i="6"/>
  <c r="Z594" i="6"/>
  <c r="Y594" i="6"/>
  <c r="V594" i="6"/>
  <c r="U594" i="6"/>
  <c r="R594" i="6"/>
  <c r="Q594" i="6"/>
  <c r="N594" i="6"/>
  <c r="M594" i="6"/>
  <c r="J594" i="6"/>
  <c r="I594" i="6"/>
  <c r="F594" i="6"/>
  <c r="E594" i="6"/>
  <c r="BL593" i="6"/>
  <c r="BK593" i="6"/>
  <c r="BJ593" i="6"/>
  <c r="BI593" i="6"/>
  <c r="BH593" i="6"/>
  <c r="BG593" i="6"/>
  <c r="BF593" i="6"/>
  <c r="BE593" i="6"/>
  <c r="BD593" i="6"/>
  <c r="BC593" i="6"/>
  <c r="BB593" i="6"/>
  <c r="BA593" i="6"/>
  <c r="AX593" i="6"/>
  <c r="AW593" i="6"/>
  <c r="AT593" i="6"/>
  <c r="AS593" i="6"/>
  <c r="AP593" i="6"/>
  <c r="AO593" i="6"/>
  <c r="AL593" i="6"/>
  <c r="AK593" i="6"/>
  <c r="AH593" i="6"/>
  <c r="AG593" i="6"/>
  <c r="AD593" i="6"/>
  <c r="AC593" i="6"/>
  <c r="Z593" i="6"/>
  <c r="Y593" i="6"/>
  <c r="V593" i="6"/>
  <c r="U593" i="6"/>
  <c r="R593" i="6"/>
  <c r="Q593" i="6"/>
  <c r="N593" i="6"/>
  <c r="M593" i="6"/>
  <c r="J593" i="6"/>
  <c r="I593" i="6"/>
  <c r="F593" i="6"/>
  <c r="E593" i="6"/>
  <c r="BL592" i="6"/>
  <c r="BK592" i="6"/>
  <c r="BJ592" i="6"/>
  <c r="BI592" i="6"/>
  <c r="BH592" i="6"/>
  <c r="BG592" i="6"/>
  <c r="BF592" i="6"/>
  <c r="BE592" i="6"/>
  <c r="BD592" i="6"/>
  <c r="BC592" i="6"/>
  <c r="BB592" i="6"/>
  <c r="BA592" i="6"/>
  <c r="AX592" i="6"/>
  <c r="AW592" i="6"/>
  <c r="AT592" i="6"/>
  <c r="AS592" i="6"/>
  <c r="AP592" i="6"/>
  <c r="AO592" i="6"/>
  <c r="AL592" i="6"/>
  <c r="AK592" i="6"/>
  <c r="AH592" i="6"/>
  <c r="AG592" i="6"/>
  <c r="AD592" i="6"/>
  <c r="AC592" i="6"/>
  <c r="Z592" i="6"/>
  <c r="Y592" i="6"/>
  <c r="V592" i="6"/>
  <c r="U592" i="6"/>
  <c r="R592" i="6"/>
  <c r="Q592" i="6"/>
  <c r="N592" i="6"/>
  <c r="M592" i="6"/>
  <c r="J592" i="6"/>
  <c r="I592" i="6"/>
  <c r="F592" i="6"/>
  <c r="E592" i="6"/>
  <c r="BL591" i="6"/>
  <c r="BK591" i="6"/>
  <c r="BJ591" i="6"/>
  <c r="BI591" i="6"/>
  <c r="BH591" i="6"/>
  <c r="BG591" i="6"/>
  <c r="BF591" i="6"/>
  <c r="BE591" i="6"/>
  <c r="BD591" i="6"/>
  <c r="BC591" i="6"/>
  <c r="BB591" i="6"/>
  <c r="BA591" i="6"/>
  <c r="AX591" i="6"/>
  <c r="AW591" i="6"/>
  <c r="AT591" i="6"/>
  <c r="AS591" i="6"/>
  <c r="AP591" i="6"/>
  <c r="AO591" i="6"/>
  <c r="AL591" i="6"/>
  <c r="AK591" i="6"/>
  <c r="AH591" i="6"/>
  <c r="AG591" i="6"/>
  <c r="AD591" i="6"/>
  <c r="AC591" i="6"/>
  <c r="Z591" i="6"/>
  <c r="Y591" i="6"/>
  <c r="V591" i="6"/>
  <c r="U591" i="6"/>
  <c r="R591" i="6"/>
  <c r="Q591" i="6"/>
  <c r="N591" i="6"/>
  <c r="M591" i="6"/>
  <c r="J591" i="6"/>
  <c r="I591" i="6"/>
  <c r="F591" i="6"/>
  <c r="E591" i="6"/>
  <c r="BL590" i="6"/>
  <c r="BK590" i="6"/>
  <c r="BJ590" i="6"/>
  <c r="BI590" i="6"/>
  <c r="BH590" i="6"/>
  <c r="BG590" i="6"/>
  <c r="BF590" i="6"/>
  <c r="BE590" i="6"/>
  <c r="BD590" i="6"/>
  <c r="BC590" i="6"/>
  <c r="BB590" i="6"/>
  <c r="BA590" i="6"/>
  <c r="AX590" i="6"/>
  <c r="AW590" i="6"/>
  <c r="AT590" i="6"/>
  <c r="AS590" i="6"/>
  <c r="AP590" i="6"/>
  <c r="AO590" i="6"/>
  <c r="AL590" i="6"/>
  <c r="AK590" i="6"/>
  <c r="AH590" i="6"/>
  <c r="AG590" i="6"/>
  <c r="AD590" i="6"/>
  <c r="AC590" i="6"/>
  <c r="Z590" i="6"/>
  <c r="Y590" i="6"/>
  <c r="V590" i="6"/>
  <c r="U590" i="6"/>
  <c r="R590" i="6"/>
  <c r="Q590" i="6"/>
  <c r="N590" i="6"/>
  <c r="M590" i="6"/>
  <c r="J590" i="6"/>
  <c r="I590" i="6"/>
  <c r="F590" i="6"/>
  <c r="E590" i="6"/>
  <c r="BL589" i="6"/>
  <c r="BK589" i="6"/>
  <c r="BJ589" i="6"/>
  <c r="BI589" i="6"/>
  <c r="BH589" i="6"/>
  <c r="BG589" i="6"/>
  <c r="BF589" i="6"/>
  <c r="BE589" i="6"/>
  <c r="BD589" i="6"/>
  <c r="BC589" i="6"/>
  <c r="BB589" i="6"/>
  <c r="BA589" i="6"/>
  <c r="AX589" i="6"/>
  <c r="AW589" i="6"/>
  <c r="AT589" i="6"/>
  <c r="AS589" i="6"/>
  <c r="AP589" i="6"/>
  <c r="AO589" i="6"/>
  <c r="AL589" i="6"/>
  <c r="AK589" i="6"/>
  <c r="AH589" i="6"/>
  <c r="AG589" i="6"/>
  <c r="AD589" i="6"/>
  <c r="AC589" i="6"/>
  <c r="Z589" i="6"/>
  <c r="Y589" i="6"/>
  <c r="V589" i="6"/>
  <c r="U589" i="6"/>
  <c r="R589" i="6"/>
  <c r="Q589" i="6"/>
  <c r="N589" i="6"/>
  <c r="M589" i="6"/>
  <c r="J589" i="6"/>
  <c r="I589" i="6"/>
  <c r="F589" i="6"/>
  <c r="E589" i="6"/>
  <c r="BL588" i="6"/>
  <c r="BK588" i="6"/>
  <c r="BJ588" i="6"/>
  <c r="BI588" i="6"/>
  <c r="BH588" i="6"/>
  <c r="BG588" i="6"/>
  <c r="BF588" i="6"/>
  <c r="BE588" i="6"/>
  <c r="BD588" i="6"/>
  <c r="BC588" i="6"/>
  <c r="BB588" i="6"/>
  <c r="BA588" i="6"/>
  <c r="AX588" i="6"/>
  <c r="AW588" i="6"/>
  <c r="AT588" i="6"/>
  <c r="AS588" i="6"/>
  <c r="AP588" i="6"/>
  <c r="AO588" i="6"/>
  <c r="AL588" i="6"/>
  <c r="AK588" i="6"/>
  <c r="AH588" i="6"/>
  <c r="AG588" i="6"/>
  <c r="AD588" i="6"/>
  <c r="AC588" i="6"/>
  <c r="Z588" i="6"/>
  <c r="Y588" i="6"/>
  <c r="V588" i="6"/>
  <c r="U588" i="6"/>
  <c r="R588" i="6"/>
  <c r="Q588" i="6"/>
  <c r="N588" i="6"/>
  <c r="M588" i="6"/>
  <c r="J588" i="6"/>
  <c r="I588" i="6"/>
  <c r="F588" i="6"/>
  <c r="E588" i="6"/>
  <c r="BL587" i="6"/>
  <c r="BK587" i="6"/>
  <c r="BJ587" i="6"/>
  <c r="BI587" i="6"/>
  <c r="BH587" i="6"/>
  <c r="BG587" i="6"/>
  <c r="BF587" i="6"/>
  <c r="BE587" i="6"/>
  <c r="BD587" i="6"/>
  <c r="BC587" i="6"/>
  <c r="BB587" i="6"/>
  <c r="BA587" i="6"/>
  <c r="AX587" i="6"/>
  <c r="AW587" i="6"/>
  <c r="AT587" i="6"/>
  <c r="AS587" i="6"/>
  <c r="AP587" i="6"/>
  <c r="AO587" i="6"/>
  <c r="AL587" i="6"/>
  <c r="AK587" i="6"/>
  <c r="AH587" i="6"/>
  <c r="AG587" i="6"/>
  <c r="AD587" i="6"/>
  <c r="AC587" i="6"/>
  <c r="Z587" i="6"/>
  <c r="Y587" i="6"/>
  <c r="V587" i="6"/>
  <c r="U587" i="6"/>
  <c r="R587" i="6"/>
  <c r="Q587" i="6"/>
  <c r="N587" i="6"/>
  <c r="M587" i="6"/>
  <c r="J587" i="6"/>
  <c r="I587" i="6"/>
  <c r="F587" i="6"/>
  <c r="E587" i="6"/>
  <c r="BL586" i="6"/>
  <c r="BK586" i="6"/>
  <c r="BJ586" i="6"/>
  <c r="BI586" i="6"/>
  <c r="BH586" i="6"/>
  <c r="BG586" i="6"/>
  <c r="BF586" i="6"/>
  <c r="BE586" i="6"/>
  <c r="BD586" i="6"/>
  <c r="BC586" i="6"/>
  <c r="BB586" i="6"/>
  <c r="BA586" i="6"/>
  <c r="AX586" i="6"/>
  <c r="AW586" i="6"/>
  <c r="AT586" i="6"/>
  <c r="AS586" i="6"/>
  <c r="AP586" i="6"/>
  <c r="AO586" i="6"/>
  <c r="AL586" i="6"/>
  <c r="AK586" i="6"/>
  <c r="AH586" i="6"/>
  <c r="AG586" i="6"/>
  <c r="AD586" i="6"/>
  <c r="AC586" i="6"/>
  <c r="Z586" i="6"/>
  <c r="Y586" i="6"/>
  <c r="V586" i="6"/>
  <c r="U586" i="6"/>
  <c r="R586" i="6"/>
  <c r="Q586" i="6"/>
  <c r="N586" i="6"/>
  <c r="M586" i="6"/>
  <c r="J586" i="6"/>
  <c r="I586" i="6"/>
  <c r="F586" i="6"/>
  <c r="E586" i="6"/>
  <c r="BL585" i="6"/>
  <c r="BK585" i="6"/>
  <c r="BJ585" i="6"/>
  <c r="BI585" i="6"/>
  <c r="BH585" i="6"/>
  <c r="BG585" i="6"/>
  <c r="BF585" i="6"/>
  <c r="BE585" i="6"/>
  <c r="BD585" i="6"/>
  <c r="BC585" i="6"/>
  <c r="BB585" i="6"/>
  <c r="BA585" i="6"/>
  <c r="AX585" i="6"/>
  <c r="AW585" i="6"/>
  <c r="AT585" i="6"/>
  <c r="AS585" i="6"/>
  <c r="AP585" i="6"/>
  <c r="AO585" i="6"/>
  <c r="AL585" i="6"/>
  <c r="AK585" i="6"/>
  <c r="AH585" i="6"/>
  <c r="AG585" i="6"/>
  <c r="AD585" i="6"/>
  <c r="AC585" i="6"/>
  <c r="Z585" i="6"/>
  <c r="Y585" i="6"/>
  <c r="V585" i="6"/>
  <c r="U585" i="6"/>
  <c r="R585" i="6"/>
  <c r="Q585" i="6"/>
  <c r="N585" i="6"/>
  <c r="M585" i="6"/>
  <c r="J585" i="6"/>
  <c r="I585" i="6"/>
  <c r="F585" i="6"/>
  <c r="E585" i="6"/>
  <c r="BL584" i="6"/>
  <c r="BK584" i="6"/>
  <c r="BJ584" i="6"/>
  <c r="BI584" i="6"/>
  <c r="BH584" i="6"/>
  <c r="BG584" i="6"/>
  <c r="BF584" i="6"/>
  <c r="BE584" i="6"/>
  <c r="BD584" i="6"/>
  <c r="BC584" i="6"/>
  <c r="BB584" i="6"/>
  <c r="BA584" i="6"/>
  <c r="AX584" i="6"/>
  <c r="AW584" i="6"/>
  <c r="AT584" i="6"/>
  <c r="AS584" i="6"/>
  <c r="AP584" i="6"/>
  <c r="AO584" i="6"/>
  <c r="AL584" i="6"/>
  <c r="AK584" i="6"/>
  <c r="AH584" i="6"/>
  <c r="AG584" i="6"/>
  <c r="AD584" i="6"/>
  <c r="AC584" i="6"/>
  <c r="Z584" i="6"/>
  <c r="Y584" i="6"/>
  <c r="V584" i="6"/>
  <c r="U584" i="6"/>
  <c r="R584" i="6"/>
  <c r="Q584" i="6"/>
  <c r="N584" i="6"/>
  <c r="M584" i="6"/>
  <c r="J584" i="6"/>
  <c r="I584" i="6"/>
  <c r="F584" i="6"/>
  <c r="E584" i="6"/>
  <c r="BL583" i="6"/>
  <c r="BK583" i="6"/>
  <c r="BJ583" i="6"/>
  <c r="BI583" i="6"/>
  <c r="BH583" i="6"/>
  <c r="BG583" i="6"/>
  <c r="BF583" i="6"/>
  <c r="BE583" i="6"/>
  <c r="BD583" i="6"/>
  <c r="BC583" i="6"/>
  <c r="BB583" i="6"/>
  <c r="BA583" i="6"/>
  <c r="AX583" i="6"/>
  <c r="AW583" i="6"/>
  <c r="AT583" i="6"/>
  <c r="AS583" i="6"/>
  <c r="AP583" i="6"/>
  <c r="AO583" i="6"/>
  <c r="AL583" i="6"/>
  <c r="AK583" i="6"/>
  <c r="AH583" i="6"/>
  <c r="AG583" i="6"/>
  <c r="AD583" i="6"/>
  <c r="AC583" i="6"/>
  <c r="Z583" i="6"/>
  <c r="Y583" i="6"/>
  <c r="V583" i="6"/>
  <c r="U583" i="6"/>
  <c r="R583" i="6"/>
  <c r="Q583" i="6"/>
  <c r="N583" i="6"/>
  <c r="M583" i="6"/>
  <c r="J583" i="6"/>
  <c r="I583" i="6"/>
  <c r="F583" i="6"/>
  <c r="E583" i="6"/>
  <c r="BL582" i="6"/>
  <c r="BK582" i="6"/>
  <c r="BJ582" i="6"/>
  <c r="BI582" i="6"/>
  <c r="BH582" i="6"/>
  <c r="BG582" i="6"/>
  <c r="BF582" i="6"/>
  <c r="BE582" i="6"/>
  <c r="BD582" i="6"/>
  <c r="BC582" i="6"/>
  <c r="BB582" i="6"/>
  <c r="BA582" i="6"/>
  <c r="AX582" i="6"/>
  <c r="AW582" i="6"/>
  <c r="AT582" i="6"/>
  <c r="AS582" i="6"/>
  <c r="AP582" i="6"/>
  <c r="AO582" i="6"/>
  <c r="AL582" i="6"/>
  <c r="AK582" i="6"/>
  <c r="AH582" i="6"/>
  <c r="AG582" i="6"/>
  <c r="AD582" i="6"/>
  <c r="AC582" i="6"/>
  <c r="Z582" i="6"/>
  <c r="Y582" i="6"/>
  <c r="V582" i="6"/>
  <c r="U582" i="6"/>
  <c r="R582" i="6"/>
  <c r="Q582" i="6"/>
  <c r="N582" i="6"/>
  <c r="M582" i="6"/>
  <c r="J582" i="6"/>
  <c r="I582" i="6"/>
  <c r="F582" i="6"/>
  <c r="E582" i="6"/>
  <c r="BL581" i="6"/>
  <c r="BK581" i="6"/>
  <c r="BJ581" i="6"/>
  <c r="BI581" i="6"/>
  <c r="BH581" i="6"/>
  <c r="BG581" i="6"/>
  <c r="BF581" i="6"/>
  <c r="BE581" i="6"/>
  <c r="BD581" i="6"/>
  <c r="BC581" i="6"/>
  <c r="BB581" i="6"/>
  <c r="BA581" i="6"/>
  <c r="AX581" i="6"/>
  <c r="AW581" i="6"/>
  <c r="AT581" i="6"/>
  <c r="AS581" i="6"/>
  <c r="AP581" i="6"/>
  <c r="AO581" i="6"/>
  <c r="AL581" i="6"/>
  <c r="AK581" i="6"/>
  <c r="AH581" i="6"/>
  <c r="AG581" i="6"/>
  <c r="AD581" i="6"/>
  <c r="AC581" i="6"/>
  <c r="Z581" i="6"/>
  <c r="Y581" i="6"/>
  <c r="V581" i="6"/>
  <c r="U581" i="6"/>
  <c r="R581" i="6"/>
  <c r="Q581" i="6"/>
  <c r="N581" i="6"/>
  <c r="M581" i="6"/>
  <c r="J581" i="6"/>
  <c r="I581" i="6"/>
  <c r="F581" i="6"/>
  <c r="E581" i="6"/>
  <c r="BL580" i="6"/>
  <c r="BK580" i="6"/>
  <c r="BJ580" i="6"/>
  <c r="BI580" i="6"/>
  <c r="BH580" i="6"/>
  <c r="BG580" i="6"/>
  <c r="BF580" i="6"/>
  <c r="BE580" i="6"/>
  <c r="BD580" i="6"/>
  <c r="BC580" i="6"/>
  <c r="BB580" i="6"/>
  <c r="BA580" i="6"/>
  <c r="AX580" i="6"/>
  <c r="AW580" i="6"/>
  <c r="AT580" i="6"/>
  <c r="AS580" i="6"/>
  <c r="AP580" i="6"/>
  <c r="AO580" i="6"/>
  <c r="AL580" i="6"/>
  <c r="AK580" i="6"/>
  <c r="AH580" i="6"/>
  <c r="AG580" i="6"/>
  <c r="AD580" i="6"/>
  <c r="AC580" i="6"/>
  <c r="Z580" i="6"/>
  <c r="Y580" i="6"/>
  <c r="V580" i="6"/>
  <c r="U580" i="6"/>
  <c r="R580" i="6"/>
  <c r="Q580" i="6"/>
  <c r="N580" i="6"/>
  <c r="M580" i="6"/>
  <c r="J580" i="6"/>
  <c r="I580" i="6"/>
  <c r="F580" i="6"/>
  <c r="E580" i="6"/>
  <c r="BL579" i="6"/>
  <c r="BK579" i="6"/>
  <c r="BJ579" i="6"/>
  <c r="BI579" i="6"/>
  <c r="BH579" i="6"/>
  <c r="BG579" i="6"/>
  <c r="BF579" i="6"/>
  <c r="BE579" i="6"/>
  <c r="BD579" i="6"/>
  <c r="BC579" i="6"/>
  <c r="BB579" i="6"/>
  <c r="BA579" i="6"/>
  <c r="AX579" i="6"/>
  <c r="AW579" i="6"/>
  <c r="AT579" i="6"/>
  <c r="AS579" i="6"/>
  <c r="AP579" i="6"/>
  <c r="AO579" i="6"/>
  <c r="AL579" i="6"/>
  <c r="AK579" i="6"/>
  <c r="AH579" i="6"/>
  <c r="AG579" i="6"/>
  <c r="AD579" i="6"/>
  <c r="AC579" i="6"/>
  <c r="Z579" i="6"/>
  <c r="Y579" i="6"/>
  <c r="V579" i="6"/>
  <c r="U579" i="6"/>
  <c r="R579" i="6"/>
  <c r="Q579" i="6"/>
  <c r="N579" i="6"/>
  <c r="M579" i="6"/>
  <c r="J579" i="6"/>
  <c r="I579" i="6"/>
  <c r="F579" i="6"/>
  <c r="E579" i="6"/>
  <c r="BL578" i="6"/>
  <c r="BK578" i="6"/>
  <c r="BJ578" i="6"/>
  <c r="BI578" i="6"/>
  <c r="BH578" i="6"/>
  <c r="BG578" i="6"/>
  <c r="BF578" i="6"/>
  <c r="BE578" i="6"/>
  <c r="BD578" i="6"/>
  <c r="BC578" i="6"/>
  <c r="BB578" i="6"/>
  <c r="BA578" i="6"/>
  <c r="AX578" i="6"/>
  <c r="AW578" i="6"/>
  <c r="AT578" i="6"/>
  <c r="AS578" i="6"/>
  <c r="AP578" i="6"/>
  <c r="AO578" i="6"/>
  <c r="AL578" i="6"/>
  <c r="AK578" i="6"/>
  <c r="AH578" i="6"/>
  <c r="AG578" i="6"/>
  <c r="AD578" i="6"/>
  <c r="AC578" i="6"/>
  <c r="Z578" i="6"/>
  <c r="Y578" i="6"/>
  <c r="V578" i="6"/>
  <c r="U578" i="6"/>
  <c r="R578" i="6"/>
  <c r="Q578" i="6"/>
  <c r="N578" i="6"/>
  <c r="M578" i="6"/>
  <c r="J578" i="6"/>
  <c r="I578" i="6"/>
  <c r="F578" i="6"/>
  <c r="E578" i="6"/>
  <c r="BL577" i="6"/>
  <c r="BK577" i="6"/>
  <c r="BJ577" i="6"/>
  <c r="BI577" i="6"/>
  <c r="BH577" i="6"/>
  <c r="BG577" i="6"/>
  <c r="BF577" i="6"/>
  <c r="BE577" i="6"/>
  <c r="BD577" i="6"/>
  <c r="BC577" i="6"/>
  <c r="BB577" i="6"/>
  <c r="BA577" i="6"/>
  <c r="AX577" i="6"/>
  <c r="AW577" i="6"/>
  <c r="AT577" i="6"/>
  <c r="AS577" i="6"/>
  <c r="AP577" i="6"/>
  <c r="AO577" i="6"/>
  <c r="AL577" i="6"/>
  <c r="AK577" i="6"/>
  <c r="AH577" i="6"/>
  <c r="AG577" i="6"/>
  <c r="AD577" i="6"/>
  <c r="AC577" i="6"/>
  <c r="Z577" i="6"/>
  <c r="Y577" i="6"/>
  <c r="V577" i="6"/>
  <c r="U577" i="6"/>
  <c r="R577" i="6"/>
  <c r="Q577" i="6"/>
  <c r="N577" i="6"/>
  <c r="M577" i="6"/>
  <c r="J577" i="6"/>
  <c r="I577" i="6"/>
  <c r="F577" i="6"/>
  <c r="E577" i="6"/>
  <c r="BL576" i="6"/>
  <c r="BK576" i="6"/>
  <c r="BJ576" i="6"/>
  <c r="BI576" i="6"/>
  <c r="BH576" i="6"/>
  <c r="BG576" i="6"/>
  <c r="BF576" i="6"/>
  <c r="BE576" i="6"/>
  <c r="BD576" i="6"/>
  <c r="BC576" i="6"/>
  <c r="BB576" i="6"/>
  <c r="BA576" i="6"/>
  <c r="AX576" i="6"/>
  <c r="AW576" i="6"/>
  <c r="AT576" i="6"/>
  <c r="AS576" i="6"/>
  <c r="AP576" i="6"/>
  <c r="AO576" i="6"/>
  <c r="AL576" i="6"/>
  <c r="AK576" i="6"/>
  <c r="AH576" i="6"/>
  <c r="AG576" i="6"/>
  <c r="AD576" i="6"/>
  <c r="AC576" i="6"/>
  <c r="Z576" i="6"/>
  <c r="Y576" i="6"/>
  <c r="V576" i="6"/>
  <c r="U576" i="6"/>
  <c r="R576" i="6"/>
  <c r="Q576" i="6"/>
  <c r="N576" i="6"/>
  <c r="M576" i="6"/>
  <c r="J576" i="6"/>
  <c r="I576" i="6"/>
  <c r="F576" i="6"/>
  <c r="E576" i="6"/>
  <c r="BL575" i="6"/>
  <c r="BK575" i="6"/>
  <c r="BJ575" i="6"/>
  <c r="BI575" i="6"/>
  <c r="BH575" i="6"/>
  <c r="BG575" i="6"/>
  <c r="BF575" i="6"/>
  <c r="BE575" i="6"/>
  <c r="BD575" i="6"/>
  <c r="BC575" i="6"/>
  <c r="BB575" i="6"/>
  <c r="BA575" i="6"/>
  <c r="AX575" i="6"/>
  <c r="AW575" i="6"/>
  <c r="AT575" i="6"/>
  <c r="AS575" i="6"/>
  <c r="AP575" i="6"/>
  <c r="AO575" i="6"/>
  <c r="AL575" i="6"/>
  <c r="AK575" i="6"/>
  <c r="AH575" i="6"/>
  <c r="AG575" i="6"/>
  <c r="AD575" i="6"/>
  <c r="AC575" i="6"/>
  <c r="Z575" i="6"/>
  <c r="Y575" i="6"/>
  <c r="V575" i="6"/>
  <c r="U575" i="6"/>
  <c r="R575" i="6"/>
  <c r="Q575" i="6"/>
  <c r="N575" i="6"/>
  <c r="M575" i="6"/>
  <c r="J575" i="6"/>
  <c r="I575" i="6"/>
  <c r="F575" i="6"/>
  <c r="E575" i="6"/>
  <c r="BL574" i="6"/>
  <c r="BK574" i="6"/>
  <c r="BJ574" i="6"/>
  <c r="BI574" i="6"/>
  <c r="BH574" i="6"/>
  <c r="BG574" i="6"/>
  <c r="BF574" i="6"/>
  <c r="BE574" i="6"/>
  <c r="BD574" i="6"/>
  <c r="BC574" i="6"/>
  <c r="BB574" i="6"/>
  <c r="BA574" i="6"/>
  <c r="AX574" i="6"/>
  <c r="AW574" i="6"/>
  <c r="AT574" i="6"/>
  <c r="AS574" i="6"/>
  <c r="AP574" i="6"/>
  <c r="AO574" i="6"/>
  <c r="AL574" i="6"/>
  <c r="AK574" i="6"/>
  <c r="AH574" i="6"/>
  <c r="AG574" i="6"/>
  <c r="AD574" i="6"/>
  <c r="AC574" i="6"/>
  <c r="Z574" i="6"/>
  <c r="Y574" i="6"/>
  <c r="V574" i="6"/>
  <c r="U574" i="6"/>
  <c r="R574" i="6"/>
  <c r="Q574" i="6"/>
  <c r="N574" i="6"/>
  <c r="M574" i="6"/>
  <c r="J574" i="6"/>
  <c r="I574" i="6"/>
  <c r="F574" i="6"/>
  <c r="E574" i="6"/>
  <c r="BL573" i="6"/>
  <c r="BK573" i="6"/>
  <c r="BJ573" i="6"/>
  <c r="BI573" i="6"/>
  <c r="BH573" i="6"/>
  <c r="BG573" i="6"/>
  <c r="BF573" i="6"/>
  <c r="BE573" i="6"/>
  <c r="BD573" i="6"/>
  <c r="BC573" i="6"/>
  <c r="BB573" i="6"/>
  <c r="BA573" i="6"/>
  <c r="AX573" i="6"/>
  <c r="AW573" i="6"/>
  <c r="AT573" i="6"/>
  <c r="AS573" i="6"/>
  <c r="AP573" i="6"/>
  <c r="AO573" i="6"/>
  <c r="AL573" i="6"/>
  <c r="AK573" i="6"/>
  <c r="AH573" i="6"/>
  <c r="AG573" i="6"/>
  <c r="AD573" i="6"/>
  <c r="AC573" i="6"/>
  <c r="Z573" i="6"/>
  <c r="Y573" i="6"/>
  <c r="V573" i="6"/>
  <c r="U573" i="6"/>
  <c r="R573" i="6"/>
  <c r="Q573" i="6"/>
  <c r="N573" i="6"/>
  <c r="M573" i="6"/>
  <c r="J573" i="6"/>
  <c r="I573" i="6"/>
  <c r="F573" i="6"/>
  <c r="E573" i="6"/>
  <c r="BL572" i="6"/>
  <c r="BK572" i="6"/>
  <c r="BJ572" i="6"/>
  <c r="BI572" i="6"/>
  <c r="BH572" i="6"/>
  <c r="BG572" i="6"/>
  <c r="BF572" i="6"/>
  <c r="BE572" i="6"/>
  <c r="BD572" i="6"/>
  <c r="BC572" i="6"/>
  <c r="BB572" i="6"/>
  <c r="BA572" i="6"/>
  <c r="AX572" i="6"/>
  <c r="AW572" i="6"/>
  <c r="AT572" i="6"/>
  <c r="AS572" i="6"/>
  <c r="AP572" i="6"/>
  <c r="AO572" i="6"/>
  <c r="AL572" i="6"/>
  <c r="AK572" i="6"/>
  <c r="AH572" i="6"/>
  <c r="AG572" i="6"/>
  <c r="AD572" i="6"/>
  <c r="AC572" i="6"/>
  <c r="Z572" i="6"/>
  <c r="Y572" i="6"/>
  <c r="V572" i="6"/>
  <c r="U572" i="6"/>
  <c r="R572" i="6"/>
  <c r="Q572" i="6"/>
  <c r="N572" i="6"/>
  <c r="M572" i="6"/>
  <c r="J572" i="6"/>
  <c r="I572" i="6"/>
  <c r="F572" i="6"/>
  <c r="E572" i="6"/>
  <c r="BL571" i="6"/>
  <c r="BK571" i="6"/>
  <c r="BJ571" i="6"/>
  <c r="BI571" i="6"/>
  <c r="BH571" i="6"/>
  <c r="BG571" i="6"/>
  <c r="BF571" i="6"/>
  <c r="BE571" i="6"/>
  <c r="BD571" i="6"/>
  <c r="BC571" i="6"/>
  <c r="BB571" i="6"/>
  <c r="BA571" i="6"/>
  <c r="AX571" i="6"/>
  <c r="AW571" i="6"/>
  <c r="AT571" i="6"/>
  <c r="AS571" i="6"/>
  <c r="AP571" i="6"/>
  <c r="AO571" i="6"/>
  <c r="AL571" i="6"/>
  <c r="AK571" i="6"/>
  <c r="AH571" i="6"/>
  <c r="AG571" i="6"/>
  <c r="AD571" i="6"/>
  <c r="AC571" i="6"/>
  <c r="Z571" i="6"/>
  <c r="Y571" i="6"/>
  <c r="V571" i="6"/>
  <c r="U571" i="6"/>
  <c r="R571" i="6"/>
  <c r="Q571" i="6"/>
  <c r="N571" i="6"/>
  <c r="M571" i="6"/>
  <c r="J571" i="6"/>
  <c r="I571" i="6"/>
  <c r="F571" i="6"/>
  <c r="E571" i="6"/>
  <c r="BL570" i="6"/>
  <c r="BK570" i="6"/>
  <c r="BJ570" i="6"/>
  <c r="BI570" i="6"/>
  <c r="BH570" i="6"/>
  <c r="BG570" i="6"/>
  <c r="BF570" i="6"/>
  <c r="BE570" i="6"/>
  <c r="BD570" i="6"/>
  <c r="BC570" i="6"/>
  <c r="BB570" i="6"/>
  <c r="BA570" i="6"/>
  <c r="AX570" i="6"/>
  <c r="AW570" i="6"/>
  <c r="AT570" i="6"/>
  <c r="AS570" i="6"/>
  <c r="AP570" i="6"/>
  <c r="AO570" i="6"/>
  <c r="AL570" i="6"/>
  <c r="AK570" i="6"/>
  <c r="AH570" i="6"/>
  <c r="AG570" i="6"/>
  <c r="AD570" i="6"/>
  <c r="AC570" i="6"/>
  <c r="Z570" i="6"/>
  <c r="Y570" i="6"/>
  <c r="V570" i="6"/>
  <c r="U570" i="6"/>
  <c r="R570" i="6"/>
  <c r="Q570" i="6"/>
  <c r="N570" i="6"/>
  <c r="M570" i="6"/>
  <c r="J570" i="6"/>
  <c r="I570" i="6"/>
  <c r="F570" i="6"/>
  <c r="E570" i="6"/>
  <c r="BL569" i="6"/>
  <c r="BK569" i="6"/>
  <c r="BJ569" i="6"/>
  <c r="BI569" i="6"/>
  <c r="BH569" i="6"/>
  <c r="BG569" i="6"/>
  <c r="BF569" i="6"/>
  <c r="BE569" i="6"/>
  <c r="BD569" i="6"/>
  <c r="BC569" i="6"/>
  <c r="BB569" i="6"/>
  <c r="BA569" i="6"/>
  <c r="AX569" i="6"/>
  <c r="AW569" i="6"/>
  <c r="AT569" i="6"/>
  <c r="AS569" i="6"/>
  <c r="AP569" i="6"/>
  <c r="AO569" i="6"/>
  <c r="AL569" i="6"/>
  <c r="AK569" i="6"/>
  <c r="AH569" i="6"/>
  <c r="AG569" i="6"/>
  <c r="AD569" i="6"/>
  <c r="AC569" i="6"/>
  <c r="Z569" i="6"/>
  <c r="Y569" i="6"/>
  <c r="V569" i="6"/>
  <c r="U569" i="6"/>
  <c r="R569" i="6"/>
  <c r="Q569" i="6"/>
  <c r="N569" i="6"/>
  <c r="M569" i="6"/>
  <c r="J569" i="6"/>
  <c r="I569" i="6"/>
  <c r="F569" i="6"/>
  <c r="E569" i="6"/>
  <c r="BL568" i="6"/>
  <c r="BK568" i="6"/>
  <c r="BJ568" i="6"/>
  <c r="BI568" i="6"/>
  <c r="BH568" i="6"/>
  <c r="BG568" i="6"/>
  <c r="BF568" i="6"/>
  <c r="BE568" i="6"/>
  <c r="BD568" i="6"/>
  <c r="BC568" i="6"/>
  <c r="BB568" i="6"/>
  <c r="BA568" i="6"/>
  <c r="AX568" i="6"/>
  <c r="AW568" i="6"/>
  <c r="AT568" i="6"/>
  <c r="AS568" i="6"/>
  <c r="AP568" i="6"/>
  <c r="AO568" i="6"/>
  <c r="AL568" i="6"/>
  <c r="AK568" i="6"/>
  <c r="AH568" i="6"/>
  <c r="AG568" i="6"/>
  <c r="AD568" i="6"/>
  <c r="AC568" i="6"/>
  <c r="Z568" i="6"/>
  <c r="Y568" i="6"/>
  <c r="V568" i="6"/>
  <c r="U568" i="6"/>
  <c r="R568" i="6"/>
  <c r="Q568" i="6"/>
  <c r="N568" i="6"/>
  <c r="M568" i="6"/>
  <c r="J568" i="6"/>
  <c r="I568" i="6"/>
  <c r="F568" i="6"/>
  <c r="E568" i="6"/>
  <c r="BL567" i="6"/>
  <c r="BK567" i="6"/>
  <c r="BJ567" i="6"/>
  <c r="BI567" i="6"/>
  <c r="BH567" i="6"/>
  <c r="BG567" i="6"/>
  <c r="BF567" i="6"/>
  <c r="BE567" i="6"/>
  <c r="BD567" i="6"/>
  <c r="BC567" i="6"/>
  <c r="BB567" i="6"/>
  <c r="BA567" i="6"/>
  <c r="AX567" i="6"/>
  <c r="AW567" i="6"/>
  <c r="AT567" i="6"/>
  <c r="AS567" i="6"/>
  <c r="AP567" i="6"/>
  <c r="AO567" i="6"/>
  <c r="AL567" i="6"/>
  <c r="AK567" i="6"/>
  <c r="AH567" i="6"/>
  <c r="AG567" i="6"/>
  <c r="AD567" i="6"/>
  <c r="AC567" i="6"/>
  <c r="Z567" i="6"/>
  <c r="Y567" i="6"/>
  <c r="V567" i="6"/>
  <c r="U567" i="6"/>
  <c r="R567" i="6"/>
  <c r="Q567" i="6"/>
  <c r="N567" i="6"/>
  <c r="M567" i="6"/>
  <c r="J567" i="6"/>
  <c r="I567" i="6"/>
  <c r="F567" i="6"/>
  <c r="E567" i="6"/>
  <c r="BL566" i="6"/>
  <c r="BK566" i="6"/>
  <c r="BJ566" i="6"/>
  <c r="BI566" i="6"/>
  <c r="BH566" i="6"/>
  <c r="BG566" i="6"/>
  <c r="BF566" i="6"/>
  <c r="BE566" i="6"/>
  <c r="BD566" i="6"/>
  <c r="BC566" i="6"/>
  <c r="BB566" i="6"/>
  <c r="BA566" i="6"/>
  <c r="AX566" i="6"/>
  <c r="AW566" i="6"/>
  <c r="AT566" i="6"/>
  <c r="AS566" i="6"/>
  <c r="AP566" i="6"/>
  <c r="AO566" i="6"/>
  <c r="AL566" i="6"/>
  <c r="AK566" i="6"/>
  <c r="AH566" i="6"/>
  <c r="AG566" i="6"/>
  <c r="AD566" i="6"/>
  <c r="AC566" i="6"/>
  <c r="Z566" i="6"/>
  <c r="Y566" i="6"/>
  <c r="V566" i="6"/>
  <c r="U566" i="6"/>
  <c r="R566" i="6"/>
  <c r="Q566" i="6"/>
  <c r="N566" i="6"/>
  <c r="M566" i="6"/>
  <c r="J566" i="6"/>
  <c r="I566" i="6"/>
  <c r="F566" i="6"/>
  <c r="E566" i="6"/>
  <c r="BL565" i="6"/>
  <c r="BK565" i="6"/>
  <c r="BJ565" i="6"/>
  <c r="BI565" i="6"/>
  <c r="BH565" i="6"/>
  <c r="BG565" i="6"/>
  <c r="BF565" i="6"/>
  <c r="BE565" i="6"/>
  <c r="BD565" i="6"/>
  <c r="BC565" i="6"/>
  <c r="BB565" i="6"/>
  <c r="BA565" i="6"/>
  <c r="AX565" i="6"/>
  <c r="AW565" i="6"/>
  <c r="AT565" i="6"/>
  <c r="AS565" i="6"/>
  <c r="AP565" i="6"/>
  <c r="AO565" i="6"/>
  <c r="AL565" i="6"/>
  <c r="AK565" i="6"/>
  <c r="AH565" i="6"/>
  <c r="AG565" i="6"/>
  <c r="AD565" i="6"/>
  <c r="AC565" i="6"/>
  <c r="Z565" i="6"/>
  <c r="Y565" i="6"/>
  <c r="V565" i="6"/>
  <c r="U565" i="6"/>
  <c r="R565" i="6"/>
  <c r="Q565" i="6"/>
  <c r="N565" i="6"/>
  <c r="M565" i="6"/>
  <c r="J565" i="6"/>
  <c r="I565" i="6"/>
  <c r="F565" i="6"/>
  <c r="E565" i="6"/>
  <c r="BL564" i="6"/>
  <c r="BK564" i="6"/>
  <c r="BJ564" i="6"/>
  <c r="BI564" i="6"/>
  <c r="BH564" i="6"/>
  <c r="BG564" i="6"/>
  <c r="BF564" i="6"/>
  <c r="BE564" i="6"/>
  <c r="BD564" i="6"/>
  <c r="BC564" i="6"/>
  <c r="BB564" i="6"/>
  <c r="BA564" i="6"/>
  <c r="AX564" i="6"/>
  <c r="AW564" i="6"/>
  <c r="AT564" i="6"/>
  <c r="AS564" i="6"/>
  <c r="AP564" i="6"/>
  <c r="AO564" i="6"/>
  <c r="AL564" i="6"/>
  <c r="AK564" i="6"/>
  <c r="AH564" i="6"/>
  <c r="AG564" i="6"/>
  <c r="AD564" i="6"/>
  <c r="AC564" i="6"/>
  <c r="Z564" i="6"/>
  <c r="Y564" i="6"/>
  <c r="V564" i="6"/>
  <c r="U564" i="6"/>
  <c r="R564" i="6"/>
  <c r="Q564" i="6"/>
  <c r="N564" i="6"/>
  <c r="M564" i="6"/>
  <c r="J564" i="6"/>
  <c r="I564" i="6"/>
  <c r="F564" i="6"/>
  <c r="E564" i="6"/>
  <c r="BL563" i="6"/>
  <c r="BK563" i="6"/>
  <c r="BJ563" i="6"/>
  <c r="BI563" i="6"/>
  <c r="BH563" i="6"/>
  <c r="BG563" i="6"/>
  <c r="BF563" i="6"/>
  <c r="BE563" i="6"/>
  <c r="BD563" i="6"/>
  <c r="BC563" i="6"/>
  <c r="BB563" i="6"/>
  <c r="BA563" i="6"/>
  <c r="AX563" i="6"/>
  <c r="AW563" i="6"/>
  <c r="AT563" i="6"/>
  <c r="AS563" i="6"/>
  <c r="AP563" i="6"/>
  <c r="AO563" i="6"/>
  <c r="AL563" i="6"/>
  <c r="AK563" i="6"/>
  <c r="AH563" i="6"/>
  <c r="AG563" i="6"/>
  <c r="AD563" i="6"/>
  <c r="AC563" i="6"/>
  <c r="Z563" i="6"/>
  <c r="Y563" i="6"/>
  <c r="V563" i="6"/>
  <c r="U563" i="6"/>
  <c r="R563" i="6"/>
  <c r="Q563" i="6"/>
  <c r="N563" i="6"/>
  <c r="M563" i="6"/>
  <c r="J563" i="6"/>
  <c r="I563" i="6"/>
  <c r="F563" i="6"/>
  <c r="E563" i="6"/>
  <c r="BL562" i="6"/>
  <c r="BK562" i="6"/>
  <c r="BJ562" i="6"/>
  <c r="BI562" i="6"/>
  <c r="BH562" i="6"/>
  <c r="BG562" i="6"/>
  <c r="BF562" i="6"/>
  <c r="BE562" i="6"/>
  <c r="BD562" i="6"/>
  <c r="BC562" i="6"/>
  <c r="BB562" i="6"/>
  <c r="BA562" i="6"/>
  <c r="AX562" i="6"/>
  <c r="AW562" i="6"/>
  <c r="AT562" i="6"/>
  <c r="AS562" i="6"/>
  <c r="AP562" i="6"/>
  <c r="AO562" i="6"/>
  <c r="AL562" i="6"/>
  <c r="AK562" i="6"/>
  <c r="AH562" i="6"/>
  <c r="AG562" i="6"/>
  <c r="AD562" i="6"/>
  <c r="AC562" i="6"/>
  <c r="Z562" i="6"/>
  <c r="Y562" i="6"/>
  <c r="V562" i="6"/>
  <c r="U562" i="6"/>
  <c r="R562" i="6"/>
  <c r="Q562" i="6"/>
  <c r="N562" i="6"/>
  <c r="M562" i="6"/>
  <c r="J562" i="6"/>
  <c r="I562" i="6"/>
  <c r="F562" i="6"/>
  <c r="E562" i="6"/>
  <c r="BL561" i="6"/>
  <c r="BK561" i="6"/>
  <c r="BJ561" i="6"/>
  <c r="BI561" i="6"/>
  <c r="BH561" i="6"/>
  <c r="BG561" i="6"/>
  <c r="BF561" i="6"/>
  <c r="BE561" i="6"/>
  <c r="BD561" i="6"/>
  <c r="BC561" i="6"/>
  <c r="BB561" i="6"/>
  <c r="BA561" i="6"/>
  <c r="AX561" i="6"/>
  <c r="AW561" i="6"/>
  <c r="AT561" i="6"/>
  <c r="AS561" i="6"/>
  <c r="AP561" i="6"/>
  <c r="AO561" i="6"/>
  <c r="AL561" i="6"/>
  <c r="AK561" i="6"/>
  <c r="AH561" i="6"/>
  <c r="AG561" i="6"/>
  <c r="AD561" i="6"/>
  <c r="AC561" i="6"/>
  <c r="Z561" i="6"/>
  <c r="Y561" i="6"/>
  <c r="V561" i="6"/>
  <c r="U561" i="6"/>
  <c r="R561" i="6"/>
  <c r="Q561" i="6"/>
  <c r="N561" i="6"/>
  <c r="M561" i="6"/>
  <c r="J561" i="6"/>
  <c r="I561" i="6"/>
  <c r="F561" i="6"/>
  <c r="E561" i="6"/>
  <c r="BL560" i="6"/>
  <c r="BK560" i="6"/>
  <c r="BJ560" i="6"/>
  <c r="BI560" i="6"/>
  <c r="BH560" i="6"/>
  <c r="BG560" i="6"/>
  <c r="BF560" i="6"/>
  <c r="BE560" i="6"/>
  <c r="BD560" i="6"/>
  <c r="BC560" i="6"/>
  <c r="BB560" i="6"/>
  <c r="BA560" i="6"/>
  <c r="AX560" i="6"/>
  <c r="AW560" i="6"/>
  <c r="AT560" i="6"/>
  <c r="AS560" i="6"/>
  <c r="AP560" i="6"/>
  <c r="AO560" i="6"/>
  <c r="AL560" i="6"/>
  <c r="AK560" i="6"/>
  <c r="AH560" i="6"/>
  <c r="AG560" i="6"/>
  <c r="AD560" i="6"/>
  <c r="AC560" i="6"/>
  <c r="Z560" i="6"/>
  <c r="Y560" i="6"/>
  <c r="V560" i="6"/>
  <c r="U560" i="6"/>
  <c r="R560" i="6"/>
  <c r="Q560" i="6"/>
  <c r="N560" i="6"/>
  <c r="M560" i="6"/>
  <c r="J560" i="6"/>
  <c r="I560" i="6"/>
  <c r="F560" i="6"/>
  <c r="E560" i="6"/>
  <c r="BL559" i="6"/>
  <c r="BK559" i="6"/>
  <c r="BJ559" i="6"/>
  <c r="BI559" i="6"/>
  <c r="BH559" i="6"/>
  <c r="BG559" i="6"/>
  <c r="BF559" i="6"/>
  <c r="BE559" i="6"/>
  <c r="BD559" i="6"/>
  <c r="BC559" i="6"/>
  <c r="BB559" i="6"/>
  <c r="BA559" i="6"/>
  <c r="AX559" i="6"/>
  <c r="AW559" i="6"/>
  <c r="AT559" i="6"/>
  <c r="AS559" i="6"/>
  <c r="AP559" i="6"/>
  <c r="AO559" i="6"/>
  <c r="AL559" i="6"/>
  <c r="AK559" i="6"/>
  <c r="AH559" i="6"/>
  <c r="AG559" i="6"/>
  <c r="AD559" i="6"/>
  <c r="AC559" i="6"/>
  <c r="Z559" i="6"/>
  <c r="Y559" i="6"/>
  <c r="V559" i="6"/>
  <c r="U559" i="6"/>
  <c r="R559" i="6"/>
  <c r="Q559" i="6"/>
  <c r="N559" i="6"/>
  <c r="M559" i="6"/>
  <c r="J559" i="6"/>
  <c r="I559" i="6"/>
  <c r="F559" i="6"/>
  <c r="E559" i="6"/>
  <c r="BL558" i="6"/>
  <c r="BK558" i="6"/>
  <c r="BJ558" i="6"/>
  <c r="BI558" i="6"/>
  <c r="BH558" i="6"/>
  <c r="BG558" i="6"/>
  <c r="BF558" i="6"/>
  <c r="BE558" i="6"/>
  <c r="BD558" i="6"/>
  <c r="BC558" i="6"/>
  <c r="BB558" i="6"/>
  <c r="BA558" i="6"/>
  <c r="AX558" i="6"/>
  <c r="AW558" i="6"/>
  <c r="AT558" i="6"/>
  <c r="AS558" i="6"/>
  <c r="AP558" i="6"/>
  <c r="AO558" i="6"/>
  <c r="AL558" i="6"/>
  <c r="AK558" i="6"/>
  <c r="AH558" i="6"/>
  <c r="AG558" i="6"/>
  <c r="AD558" i="6"/>
  <c r="AC558" i="6"/>
  <c r="Z558" i="6"/>
  <c r="Y558" i="6"/>
  <c r="V558" i="6"/>
  <c r="U558" i="6"/>
  <c r="R558" i="6"/>
  <c r="Q558" i="6"/>
  <c r="N558" i="6"/>
  <c r="M558" i="6"/>
  <c r="J558" i="6"/>
  <c r="I558" i="6"/>
  <c r="F558" i="6"/>
  <c r="E558" i="6"/>
  <c r="BL557" i="6"/>
  <c r="BK557" i="6"/>
  <c r="BJ557" i="6"/>
  <c r="BI557" i="6"/>
  <c r="BH557" i="6"/>
  <c r="BG557" i="6"/>
  <c r="BF557" i="6"/>
  <c r="BE557" i="6"/>
  <c r="BD557" i="6"/>
  <c r="BC557" i="6"/>
  <c r="BB557" i="6"/>
  <c r="BA557" i="6"/>
  <c r="AX557" i="6"/>
  <c r="AW557" i="6"/>
  <c r="AT557" i="6"/>
  <c r="AS557" i="6"/>
  <c r="AP557" i="6"/>
  <c r="AO557" i="6"/>
  <c r="AL557" i="6"/>
  <c r="AK557" i="6"/>
  <c r="AH557" i="6"/>
  <c r="AG557" i="6"/>
  <c r="AD557" i="6"/>
  <c r="AC557" i="6"/>
  <c r="Z557" i="6"/>
  <c r="Y557" i="6"/>
  <c r="V557" i="6"/>
  <c r="U557" i="6"/>
  <c r="R557" i="6"/>
  <c r="Q557" i="6"/>
  <c r="N557" i="6"/>
  <c r="M557" i="6"/>
  <c r="J557" i="6"/>
  <c r="I557" i="6"/>
  <c r="F557" i="6"/>
  <c r="E557" i="6"/>
  <c r="BL556" i="6"/>
  <c r="BK556" i="6"/>
  <c r="BJ556" i="6"/>
  <c r="BI556" i="6"/>
  <c r="BH556" i="6"/>
  <c r="BG556" i="6"/>
  <c r="BF556" i="6"/>
  <c r="BE556" i="6"/>
  <c r="BD556" i="6"/>
  <c r="BC556" i="6"/>
  <c r="BB556" i="6"/>
  <c r="BA556" i="6"/>
  <c r="AX556" i="6"/>
  <c r="AW556" i="6"/>
  <c r="AT556" i="6"/>
  <c r="AS556" i="6"/>
  <c r="AP556" i="6"/>
  <c r="AO556" i="6"/>
  <c r="AL556" i="6"/>
  <c r="AK556" i="6"/>
  <c r="AH556" i="6"/>
  <c r="AG556" i="6"/>
  <c r="AD556" i="6"/>
  <c r="AC556" i="6"/>
  <c r="Z556" i="6"/>
  <c r="Y556" i="6"/>
  <c r="V556" i="6"/>
  <c r="U556" i="6"/>
  <c r="R556" i="6"/>
  <c r="Q556" i="6"/>
  <c r="N556" i="6"/>
  <c r="M556" i="6"/>
  <c r="J556" i="6"/>
  <c r="I556" i="6"/>
  <c r="F556" i="6"/>
  <c r="E556" i="6"/>
  <c r="BL555" i="6"/>
  <c r="BK555" i="6"/>
  <c r="BJ555" i="6"/>
  <c r="BI555" i="6"/>
  <c r="BH555" i="6"/>
  <c r="BG555" i="6"/>
  <c r="BF555" i="6"/>
  <c r="BE555" i="6"/>
  <c r="BD555" i="6"/>
  <c r="BC555" i="6"/>
  <c r="BB555" i="6"/>
  <c r="BA555" i="6"/>
  <c r="AX555" i="6"/>
  <c r="AW555" i="6"/>
  <c r="AT555" i="6"/>
  <c r="AS555" i="6"/>
  <c r="AP555" i="6"/>
  <c r="AO555" i="6"/>
  <c r="AL555" i="6"/>
  <c r="AK555" i="6"/>
  <c r="AH555" i="6"/>
  <c r="AG555" i="6"/>
  <c r="AD555" i="6"/>
  <c r="AC555" i="6"/>
  <c r="Z555" i="6"/>
  <c r="Y555" i="6"/>
  <c r="V555" i="6"/>
  <c r="U555" i="6"/>
  <c r="R555" i="6"/>
  <c r="Q555" i="6"/>
  <c r="N555" i="6"/>
  <c r="M555" i="6"/>
  <c r="J555" i="6"/>
  <c r="I555" i="6"/>
  <c r="F555" i="6"/>
  <c r="E555" i="6"/>
  <c r="BL554" i="6"/>
  <c r="BK554" i="6"/>
  <c r="BJ554" i="6"/>
  <c r="BI554" i="6"/>
  <c r="BH554" i="6"/>
  <c r="BG554" i="6"/>
  <c r="BF554" i="6"/>
  <c r="BE554" i="6"/>
  <c r="BD554" i="6"/>
  <c r="BC554" i="6"/>
  <c r="BB554" i="6"/>
  <c r="BA554" i="6"/>
  <c r="AX554" i="6"/>
  <c r="AW554" i="6"/>
  <c r="AT554" i="6"/>
  <c r="AS554" i="6"/>
  <c r="AP554" i="6"/>
  <c r="AO554" i="6"/>
  <c r="AL554" i="6"/>
  <c r="AK554" i="6"/>
  <c r="AH554" i="6"/>
  <c r="AG554" i="6"/>
  <c r="AD554" i="6"/>
  <c r="AC554" i="6"/>
  <c r="Z554" i="6"/>
  <c r="Y554" i="6"/>
  <c r="V554" i="6"/>
  <c r="U554" i="6"/>
  <c r="R554" i="6"/>
  <c r="Q554" i="6"/>
  <c r="N554" i="6"/>
  <c r="M554" i="6"/>
  <c r="J554" i="6"/>
  <c r="I554" i="6"/>
  <c r="F554" i="6"/>
  <c r="E554" i="6"/>
  <c r="BL553" i="6"/>
  <c r="BK553" i="6"/>
  <c r="BJ553" i="6"/>
  <c r="BI553" i="6"/>
  <c r="BH553" i="6"/>
  <c r="BG553" i="6"/>
  <c r="BF553" i="6"/>
  <c r="BE553" i="6"/>
  <c r="BD553" i="6"/>
  <c r="BC553" i="6"/>
  <c r="BB553" i="6"/>
  <c r="BA553" i="6"/>
  <c r="AX553" i="6"/>
  <c r="AW553" i="6"/>
  <c r="AT553" i="6"/>
  <c r="AS553" i="6"/>
  <c r="AP553" i="6"/>
  <c r="AO553" i="6"/>
  <c r="AL553" i="6"/>
  <c r="AK553" i="6"/>
  <c r="AH553" i="6"/>
  <c r="AG553" i="6"/>
  <c r="AD553" i="6"/>
  <c r="AC553" i="6"/>
  <c r="Z553" i="6"/>
  <c r="Y553" i="6"/>
  <c r="V553" i="6"/>
  <c r="U553" i="6"/>
  <c r="R553" i="6"/>
  <c r="Q553" i="6"/>
  <c r="N553" i="6"/>
  <c r="M553" i="6"/>
  <c r="J553" i="6"/>
  <c r="I553" i="6"/>
  <c r="F553" i="6"/>
  <c r="E553" i="6"/>
  <c r="BL552" i="6"/>
  <c r="BK552" i="6"/>
  <c r="BJ552" i="6"/>
  <c r="BI552" i="6"/>
  <c r="BH552" i="6"/>
  <c r="BG552" i="6"/>
  <c r="BF552" i="6"/>
  <c r="BE552" i="6"/>
  <c r="BD552" i="6"/>
  <c r="BC552" i="6"/>
  <c r="BB552" i="6"/>
  <c r="BA552" i="6"/>
  <c r="AX552" i="6"/>
  <c r="AW552" i="6"/>
  <c r="AT552" i="6"/>
  <c r="AS552" i="6"/>
  <c r="AP552" i="6"/>
  <c r="AO552" i="6"/>
  <c r="AL552" i="6"/>
  <c r="AK552" i="6"/>
  <c r="AH552" i="6"/>
  <c r="AG552" i="6"/>
  <c r="AD552" i="6"/>
  <c r="AC552" i="6"/>
  <c r="Z552" i="6"/>
  <c r="Y552" i="6"/>
  <c r="V552" i="6"/>
  <c r="U552" i="6"/>
  <c r="R552" i="6"/>
  <c r="Q552" i="6"/>
  <c r="N552" i="6"/>
  <c r="M552" i="6"/>
  <c r="J552" i="6"/>
  <c r="I552" i="6"/>
  <c r="F552" i="6"/>
  <c r="E552" i="6"/>
  <c r="BL551" i="6"/>
  <c r="BK551" i="6"/>
  <c r="BJ551" i="6"/>
  <c r="BI551" i="6"/>
  <c r="BH551" i="6"/>
  <c r="BG551" i="6"/>
  <c r="BF551" i="6"/>
  <c r="BE551" i="6"/>
  <c r="BD551" i="6"/>
  <c r="BC551" i="6"/>
  <c r="BB551" i="6"/>
  <c r="BA551" i="6"/>
  <c r="AX551" i="6"/>
  <c r="AW551" i="6"/>
  <c r="AT551" i="6"/>
  <c r="AS551" i="6"/>
  <c r="AP551" i="6"/>
  <c r="AO551" i="6"/>
  <c r="AL551" i="6"/>
  <c r="AK551" i="6"/>
  <c r="AH551" i="6"/>
  <c r="AG551" i="6"/>
  <c r="AD551" i="6"/>
  <c r="AC551" i="6"/>
  <c r="Z551" i="6"/>
  <c r="Y551" i="6"/>
  <c r="V551" i="6"/>
  <c r="U551" i="6"/>
  <c r="R551" i="6"/>
  <c r="Q551" i="6"/>
  <c r="N551" i="6"/>
  <c r="M551" i="6"/>
  <c r="J551" i="6"/>
  <c r="I551" i="6"/>
  <c r="F551" i="6"/>
  <c r="E551" i="6"/>
  <c r="BL550" i="6"/>
  <c r="BK550" i="6"/>
  <c r="BJ550" i="6"/>
  <c r="BI550" i="6"/>
  <c r="BH550" i="6"/>
  <c r="BG550" i="6"/>
  <c r="BF550" i="6"/>
  <c r="BE550" i="6"/>
  <c r="BD550" i="6"/>
  <c r="BC550" i="6"/>
  <c r="BB550" i="6"/>
  <c r="BA550" i="6"/>
  <c r="AX550" i="6"/>
  <c r="AW550" i="6"/>
  <c r="AT550" i="6"/>
  <c r="AS550" i="6"/>
  <c r="AP550" i="6"/>
  <c r="AO550" i="6"/>
  <c r="AL550" i="6"/>
  <c r="AK550" i="6"/>
  <c r="AH550" i="6"/>
  <c r="AG550" i="6"/>
  <c r="AD550" i="6"/>
  <c r="AC550" i="6"/>
  <c r="Z550" i="6"/>
  <c r="Y550" i="6"/>
  <c r="V550" i="6"/>
  <c r="U550" i="6"/>
  <c r="R550" i="6"/>
  <c r="Q550" i="6"/>
  <c r="N550" i="6"/>
  <c r="M550" i="6"/>
  <c r="J550" i="6"/>
  <c r="I550" i="6"/>
  <c r="F550" i="6"/>
  <c r="E550" i="6"/>
  <c r="BL549" i="6"/>
  <c r="BK549" i="6"/>
  <c r="BJ549" i="6"/>
  <c r="BI549" i="6"/>
  <c r="BH549" i="6"/>
  <c r="BG549" i="6"/>
  <c r="BF549" i="6"/>
  <c r="BE549" i="6"/>
  <c r="BD549" i="6"/>
  <c r="BC549" i="6"/>
  <c r="BB549" i="6"/>
  <c r="BA549" i="6"/>
  <c r="AX549" i="6"/>
  <c r="AW549" i="6"/>
  <c r="AT549" i="6"/>
  <c r="AS549" i="6"/>
  <c r="AP549" i="6"/>
  <c r="AO549" i="6"/>
  <c r="AL549" i="6"/>
  <c r="AK549" i="6"/>
  <c r="AH549" i="6"/>
  <c r="AG549" i="6"/>
  <c r="AD549" i="6"/>
  <c r="AC549" i="6"/>
  <c r="Z549" i="6"/>
  <c r="Y549" i="6"/>
  <c r="V549" i="6"/>
  <c r="U549" i="6"/>
  <c r="R549" i="6"/>
  <c r="Q549" i="6"/>
  <c r="N549" i="6"/>
  <c r="M549" i="6"/>
  <c r="J549" i="6"/>
  <c r="I549" i="6"/>
  <c r="F549" i="6"/>
  <c r="E549" i="6"/>
  <c r="BL548" i="6"/>
  <c r="BK548" i="6"/>
  <c r="BJ548" i="6"/>
  <c r="BI548" i="6"/>
  <c r="BH548" i="6"/>
  <c r="BG548" i="6"/>
  <c r="BF548" i="6"/>
  <c r="BE548" i="6"/>
  <c r="BD548" i="6"/>
  <c r="BC548" i="6"/>
  <c r="BB548" i="6"/>
  <c r="BA548" i="6"/>
  <c r="AX548" i="6"/>
  <c r="AW548" i="6"/>
  <c r="AT548" i="6"/>
  <c r="AS548" i="6"/>
  <c r="AP548" i="6"/>
  <c r="AO548" i="6"/>
  <c r="AL548" i="6"/>
  <c r="AK548" i="6"/>
  <c r="AH548" i="6"/>
  <c r="AG548" i="6"/>
  <c r="AD548" i="6"/>
  <c r="AC548" i="6"/>
  <c r="Z548" i="6"/>
  <c r="Y548" i="6"/>
  <c r="V548" i="6"/>
  <c r="U548" i="6"/>
  <c r="R548" i="6"/>
  <c r="Q548" i="6"/>
  <c r="N548" i="6"/>
  <c r="M548" i="6"/>
  <c r="J548" i="6"/>
  <c r="I548" i="6"/>
  <c r="F548" i="6"/>
  <c r="E548" i="6"/>
  <c r="BL547" i="6"/>
  <c r="BK547" i="6"/>
  <c r="BJ547" i="6"/>
  <c r="BI547" i="6"/>
  <c r="BH547" i="6"/>
  <c r="BG547" i="6"/>
  <c r="BF547" i="6"/>
  <c r="BE547" i="6"/>
  <c r="BD547" i="6"/>
  <c r="BC547" i="6"/>
  <c r="BB547" i="6"/>
  <c r="BA547" i="6"/>
  <c r="AX547" i="6"/>
  <c r="AW547" i="6"/>
  <c r="AT547" i="6"/>
  <c r="AS547" i="6"/>
  <c r="AP547" i="6"/>
  <c r="AO547" i="6"/>
  <c r="AL547" i="6"/>
  <c r="AK547" i="6"/>
  <c r="AH547" i="6"/>
  <c r="AG547" i="6"/>
  <c r="AD547" i="6"/>
  <c r="AC547" i="6"/>
  <c r="Z547" i="6"/>
  <c r="Y547" i="6"/>
  <c r="V547" i="6"/>
  <c r="U547" i="6"/>
  <c r="R547" i="6"/>
  <c r="Q547" i="6"/>
  <c r="N547" i="6"/>
  <c r="M547" i="6"/>
  <c r="J547" i="6"/>
  <c r="I547" i="6"/>
  <c r="F547" i="6"/>
  <c r="E547" i="6"/>
  <c r="BL546" i="6"/>
  <c r="BK546" i="6"/>
  <c r="BJ546" i="6"/>
  <c r="BI546" i="6"/>
  <c r="BH546" i="6"/>
  <c r="BG546" i="6"/>
  <c r="BF546" i="6"/>
  <c r="BE546" i="6"/>
  <c r="BD546" i="6"/>
  <c r="BC546" i="6"/>
  <c r="BB546" i="6"/>
  <c r="BA546" i="6"/>
  <c r="AX546" i="6"/>
  <c r="AW546" i="6"/>
  <c r="AT546" i="6"/>
  <c r="AS546" i="6"/>
  <c r="AP546" i="6"/>
  <c r="AO546" i="6"/>
  <c r="AL546" i="6"/>
  <c r="AK546" i="6"/>
  <c r="AH546" i="6"/>
  <c r="AG546" i="6"/>
  <c r="AD546" i="6"/>
  <c r="AC546" i="6"/>
  <c r="Z546" i="6"/>
  <c r="Y546" i="6"/>
  <c r="V546" i="6"/>
  <c r="U546" i="6"/>
  <c r="R546" i="6"/>
  <c r="Q546" i="6"/>
  <c r="N546" i="6"/>
  <c r="M546" i="6"/>
  <c r="J546" i="6"/>
  <c r="I546" i="6"/>
  <c r="F546" i="6"/>
  <c r="E546" i="6"/>
  <c r="BL545" i="6"/>
  <c r="BK545" i="6"/>
  <c r="BJ545" i="6"/>
  <c r="BI545" i="6"/>
  <c r="BH545" i="6"/>
  <c r="BG545" i="6"/>
  <c r="BF545" i="6"/>
  <c r="BE545" i="6"/>
  <c r="BD545" i="6"/>
  <c r="BC545" i="6"/>
  <c r="BB545" i="6"/>
  <c r="BA545" i="6"/>
  <c r="AX545" i="6"/>
  <c r="AW545" i="6"/>
  <c r="AT545" i="6"/>
  <c r="AS545" i="6"/>
  <c r="AP545" i="6"/>
  <c r="AO545" i="6"/>
  <c r="AL545" i="6"/>
  <c r="AK545" i="6"/>
  <c r="AH545" i="6"/>
  <c r="AG545" i="6"/>
  <c r="AD545" i="6"/>
  <c r="AC545" i="6"/>
  <c r="Z545" i="6"/>
  <c r="Y545" i="6"/>
  <c r="V545" i="6"/>
  <c r="U545" i="6"/>
  <c r="R545" i="6"/>
  <c r="Q545" i="6"/>
  <c r="N545" i="6"/>
  <c r="M545" i="6"/>
  <c r="J545" i="6"/>
  <c r="I545" i="6"/>
  <c r="F545" i="6"/>
  <c r="E545" i="6"/>
  <c r="BL544" i="6"/>
  <c r="BK544" i="6"/>
  <c r="BJ544" i="6"/>
  <c r="BI544" i="6"/>
  <c r="BH544" i="6"/>
  <c r="BG544" i="6"/>
  <c r="BF544" i="6"/>
  <c r="BE544" i="6"/>
  <c r="BD544" i="6"/>
  <c r="BC544" i="6"/>
  <c r="BB544" i="6"/>
  <c r="BA544" i="6"/>
  <c r="AX544" i="6"/>
  <c r="AW544" i="6"/>
  <c r="AT544" i="6"/>
  <c r="AS544" i="6"/>
  <c r="AP544" i="6"/>
  <c r="AO544" i="6"/>
  <c r="AL544" i="6"/>
  <c r="AK544" i="6"/>
  <c r="AH544" i="6"/>
  <c r="AG544" i="6"/>
  <c r="AD544" i="6"/>
  <c r="AC544" i="6"/>
  <c r="Z544" i="6"/>
  <c r="Y544" i="6"/>
  <c r="V544" i="6"/>
  <c r="U544" i="6"/>
  <c r="R544" i="6"/>
  <c r="Q544" i="6"/>
  <c r="N544" i="6"/>
  <c r="M544" i="6"/>
  <c r="J544" i="6"/>
  <c r="I544" i="6"/>
  <c r="F544" i="6"/>
  <c r="E544" i="6"/>
  <c r="BL543" i="6"/>
  <c r="BK543" i="6"/>
  <c r="BJ543" i="6"/>
  <c r="BI543" i="6"/>
  <c r="BH543" i="6"/>
  <c r="BG543" i="6"/>
  <c r="BF543" i="6"/>
  <c r="BE543" i="6"/>
  <c r="BD543" i="6"/>
  <c r="BC543" i="6"/>
  <c r="BB543" i="6"/>
  <c r="BA543" i="6"/>
  <c r="AX543" i="6"/>
  <c r="AW543" i="6"/>
  <c r="AT543" i="6"/>
  <c r="AS543" i="6"/>
  <c r="AP543" i="6"/>
  <c r="AO543" i="6"/>
  <c r="AL543" i="6"/>
  <c r="AK543" i="6"/>
  <c r="AH543" i="6"/>
  <c r="AG543" i="6"/>
  <c r="AD543" i="6"/>
  <c r="AC543" i="6"/>
  <c r="Z543" i="6"/>
  <c r="Y543" i="6"/>
  <c r="V543" i="6"/>
  <c r="U543" i="6"/>
  <c r="R543" i="6"/>
  <c r="Q543" i="6"/>
  <c r="N543" i="6"/>
  <c r="M543" i="6"/>
  <c r="J543" i="6"/>
  <c r="I543" i="6"/>
  <c r="F543" i="6"/>
  <c r="E543" i="6"/>
  <c r="BL542" i="6"/>
  <c r="BK542" i="6"/>
  <c r="BJ542" i="6"/>
  <c r="BI542" i="6"/>
  <c r="BH542" i="6"/>
  <c r="BG542" i="6"/>
  <c r="BF542" i="6"/>
  <c r="BE542" i="6"/>
  <c r="BD542" i="6"/>
  <c r="BC542" i="6"/>
  <c r="BB542" i="6"/>
  <c r="BA542" i="6"/>
  <c r="AX542" i="6"/>
  <c r="AW542" i="6"/>
  <c r="AT542" i="6"/>
  <c r="AS542" i="6"/>
  <c r="AP542" i="6"/>
  <c r="AO542" i="6"/>
  <c r="AL542" i="6"/>
  <c r="AK542" i="6"/>
  <c r="AH542" i="6"/>
  <c r="AG542" i="6"/>
  <c r="AD542" i="6"/>
  <c r="AC542" i="6"/>
  <c r="Z542" i="6"/>
  <c r="Y542" i="6"/>
  <c r="V542" i="6"/>
  <c r="U542" i="6"/>
  <c r="R542" i="6"/>
  <c r="Q542" i="6"/>
  <c r="N542" i="6"/>
  <c r="M542" i="6"/>
  <c r="J542" i="6"/>
  <c r="I542" i="6"/>
  <c r="F542" i="6"/>
  <c r="E542" i="6"/>
  <c r="BL541" i="6"/>
  <c r="BK541" i="6"/>
  <c r="BJ541" i="6"/>
  <c r="BI541" i="6"/>
  <c r="BH541" i="6"/>
  <c r="BG541" i="6"/>
  <c r="BF541" i="6"/>
  <c r="BE541" i="6"/>
  <c r="BD541" i="6"/>
  <c r="BC541" i="6"/>
  <c r="BB541" i="6"/>
  <c r="BA541" i="6"/>
  <c r="AX541" i="6"/>
  <c r="AW541" i="6"/>
  <c r="AT541" i="6"/>
  <c r="AS541" i="6"/>
  <c r="AP541" i="6"/>
  <c r="AO541" i="6"/>
  <c r="AL541" i="6"/>
  <c r="AK541" i="6"/>
  <c r="AH541" i="6"/>
  <c r="AG541" i="6"/>
  <c r="AD541" i="6"/>
  <c r="AC541" i="6"/>
  <c r="Z541" i="6"/>
  <c r="Y541" i="6"/>
  <c r="V541" i="6"/>
  <c r="U541" i="6"/>
  <c r="R541" i="6"/>
  <c r="Q541" i="6"/>
  <c r="N541" i="6"/>
  <c r="M541" i="6"/>
  <c r="J541" i="6"/>
  <c r="I541" i="6"/>
  <c r="F541" i="6"/>
  <c r="E541" i="6"/>
  <c r="BL540" i="6"/>
  <c r="BK540" i="6"/>
  <c r="BJ540" i="6"/>
  <c r="BI540" i="6"/>
  <c r="BH540" i="6"/>
  <c r="BG540" i="6"/>
  <c r="BF540" i="6"/>
  <c r="BE540" i="6"/>
  <c r="BD540" i="6"/>
  <c r="BC540" i="6"/>
  <c r="BB540" i="6"/>
  <c r="BA540" i="6"/>
  <c r="AX540" i="6"/>
  <c r="AW540" i="6"/>
  <c r="AT540" i="6"/>
  <c r="AS540" i="6"/>
  <c r="AP540" i="6"/>
  <c r="AO540" i="6"/>
  <c r="AL540" i="6"/>
  <c r="AK540" i="6"/>
  <c r="AH540" i="6"/>
  <c r="AG540" i="6"/>
  <c r="AD540" i="6"/>
  <c r="AC540" i="6"/>
  <c r="Z540" i="6"/>
  <c r="Y540" i="6"/>
  <c r="V540" i="6"/>
  <c r="U540" i="6"/>
  <c r="R540" i="6"/>
  <c r="Q540" i="6"/>
  <c r="N540" i="6"/>
  <c r="M540" i="6"/>
  <c r="J540" i="6"/>
  <c r="I540" i="6"/>
  <c r="F540" i="6"/>
  <c r="E540" i="6"/>
  <c r="BL539" i="6"/>
  <c r="BK539" i="6"/>
  <c r="BJ539" i="6"/>
  <c r="BI539" i="6"/>
  <c r="BH539" i="6"/>
  <c r="BG539" i="6"/>
  <c r="BF539" i="6"/>
  <c r="BE539" i="6"/>
  <c r="BD539" i="6"/>
  <c r="BC539" i="6"/>
  <c r="BB539" i="6"/>
  <c r="BA539" i="6"/>
  <c r="AX539" i="6"/>
  <c r="AW539" i="6"/>
  <c r="AT539" i="6"/>
  <c r="AS539" i="6"/>
  <c r="AP539" i="6"/>
  <c r="AO539" i="6"/>
  <c r="AL539" i="6"/>
  <c r="AK539" i="6"/>
  <c r="AH539" i="6"/>
  <c r="AG539" i="6"/>
  <c r="AD539" i="6"/>
  <c r="AC539" i="6"/>
  <c r="Z539" i="6"/>
  <c r="Y539" i="6"/>
  <c r="V539" i="6"/>
  <c r="U539" i="6"/>
  <c r="R539" i="6"/>
  <c r="Q539" i="6"/>
  <c r="N539" i="6"/>
  <c r="M539" i="6"/>
  <c r="J539" i="6"/>
  <c r="I539" i="6"/>
  <c r="F539" i="6"/>
  <c r="E539" i="6"/>
  <c r="BL538" i="6"/>
  <c r="BK538" i="6"/>
  <c r="BJ538" i="6"/>
  <c r="BI538" i="6"/>
  <c r="BH538" i="6"/>
  <c r="BG538" i="6"/>
  <c r="BF538" i="6"/>
  <c r="BE538" i="6"/>
  <c r="BD538" i="6"/>
  <c r="BC538" i="6"/>
  <c r="BB538" i="6"/>
  <c r="BA538" i="6"/>
  <c r="AX538" i="6"/>
  <c r="AW538" i="6"/>
  <c r="AT538" i="6"/>
  <c r="AS538" i="6"/>
  <c r="AP538" i="6"/>
  <c r="AO538" i="6"/>
  <c r="AL538" i="6"/>
  <c r="AK538" i="6"/>
  <c r="AH538" i="6"/>
  <c r="AG538" i="6"/>
  <c r="AD538" i="6"/>
  <c r="AC538" i="6"/>
  <c r="Z538" i="6"/>
  <c r="Y538" i="6"/>
  <c r="V538" i="6"/>
  <c r="U538" i="6"/>
  <c r="R538" i="6"/>
  <c r="Q538" i="6"/>
  <c r="N538" i="6"/>
  <c r="M538" i="6"/>
  <c r="J538" i="6"/>
  <c r="I538" i="6"/>
  <c r="F538" i="6"/>
  <c r="E538" i="6"/>
  <c r="BL537" i="6"/>
  <c r="BK537" i="6"/>
  <c r="BJ537" i="6"/>
  <c r="BI537" i="6"/>
  <c r="BH537" i="6"/>
  <c r="BG537" i="6"/>
  <c r="BF537" i="6"/>
  <c r="BE537" i="6"/>
  <c r="BD537" i="6"/>
  <c r="BC537" i="6"/>
  <c r="BB537" i="6"/>
  <c r="BA537" i="6"/>
  <c r="AX537" i="6"/>
  <c r="AW537" i="6"/>
  <c r="AT537" i="6"/>
  <c r="AS537" i="6"/>
  <c r="AP537" i="6"/>
  <c r="AO537" i="6"/>
  <c r="AL537" i="6"/>
  <c r="AK537" i="6"/>
  <c r="AH537" i="6"/>
  <c r="AG537" i="6"/>
  <c r="AD537" i="6"/>
  <c r="AC537" i="6"/>
  <c r="Z537" i="6"/>
  <c r="Y537" i="6"/>
  <c r="V537" i="6"/>
  <c r="U537" i="6"/>
  <c r="R537" i="6"/>
  <c r="Q537" i="6"/>
  <c r="N537" i="6"/>
  <c r="M537" i="6"/>
  <c r="J537" i="6"/>
  <c r="I537" i="6"/>
  <c r="F537" i="6"/>
  <c r="E537" i="6"/>
  <c r="BL536" i="6"/>
  <c r="BK536" i="6"/>
  <c r="BJ536" i="6"/>
  <c r="BI536" i="6"/>
  <c r="BH536" i="6"/>
  <c r="BG536" i="6"/>
  <c r="BF536" i="6"/>
  <c r="BE536" i="6"/>
  <c r="BD536" i="6"/>
  <c r="BC536" i="6"/>
  <c r="BB536" i="6"/>
  <c r="BA536" i="6"/>
  <c r="AX536" i="6"/>
  <c r="AW536" i="6"/>
  <c r="AT536" i="6"/>
  <c r="AS536" i="6"/>
  <c r="AP536" i="6"/>
  <c r="AO536" i="6"/>
  <c r="AL536" i="6"/>
  <c r="AK536" i="6"/>
  <c r="AH536" i="6"/>
  <c r="AG536" i="6"/>
  <c r="AD536" i="6"/>
  <c r="AC536" i="6"/>
  <c r="Z536" i="6"/>
  <c r="Y536" i="6"/>
  <c r="V536" i="6"/>
  <c r="U536" i="6"/>
  <c r="R536" i="6"/>
  <c r="Q536" i="6"/>
  <c r="N536" i="6"/>
  <c r="M536" i="6"/>
  <c r="J536" i="6"/>
  <c r="I536" i="6"/>
  <c r="F536" i="6"/>
  <c r="E536" i="6"/>
  <c r="BL535" i="6"/>
  <c r="BK535" i="6"/>
  <c r="BJ535" i="6"/>
  <c r="BI535" i="6"/>
  <c r="BH535" i="6"/>
  <c r="BG535" i="6"/>
  <c r="BF535" i="6"/>
  <c r="BE535" i="6"/>
  <c r="BD535" i="6"/>
  <c r="BC535" i="6"/>
  <c r="BB535" i="6"/>
  <c r="BA535" i="6"/>
  <c r="AX535" i="6"/>
  <c r="AW535" i="6"/>
  <c r="AT535" i="6"/>
  <c r="AS535" i="6"/>
  <c r="AP535" i="6"/>
  <c r="AO535" i="6"/>
  <c r="AL535" i="6"/>
  <c r="AK535" i="6"/>
  <c r="AH535" i="6"/>
  <c r="AG535" i="6"/>
  <c r="AD535" i="6"/>
  <c r="AC535" i="6"/>
  <c r="Z535" i="6"/>
  <c r="Y535" i="6"/>
  <c r="V535" i="6"/>
  <c r="U535" i="6"/>
  <c r="R535" i="6"/>
  <c r="Q535" i="6"/>
  <c r="N535" i="6"/>
  <c r="M535" i="6"/>
  <c r="J535" i="6"/>
  <c r="I535" i="6"/>
  <c r="F535" i="6"/>
  <c r="E535" i="6"/>
  <c r="BL534" i="6"/>
  <c r="BK534" i="6"/>
  <c r="BJ534" i="6"/>
  <c r="BI534" i="6"/>
  <c r="BH534" i="6"/>
  <c r="BG534" i="6"/>
  <c r="BF534" i="6"/>
  <c r="BE534" i="6"/>
  <c r="BD534" i="6"/>
  <c r="BC534" i="6"/>
  <c r="BB534" i="6"/>
  <c r="BA534" i="6"/>
  <c r="AX534" i="6"/>
  <c r="AW534" i="6"/>
  <c r="AT534" i="6"/>
  <c r="AS534" i="6"/>
  <c r="AP534" i="6"/>
  <c r="AO534" i="6"/>
  <c r="AL534" i="6"/>
  <c r="AK534" i="6"/>
  <c r="AH534" i="6"/>
  <c r="AG534" i="6"/>
  <c r="AD534" i="6"/>
  <c r="AC534" i="6"/>
  <c r="Z534" i="6"/>
  <c r="Y534" i="6"/>
  <c r="V534" i="6"/>
  <c r="U534" i="6"/>
  <c r="R534" i="6"/>
  <c r="Q534" i="6"/>
  <c r="N534" i="6"/>
  <c r="M534" i="6"/>
  <c r="J534" i="6"/>
  <c r="I534" i="6"/>
  <c r="F534" i="6"/>
  <c r="E534" i="6"/>
  <c r="BL533" i="6"/>
  <c r="BK533" i="6"/>
  <c r="BJ533" i="6"/>
  <c r="BI533" i="6"/>
  <c r="BH533" i="6"/>
  <c r="BG533" i="6"/>
  <c r="BF533" i="6"/>
  <c r="BE533" i="6"/>
  <c r="BD533" i="6"/>
  <c r="BC533" i="6"/>
  <c r="BB533" i="6"/>
  <c r="BA533" i="6"/>
  <c r="AX533" i="6"/>
  <c r="AW533" i="6"/>
  <c r="AT533" i="6"/>
  <c r="AS533" i="6"/>
  <c r="AP533" i="6"/>
  <c r="AO533" i="6"/>
  <c r="AL533" i="6"/>
  <c r="AK533" i="6"/>
  <c r="AH533" i="6"/>
  <c r="AG533" i="6"/>
  <c r="AD533" i="6"/>
  <c r="AC533" i="6"/>
  <c r="Z533" i="6"/>
  <c r="Y533" i="6"/>
  <c r="V533" i="6"/>
  <c r="U533" i="6"/>
  <c r="R533" i="6"/>
  <c r="Q533" i="6"/>
  <c r="N533" i="6"/>
  <c r="M533" i="6"/>
  <c r="J533" i="6"/>
  <c r="I533" i="6"/>
  <c r="F533" i="6"/>
  <c r="E533" i="6"/>
  <c r="BL532" i="6"/>
  <c r="BK532" i="6"/>
  <c r="BJ532" i="6"/>
  <c r="BI532" i="6"/>
  <c r="BH532" i="6"/>
  <c r="BG532" i="6"/>
  <c r="BF532" i="6"/>
  <c r="BE532" i="6"/>
  <c r="BD532" i="6"/>
  <c r="BC532" i="6"/>
  <c r="BB532" i="6"/>
  <c r="BA532" i="6"/>
  <c r="AX532" i="6"/>
  <c r="AW532" i="6"/>
  <c r="AT532" i="6"/>
  <c r="AS532" i="6"/>
  <c r="AP532" i="6"/>
  <c r="AO532" i="6"/>
  <c r="AL532" i="6"/>
  <c r="AK532" i="6"/>
  <c r="AH532" i="6"/>
  <c r="AG532" i="6"/>
  <c r="AD532" i="6"/>
  <c r="AC532" i="6"/>
  <c r="Z532" i="6"/>
  <c r="Y532" i="6"/>
  <c r="V532" i="6"/>
  <c r="U532" i="6"/>
  <c r="R532" i="6"/>
  <c r="Q532" i="6"/>
  <c r="N532" i="6"/>
  <c r="M532" i="6"/>
  <c r="J532" i="6"/>
  <c r="I532" i="6"/>
  <c r="F532" i="6"/>
  <c r="E532" i="6"/>
  <c r="BL531" i="6"/>
  <c r="BK531" i="6"/>
  <c r="BJ531" i="6"/>
  <c r="BI531" i="6"/>
  <c r="BH531" i="6"/>
  <c r="BG531" i="6"/>
  <c r="BF531" i="6"/>
  <c r="BE531" i="6"/>
  <c r="BD531" i="6"/>
  <c r="BC531" i="6"/>
  <c r="BB531" i="6"/>
  <c r="BA531" i="6"/>
  <c r="AX531" i="6"/>
  <c r="AW531" i="6"/>
  <c r="AT531" i="6"/>
  <c r="AS531" i="6"/>
  <c r="AP531" i="6"/>
  <c r="AO531" i="6"/>
  <c r="AL531" i="6"/>
  <c r="AK531" i="6"/>
  <c r="AH531" i="6"/>
  <c r="AG531" i="6"/>
  <c r="AD531" i="6"/>
  <c r="AC531" i="6"/>
  <c r="Z531" i="6"/>
  <c r="Y531" i="6"/>
  <c r="V531" i="6"/>
  <c r="U531" i="6"/>
  <c r="R531" i="6"/>
  <c r="Q531" i="6"/>
  <c r="N531" i="6"/>
  <c r="M531" i="6"/>
  <c r="J531" i="6"/>
  <c r="I531" i="6"/>
  <c r="F531" i="6"/>
  <c r="E531" i="6"/>
  <c r="BL530" i="6"/>
  <c r="BK530" i="6"/>
  <c r="BJ530" i="6"/>
  <c r="BI530" i="6"/>
  <c r="BH530" i="6"/>
  <c r="BG530" i="6"/>
  <c r="BF530" i="6"/>
  <c r="BE530" i="6"/>
  <c r="BD530" i="6"/>
  <c r="BC530" i="6"/>
  <c r="BB530" i="6"/>
  <c r="BA530" i="6"/>
  <c r="AX530" i="6"/>
  <c r="AW530" i="6"/>
  <c r="AT530" i="6"/>
  <c r="AS530" i="6"/>
  <c r="AP530" i="6"/>
  <c r="AO530" i="6"/>
  <c r="AL530" i="6"/>
  <c r="AK530" i="6"/>
  <c r="AH530" i="6"/>
  <c r="AG530" i="6"/>
  <c r="AD530" i="6"/>
  <c r="AC530" i="6"/>
  <c r="Z530" i="6"/>
  <c r="Y530" i="6"/>
  <c r="V530" i="6"/>
  <c r="U530" i="6"/>
  <c r="R530" i="6"/>
  <c r="Q530" i="6"/>
  <c r="N530" i="6"/>
  <c r="M530" i="6"/>
  <c r="J530" i="6"/>
  <c r="I530" i="6"/>
  <c r="F530" i="6"/>
  <c r="E530" i="6"/>
  <c r="BL529" i="6"/>
  <c r="BK529" i="6"/>
  <c r="BJ529" i="6"/>
  <c r="BI529" i="6"/>
  <c r="BH529" i="6"/>
  <c r="BG529" i="6"/>
  <c r="BF529" i="6"/>
  <c r="BE529" i="6"/>
  <c r="BD529" i="6"/>
  <c r="BC529" i="6"/>
  <c r="BB529" i="6"/>
  <c r="BA529" i="6"/>
  <c r="AX529" i="6"/>
  <c r="AW529" i="6"/>
  <c r="AT529" i="6"/>
  <c r="AS529" i="6"/>
  <c r="AP529" i="6"/>
  <c r="AO529" i="6"/>
  <c r="AL529" i="6"/>
  <c r="AK529" i="6"/>
  <c r="AH529" i="6"/>
  <c r="AG529" i="6"/>
  <c r="AD529" i="6"/>
  <c r="AC529" i="6"/>
  <c r="Z529" i="6"/>
  <c r="Y529" i="6"/>
  <c r="V529" i="6"/>
  <c r="U529" i="6"/>
  <c r="R529" i="6"/>
  <c r="Q529" i="6"/>
  <c r="N529" i="6"/>
  <c r="M529" i="6"/>
  <c r="J529" i="6"/>
  <c r="I529" i="6"/>
  <c r="F529" i="6"/>
  <c r="E529" i="6"/>
  <c r="BL528" i="6"/>
  <c r="BK528" i="6"/>
  <c r="BJ528" i="6"/>
  <c r="BI528" i="6"/>
  <c r="BH528" i="6"/>
  <c r="BG528" i="6"/>
  <c r="BF528" i="6"/>
  <c r="BE528" i="6"/>
  <c r="BD528" i="6"/>
  <c r="BC528" i="6"/>
  <c r="BB528" i="6"/>
  <c r="BA528" i="6"/>
  <c r="AX528" i="6"/>
  <c r="AW528" i="6"/>
  <c r="AT528" i="6"/>
  <c r="AS528" i="6"/>
  <c r="AP528" i="6"/>
  <c r="AO528" i="6"/>
  <c r="AL528" i="6"/>
  <c r="AK528" i="6"/>
  <c r="AH528" i="6"/>
  <c r="AG528" i="6"/>
  <c r="AD528" i="6"/>
  <c r="AC528" i="6"/>
  <c r="Z528" i="6"/>
  <c r="Y528" i="6"/>
  <c r="V528" i="6"/>
  <c r="U528" i="6"/>
  <c r="R528" i="6"/>
  <c r="Q528" i="6"/>
  <c r="N528" i="6"/>
  <c r="M528" i="6"/>
  <c r="J528" i="6"/>
  <c r="I528" i="6"/>
  <c r="F528" i="6"/>
  <c r="E528" i="6"/>
  <c r="BL527" i="6"/>
  <c r="BK527" i="6"/>
  <c r="BJ527" i="6"/>
  <c r="BI527" i="6"/>
  <c r="BH527" i="6"/>
  <c r="BG527" i="6"/>
  <c r="BF527" i="6"/>
  <c r="BE527" i="6"/>
  <c r="BD527" i="6"/>
  <c r="BC527" i="6"/>
  <c r="BB527" i="6"/>
  <c r="BA527" i="6"/>
  <c r="AX527" i="6"/>
  <c r="AW527" i="6"/>
  <c r="AT527" i="6"/>
  <c r="AS527" i="6"/>
  <c r="AP527" i="6"/>
  <c r="AO527" i="6"/>
  <c r="AL527" i="6"/>
  <c r="AK527" i="6"/>
  <c r="AH527" i="6"/>
  <c r="AG527" i="6"/>
  <c r="AD527" i="6"/>
  <c r="AC527" i="6"/>
  <c r="Z527" i="6"/>
  <c r="Y527" i="6"/>
  <c r="V527" i="6"/>
  <c r="U527" i="6"/>
  <c r="R527" i="6"/>
  <c r="Q527" i="6"/>
  <c r="N527" i="6"/>
  <c r="M527" i="6"/>
  <c r="J527" i="6"/>
  <c r="I527" i="6"/>
  <c r="F527" i="6"/>
  <c r="E527" i="6"/>
  <c r="BL526" i="6"/>
  <c r="BK526" i="6"/>
  <c r="BJ526" i="6"/>
  <c r="BI526" i="6"/>
  <c r="BH526" i="6"/>
  <c r="BG526" i="6"/>
  <c r="BF526" i="6"/>
  <c r="BE526" i="6"/>
  <c r="BD526" i="6"/>
  <c r="BC526" i="6"/>
  <c r="BB526" i="6"/>
  <c r="BA526" i="6"/>
  <c r="AX526" i="6"/>
  <c r="AW526" i="6"/>
  <c r="AT526" i="6"/>
  <c r="AS526" i="6"/>
  <c r="AP526" i="6"/>
  <c r="AO526" i="6"/>
  <c r="AL526" i="6"/>
  <c r="AK526" i="6"/>
  <c r="AH526" i="6"/>
  <c r="AG526" i="6"/>
  <c r="AD526" i="6"/>
  <c r="AC526" i="6"/>
  <c r="Z526" i="6"/>
  <c r="Y526" i="6"/>
  <c r="V526" i="6"/>
  <c r="U526" i="6"/>
  <c r="R526" i="6"/>
  <c r="Q526" i="6"/>
  <c r="N526" i="6"/>
  <c r="M526" i="6"/>
  <c r="J526" i="6"/>
  <c r="I526" i="6"/>
  <c r="F526" i="6"/>
  <c r="E526" i="6"/>
  <c r="BL525" i="6"/>
  <c r="BK525" i="6"/>
  <c r="BJ525" i="6"/>
  <c r="BI525" i="6"/>
  <c r="BH525" i="6"/>
  <c r="BG525" i="6"/>
  <c r="BF525" i="6"/>
  <c r="BE525" i="6"/>
  <c r="BD525" i="6"/>
  <c r="BC525" i="6"/>
  <c r="BB525" i="6"/>
  <c r="BA525" i="6"/>
  <c r="AX525" i="6"/>
  <c r="AW525" i="6"/>
  <c r="AT525" i="6"/>
  <c r="AS525" i="6"/>
  <c r="AP525" i="6"/>
  <c r="AO525" i="6"/>
  <c r="AL525" i="6"/>
  <c r="AK525" i="6"/>
  <c r="AH525" i="6"/>
  <c r="AG525" i="6"/>
  <c r="AD525" i="6"/>
  <c r="AC525" i="6"/>
  <c r="Z525" i="6"/>
  <c r="Y525" i="6"/>
  <c r="V525" i="6"/>
  <c r="U525" i="6"/>
  <c r="R525" i="6"/>
  <c r="Q525" i="6"/>
  <c r="N525" i="6"/>
  <c r="M525" i="6"/>
  <c r="J525" i="6"/>
  <c r="I525" i="6"/>
  <c r="F525" i="6"/>
  <c r="E525" i="6"/>
  <c r="BL524" i="6"/>
  <c r="BK524" i="6"/>
  <c r="BJ524" i="6"/>
  <c r="BI524" i="6"/>
  <c r="BH524" i="6"/>
  <c r="BG524" i="6"/>
  <c r="BF524" i="6"/>
  <c r="BE524" i="6"/>
  <c r="BD524" i="6"/>
  <c r="BC524" i="6"/>
  <c r="BB524" i="6"/>
  <c r="BA524" i="6"/>
  <c r="AX524" i="6"/>
  <c r="AW524" i="6"/>
  <c r="AT524" i="6"/>
  <c r="AS524" i="6"/>
  <c r="AP524" i="6"/>
  <c r="AO524" i="6"/>
  <c r="AL524" i="6"/>
  <c r="AK524" i="6"/>
  <c r="AH524" i="6"/>
  <c r="AG524" i="6"/>
  <c r="AD524" i="6"/>
  <c r="AC524" i="6"/>
  <c r="Z524" i="6"/>
  <c r="Y524" i="6"/>
  <c r="V524" i="6"/>
  <c r="U524" i="6"/>
  <c r="R524" i="6"/>
  <c r="Q524" i="6"/>
  <c r="N524" i="6"/>
  <c r="M524" i="6"/>
  <c r="J524" i="6"/>
  <c r="I524" i="6"/>
  <c r="F524" i="6"/>
  <c r="E524" i="6"/>
  <c r="BL523" i="6"/>
  <c r="BK523" i="6"/>
  <c r="BJ523" i="6"/>
  <c r="BI523" i="6"/>
  <c r="BH523" i="6"/>
  <c r="BG523" i="6"/>
  <c r="BF523" i="6"/>
  <c r="BE523" i="6"/>
  <c r="BD523" i="6"/>
  <c r="BC523" i="6"/>
  <c r="BB523" i="6"/>
  <c r="BA523" i="6"/>
  <c r="AX523" i="6"/>
  <c r="AW523" i="6"/>
  <c r="AT523" i="6"/>
  <c r="AS523" i="6"/>
  <c r="AP523" i="6"/>
  <c r="AO523" i="6"/>
  <c r="AL523" i="6"/>
  <c r="AK523" i="6"/>
  <c r="AH523" i="6"/>
  <c r="AG523" i="6"/>
  <c r="AD523" i="6"/>
  <c r="AC523" i="6"/>
  <c r="Z523" i="6"/>
  <c r="Y523" i="6"/>
  <c r="V523" i="6"/>
  <c r="U523" i="6"/>
  <c r="R523" i="6"/>
  <c r="Q523" i="6"/>
  <c r="N523" i="6"/>
  <c r="M523" i="6"/>
  <c r="J523" i="6"/>
  <c r="I523" i="6"/>
  <c r="F523" i="6"/>
  <c r="E523" i="6"/>
  <c r="BL522" i="6"/>
  <c r="BK522" i="6"/>
  <c r="BJ522" i="6"/>
  <c r="BI522" i="6"/>
  <c r="BH522" i="6"/>
  <c r="BG522" i="6"/>
  <c r="BF522" i="6"/>
  <c r="BE522" i="6"/>
  <c r="BD522" i="6"/>
  <c r="BC522" i="6"/>
  <c r="BB522" i="6"/>
  <c r="BA522" i="6"/>
  <c r="AX522" i="6"/>
  <c r="AW522" i="6"/>
  <c r="AT522" i="6"/>
  <c r="AS522" i="6"/>
  <c r="AP522" i="6"/>
  <c r="AO522" i="6"/>
  <c r="AL522" i="6"/>
  <c r="AK522" i="6"/>
  <c r="AH522" i="6"/>
  <c r="AG522" i="6"/>
  <c r="AD522" i="6"/>
  <c r="AC522" i="6"/>
  <c r="Z522" i="6"/>
  <c r="Y522" i="6"/>
  <c r="V522" i="6"/>
  <c r="U522" i="6"/>
  <c r="R522" i="6"/>
  <c r="Q522" i="6"/>
  <c r="N522" i="6"/>
  <c r="M522" i="6"/>
  <c r="J522" i="6"/>
  <c r="I522" i="6"/>
  <c r="F522" i="6"/>
  <c r="E522" i="6"/>
  <c r="BL521" i="6"/>
  <c r="BK521" i="6"/>
  <c r="BJ521" i="6"/>
  <c r="BI521" i="6"/>
  <c r="BH521" i="6"/>
  <c r="BG521" i="6"/>
  <c r="BF521" i="6"/>
  <c r="BE521" i="6"/>
  <c r="BD521" i="6"/>
  <c r="BC521" i="6"/>
  <c r="BB521" i="6"/>
  <c r="BA521" i="6"/>
  <c r="AX521" i="6"/>
  <c r="AW521" i="6"/>
  <c r="AT521" i="6"/>
  <c r="AS521" i="6"/>
  <c r="AP521" i="6"/>
  <c r="AO521" i="6"/>
  <c r="AL521" i="6"/>
  <c r="AK521" i="6"/>
  <c r="AH521" i="6"/>
  <c r="AG521" i="6"/>
  <c r="AD521" i="6"/>
  <c r="AC521" i="6"/>
  <c r="Z521" i="6"/>
  <c r="Y521" i="6"/>
  <c r="V521" i="6"/>
  <c r="U521" i="6"/>
  <c r="R521" i="6"/>
  <c r="Q521" i="6"/>
  <c r="N521" i="6"/>
  <c r="M521" i="6"/>
  <c r="J521" i="6"/>
  <c r="I521" i="6"/>
  <c r="F521" i="6"/>
  <c r="E521" i="6"/>
  <c r="BL520" i="6"/>
  <c r="BK520" i="6"/>
  <c r="BJ520" i="6"/>
  <c r="BI520" i="6"/>
  <c r="BH520" i="6"/>
  <c r="BG520" i="6"/>
  <c r="BF520" i="6"/>
  <c r="BE520" i="6"/>
  <c r="BD520" i="6"/>
  <c r="BC520" i="6"/>
  <c r="BB520" i="6"/>
  <c r="BA520" i="6"/>
  <c r="AX520" i="6"/>
  <c r="AW520" i="6"/>
  <c r="AT520" i="6"/>
  <c r="AS520" i="6"/>
  <c r="AP520" i="6"/>
  <c r="AO520" i="6"/>
  <c r="AL520" i="6"/>
  <c r="AK520" i="6"/>
  <c r="AH520" i="6"/>
  <c r="AG520" i="6"/>
  <c r="AD520" i="6"/>
  <c r="AC520" i="6"/>
  <c r="Z520" i="6"/>
  <c r="Y520" i="6"/>
  <c r="V520" i="6"/>
  <c r="U520" i="6"/>
  <c r="R520" i="6"/>
  <c r="Q520" i="6"/>
  <c r="N520" i="6"/>
  <c r="M520" i="6"/>
  <c r="J520" i="6"/>
  <c r="I520" i="6"/>
  <c r="F520" i="6"/>
  <c r="E520" i="6"/>
  <c r="BL519" i="6"/>
  <c r="BK519" i="6"/>
  <c r="BJ519" i="6"/>
  <c r="BI519" i="6"/>
  <c r="BH519" i="6"/>
  <c r="BG519" i="6"/>
  <c r="BF519" i="6"/>
  <c r="BE519" i="6"/>
  <c r="BD519" i="6"/>
  <c r="BC519" i="6"/>
  <c r="BB519" i="6"/>
  <c r="BA519" i="6"/>
  <c r="AX519" i="6"/>
  <c r="AW519" i="6"/>
  <c r="AT519" i="6"/>
  <c r="AS519" i="6"/>
  <c r="AP519" i="6"/>
  <c r="AO519" i="6"/>
  <c r="AL519" i="6"/>
  <c r="AK519" i="6"/>
  <c r="AH519" i="6"/>
  <c r="AG519" i="6"/>
  <c r="AD519" i="6"/>
  <c r="AC519" i="6"/>
  <c r="Z519" i="6"/>
  <c r="Y519" i="6"/>
  <c r="V519" i="6"/>
  <c r="U519" i="6"/>
  <c r="R519" i="6"/>
  <c r="Q519" i="6"/>
  <c r="N519" i="6"/>
  <c r="M519" i="6"/>
  <c r="J519" i="6"/>
  <c r="I519" i="6"/>
  <c r="F519" i="6"/>
  <c r="E519" i="6"/>
  <c r="BL518" i="6"/>
  <c r="BK518" i="6"/>
  <c r="BJ518" i="6"/>
  <c r="BI518" i="6"/>
  <c r="BH518" i="6"/>
  <c r="BG518" i="6"/>
  <c r="BF518" i="6"/>
  <c r="BE518" i="6"/>
  <c r="BD518" i="6"/>
  <c r="BC518" i="6"/>
  <c r="BB518" i="6"/>
  <c r="BA518" i="6"/>
  <c r="AX518" i="6"/>
  <c r="AW518" i="6"/>
  <c r="AT518" i="6"/>
  <c r="AS518" i="6"/>
  <c r="AP518" i="6"/>
  <c r="AO518" i="6"/>
  <c r="AL518" i="6"/>
  <c r="AK518" i="6"/>
  <c r="AH518" i="6"/>
  <c r="AG518" i="6"/>
  <c r="AD518" i="6"/>
  <c r="AC518" i="6"/>
  <c r="Z518" i="6"/>
  <c r="Y518" i="6"/>
  <c r="V518" i="6"/>
  <c r="U518" i="6"/>
  <c r="R518" i="6"/>
  <c r="Q518" i="6"/>
  <c r="N518" i="6"/>
  <c r="M518" i="6"/>
  <c r="J518" i="6"/>
  <c r="I518" i="6"/>
  <c r="F518" i="6"/>
  <c r="E518" i="6"/>
  <c r="BL517" i="6"/>
  <c r="BK517" i="6"/>
  <c r="BJ517" i="6"/>
  <c r="BI517" i="6"/>
  <c r="BH517" i="6"/>
  <c r="BG517" i="6"/>
  <c r="BF517" i="6"/>
  <c r="BE517" i="6"/>
  <c r="BD517" i="6"/>
  <c r="BC517" i="6"/>
  <c r="BB517" i="6"/>
  <c r="BA517" i="6"/>
  <c r="AX517" i="6"/>
  <c r="AW517" i="6"/>
  <c r="AT517" i="6"/>
  <c r="AS517" i="6"/>
  <c r="AP517" i="6"/>
  <c r="AO517" i="6"/>
  <c r="AL517" i="6"/>
  <c r="AK517" i="6"/>
  <c r="AH517" i="6"/>
  <c r="AG517" i="6"/>
  <c r="AD517" i="6"/>
  <c r="AC517" i="6"/>
  <c r="Z517" i="6"/>
  <c r="Y517" i="6"/>
  <c r="V517" i="6"/>
  <c r="U517" i="6"/>
  <c r="R517" i="6"/>
  <c r="Q517" i="6"/>
  <c r="N517" i="6"/>
  <c r="M517" i="6"/>
  <c r="J517" i="6"/>
  <c r="I517" i="6"/>
  <c r="F517" i="6"/>
  <c r="E517" i="6"/>
  <c r="BL516" i="6"/>
  <c r="BK516" i="6"/>
  <c r="BJ516" i="6"/>
  <c r="BI516" i="6"/>
  <c r="BH516" i="6"/>
  <c r="BG516" i="6"/>
  <c r="BF516" i="6"/>
  <c r="BE516" i="6"/>
  <c r="BD516" i="6"/>
  <c r="BC516" i="6"/>
  <c r="BB516" i="6"/>
  <c r="BA516" i="6"/>
  <c r="AX516" i="6"/>
  <c r="AW516" i="6"/>
  <c r="AT516" i="6"/>
  <c r="AS516" i="6"/>
  <c r="AP516" i="6"/>
  <c r="AO516" i="6"/>
  <c r="AL516" i="6"/>
  <c r="AK516" i="6"/>
  <c r="AH516" i="6"/>
  <c r="AG516" i="6"/>
  <c r="AD516" i="6"/>
  <c r="AC516" i="6"/>
  <c r="Z516" i="6"/>
  <c r="Y516" i="6"/>
  <c r="V516" i="6"/>
  <c r="U516" i="6"/>
  <c r="R516" i="6"/>
  <c r="Q516" i="6"/>
  <c r="N516" i="6"/>
  <c r="M516" i="6"/>
  <c r="J516" i="6"/>
  <c r="I516" i="6"/>
  <c r="F516" i="6"/>
  <c r="E516" i="6"/>
  <c r="BL515" i="6"/>
  <c r="BK515" i="6"/>
  <c r="BJ515" i="6"/>
  <c r="BI515" i="6"/>
  <c r="BH515" i="6"/>
  <c r="BG515" i="6"/>
  <c r="BF515" i="6"/>
  <c r="BE515" i="6"/>
  <c r="BD515" i="6"/>
  <c r="BC515" i="6"/>
  <c r="BB515" i="6"/>
  <c r="BA515" i="6"/>
  <c r="AX515" i="6"/>
  <c r="AW515" i="6"/>
  <c r="AT515" i="6"/>
  <c r="AS515" i="6"/>
  <c r="AP515" i="6"/>
  <c r="AO515" i="6"/>
  <c r="AL515" i="6"/>
  <c r="AK515" i="6"/>
  <c r="AH515" i="6"/>
  <c r="AG515" i="6"/>
  <c r="AD515" i="6"/>
  <c r="AC515" i="6"/>
  <c r="Z515" i="6"/>
  <c r="Y515" i="6"/>
  <c r="V515" i="6"/>
  <c r="U515" i="6"/>
  <c r="R515" i="6"/>
  <c r="Q515" i="6"/>
  <c r="N515" i="6"/>
  <c r="M515" i="6"/>
  <c r="J515" i="6"/>
  <c r="I515" i="6"/>
  <c r="F515" i="6"/>
  <c r="E515" i="6"/>
  <c r="BL514" i="6"/>
  <c r="BK514" i="6"/>
  <c r="BJ514" i="6"/>
  <c r="BI514" i="6"/>
  <c r="BH514" i="6"/>
  <c r="BG514" i="6"/>
  <c r="BF514" i="6"/>
  <c r="BE514" i="6"/>
  <c r="BD514" i="6"/>
  <c r="BC514" i="6"/>
  <c r="BB514" i="6"/>
  <c r="BA514" i="6"/>
  <c r="AX514" i="6"/>
  <c r="AW514" i="6"/>
  <c r="AT514" i="6"/>
  <c r="AS514" i="6"/>
  <c r="AP514" i="6"/>
  <c r="AO514" i="6"/>
  <c r="AL514" i="6"/>
  <c r="AK514" i="6"/>
  <c r="AH514" i="6"/>
  <c r="AG514" i="6"/>
  <c r="AD514" i="6"/>
  <c r="AC514" i="6"/>
  <c r="Z514" i="6"/>
  <c r="Y514" i="6"/>
  <c r="V514" i="6"/>
  <c r="U514" i="6"/>
  <c r="R514" i="6"/>
  <c r="Q514" i="6"/>
  <c r="N514" i="6"/>
  <c r="M514" i="6"/>
  <c r="J514" i="6"/>
  <c r="I514" i="6"/>
  <c r="F514" i="6"/>
  <c r="E514" i="6"/>
  <c r="BL513" i="6"/>
  <c r="BK513" i="6"/>
  <c r="BJ513" i="6"/>
  <c r="BI513" i="6"/>
  <c r="BH513" i="6"/>
  <c r="BG513" i="6"/>
  <c r="BF513" i="6"/>
  <c r="BE513" i="6"/>
  <c r="BD513" i="6"/>
  <c r="BC513" i="6"/>
  <c r="BB513" i="6"/>
  <c r="BA513" i="6"/>
  <c r="AX513" i="6"/>
  <c r="AW513" i="6"/>
  <c r="AT513" i="6"/>
  <c r="AS513" i="6"/>
  <c r="AP513" i="6"/>
  <c r="AO513" i="6"/>
  <c r="AL513" i="6"/>
  <c r="AK513" i="6"/>
  <c r="AH513" i="6"/>
  <c r="AG513" i="6"/>
  <c r="AD513" i="6"/>
  <c r="AC513" i="6"/>
  <c r="Z513" i="6"/>
  <c r="Y513" i="6"/>
  <c r="V513" i="6"/>
  <c r="U513" i="6"/>
  <c r="R513" i="6"/>
  <c r="Q513" i="6"/>
  <c r="N513" i="6"/>
  <c r="M513" i="6"/>
  <c r="J513" i="6"/>
  <c r="I513" i="6"/>
  <c r="F513" i="6"/>
  <c r="E513" i="6"/>
  <c r="BL512" i="6"/>
  <c r="BK512" i="6"/>
  <c r="BJ512" i="6"/>
  <c r="BI512" i="6"/>
  <c r="BH512" i="6"/>
  <c r="BG512" i="6"/>
  <c r="BF512" i="6"/>
  <c r="BE512" i="6"/>
  <c r="BD512" i="6"/>
  <c r="BC512" i="6"/>
  <c r="BB512" i="6"/>
  <c r="BA512" i="6"/>
  <c r="AX512" i="6"/>
  <c r="AW512" i="6"/>
  <c r="AT512" i="6"/>
  <c r="AS512" i="6"/>
  <c r="AP512" i="6"/>
  <c r="AO512" i="6"/>
  <c r="AL512" i="6"/>
  <c r="AK512" i="6"/>
  <c r="AH512" i="6"/>
  <c r="AG512" i="6"/>
  <c r="AD512" i="6"/>
  <c r="AC512" i="6"/>
  <c r="Z512" i="6"/>
  <c r="Y512" i="6"/>
  <c r="V512" i="6"/>
  <c r="U512" i="6"/>
  <c r="R512" i="6"/>
  <c r="Q512" i="6"/>
  <c r="N512" i="6"/>
  <c r="M512" i="6"/>
  <c r="J512" i="6"/>
  <c r="I512" i="6"/>
  <c r="F512" i="6"/>
  <c r="E512" i="6"/>
  <c r="BL511" i="6"/>
  <c r="BK511" i="6"/>
  <c r="BJ511" i="6"/>
  <c r="BI511" i="6"/>
  <c r="BH511" i="6"/>
  <c r="BG511" i="6"/>
  <c r="BF511" i="6"/>
  <c r="BE511" i="6"/>
  <c r="BD511" i="6"/>
  <c r="BC511" i="6"/>
  <c r="BB511" i="6"/>
  <c r="BA511" i="6"/>
  <c r="AX511" i="6"/>
  <c r="AW511" i="6"/>
  <c r="AT511" i="6"/>
  <c r="AS511" i="6"/>
  <c r="AP511" i="6"/>
  <c r="AO511" i="6"/>
  <c r="AL511" i="6"/>
  <c r="AK511" i="6"/>
  <c r="AH511" i="6"/>
  <c r="AG511" i="6"/>
  <c r="AD511" i="6"/>
  <c r="AC511" i="6"/>
  <c r="Z511" i="6"/>
  <c r="Y511" i="6"/>
  <c r="V511" i="6"/>
  <c r="U511" i="6"/>
  <c r="R511" i="6"/>
  <c r="Q511" i="6"/>
  <c r="N511" i="6"/>
  <c r="M511" i="6"/>
  <c r="J511" i="6"/>
  <c r="I511" i="6"/>
  <c r="F511" i="6"/>
  <c r="E511" i="6"/>
  <c r="BL510" i="6"/>
  <c r="BK510" i="6"/>
  <c r="BJ510" i="6"/>
  <c r="BI510" i="6"/>
  <c r="BH510" i="6"/>
  <c r="BG510" i="6"/>
  <c r="BF510" i="6"/>
  <c r="BE510" i="6"/>
  <c r="BD510" i="6"/>
  <c r="BC510" i="6"/>
  <c r="BB510" i="6"/>
  <c r="BA510" i="6"/>
  <c r="AX510" i="6"/>
  <c r="AW510" i="6"/>
  <c r="AT510" i="6"/>
  <c r="AS510" i="6"/>
  <c r="AP510" i="6"/>
  <c r="AO510" i="6"/>
  <c r="AL510" i="6"/>
  <c r="AK510" i="6"/>
  <c r="AH510" i="6"/>
  <c r="AG510" i="6"/>
  <c r="AD510" i="6"/>
  <c r="AC510" i="6"/>
  <c r="Z510" i="6"/>
  <c r="Y510" i="6"/>
  <c r="V510" i="6"/>
  <c r="U510" i="6"/>
  <c r="R510" i="6"/>
  <c r="Q510" i="6"/>
  <c r="N510" i="6"/>
  <c r="M510" i="6"/>
  <c r="J510" i="6"/>
  <c r="I510" i="6"/>
  <c r="F510" i="6"/>
  <c r="E510" i="6"/>
  <c r="BL509" i="6"/>
  <c r="BK509" i="6"/>
  <c r="BJ509" i="6"/>
  <c r="BI509" i="6"/>
  <c r="BH509" i="6"/>
  <c r="BG509" i="6"/>
  <c r="BF509" i="6"/>
  <c r="BE509" i="6"/>
  <c r="BD509" i="6"/>
  <c r="BC509" i="6"/>
  <c r="BB509" i="6"/>
  <c r="BA509" i="6"/>
  <c r="AX509" i="6"/>
  <c r="AW509" i="6"/>
  <c r="AT509" i="6"/>
  <c r="AS509" i="6"/>
  <c r="AP509" i="6"/>
  <c r="AO509" i="6"/>
  <c r="AL509" i="6"/>
  <c r="AK509" i="6"/>
  <c r="AH509" i="6"/>
  <c r="AG509" i="6"/>
  <c r="AD509" i="6"/>
  <c r="AC509" i="6"/>
  <c r="Z509" i="6"/>
  <c r="Y509" i="6"/>
  <c r="V509" i="6"/>
  <c r="U509" i="6"/>
  <c r="R509" i="6"/>
  <c r="Q509" i="6"/>
  <c r="N509" i="6"/>
  <c r="M509" i="6"/>
  <c r="J509" i="6"/>
  <c r="I509" i="6"/>
  <c r="F509" i="6"/>
  <c r="E509" i="6"/>
  <c r="BL508" i="6"/>
  <c r="BK508" i="6"/>
  <c r="BJ508" i="6"/>
  <c r="BI508" i="6"/>
  <c r="BH508" i="6"/>
  <c r="BG508" i="6"/>
  <c r="BF508" i="6"/>
  <c r="BE508" i="6"/>
  <c r="BD508" i="6"/>
  <c r="BC508" i="6"/>
  <c r="BB508" i="6"/>
  <c r="BA508" i="6"/>
  <c r="AX508" i="6"/>
  <c r="AW508" i="6"/>
  <c r="AT508" i="6"/>
  <c r="AS508" i="6"/>
  <c r="AP508" i="6"/>
  <c r="AO508" i="6"/>
  <c r="AL508" i="6"/>
  <c r="AK508" i="6"/>
  <c r="AH508" i="6"/>
  <c r="AG508" i="6"/>
  <c r="AD508" i="6"/>
  <c r="AC508" i="6"/>
  <c r="Z508" i="6"/>
  <c r="Y508" i="6"/>
  <c r="V508" i="6"/>
  <c r="U508" i="6"/>
  <c r="R508" i="6"/>
  <c r="Q508" i="6"/>
  <c r="N508" i="6"/>
  <c r="M508" i="6"/>
  <c r="J508" i="6"/>
  <c r="I508" i="6"/>
  <c r="F508" i="6"/>
  <c r="E508" i="6"/>
  <c r="BL507" i="6"/>
  <c r="BK507" i="6"/>
  <c r="BJ507" i="6"/>
  <c r="BI507" i="6"/>
  <c r="BH507" i="6"/>
  <c r="BG507" i="6"/>
  <c r="BF507" i="6"/>
  <c r="BE507" i="6"/>
  <c r="BD507" i="6"/>
  <c r="BC507" i="6"/>
  <c r="BB507" i="6"/>
  <c r="BA507" i="6"/>
  <c r="AX507" i="6"/>
  <c r="AW507" i="6"/>
  <c r="AT507" i="6"/>
  <c r="AS507" i="6"/>
  <c r="AP507" i="6"/>
  <c r="AO507" i="6"/>
  <c r="AL507" i="6"/>
  <c r="AK507" i="6"/>
  <c r="AH507" i="6"/>
  <c r="AG507" i="6"/>
  <c r="AD507" i="6"/>
  <c r="AC507" i="6"/>
  <c r="Z507" i="6"/>
  <c r="Y507" i="6"/>
  <c r="V507" i="6"/>
  <c r="U507" i="6"/>
  <c r="R507" i="6"/>
  <c r="Q507" i="6"/>
  <c r="N507" i="6"/>
  <c r="M507" i="6"/>
  <c r="J507" i="6"/>
  <c r="I507" i="6"/>
  <c r="F507" i="6"/>
  <c r="E507" i="6"/>
  <c r="BL506" i="6"/>
  <c r="BK506" i="6"/>
  <c r="BJ506" i="6"/>
  <c r="BI506" i="6"/>
  <c r="BH506" i="6"/>
  <c r="BG506" i="6"/>
  <c r="BF506" i="6"/>
  <c r="BE506" i="6"/>
  <c r="BD506" i="6"/>
  <c r="BC506" i="6"/>
  <c r="BB506" i="6"/>
  <c r="BA506" i="6"/>
  <c r="AX506" i="6"/>
  <c r="AW506" i="6"/>
  <c r="AT506" i="6"/>
  <c r="AS506" i="6"/>
  <c r="AP506" i="6"/>
  <c r="AO506" i="6"/>
  <c r="AL506" i="6"/>
  <c r="AK506" i="6"/>
  <c r="AH506" i="6"/>
  <c r="AG506" i="6"/>
  <c r="AD506" i="6"/>
  <c r="AC506" i="6"/>
  <c r="Z506" i="6"/>
  <c r="Y506" i="6"/>
  <c r="V506" i="6"/>
  <c r="U506" i="6"/>
  <c r="R506" i="6"/>
  <c r="Q506" i="6"/>
  <c r="N506" i="6"/>
  <c r="M506" i="6"/>
  <c r="J506" i="6"/>
  <c r="I506" i="6"/>
  <c r="F506" i="6"/>
  <c r="E506" i="6"/>
  <c r="BL505" i="6"/>
  <c r="BK505" i="6"/>
  <c r="BJ505" i="6"/>
  <c r="BI505" i="6"/>
  <c r="BH505" i="6"/>
  <c r="BG505" i="6"/>
  <c r="BF505" i="6"/>
  <c r="BE505" i="6"/>
  <c r="BD505" i="6"/>
  <c r="BC505" i="6"/>
  <c r="BB505" i="6"/>
  <c r="BA505" i="6"/>
  <c r="AX505" i="6"/>
  <c r="AW505" i="6"/>
  <c r="AT505" i="6"/>
  <c r="AS505" i="6"/>
  <c r="AP505" i="6"/>
  <c r="AO505" i="6"/>
  <c r="AL505" i="6"/>
  <c r="AK505" i="6"/>
  <c r="AH505" i="6"/>
  <c r="AG505" i="6"/>
  <c r="AD505" i="6"/>
  <c r="AC505" i="6"/>
  <c r="Z505" i="6"/>
  <c r="Y505" i="6"/>
  <c r="V505" i="6"/>
  <c r="U505" i="6"/>
  <c r="R505" i="6"/>
  <c r="Q505" i="6"/>
  <c r="N505" i="6"/>
  <c r="M505" i="6"/>
  <c r="J505" i="6"/>
  <c r="I505" i="6"/>
  <c r="F505" i="6"/>
  <c r="E505" i="6"/>
  <c r="BL504" i="6"/>
  <c r="BK504" i="6"/>
  <c r="BJ504" i="6"/>
  <c r="BI504" i="6"/>
  <c r="BH504" i="6"/>
  <c r="BG504" i="6"/>
  <c r="BF504" i="6"/>
  <c r="BE504" i="6"/>
  <c r="BD504" i="6"/>
  <c r="BC504" i="6"/>
  <c r="BB504" i="6"/>
  <c r="BA504" i="6"/>
  <c r="AX504" i="6"/>
  <c r="AW504" i="6"/>
  <c r="AT504" i="6"/>
  <c r="AS504" i="6"/>
  <c r="AP504" i="6"/>
  <c r="AO504" i="6"/>
  <c r="AL504" i="6"/>
  <c r="AK504" i="6"/>
  <c r="AH504" i="6"/>
  <c r="AG504" i="6"/>
  <c r="AD504" i="6"/>
  <c r="AC504" i="6"/>
  <c r="Z504" i="6"/>
  <c r="Y504" i="6"/>
  <c r="V504" i="6"/>
  <c r="U504" i="6"/>
  <c r="R504" i="6"/>
  <c r="Q504" i="6"/>
  <c r="N504" i="6"/>
  <c r="M504" i="6"/>
  <c r="J504" i="6"/>
  <c r="I504" i="6"/>
  <c r="F504" i="6"/>
  <c r="E504" i="6"/>
  <c r="BL503" i="6"/>
  <c r="BK503" i="6"/>
  <c r="BJ503" i="6"/>
  <c r="BI503" i="6"/>
  <c r="BH503" i="6"/>
  <c r="BG503" i="6"/>
  <c r="BF503" i="6"/>
  <c r="BE503" i="6"/>
  <c r="BD503" i="6"/>
  <c r="BC503" i="6"/>
  <c r="BB503" i="6"/>
  <c r="BA503" i="6"/>
  <c r="AX503" i="6"/>
  <c r="AW503" i="6"/>
  <c r="AT503" i="6"/>
  <c r="AS503" i="6"/>
  <c r="AP503" i="6"/>
  <c r="AO503" i="6"/>
  <c r="AL503" i="6"/>
  <c r="AK503" i="6"/>
  <c r="AH503" i="6"/>
  <c r="AG503" i="6"/>
  <c r="AD503" i="6"/>
  <c r="AC503" i="6"/>
  <c r="Z503" i="6"/>
  <c r="Y503" i="6"/>
  <c r="V503" i="6"/>
  <c r="U503" i="6"/>
  <c r="R503" i="6"/>
  <c r="Q503" i="6"/>
  <c r="N503" i="6"/>
  <c r="M503" i="6"/>
  <c r="J503" i="6"/>
  <c r="I503" i="6"/>
  <c r="F503" i="6"/>
  <c r="E503" i="6"/>
  <c r="BL502" i="6"/>
  <c r="BK502" i="6"/>
  <c r="BJ502" i="6"/>
  <c r="BI502" i="6"/>
  <c r="BH502" i="6"/>
  <c r="BG502" i="6"/>
  <c r="BF502" i="6"/>
  <c r="BE502" i="6"/>
  <c r="BD502" i="6"/>
  <c r="BC502" i="6"/>
  <c r="BB502" i="6"/>
  <c r="BA502" i="6"/>
  <c r="AX502" i="6"/>
  <c r="AW502" i="6"/>
  <c r="AT502" i="6"/>
  <c r="AS502" i="6"/>
  <c r="AP502" i="6"/>
  <c r="AO502" i="6"/>
  <c r="AL502" i="6"/>
  <c r="AK502" i="6"/>
  <c r="AH502" i="6"/>
  <c r="AG502" i="6"/>
  <c r="AD502" i="6"/>
  <c r="AC502" i="6"/>
  <c r="Z502" i="6"/>
  <c r="Y502" i="6"/>
  <c r="V502" i="6"/>
  <c r="U502" i="6"/>
  <c r="R502" i="6"/>
  <c r="Q502" i="6"/>
  <c r="N502" i="6"/>
  <c r="M502" i="6"/>
  <c r="J502" i="6"/>
  <c r="I502" i="6"/>
  <c r="F502" i="6"/>
  <c r="E502" i="6"/>
  <c r="BL501" i="6"/>
  <c r="BK501" i="6"/>
  <c r="BJ501" i="6"/>
  <c r="BI501" i="6"/>
  <c r="BH501" i="6"/>
  <c r="BG501" i="6"/>
  <c r="BF501" i="6"/>
  <c r="BE501" i="6"/>
  <c r="BD501" i="6"/>
  <c r="BC501" i="6"/>
  <c r="BB501" i="6"/>
  <c r="BA501" i="6"/>
  <c r="AX501" i="6"/>
  <c r="AW501" i="6"/>
  <c r="AT501" i="6"/>
  <c r="AS501" i="6"/>
  <c r="AP501" i="6"/>
  <c r="AO501" i="6"/>
  <c r="AL501" i="6"/>
  <c r="AK501" i="6"/>
  <c r="AH501" i="6"/>
  <c r="AG501" i="6"/>
  <c r="AD501" i="6"/>
  <c r="AC501" i="6"/>
  <c r="Z501" i="6"/>
  <c r="Y501" i="6"/>
  <c r="V501" i="6"/>
  <c r="U501" i="6"/>
  <c r="R501" i="6"/>
  <c r="Q501" i="6"/>
  <c r="N501" i="6"/>
  <c r="M501" i="6"/>
  <c r="J501" i="6"/>
  <c r="I501" i="6"/>
  <c r="F501" i="6"/>
  <c r="E501" i="6"/>
  <c r="BL500" i="6"/>
  <c r="BK500" i="6"/>
  <c r="BJ500" i="6"/>
  <c r="BI500" i="6"/>
  <c r="BH500" i="6"/>
  <c r="BG500" i="6"/>
  <c r="BF500" i="6"/>
  <c r="BE500" i="6"/>
  <c r="BD500" i="6"/>
  <c r="BC500" i="6"/>
  <c r="BB500" i="6"/>
  <c r="BA500" i="6"/>
  <c r="AX500" i="6"/>
  <c r="AW500" i="6"/>
  <c r="AT500" i="6"/>
  <c r="AS500" i="6"/>
  <c r="AP500" i="6"/>
  <c r="AO500" i="6"/>
  <c r="AL500" i="6"/>
  <c r="AK500" i="6"/>
  <c r="AH500" i="6"/>
  <c r="AG500" i="6"/>
  <c r="AD500" i="6"/>
  <c r="AC500" i="6"/>
  <c r="Z500" i="6"/>
  <c r="Y500" i="6"/>
  <c r="V500" i="6"/>
  <c r="U500" i="6"/>
  <c r="R500" i="6"/>
  <c r="Q500" i="6"/>
  <c r="N500" i="6"/>
  <c r="M500" i="6"/>
  <c r="J500" i="6"/>
  <c r="I500" i="6"/>
  <c r="F500" i="6"/>
  <c r="E500" i="6"/>
  <c r="BL499" i="6"/>
  <c r="BK499" i="6"/>
  <c r="BJ499" i="6"/>
  <c r="BI499" i="6"/>
  <c r="BH499" i="6"/>
  <c r="BG499" i="6"/>
  <c r="BF499" i="6"/>
  <c r="BE499" i="6"/>
  <c r="BD499" i="6"/>
  <c r="BC499" i="6"/>
  <c r="BB499" i="6"/>
  <c r="BA499" i="6"/>
  <c r="AX499" i="6"/>
  <c r="AW499" i="6"/>
  <c r="AT499" i="6"/>
  <c r="AS499" i="6"/>
  <c r="AP499" i="6"/>
  <c r="AO499" i="6"/>
  <c r="AL499" i="6"/>
  <c r="AK499" i="6"/>
  <c r="AH499" i="6"/>
  <c r="AG499" i="6"/>
  <c r="AD499" i="6"/>
  <c r="AC499" i="6"/>
  <c r="Z499" i="6"/>
  <c r="Y499" i="6"/>
  <c r="V499" i="6"/>
  <c r="U499" i="6"/>
  <c r="R499" i="6"/>
  <c r="Q499" i="6"/>
  <c r="N499" i="6"/>
  <c r="M499" i="6"/>
  <c r="J499" i="6"/>
  <c r="I499" i="6"/>
  <c r="F499" i="6"/>
  <c r="E499" i="6"/>
  <c r="BL498" i="6"/>
  <c r="BK498" i="6"/>
  <c r="BJ498" i="6"/>
  <c r="BI498" i="6"/>
  <c r="BH498" i="6"/>
  <c r="BG498" i="6"/>
  <c r="BF498" i="6"/>
  <c r="BE498" i="6"/>
  <c r="BD498" i="6"/>
  <c r="BC498" i="6"/>
  <c r="BB498" i="6"/>
  <c r="BA498" i="6"/>
  <c r="AX498" i="6"/>
  <c r="AW498" i="6"/>
  <c r="AT498" i="6"/>
  <c r="AS498" i="6"/>
  <c r="AP498" i="6"/>
  <c r="AO498" i="6"/>
  <c r="AL498" i="6"/>
  <c r="AK498" i="6"/>
  <c r="AH498" i="6"/>
  <c r="AG498" i="6"/>
  <c r="AD498" i="6"/>
  <c r="AC498" i="6"/>
  <c r="Z498" i="6"/>
  <c r="Y498" i="6"/>
  <c r="V498" i="6"/>
  <c r="U498" i="6"/>
  <c r="R498" i="6"/>
  <c r="Q498" i="6"/>
  <c r="N498" i="6"/>
  <c r="M498" i="6"/>
  <c r="J498" i="6"/>
  <c r="I498" i="6"/>
  <c r="F498" i="6"/>
  <c r="E498" i="6"/>
  <c r="BL497" i="6"/>
  <c r="BK497" i="6"/>
  <c r="BJ497" i="6"/>
  <c r="BI497" i="6"/>
  <c r="BH497" i="6"/>
  <c r="BG497" i="6"/>
  <c r="BF497" i="6"/>
  <c r="BE497" i="6"/>
  <c r="BD497" i="6"/>
  <c r="BC497" i="6"/>
  <c r="BB497" i="6"/>
  <c r="BA497" i="6"/>
  <c r="AX497" i="6"/>
  <c r="AW497" i="6"/>
  <c r="AT497" i="6"/>
  <c r="AS497" i="6"/>
  <c r="AP497" i="6"/>
  <c r="AO497" i="6"/>
  <c r="AL497" i="6"/>
  <c r="AK497" i="6"/>
  <c r="AH497" i="6"/>
  <c r="AG497" i="6"/>
  <c r="AD497" i="6"/>
  <c r="AC497" i="6"/>
  <c r="Z497" i="6"/>
  <c r="Y497" i="6"/>
  <c r="V497" i="6"/>
  <c r="U497" i="6"/>
  <c r="R497" i="6"/>
  <c r="Q497" i="6"/>
  <c r="N497" i="6"/>
  <c r="M497" i="6"/>
  <c r="J497" i="6"/>
  <c r="I497" i="6"/>
  <c r="F497" i="6"/>
  <c r="E497" i="6"/>
  <c r="BL496" i="6"/>
  <c r="BK496" i="6"/>
  <c r="BJ496" i="6"/>
  <c r="BI496" i="6"/>
  <c r="BH496" i="6"/>
  <c r="BG496" i="6"/>
  <c r="BF496" i="6"/>
  <c r="BE496" i="6"/>
  <c r="BD496" i="6"/>
  <c r="BC496" i="6"/>
  <c r="BB496" i="6"/>
  <c r="BA496" i="6"/>
  <c r="AX496" i="6"/>
  <c r="AW496" i="6"/>
  <c r="AT496" i="6"/>
  <c r="AS496" i="6"/>
  <c r="AP496" i="6"/>
  <c r="AO496" i="6"/>
  <c r="AL496" i="6"/>
  <c r="AK496" i="6"/>
  <c r="AH496" i="6"/>
  <c r="AG496" i="6"/>
  <c r="AD496" i="6"/>
  <c r="AC496" i="6"/>
  <c r="Z496" i="6"/>
  <c r="Y496" i="6"/>
  <c r="V496" i="6"/>
  <c r="U496" i="6"/>
  <c r="R496" i="6"/>
  <c r="Q496" i="6"/>
  <c r="N496" i="6"/>
  <c r="M496" i="6"/>
  <c r="J496" i="6"/>
  <c r="I496" i="6"/>
  <c r="F496" i="6"/>
  <c r="E496" i="6"/>
  <c r="BL495" i="6"/>
  <c r="BK495" i="6"/>
  <c r="BJ495" i="6"/>
  <c r="BI495" i="6"/>
  <c r="BH495" i="6"/>
  <c r="BG495" i="6"/>
  <c r="BF495" i="6"/>
  <c r="BE495" i="6"/>
  <c r="BD495" i="6"/>
  <c r="BC495" i="6"/>
  <c r="BB495" i="6"/>
  <c r="BA495" i="6"/>
  <c r="AX495" i="6"/>
  <c r="AW495" i="6"/>
  <c r="AT495" i="6"/>
  <c r="AS495" i="6"/>
  <c r="AP495" i="6"/>
  <c r="AO495" i="6"/>
  <c r="AL495" i="6"/>
  <c r="AK495" i="6"/>
  <c r="AH495" i="6"/>
  <c r="AG495" i="6"/>
  <c r="AD495" i="6"/>
  <c r="AC495" i="6"/>
  <c r="Z495" i="6"/>
  <c r="Y495" i="6"/>
  <c r="V495" i="6"/>
  <c r="U495" i="6"/>
  <c r="R495" i="6"/>
  <c r="Q495" i="6"/>
  <c r="N495" i="6"/>
  <c r="M495" i="6"/>
  <c r="J495" i="6"/>
  <c r="I495" i="6"/>
  <c r="F495" i="6"/>
  <c r="E495" i="6"/>
  <c r="BL494" i="6"/>
  <c r="BK494" i="6"/>
  <c r="BJ494" i="6"/>
  <c r="BI494" i="6"/>
  <c r="BH494" i="6"/>
  <c r="BG494" i="6"/>
  <c r="BF494" i="6"/>
  <c r="BE494" i="6"/>
  <c r="BD494" i="6"/>
  <c r="BC494" i="6"/>
  <c r="BB494" i="6"/>
  <c r="BA494" i="6"/>
  <c r="AX494" i="6"/>
  <c r="AW494" i="6"/>
  <c r="AT494" i="6"/>
  <c r="AS494" i="6"/>
  <c r="AP494" i="6"/>
  <c r="AO494" i="6"/>
  <c r="AL494" i="6"/>
  <c r="AK494" i="6"/>
  <c r="AH494" i="6"/>
  <c r="AG494" i="6"/>
  <c r="AD494" i="6"/>
  <c r="AC494" i="6"/>
  <c r="Z494" i="6"/>
  <c r="Y494" i="6"/>
  <c r="V494" i="6"/>
  <c r="U494" i="6"/>
  <c r="R494" i="6"/>
  <c r="Q494" i="6"/>
  <c r="N494" i="6"/>
  <c r="M494" i="6"/>
  <c r="J494" i="6"/>
  <c r="I494" i="6"/>
  <c r="F494" i="6"/>
  <c r="E494" i="6"/>
  <c r="BL493" i="6"/>
  <c r="BK493" i="6"/>
  <c r="BJ493" i="6"/>
  <c r="BI493" i="6"/>
  <c r="BH493" i="6"/>
  <c r="BG493" i="6"/>
  <c r="BF493" i="6"/>
  <c r="BE493" i="6"/>
  <c r="BD493" i="6"/>
  <c r="BC493" i="6"/>
  <c r="BB493" i="6"/>
  <c r="BA493" i="6"/>
  <c r="AX493" i="6"/>
  <c r="AW493" i="6"/>
  <c r="AT493" i="6"/>
  <c r="AS493" i="6"/>
  <c r="AP493" i="6"/>
  <c r="AO493" i="6"/>
  <c r="AL493" i="6"/>
  <c r="AK493" i="6"/>
  <c r="AH493" i="6"/>
  <c r="AG493" i="6"/>
  <c r="AD493" i="6"/>
  <c r="AC493" i="6"/>
  <c r="Z493" i="6"/>
  <c r="Y493" i="6"/>
  <c r="V493" i="6"/>
  <c r="U493" i="6"/>
  <c r="R493" i="6"/>
  <c r="Q493" i="6"/>
  <c r="N493" i="6"/>
  <c r="M493" i="6"/>
  <c r="J493" i="6"/>
  <c r="I493" i="6"/>
  <c r="F493" i="6"/>
  <c r="E493" i="6"/>
  <c r="BL492" i="6"/>
  <c r="BK492" i="6"/>
  <c r="BJ492" i="6"/>
  <c r="BI492" i="6"/>
  <c r="BH492" i="6"/>
  <c r="BG492" i="6"/>
  <c r="BF492" i="6"/>
  <c r="BE492" i="6"/>
  <c r="BD492" i="6"/>
  <c r="BC492" i="6"/>
  <c r="BB492" i="6"/>
  <c r="BA492" i="6"/>
  <c r="AX492" i="6"/>
  <c r="AW492" i="6"/>
  <c r="AT492" i="6"/>
  <c r="AS492" i="6"/>
  <c r="AP492" i="6"/>
  <c r="AO492" i="6"/>
  <c r="AL492" i="6"/>
  <c r="AK492" i="6"/>
  <c r="AH492" i="6"/>
  <c r="AG492" i="6"/>
  <c r="AD492" i="6"/>
  <c r="AC492" i="6"/>
  <c r="Z492" i="6"/>
  <c r="Y492" i="6"/>
  <c r="V492" i="6"/>
  <c r="U492" i="6"/>
  <c r="R492" i="6"/>
  <c r="Q492" i="6"/>
  <c r="N492" i="6"/>
  <c r="M492" i="6"/>
  <c r="J492" i="6"/>
  <c r="I492" i="6"/>
  <c r="F492" i="6"/>
  <c r="E492" i="6"/>
  <c r="BL491" i="6"/>
  <c r="BK491" i="6"/>
  <c r="BJ491" i="6"/>
  <c r="BI491" i="6"/>
  <c r="BH491" i="6"/>
  <c r="BG491" i="6"/>
  <c r="BF491" i="6"/>
  <c r="BE491" i="6"/>
  <c r="BD491" i="6"/>
  <c r="BC491" i="6"/>
  <c r="BB491" i="6"/>
  <c r="BA491" i="6"/>
  <c r="AX491" i="6"/>
  <c r="AW491" i="6"/>
  <c r="AT491" i="6"/>
  <c r="AS491" i="6"/>
  <c r="AP491" i="6"/>
  <c r="AO491" i="6"/>
  <c r="AL491" i="6"/>
  <c r="AK491" i="6"/>
  <c r="AH491" i="6"/>
  <c r="AG491" i="6"/>
  <c r="AD491" i="6"/>
  <c r="AC491" i="6"/>
  <c r="Z491" i="6"/>
  <c r="Y491" i="6"/>
  <c r="V491" i="6"/>
  <c r="U491" i="6"/>
  <c r="R491" i="6"/>
  <c r="Q491" i="6"/>
  <c r="N491" i="6"/>
  <c r="M491" i="6"/>
  <c r="J491" i="6"/>
  <c r="I491" i="6"/>
  <c r="F491" i="6"/>
  <c r="E491" i="6"/>
  <c r="BL490" i="6"/>
  <c r="BK490" i="6"/>
  <c r="BJ490" i="6"/>
  <c r="BI490" i="6"/>
  <c r="BH490" i="6"/>
  <c r="BG490" i="6"/>
  <c r="BF490" i="6"/>
  <c r="BE490" i="6"/>
  <c r="BD490" i="6"/>
  <c r="BC490" i="6"/>
  <c r="BB490" i="6"/>
  <c r="BA490" i="6"/>
  <c r="AX490" i="6"/>
  <c r="AW490" i="6"/>
  <c r="AT490" i="6"/>
  <c r="AS490" i="6"/>
  <c r="AP490" i="6"/>
  <c r="AO490" i="6"/>
  <c r="AL490" i="6"/>
  <c r="AK490" i="6"/>
  <c r="AH490" i="6"/>
  <c r="AG490" i="6"/>
  <c r="AD490" i="6"/>
  <c r="AC490" i="6"/>
  <c r="Z490" i="6"/>
  <c r="Y490" i="6"/>
  <c r="V490" i="6"/>
  <c r="U490" i="6"/>
  <c r="R490" i="6"/>
  <c r="Q490" i="6"/>
  <c r="N490" i="6"/>
  <c r="M490" i="6"/>
  <c r="J490" i="6"/>
  <c r="I490" i="6"/>
  <c r="F490" i="6"/>
  <c r="E490" i="6"/>
  <c r="BL489" i="6"/>
  <c r="BK489" i="6"/>
  <c r="BJ489" i="6"/>
  <c r="BI489" i="6"/>
  <c r="BH489" i="6"/>
  <c r="BG489" i="6"/>
  <c r="BF489" i="6"/>
  <c r="BE489" i="6"/>
  <c r="BD489" i="6"/>
  <c r="BC489" i="6"/>
  <c r="BB489" i="6"/>
  <c r="BA489" i="6"/>
  <c r="AX489" i="6"/>
  <c r="AW489" i="6"/>
  <c r="AT489" i="6"/>
  <c r="AS489" i="6"/>
  <c r="AP489" i="6"/>
  <c r="AO489" i="6"/>
  <c r="AL489" i="6"/>
  <c r="AK489" i="6"/>
  <c r="AH489" i="6"/>
  <c r="AG489" i="6"/>
  <c r="AD489" i="6"/>
  <c r="AC489" i="6"/>
  <c r="Z489" i="6"/>
  <c r="Y489" i="6"/>
  <c r="V489" i="6"/>
  <c r="U489" i="6"/>
  <c r="R489" i="6"/>
  <c r="Q489" i="6"/>
  <c r="N489" i="6"/>
  <c r="M489" i="6"/>
  <c r="J489" i="6"/>
  <c r="I489" i="6"/>
  <c r="F489" i="6"/>
  <c r="E489" i="6"/>
  <c r="BL488" i="6"/>
  <c r="BK488" i="6"/>
  <c r="BJ488" i="6"/>
  <c r="BI488" i="6"/>
  <c r="BH488" i="6"/>
  <c r="BG488" i="6"/>
  <c r="BF488" i="6"/>
  <c r="BE488" i="6"/>
  <c r="BD488" i="6"/>
  <c r="BC488" i="6"/>
  <c r="BB488" i="6"/>
  <c r="BA488" i="6"/>
  <c r="AX488" i="6"/>
  <c r="AW488" i="6"/>
  <c r="AT488" i="6"/>
  <c r="AS488" i="6"/>
  <c r="AP488" i="6"/>
  <c r="AO488" i="6"/>
  <c r="AL488" i="6"/>
  <c r="AK488" i="6"/>
  <c r="AH488" i="6"/>
  <c r="AG488" i="6"/>
  <c r="AD488" i="6"/>
  <c r="AC488" i="6"/>
  <c r="Z488" i="6"/>
  <c r="Y488" i="6"/>
  <c r="V488" i="6"/>
  <c r="U488" i="6"/>
  <c r="R488" i="6"/>
  <c r="Q488" i="6"/>
  <c r="N488" i="6"/>
  <c r="M488" i="6"/>
  <c r="J488" i="6"/>
  <c r="I488" i="6"/>
  <c r="F488" i="6"/>
  <c r="E488" i="6"/>
  <c r="BL487" i="6"/>
  <c r="BK487" i="6"/>
  <c r="BJ487" i="6"/>
  <c r="BI487" i="6"/>
  <c r="BH487" i="6"/>
  <c r="BG487" i="6"/>
  <c r="BF487" i="6"/>
  <c r="BE487" i="6"/>
  <c r="BD487" i="6"/>
  <c r="BC487" i="6"/>
  <c r="BB487" i="6"/>
  <c r="BA487" i="6"/>
  <c r="AX487" i="6"/>
  <c r="AW487" i="6"/>
  <c r="AT487" i="6"/>
  <c r="AS487" i="6"/>
  <c r="AP487" i="6"/>
  <c r="AO487" i="6"/>
  <c r="AL487" i="6"/>
  <c r="AK487" i="6"/>
  <c r="AH487" i="6"/>
  <c r="AG487" i="6"/>
  <c r="AD487" i="6"/>
  <c r="AC487" i="6"/>
  <c r="Z487" i="6"/>
  <c r="Y487" i="6"/>
  <c r="V487" i="6"/>
  <c r="U487" i="6"/>
  <c r="R487" i="6"/>
  <c r="Q487" i="6"/>
  <c r="N487" i="6"/>
  <c r="M487" i="6"/>
  <c r="J487" i="6"/>
  <c r="I487" i="6"/>
  <c r="F487" i="6"/>
  <c r="E487" i="6"/>
  <c r="BL486" i="6"/>
  <c r="BK486" i="6"/>
  <c r="BJ486" i="6"/>
  <c r="BI486" i="6"/>
  <c r="BH486" i="6"/>
  <c r="BG486" i="6"/>
  <c r="BF486" i="6"/>
  <c r="BE486" i="6"/>
  <c r="BD486" i="6"/>
  <c r="BC486" i="6"/>
  <c r="BB486" i="6"/>
  <c r="BA486" i="6"/>
  <c r="AX486" i="6"/>
  <c r="AW486" i="6"/>
  <c r="AT486" i="6"/>
  <c r="AS486" i="6"/>
  <c r="AP486" i="6"/>
  <c r="AO486" i="6"/>
  <c r="AL486" i="6"/>
  <c r="AK486" i="6"/>
  <c r="AH486" i="6"/>
  <c r="AG486" i="6"/>
  <c r="AD486" i="6"/>
  <c r="AC486" i="6"/>
  <c r="Z486" i="6"/>
  <c r="Y486" i="6"/>
  <c r="V486" i="6"/>
  <c r="U486" i="6"/>
  <c r="R486" i="6"/>
  <c r="Q486" i="6"/>
  <c r="N486" i="6"/>
  <c r="M486" i="6"/>
  <c r="J486" i="6"/>
  <c r="I486" i="6"/>
  <c r="F486" i="6"/>
  <c r="E486" i="6"/>
  <c r="BL485" i="6"/>
  <c r="BK485" i="6"/>
  <c r="BJ485" i="6"/>
  <c r="BI485" i="6"/>
  <c r="BH485" i="6"/>
  <c r="BG485" i="6"/>
  <c r="BF485" i="6"/>
  <c r="BE485" i="6"/>
  <c r="BD485" i="6"/>
  <c r="BC485" i="6"/>
  <c r="BB485" i="6"/>
  <c r="BA485" i="6"/>
  <c r="AX485" i="6"/>
  <c r="AW485" i="6"/>
  <c r="AT485" i="6"/>
  <c r="AS485" i="6"/>
  <c r="AP485" i="6"/>
  <c r="AO485" i="6"/>
  <c r="AL485" i="6"/>
  <c r="AK485" i="6"/>
  <c r="AH485" i="6"/>
  <c r="AG485" i="6"/>
  <c r="AD485" i="6"/>
  <c r="AC485" i="6"/>
  <c r="Z485" i="6"/>
  <c r="Y485" i="6"/>
  <c r="V485" i="6"/>
  <c r="U485" i="6"/>
  <c r="R485" i="6"/>
  <c r="Q485" i="6"/>
  <c r="N485" i="6"/>
  <c r="M485" i="6"/>
  <c r="J485" i="6"/>
  <c r="I485" i="6"/>
  <c r="F485" i="6"/>
  <c r="E485" i="6"/>
  <c r="BL484" i="6"/>
  <c r="BK484" i="6"/>
  <c r="BJ484" i="6"/>
  <c r="BI484" i="6"/>
  <c r="BH484" i="6"/>
  <c r="BG484" i="6"/>
  <c r="BF484" i="6"/>
  <c r="BE484" i="6"/>
  <c r="BD484" i="6"/>
  <c r="BC484" i="6"/>
  <c r="BB484" i="6"/>
  <c r="BA484" i="6"/>
  <c r="AX484" i="6"/>
  <c r="AW484" i="6"/>
  <c r="AT484" i="6"/>
  <c r="AS484" i="6"/>
  <c r="AP484" i="6"/>
  <c r="AO484" i="6"/>
  <c r="AL484" i="6"/>
  <c r="AK484" i="6"/>
  <c r="AH484" i="6"/>
  <c r="AG484" i="6"/>
  <c r="AD484" i="6"/>
  <c r="AC484" i="6"/>
  <c r="Z484" i="6"/>
  <c r="Y484" i="6"/>
  <c r="V484" i="6"/>
  <c r="U484" i="6"/>
  <c r="R484" i="6"/>
  <c r="Q484" i="6"/>
  <c r="N484" i="6"/>
  <c r="M484" i="6"/>
  <c r="J484" i="6"/>
  <c r="I484" i="6"/>
  <c r="F484" i="6"/>
  <c r="E484" i="6"/>
  <c r="BL483" i="6"/>
  <c r="BK483" i="6"/>
  <c r="BJ483" i="6"/>
  <c r="BI483" i="6"/>
  <c r="BH483" i="6"/>
  <c r="BG483" i="6"/>
  <c r="BF483" i="6"/>
  <c r="BE483" i="6"/>
  <c r="BD483" i="6"/>
  <c r="BC483" i="6"/>
  <c r="BB483" i="6"/>
  <c r="BA483" i="6"/>
  <c r="AX483" i="6"/>
  <c r="AW483" i="6"/>
  <c r="AT483" i="6"/>
  <c r="AS483" i="6"/>
  <c r="AP483" i="6"/>
  <c r="AO483" i="6"/>
  <c r="AL483" i="6"/>
  <c r="AK483" i="6"/>
  <c r="AH483" i="6"/>
  <c r="AG483" i="6"/>
  <c r="AD483" i="6"/>
  <c r="AC483" i="6"/>
  <c r="Z483" i="6"/>
  <c r="Y483" i="6"/>
  <c r="V483" i="6"/>
  <c r="U483" i="6"/>
  <c r="R483" i="6"/>
  <c r="Q483" i="6"/>
  <c r="N483" i="6"/>
  <c r="M483" i="6"/>
  <c r="J483" i="6"/>
  <c r="I483" i="6"/>
  <c r="F483" i="6"/>
  <c r="E483" i="6"/>
  <c r="BL482" i="6"/>
  <c r="BK482" i="6"/>
  <c r="BJ482" i="6"/>
  <c r="BI482" i="6"/>
  <c r="BH482" i="6"/>
  <c r="BG482" i="6"/>
  <c r="BF482" i="6"/>
  <c r="BE482" i="6"/>
  <c r="BD482" i="6"/>
  <c r="BC482" i="6"/>
  <c r="BB482" i="6"/>
  <c r="BA482" i="6"/>
  <c r="AX482" i="6"/>
  <c r="AW482" i="6"/>
  <c r="AT482" i="6"/>
  <c r="AS482" i="6"/>
  <c r="AP482" i="6"/>
  <c r="AO482" i="6"/>
  <c r="AL482" i="6"/>
  <c r="AK482" i="6"/>
  <c r="AH482" i="6"/>
  <c r="AG482" i="6"/>
  <c r="AD482" i="6"/>
  <c r="AC482" i="6"/>
  <c r="Z482" i="6"/>
  <c r="Y482" i="6"/>
  <c r="V482" i="6"/>
  <c r="U482" i="6"/>
  <c r="R482" i="6"/>
  <c r="Q482" i="6"/>
  <c r="N482" i="6"/>
  <c r="M482" i="6"/>
  <c r="J482" i="6"/>
  <c r="I482" i="6"/>
  <c r="F482" i="6"/>
  <c r="E482" i="6"/>
  <c r="BL481" i="6"/>
  <c r="BK481" i="6"/>
  <c r="BJ481" i="6"/>
  <c r="BI481" i="6"/>
  <c r="BH481" i="6"/>
  <c r="BG481" i="6"/>
  <c r="BF481" i="6"/>
  <c r="BE481" i="6"/>
  <c r="BD481" i="6"/>
  <c r="BC481" i="6"/>
  <c r="BB481" i="6"/>
  <c r="BA481" i="6"/>
  <c r="AX481" i="6"/>
  <c r="AW481" i="6"/>
  <c r="AT481" i="6"/>
  <c r="AS481" i="6"/>
  <c r="AP481" i="6"/>
  <c r="AO481" i="6"/>
  <c r="AL481" i="6"/>
  <c r="AK481" i="6"/>
  <c r="AH481" i="6"/>
  <c r="AG481" i="6"/>
  <c r="AD481" i="6"/>
  <c r="AC481" i="6"/>
  <c r="Z481" i="6"/>
  <c r="Y481" i="6"/>
  <c r="V481" i="6"/>
  <c r="U481" i="6"/>
  <c r="R481" i="6"/>
  <c r="Q481" i="6"/>
  <c r="N481" i="6"/>
  <c r="M481" i="6"/>
  <c r="J481" i="6"/>
  <c r="I481" i="6"/>
  <c r="F481" i="6"/>
  <c r="E481" i="6"/>
  <c r="BL480" i="6"/>
  <c r="BK480" i="6"/>
  <c r="BJ480" i="6"/>
  <c r="BI480" i="6"/>
  <c r="BH480" i="6"/>
  <c r="BG480" i="6"/>
  <c r="BF480" i="6"/>
  <c r="BE480" i="6"/>
  <c r="BD480" i="6"/>
  <c r="BC480" i="6"/>
  <c r="BB480" i="6"/>
  <c r="BA480" i="6"/>
  <c r="AX480" i="6"/>
  <c r="AW480" i="6"/>
  <c r="AT480" i="6"/>
  <c r="AS480" i="6"/>
  <c r="AP480" i="6"/>
  <c r="AO480" i="6"/>
  <c r="AL480" i="6"/>
  <c r="AK480" i="6"/>
  <c r="AH480" i="6"/>
  <c r="AG480" i="6"/>
  <c r="AD480" i="6"/>
  <c r="AC480" i="6"/>
  <c r="Z480" i="6"/>
  <c r="Y480" i="6"/>
  <c r="V480" i="6"/>
  <c r="U480" i="6"/>
  <c r="R480" i="6"/>
  <c r="Q480" i="6"/>
  <c r="N480" i="6"/>
  <c r="M480" i="6"/>
  <c r="J480" i="6"/>
  <c r="I480" i="6"/>
  <c r="F480" i="6"/>
  <c r="E480" i="6"/>
  <c r="BL479" i="6"/>
  <c r="BK479" i="6"/>
  <c r="BJ479" i="6"/>
  <c r="BI479" i="6"/>
  <c r="BH479" i="6"/>
  <c r="BG479" i="6"/>
  <c r="BF479" i="6"/>
  <c r="BE479" i="6"/>
  <c r="BD479" i="6"/>
  <c r="BC479" i="6"/>
  <c r="BB479" i="6"/>
  <c r="BA479" i="6"/>
  <c r="AX479" i="6"/>
  <c r="AW479" i="6"/>
  <c r="AT479" i="6"/>
  <c r="AS479" i="6"/>
  <c r="AP479" i="6"/>
  <c r="AO479" i="6"/>
  <c r="AL479" i="6"/>
  <c r="AK479" i="6"/>
  <c r="AH479" i="6"/>
  <c r="AG479" i="6"/>
  <c r="AD479" i="6"/>
  <c r="AC479" i="6"/>
  <c r="Z479" i="6"/>
  <c r="Y479" i="6"/>
  <c r="V479" i="6"/>
  <c r="U479" i="6"/>
  <c r="R479" i="6"/>
  <c r="Q479" i="6"/>
  <c r="N479" i="6"/>
  <c r="M479" i="6"/>
  <c r="J479" i="6"/>
  <c r="I479" i="6"/>
  <c r="F479" i="6"/>
  <c r="E479" i="6"/>
  <c r="BL478" i="6"/>
  <c r="BK478" i="6"/>
  <c r="BJ478" i="6"/>
  <c r="BI478" i="6"/>
  <c r="BH478" i="6"/>
  <c r="BG478" i="6"/>
  <c r="BF478" i="6"/>
  <c r="BE478" i="6"/>
  <c r="BD478" i="6"/>
  <c r="BC478" i="6"/>
  <c r="BB478" i="6"/>
  <c r="BA478" i="6"/>
  <c r="AX478" i="6"/>
  <c r="AW478" i="6"/>
  <c r="AT478" i="6"/>
  <c r="AS478" i="6"/>
  <c r="AP478" i="6"/>
  <c r="AO478" i="6"/>
  <c r="AL478" i="6"/>
  <c r="AK478" i="6"/>
  <c r="AH478" i="6"/>
  <c r="AG478" i="6"/>
  <c r="AD478" i="6"/>
  <c r="AC478" i="6"/>
  <c r="Z478" i="6"/>
  <c r="Y478" i="6"/>
  <c r="V478" i="6"/>
  <c r="U478" i="6"/>
  <c r="R478" i="6"/>
  <c r="Q478" i="6"/>
  <c r="N478" i="6"/>
  <c r="M478" i="6"/>
  <c r="J478" i="6"/>
  <c r="I478" i="6"/>
  <c r="F478" i="6"/>
  <c r="E478" i="6"/>
  <c r="BL477" i="6"/>
  <c r="BK477" i="6"/>
  <c r="BJ477" i="6"/>
  <c r="BI477" i="6"/>
  <c r="BH477" i="6"/>
  <c r="BG477" i="6"/>
  <c r="BF477" i="6"/>
  <c r="BE477" i="6"/>
  <c r="BD477" i="6"/>
  <c r="BC477" i="6"/>
  <c r="BB477" i="6"/>
  <c r="BA477" i="6"/>
  <c r="AX477" i="6"/>
  <c r="AW477" i="6"/>
  <c r="AT477" i="6"/>
  <c r="AS477" i="6"/>
  <c r="AP477" i="6"/>
  <c r="AO477" i="6"/>
  <c r="AL477" i="6"/>
  <c r="AK477" i="6"/>
  <c r="AH477" i="6"/>
  <c r="AG477" i="6"/>
  <c r="AD477" i="6"/>
  <c r="AC477" i="6"/>
  <c r="Z477" i="6"/>
  <c r="Y477" i="6"/>
  <c r="V477" i="6"/>
  <c r="U477" i="6"/>
  <c r="R477" i="6"/>
  <c r="Q477" i="6"/>
  <c r="N477" i="6"/>
  <c r="M477" i="6"/>
  <c r="J477" i="6"/>
  <c r="I477" i="6"/>
  <c r="F477" i="6"/>
  <c r="E477" i="6"/>
  <c r="BL476" i="6"/>
  <c r="BK476" i="6"/>
  <c r="BJ476" i="6"/>
  <c r="BI476" i="6"/>
  <c r="BH476" i="6"/>
  <c r="BG476" i="6"/>
  <c r="BF476" i="6"/>
  <c r="BE476" i="6"/>
  <c r="BD476" i="6"/>
  <c r="BC476" i="6"/>
  <c r="BB476" i="6"/>
  <c r="BA476" i="6"/>
  <c r="AX476" i="6"/>
  <c r="AW476" i="6"/>
  <c r="AT476" i="6"/>
  <c r="AS476" i="6"/>
  <c r="AP476" i="6"/>
  <c r="AO476" i="6"/>
  <c r="AL476" i="6"/>
  <c r="AK476" i="6"/>
  <c r="AH476" i="6"/>
  <c r="AG476" i="6"/>
  <c r="AD476" i="6"/>
  <c r="AC476" i="6"/>
  <c r="Z476" i="6"/>
  <c r="Y476" i="6"/>
  <c r="V476" i="6"/>
  <c r="U476" i="6"/>
  <c r="R476" i="6"/>
  <c r="Q476" i="6"/>
  <c r="N476" i="6"/>
  <c r="M476" i="6"/>
  <c r="J476" i="6"/>
  <c r="I476" i="6"/>
  <c r="F476" i="6"/>
  <c r="E476" i="6"/>
  <c r="BL475" i="6"/>
  <c r="BK475" i="6"/>
  <c r="BJ475" i="6"/>
  <c r="BI475" i="6"/>
  <c r="BH475" i="6"/>
  <c r="BG475" i="6"/>
  <c r="BF475" i="6"/>
  <c r="BE475" i="6"/>
  <c r="BD475" i="6"/>
  <c r="BC475" i="6"/>
  <c r="BB475" i="6"/>
  <c r="BA475" i="6"/>
  <c r="AX475" i="6"/>
  <c r="AW475" i="6"/>
  <c r="AT475" i="6"/>
  <c r="AS475" i="6"/>
  <c r="AP475" i="6"/>
  <c r="AO475" i="6"/>
  <c r="AL475" i="6"/>
  <c r="AK475" i="6"/>
  <c r="AH475" i="6"/>
  <c r="AG475" i="6"/>
  <c r="AD475" i="6"/>
  <c r="AC475" i="6"/>
  <c r="Z475" i="6"/>
  <c r="Y475" i="6"/>
  <c r="V475" i="6"/>
  <c r="U475" i="6"/>
  <c r="R475" i="6"/>
  <c r="Q475" i="6"/>
  <c r="N475" i="6"/>
  <c r="M475" i="6"/>
  <c r="J475" i="6"/>
  <c r="I475" i="6"/>
  <c r="F475" i="6"/>
  <c r="E475" i="6"/>
  <c r="BL474" i="6"/>
  <c r="BK474" i="6"/>
  <c r="BJ474" i="6"/>
  <c r="BI474" i="6"/>
  <c r="BH474" i="6"/>
  <c r="BG474" i="6"/>
  <c r="BF474" i="6"/>
  <c r="BE474" i="6"/>
  <c r="BD474" i="6"/>
  <c r="BC474" i="6"/>
  <c r="BB474" i="6"/>
  <c r="BA474" i="6"/>
  <c r="AX474" i="6"/>
  <c r="AW474" i="6"/>
  <c r="AT474" i="6"/>
  <c r="AS474" i="6"/>
  <c r="AP474" i="6"/>
  <c r="AO474" i="6"/>
  <c r="AL474" i="6"/>
  <c r="AK474" i="6"/>
  <c r="AH474" i="6"/>
  <c r="AG474" i="6"/>
  <c r="AD474" i="6"/>
  <c r="AC474" i="6"/>
  <c r="Z474" i="6"/>
  <c r="Y474" i="6"/>
  <c r="V474" i="6"/>
  <c r="U474" i="6"/>
  <c r="R474" i="6"/>
  <c r="Q474" i="6"/>
  <c r="N474" i="6"/>
  <c r="M474" i="6"/>
  <c r="J474" i="6"/>
  <c r="I474" i="6"/>
  <c r="F474" i="6"/>
  <c r="E474" i="6"/>
  <c r="BL473" i="6"/>
  <c r="BK473" i="6"/>
  <c r="BJ473" i="6"/>
  <c r="BI473" i="6"/>
  <c r="BH473" i="6"/>
  <c r="BG473" i="6"/>
  <c r="BF473" i="6"/>
  <c r="BE473" i="6"/>
  <c r="BD473" i="6"/>
  <c r="BC473" i="6"/>
  <c r="BB473" i="6"/>
  <c r="BA473" i="6"/>
  <c r="AX473" i="6"/>
  <c r="AW473" i="6"/>
  <c r="AT473" i="6"/>
  <c r="AS473" i="6"/>
  <c r="AP473" i="6"/>
  <c r="AO473" i="6"/>
  <c r="AL473" i="6"/>
  <c r="AK473" i="6"/>
  <c r="AH473" i="6"/>
  <c r="AG473" i="6"/>
  <c r="AD473" i="6"/>
  <c r="AC473" i="6"/>
  <c r="Z473" i="6"/>
  <c r="Y473" i="6"/>
  <c r="V473" i="6"/>
  <c r="U473" i="6"/>
  <c r="R473" i="6"/>
  <c r="Q473" i="6"/>
  <c r="N473" i="6"/>
  <c r="M473" i="6"/>
  <c r="J473" i="6"/>
  <c r="I473" i="6"/>
  <c r="F473" i="6"/>
  <c r="E473" i="6"/>
  <c r="BL472" i="6"/>
  <c r="BK472" i="6"/>
  <c r="BJ472" i="6"/>
  <c r="BI472" i="6"/>
  <c r="BH472" i="6"/>
  <c r="BG472" i="6"/>
  <c r="BF472" i="6"/>
  <c r="BE472" i="6"/>
  <c r="BD472" i="6"/>
  <c r="BC472" i="6"/>
  <c r="BB472" i="6"/>
  <c r="BA472" i="6"/>
  <c r="AX472" i="6"/>
  <c r="AW472" i="6"/>
  <c r="AT472" i="6"/>
  <c r="AS472" i="6"/>
  <c r="AP472" i="6"/>
  <c r="AO472" i="6"/>
  <c r="AL472" i="6"/>
  <c r="AK472" i="6"/>
  <c r="AH472" i="6"/>
  <c r="AG472" i="6"/>
  <c r="AD472" i="6"/>
  <c r="AC472" i="6"/>
  <c r="Z472" i="6"/>
  <c r="Y472" i="6"/>
  <c r="V472" i="6"/>
  <c r="U472" i="6"/>
  <c r="R472" i="6"/>
  <c r="Q472" i="6"/>
  <c r="N472" i="6"/>
  <c r="M472" i="6"/>
  <c r="J472" i="6"/>
  <c r="I472" i="6"/>
  <c r="F472" i="6"/>
  <c r="E472" i="6"/>
  <c r="BL471" i="6"/>
  <c r="BK471" i="6"/>
  <c r="BJ471" i="6"/>
  <c r="BI471" i="6"/>
  <c r="BH471" i="6"/>
  <c r="BG471" i="6"/>
  <c r="BF471" i="6"/>
  <c r="BE471" i="6"/>
  <c r="BD471" i="6"/>
  <c r="BC471" i="6"/>
  <c r="BB471" i="6"/>
  <c r="BA471" i="6"/>
  <c r="AX471" i="6"/>
  <c r="AW471" i="6"/>
  <c r="AT471" i="6"/>
  <c r="AS471" i="6"/>
  <c r="AP471" i="6"/>
  <c r="AO471" i="6"/>
  <c r="AL471" i="6"/>
  <c r="AK471" i="6"/>
  <c r="AH471" i="6"/>
  <c r="AG471" i="6"/>
  <c r="AD471" i="6"/>
  <c r="AC471" i="6"/>
  <c r="Z471" i="6"/>
  <c r="Y471" i="6"/>
  <c r="V471" i="6"/>
  <c r="U471" i="6"/>
  <c r="R471" i="6"/>
  <c r="Q471" i="6"/>
  <c r="N471" i="6"/>
  <c r="M471" i="6"/>
  <c r="J471" i="6"/>
  <c r="I471" i="6"/>
  <c r="F471" i="6"/>
  <c r="E471" i="6"/>
  <c r="BL470" i="6"/>
  <c r="BK470" i="6"/>
  <c r="BJ470" i="6"/>
  <c r="BI470" i="6"/>
  <c r="BH470" i="6"/>
  <c r="BG470" i="6"/>
  <c r="BF470" i="6"/>
  <c r="BE470" i="6"/>
  <c r="BD470" i="6"/>
  <c r="BC470" i="6"/>
  <c r="BB470" i="6"/>
  <c r="BA470" i="6"/>
  <c r="AX470" i="6"/>
  <c r="AW470" i="6"/>
  <c r="AT470" i="6"/>
  <c r="AS470" i="6"/>
  <c r="AP470" i="6"/>
  <c r="AO470" i="6"/>
  <c r="AL470" i="6"/>
  <c r="AK470" i="6"/>
  <c r="AH470" i="6"/>
  <c r="AG470" i="6"/>
  <c r="AD470" i="6"/>
  <c r="AC470" i="6"/>
  <c r="Z470" i="6"/>
  <c r="Y470" i="6"/>
  <c r="V470" i="6"/>
  <c r="U470" i="6"/>
  <c r="R470" i="6"/>
  <c r="Q470" i="6"/>
  <c r="N470" i="6"/>
  <c r="M470" i="6"/>
  <c r="J470" i="6"/>
  <c r="I470" i="6"/>
  <c r="F470" i="6"/>
  <c r="E470" i="6"/>
  <c r="BL469" i="6"/>
  <c r="BK469" i="6"/>
  <c r="BJ469" i="6"/>
  <c r="BI469" i="6"/>
  <c r="BH469" i="6"/>
  <c r="BG469" i="6"/>
  <c r="BF469" i="6"/>
  <c r="BE469" i="6"/>
  <c r="BD469" i="6"/>
  <c r="BC469" i="6"/>
  <c r="BB469" i="6"/>
  <c r="BA469" i="6"/>
  <c r="AX469" i="6"/>
  <c r="AW469" i="6"/>
  <c r="AT469" i="6"/>
  <c r="AS469" i="6"/>
  <c r="AP469" i="6"/>
  <c r="AO469" i="6"/>
  <c r="AL469" i="6"/>
  <c r="AK469" i="6"/>
  <c r="AH469" i="6"/>
  <c r="AG469" i="6"/>
  <c r="AD469" i="6"/>
  <c r="AC469" i="6"/>
  <c r="Z469" i="6"/>
  <c r="Y469" i="6"/>
  <c r="V469" i="6"/>
  <c r="U469" i="6"/>
  <c r="R469" i="6"/>
  <c r="Q469" i="6"/>
  <c r="N469" i="6"/>
  <c r="M469" i="6"/>
  <c r="J469" i="6"/>
  <c r="I469" i="6"/>
  <c r="F469" i="6"/>
  <c r="E469" i="6"/>
  <c r="BL468" i="6"/>
  <c r="BK468" i="6"/>
  <c r="BJ468" i="6"/>
  <c r="BI468" i="6"/>
  <c r="BH468" i="6"/>
  <c r="BG468" i="6"/>
  <c r="BF468" i="6"/>
  <c r="BE468" i="6"/>
  <c r="BD468" i="6"/>
  <c r="BC468" i="6"/>
  <c r="BB468" i="6"/>
  <c r="BA468" i="6"/>
  <c r="AX468" i="6"/>
  <c r="AW468" i="6"/>
  <c r="AT468" i="6"/>
  <c r="AS468" i="6"/>
  <c r="AP468" i="6"/>
  <c r="AO468" i="6"/>
  <c r="AL468" i="6"/>
  <c r="AK468" i="6"/>
  <c r="AH468" i="6"/>
  <c r="AG468" i="6"/>
  <c r="AD468" i="6"/>
  <c r="AC468" i="6"/>
  <c r="Z468" i="6"/>
  <c r="Y468" i="6"/>
  <c r="V468" i="6"/>
  <c r="U468" i="6"/>
  <c r="R468" i="6"/>
  <c r="Q468" i="6"/>
  <c r="N468" i="6"/>
  <c r="M468" i="6"/>
  <c r="J468" i="6"/>
  <c r="I468" i="6"/>
  <c r="F468" i="6"/>
  <c r="E468" i="6"/>
  <c r="BL467" i="6"/>
  <c r="BK467" i="6"/>
  <c r="BJ467" i="6"/>
  <c r="BI467" i="6"/>
  <c r="BH467" i="6"/>
  <c r="BG467" i="6"/>
  <c r="BF467" i="6"/>
  <c r="BE467" i="6"/>
  <c r="BD467" i="6"/>
  <c r="BC467" i="6"/>
  <c r="BB467" i="6"/>
  <c r="BA467" i="6"/>
  <c r="AX467" i="6"/>
  <c r="AW467" i="6"/>
  <c r="AT467" i="6"/>
  <c r="AS467" i="6"/>
  <c r="AP467" i="6"/>
  <c r="AO467" i="6"/>
  <c r="AL467" i="6"/>
  <c r="AK467" i="6"/>
  <c r="AH467" i="6"/>
  <c r="AG467" i="6"/>
  <c r="AD467" i="6"/>
  <c r="AC467" i="6"/>
  <c r="Z467" i="6"/>
  <c r="Y467" i="6"/>
  <c r="V467" i="6"/>
  <c r="U467" i="6"/>
  <c r="R467" i="6"/>
  <c r="Q467" i="6"/>
  <c r="N467" i="6"/>
  <c r="M467" i="6"/>
  <c r="J467" i="6"/>
  <c r="I467" i="6"/>
  <c r="F467" i="6"/>
  <c r="E467" i="6"/>
  <c r="BL466" i="6"/>
  <c r="BK466" i="6"/>
  <c r="BJ466" i="6"/>
  <c r="BI466" i="6"/>
  <c r="BH466" i="6"/>
  <c r="BG466" i="6"/>
  <c r="BF466" i="6"/>
  <c r="BE466" i="6"/>
  <c r="BD466" i="6"/>
  <c r="BC466" i="6"/>
  <c r="BB466" i="6"/>
  <c r="BA466" i="6"/>
  <c r="AX466" i="6"/>
  <c r="AW466" i="6"/>
  <c r="AT466" i="6"/>
  <c r="AS466" i="6"/>
  <c r="AP466" i="6"/>
  <c r="AO466" i="6"/>
  <c r="AL466" i="6"/>
  <c r="AK466" i="6"/>
  <c r="AH466" i="6"/>
  <c r="AG466" i="6"/>
  <c r="AD466" i="6"/>
  <c r="AC466" i="6"/>
  <c r="Z466" i="6"/>
  <c r="Y466" i="6"/>
  <c r="V466" i="6"/>
  <c r="U466" i="6"/>
  <c r="R466" i="6"/>
  <c r="Q466" i="6"/>
  <c r="N466" i="6"/>
  <c r="M466" i="6"/>
  <c r="J466" i="6"/>
  <c r="I466" i="6"/>
  <c r="F466" i="6"/>
  <c r="E466" i="6"/>
  <c r="BL465" i="6"/>
  <c r="BK465" i="6"/>
  <c r="BJ465" i="6"/>
  <c r="BI465" i="6"/>
  <c r="BH465" i="6"/>
  <c r="BG465" i="6"/>
  <c r="BF465" i="6"/>
  <c r="BE465" i="6"/>
  <c r="BD465" i="6"/>
  <c r="BC465" i="6"/>
  <c r="BB465" i="6"/>
  <c r="BA465" i="6"/>
  <c r="AX465" i="6"/>
  <c r="AW465" i="6"/>
  <c r="AT465" i="6"/>
  <c r="AS465" i="6"/>
  <c r="AP465" i="6"/>
  <c r="AO465" i="6"/>
  <c r="AL465" i="6"/>
  <c r="AK465" i="6"/>
  <c r="AH465" i="6"/>
  <c r="AG465" i="6"/>
  <c r="AD465" i="6"/>
  <c r="AC465" i="6"/>
  <c r="Z465" i="6"/>
  <c r="Y465" i="6"/>
  <c r="V465" i="6"/>
  <c r="U465" i="6"/>
  <c r="R465" i="6"/>
  <c r="Q465" i="6"/>
  <c r="N465" i="6"/>
  <c r="M465" i="6"/>
  <c r="J465" i="6"/>
  <c r="I465" i="6"/>
  <c r="F465" i="6"/>
  <c r="E465" i="6"/>
  <c r="BL464" i="6"/>
  <c r="BK464" i="6"/>
  <c r="BJ464" i="6"/>
  <c r="BI464" i="6"/>
  <c r="BH464" i="6"/>
  <c r="BG464" i="6"/>
  <c r="BF464" i="6"/>
  <c r="BE464" i="6"/>
  <c r="BD464" i="6"/>
  <c r="BC464" i="6"/>
  <c r="BB464" i="6"/>
  <c r="BA464" i="6"/>
  <c r="AX464" i="6"/>
  <c r="AW464" i="6"/>
  <c r="AT464" i="6"/>
  <c r="AS464" i="6"/>
  <c r="AP464" i="6"/>
  <c r="AO464" i="6"/>
  <c r="AL464" i="6"/>
  <c r="AK464" i="6"/>
  <c r="AH464" i="6"/>
  <c r="AG464" i="6"/>
  <c r="AD464" i="6"/>
  <c r="AC464" i="6"/>
  <c r="Z464" i="6"/>
  <c r="Y464" i="6"/>
  <c r="V464" i="6"/>
  <c r="U464" i="6"/>
  <c r="R464" i="6"/>
  <c r="Q464" i="6"/>
  <c r="N464" i="6"/>
  <c r="M464" i="6"/>
  <c r="J464" i="6"/>
  <c r="I464" i="6"/>
  <c r="F464" i="6"/>
  <c r="E464" i="6"/>
  <c r="BL463" i="6"/>
  <c r="BK463" i="6"/>
  <c r="BJ463" i="6"/>
  <c r="BI463" i="6"/>
  <c r="BH463" i="6"/>
  <c r="BG463" i="6"/>
  <c r="BF463" i="6"/>
  <c r="BE463" i="6"/>
  <c r="BD463" i="6"/>
  <c r="BC463" i="6"/>
  <c r="BB463" i="6"/>
  <c r="BA463" i="6"/>
  <c r="AX463" i="6"/>
  <c r="AW463" i="6"/>
  <c r="AT463" i="6"/>
  <c r="AS463" i="6"/>
  <c r="AP463" i="6"/>
  <c r="AO463" i="6"/>
  <c r="AL463" i="6"/>
  <c r="AK463" i="6"/>
  <c r="AH463" i="6"/>
  <c r="AG463" i="6"/>
  <c r="AD463" i="6"/>
  <c r="AC463" i="6"/>
  <c r="Z463" i="6"/>
  <c r="Y463" i="6"/>
  <c r="V463" i="6"/>
  <c r="U463" i="6"/>
  <c r="R463" i="6"/>
  <c r="Q463" i="6"/>
  <c r="N463" i="6"/>
  <c r="M463" i="6"/>
  <c r="J463" i="6"/>
  <c r="I463" i="6"/>
  <c r="F463" i="6"/>
  <c r="E463" i="6"/>
  <c r="BL462" i="6"/>
  <c r="BK462" i="6"/>
  <c r="BJ462" i="6"/>
  <c r="BI462" i="6"/>
  <c r="BH462" i="6"/>
  <c r="BG462" i="6"/>
  <c r="BF462" i="6"/>
  <c r="BE462" i="6"/>
  <c r="BD462" i="6"/>
  <c r="BC462" i="6"/>
  <c r="BB462" i="6"/>
  <c r="BA462" i="6"/>
  <c r="AX462" i="6"/>
  <c r="AW462" i="6"/>
  <c r="AT462" i="6"/>
  <c r="AS462" i="6"/>
  <c r="AP462" i="6"/>
  <c r="AO462" i="6"/>
  <c r="AL462" i="6"/>
  <c r="AK462" i="6"/>
  <c r="AH462" i="6"/>
  <c r="AG462" i="6"/>
  <c r="AD462" i="6"/>
  <c r="AC462" i="6"/>
  <c r="Z462" i="6"/>
  <c r="Y462" i="6"/>
  <c r="V462" i="6"/>
  <c r="U462" i="6"/>
  <c r="R462" i="6"/>
  <c r="Q462" i="6"/>
  <c r="N462" i="6"/>
  <c r="M462" i="6"/>
  <c r="J462" i="6"/>
  <c r="I462" i="6"/>
  <c r="F462" i="6"/>
  <c r="E462" i="6"/>
  <c r="BL461" i="6"/>
  <c r="BK461" i="6"/>
  <c r="BJ461" i="6"/>
  <c r="BI461" i="6"/>
  <c r="BH461" i="6"/>
  <c r="BG461" i="6"/>
  <c r="BF461" i="6"/>
  <c r="BE461" i="6"/>
  <c r="BD461" i="6"/>
  <c r="BC461" i="6"/>
  <c r="BB461" i="6"/>
  <c r="BA461" i="6"/>
  <c r="AX461" i="6"/>
  <c r="AW461" i="6"/>
  <c r="AT461" i="6"/>
  <c r="AS461" i="6"/>
  <c r="AP461" i="6"/>
  <c r="AO461" i="6"/>
  <c r="AL461" i="6"/>
  <c r="AK461" i="6"/>
  <c r="AH461" i="6"/>
  <c r="AG461" i="6"/>
  <c r="AD461" i="6"/>
  <c r="AC461" i="6"/>
  <c r="Z461" i="6"/>
  <c r="Y461" i="6"/>
  <c r="V461" i="6"/>
  <c r="U461" i="6"/>
  <c r="R461" i="6"/>
  <c r="Q461" i="6"/>
  <c r="N461" i="6"/>
  <c r="M461" i="6"/>
  <c r="J461" i="6"/>
  <c r="I461" i="6"/>
  <c r="F461" i="6"/>
  <c r="E461" i="6"/>
  <c r="BL460" i="6"/>
  <c r="BK460" i="6"/>
  <c r="BJ460" i="6"/>
  <c r="BI460" i="6"/>
  <c r="BH460" i="6"/>
  <c r="BG460" i="6"/>
  <c r="BF460" i="6"/>
  <c r="BE460" i="6"/>
  <c r="BD460" i="6"/>
  <c r="BC460" i="6"/>
  <c r="BB460" i="6"/>
  <c r="BA460" i="6"/>
  <c r="AX460" i="6"/>
  <c r="AW460" i="6"/>
  <c r="AT460" i="6"/>
  <c r="AS460" i="6"/>
  <c r="AP460" i="6"/>
  <c r="AO460" i="6"/>
  <c r="AL460" i="6"/>
  <c r="AK460" i="6"/>
  <c r="AH460" i="6"/>
  <c r="AG460" i="6"/>
  <c r="AD460" i="6"/>
  <c r="AC460" i="6"/>
  <c r="Z460" i="6"/>
  <c r="Y460" i="6"/>
  <c r="V460" i="6"/>
  <c r="U460" i="6"/>
  <c r="R460" i="6"/>
  <c r="Q460" i="6"/>
  <c r="N460" i="6"/>
  <c r="M460" i="6"/>
  <c r="J460" i="6"/>
  <c r="I460" i="6"/>
  <c r="F460" i="6"/>
  <c r="E460" i="6"/>
  <c r="BL459" i="6"/>
  <c r="BK459" i="6"/>
  <c r="BJ459" i="6"/>
  <c r="BI459" i="6"/>
  <c r="BH459" i="6"/>
  <c r="BG459" i="6"/>
  <c r="BF459" i="6"/>
  <c r="BE459" i="6"/>
  <c r="BD459" i="6"/>
  <c r="BC459" i="6"/>
  <c r="BB459" i="6"/>
  <c r="BA459" i="6"/>
  <c r="AX459" i="6"/>
  <c r="AW459" i="6"/>
  <c r="AT459" i="6"/>
  <c r="AS459" i="6"/>
  <c r="AP459" i="6"/>
  <c r="AO459" i="6"/>
  <c r="AL459" i="6"/>
  <c r="AK459" i="6"/>
  <c r="AH459" i="6"/>
  <c r="AG459" i="6"/>
  <c r="AD459" i="6"/>
  <c r="AC459" i="6"/>
  <c r="Z459" i="6"/>
  <c r="Y459" i="6"/>
  <c r="V459" i="6"/>
  <c r="U459" i="6"/>
  <c r="R459" i="6"/>
  <c r="Q459" i="6"/>
  <c r="N459" i="6"/>
  <c r="M459" i="6"/>
  <c r="J459" i="6"/>
  <c r="I459" i="6"/>
  <c r="F459" i="6"/>
  <c r="E459" i="6"/>
  <c r="BL458" i="6"/>
  <c r="BK458" i="6"/>
  <c r="BJ458" i="6"/>
  <c r="BI458" i="6"/>
  <c r="BH458" i="6"/>
  <c r="BG458" i="6"/>
  <c r="BF458" i="6"/>
  <c r="BE458" i="6"/>
  <c r="BD458" i="6"/>
  <c r="BC458" i="6"/>
  <c r="BB458" i="6"/>
  <c r="BA458" i="6"/>
  <c r="AX458" i="6"/>
  <c r="AW458" i="6"/>
  <c r="AT458" i="6"/>
  <c r="AS458" i="6"/>
  <c r="AP458" i="6"/>
  <c r="AO458" i="6"/>
  <c r="AL458" i="6"/>
  <c r="AK458" i="6"/>
  <c r="AH458" i="6"/>
  <c r="AG458" i="6"/>
  <c r="AD458" i="6"/>
  <c r="AC458" i="6"/>
  <c r="Z458" i="6"/>
  <c r="Y458" i="6"/>
  <c r="V458" i="6"/>
  <c r="U458" i="6"/>
  <c r="R458" i="6"/>
  <c r="Q458" i="6"/>
  <c r="N458" i="6"/>
  <c r="M458" i="6"/>
  <c r="J458" i="6"/>
  <c r="I458" i="6"/>
  <c r="F458" i="6"/>
  <c r="E458" i="6"/>
  <c r="BL457" i="6"/>
  <c r="BK457" i="6"/>
  <c r="BJ457" i="6"/>
  <c r="BI457" i="6"/>
  <c r="BH457" i="6"/>
  <c r="BG457" i="6"/>
  <c r="BF457" i="6"/>
  <c r="BE457" i="6"/>
  <c r="BD457" i="6"/>
  <c r="BC457" i="6"/>
  <c r="BB457" i="6"/>
  <c r="BA457" i="6"/>
  <c r="AX457" i="6"/>
  <c r="AW457" i="6"/>
  <c r="AT457" i="6"/>
  <c r="AS457" i="6"/>
  <c r="AP457" i="6"/>
  <c r="AO457" i="6"/>
  <c r="AL457" i="6"/>
  <c r="AK457" i="6"/>
  <c r="AH457" i="6"/>
  <c r="AG457" i="6"/>
  <c r="AD457" i="6"/>
  <c r="AC457" i="6"/>
  <c r="Z457" i="6"/>
  <c r="Y457" i="6"/>
  <c r="V457" i="6"/>
  <c r="U457" i="6"/>
  <c r="R457" i="6"/>
  <c r="Q457" i="6"/>
  <c r="N457" i="6"/>
  <c r="M457" i="6"/>
  <c r="J457" i="6"/>
  <c r="I457" i="6"/>
  <c r="F457" i="6"/>
  <c r="E457" i="6"/>
  <c r="BL456" i="6"/>
  <c r="BK456" i="6"/>
  <c r="BJ456" i="6"/>
  <c r="BI456" i="6"/>
  <c r="BH456" i="6"/>
  <c r="BG456" i="6"/>
  <c r="BF456" i="6"/>
  <c r="BE456" i="6"/>
  <c r="BD456" i="6"/>
  <c r="BC456" i="6"/>
  <c r="BB456" i="6"/>
  <c r="BA456" i="6"/>
  <c r="AX456" i="6"/>
  <c r="AW456" i="6"/>
  <c r="AT456" i="6"/>
  <c r="AS456" i="6"/>
  <c r="AP456" i="6"/>
  <c r="AO456" i="6"/>
  <c r="AL456" i="6"/>
  <c r="AK456" i="6"/>
  <c r="AH456" i="6"/>
  <c r="AG456" i="6"/>
  <c r="AD456" i="6"/>
  <c r="AC456" i="6"/>
  <c r="Z456" i="6"/>
  <c r="Y456" i="6"/>
  <c r="V456" i="6"/>
  <c r="U456" i="6"/>
  <c r="R456" i="6"/>
  <c r="Q456" i="6"/>
  <c r="N456" i="6"/>
  <c r="M456" i="6"/>
  <c r="J456" i="6"/>
  <c r="I456" i="6"/>
  <c r="F456" i="6"/>
  <c r="E456" i="6"/>
  <c r="BL455" i="6"/>
  <c r="BK455" i="6"/>
  <c r="BJ455" i="6"/>
  <c r="BI455" i="6"/>
  <c r="BH455" i="6"/>
  <c r="BG455" i="6"/>
  <c r="BF455" i="6"/>
  <c r="BE455" i="6"/>
  <c r="BD455" i="6"/>
  <c r="BC455" i="6"/>
  <c r="BB455" i="6"/>
  <c r="BA455" i="6"/>
  <c r="AX455" i="6"/>
  <c r="AW455" i="6"/>
  <c r="AT455" i="6"/>
  <c r="AS455" i="6"/>
  <c r="AP455" i="6"/>
  <c r="AO455" i="6"/>
  <c r="AL455" i="6"/>
  <c r="AK455" i="6"/>
  <c r="AH455" i="6"/>
  <c r="AG455" i="6"/>
  <c r="AD455" i="6"/>
  <c r="AC455" i="6"/>
  <c r="Z455" i="6"/>
  <c r="Y455" i="6"/>
  <c r="V455" i="6"/>
  <c r="U455" i="6"/>
  <c r="R455" i="6"/>
  <c r="Q455" i="6"/>
  <c r="N455" i="6"/>
  <c r="M455" i="6"/>
  <c r="J455" i="6"/>
  <c r="I455" i="6"/>
  <c r="F455" i="6"/>
  <c r="E455" i="6"/>
  <c r="BL454" i="6"/>
  <c r="BK454" i="6"/>
  <c r="BJ454" i="6"/>
  <c r="BI454" i="6"/>
  <c r="BH454" i="6"/>
  <c r="BG454" i="6"/>
  <c r="BF454" i="6"/>
  <c r="BE454" i="6"/>
  <c r="BD454" i="6"/>
  <c r="BC454" i="6"/>
  <c r="BB454" i="6"/>
  <c r="BA454" i="6"/>
  <c r="AX454" i="6"/>
  <c r="AW454" i="6"/>
  <c r="AT454" i="6"/>
  <c r="AS454" i="6"/>
  <c r="AP454" i="6"/>
  <c r="AO454" i="6"/>
  <c r="AL454" i="6"/>
  <c r="AK454" i="6"/>
  <c r="AH454" i="6"/>
  <c r="AG454" i="6"/>
  <c r="AD454" i="6"/>
  <c r="AC454" i="6"/>
  <c r="Z454" i="6"/>
  <c r="Y454" i="6"/>
  <c r="V454" i="6"/>
  <c r="U454" i="6"/>
  <c r="R454" i="6"/>
  <c r="Q454" i="6"/>
  <c r="N454" i="6"/>
  <c r="M454" i="6"/>
  <c r="J454" i="6"/>
  <c r="I454" i="6"/>
  <c r="F454" i="6"/>
  <c r="E454" i="6"/>
  <c r="BL453" i="6"/>
  <c r="BK453" i="6"/>
  <c r="BJ453" i="6"/>
  <c r="BI453" i="6"/>
  <c r="BH453" i="6"/>
  <c r="BG453" i="6"/>
  <c r="BF453" i="6"/>
  <c r="BE453" i="6"/>
  <c r="BD453" i="6"/>
  <c r="BC453" i="6"/>
  <c r="BB453" i="6"/>
  <c r="BA453" i="6"/>
  <c r="AX453" i="6"/>
  <c r="AW453" i="6"/>
  <c r="AT453" i="6"/>
  <c r="AS453" i="6"/>
  <c r="AP453" i="6"/>
  <c r="AO453" i="6"/>
  <c r="AL453" i="6"/>
  <c r="AK453" i="6"/>
  <c r="AH453" i="6"/>
  <c r="AG453" i="6"/>
  <c r="AD453" i="6"/>
  <c r="AC453" i="6"/>
  <c r="Z453" i="6"/>
  <c r="Y453" i="6"/>
  <c r="V453" i="6"/>
  <c r="U453" i="6"/>
  <c r="R453" i="6"/>
  <c r="Q453" i="6"/>
  <c r="N453" i="6"/>
  <c r="M453" i="6"/>
  <c r="J453" i="6"/>
  <c r="I453" i="6"/>
  <c r="F453" i="6"/>
  <c r="E453" i="6"/>
  <c r="BL452" i="6"/>
  <c r="BK452" i="6"/>
  <c r="BJ452" i="6"/>
  <c r="BI452" i="6"/>
  <c r="BH452" i="6"/>
  <c r="BG452" i="6"/>
  <c r="BF452" i="6"/>
  <c r="BE452" i="6"/>
  <c r="BD452" i="6"/>
  <c r="BC452" i="6"/>
  <c r="BB452" i="6"/>
  <c r="BA452" i="6"/>
  <c r="AX452" i="6"/>
  <c r="AW452" i="6"/>
  <c r="AT452" i="6"/>
  <c r="AS452" i="6"/>
  <c r="AP452" i="6"/>
  <c r="AO452" i="6"/>
  <c r="AL452" i="6"/>
  <c r="AK452" i="6"/>
  <c r="AH452" i="6"/>
  <c r="AG452" i="6"/>
  <c r="AD452" i="6"/>
  <c r="AC452" i="6"/>
  <c r="Z452" i="6"/>
  <c r="Y452" i="6"/>
  <c r="V452" i="6"/>
  <c r="U452" i="6"/>
  <c r="R452" i="6"/>
  <c r="Q452" i="6"/>
  <c r="N452" i="6"/>
  <c r="M452" i="6"/>
  <c r="J452" i="6"/>
  <c r="I452" i="6"/>
  <c r="F452" i="6"/>
  <c r="E452" i="6"/>
  <c r="BL451" i="6"/>
  <c r="BK451" i="6"/>
  <c r="BJ451" i="6"/>
  <c r="BI451" i="6"/>
  <c r="BH451" i="6"/>
  <c r="BG451" i="6"/>
  <c r="BF451" i="6"/>
  <c r="BE451" i="6"/>
  <c r="BD451" i="6"/>
  <c r="BC451" i="6"/>
  <c r="BB451" i="6"/>
  <c r="BA451" i="6"/>
  <c r="AX451" i="6"/>
  <c r="AW451" i="6"/>
  <c r="AT451" i="6"/>
  <c r="AS451" i="6"/>
  <c r="AP451" i="6"/>
  <c r="AO451" i="6"/>
  <c r="AL451" i="6"/>
  <c r="AK451" i="6"/>
  <c r="AH451" i="6"/>
  <c r="AG451" i="6"/>
  <c r="AD451" i="6"/>
  <c r="AC451" i="6"/>
  <c r="Z451" i="6"/>
  <c r="Y451" i="6"/>
  <c r="V451" i="6"/>
  <c r="U451" i="6"/>
  <c r="R451" i="6"/>
  <c r="Q451" i="6"/>
  <c r="N451" i="6"/>
  <c r="M451" i="6"/>
  <c r="J451" i="6"/>
  <c r="I451" i="6"/>
  <c r="F451" i="6"/>
  <c r="E451" i="6"/>
  <c r="BL450" i="6"/>
  <c r="BK450" i="6"/>
  <c r="BJ450" i="6"/>
  <c r="BI450" i="6"/>
  <c r="BH450" i="6"/>
  <c r="BG450" i="6"/>
  <c r="BF450" i="6"/>
  <c r="BE450" i="6"/>
  <c r="BD450" i="6"/>
  <c r="BC450" i="6"/>
  <c r="BB450" i="6"/>
  <c r="BA450" i="6"/>
  <c r="AX450" i="6"/>
  <c r="AW450" i="6"/>
  <c r="AT450" i="6"/>
  <c r="AS450" i="6"/>
  <c r="AP450" i="6"/>
  <c r="AO450" i="6"/>
  <c r="AL450" i="6"/>
  <c r="AK450" i="6"/>
  <c r="AH450" i="6"/>
  <c r="AG450" i="6"/>
  <c r="AD450" i="6"/>
  <c r="AC450" i="6"/>
  <c r="Z450" i="6"/>
  <c r="Y450" i="6"/>
  <c r="V450" i="6"/>
  <c r="U450" i="6"/>
  <c r="R450" i="6"/>
  <c r="Q450" i="6"/>
  <c r="N450" i="6"/>
  <c r="M450" i="6"/>
  <c r="J450" i="6"/>
  <c r="I450" i="6"/>
  <c r="F450" i="6"/>
  <c r="E450" i="6"/>
  <c r="BL449" i="6"/>
  <c r="BK449" i="6"/>
  <c r="BJ449" i="6"/>
  <c r="BI449" i="6"/>
  <c r="BH449" i="6"/>
  <c r="BG449" i="6"/>
  <c r="BF449" i="6"/>
  <c r="BE449" i="6"/>
  <c r="BD449" i="6"/>
  <c r="BC449" i="6"/>
  <c r="BB449" i="6"/>
  <c r="BA449" i="6"/>
  <c r="AX449" i="6"/>
  <c r="AW449" i="6"/>
  <c r="AT449" i="6"/>
  <c r="AS449" i="6"/>
  <c r="AP449" i="6"/>
  <c r="AO449" i="6"/>
  <c r="AL449" i="6"/>
  <c r="AK449" i="6"/>
  <c r="AH449" i="6"/>
  <c r="AG449" i="6"/>
  <c r="AD449" i="6"/>
  <c r="AC449" i="6"/>
  <c r="Z449" i="6"/>
  <c r="Y449" i="6"/>
  <c r="V449" i="6"/>
  <c r="U449" i="6"/>
  <c r="R449" i="6"/>
  <c r="Q449" i="6"/>
  <c r="N449" i="6"/>
  <c r="M449" i="6"/>
  <c r="J449" i="6"/>
  <c r="I449" i="6"/>
  <c r="F449" i="6"/>
  <c r="E449" i="6"/>
  <c r="BL448" i="6"/>
  <c r="BK448" i="6"/>
  <c r="BJ448" i="6"/>
  <c r="BI448" i="6"/>
  <c r="BH448" i="6"/>
  <c r="BG448" i="6"/>
  <c r="BF448" i="6"/>
  <c r="BE448" i="6"/>
  <c r="BD448" i="6"/>
  <c r="BC448" i="6"/>
  <c r="BB448" i="6"/>
  <c r="BA448" i="6"/>
  <c r="AX448" i="6"/>
  <c r="AW448" i="6"/>
  <c r="AT448" i="6"/>
  <c r="AS448" i="6"/>
  <c r="AP448" i="6"/>
  <c r="AO448" i="6"/>
  <c r="AL448" i="6"/>
  <c r="AK448" i="6"/>
  <c r="AH448" i="6"/>
  <c r="AG448" i="6"/>
  <c r="AD448" i="6"/>
  <c r="AC448" i="6"/>
  <c r="Z448" i="6"/>
  <c r="Y448" i="6"/>
  <c r="V448" i="6"/>
  <c r="U448" i="6"/>
  <c r="R448" i="6"/>
  <c r="Q448" i="6"/>
  <c r="N448" i="6"/>
  <c r="M448" i="6"/>
  <c r="J448" i="6"/>
  <c r="I448" i="6"/>
  <c r="F448" i="6"/>
  <c r="E448" i="6"/>
  <c r="BL447" i="6"/>
  <c r="BK447" i="6"/>
  <c r="BJ447" i="6"/>
  <c r="BI447" i="6"/>
  <c r="BH447" i="6"/>
  <c r="BG447" i="6"/>
  <c r="BF447" i="6"/>
  <c r="BE447" i="6"/>
  <c r="BD447" i="6"/>
  <c r="BC447" i="6"/>
  <c r="BB447" i="6"/>
  <c r="BA447" i="6"/>
  <c r="AX447" i="6"/>
  <c r="AW447" i="6"/>
  <c r="AT447" i="6"/>
  <c r="AS447" i="6"/>
  <c r="AP447" i="6"/>
  <c r="AO447" i="6"/>
  <c r="AL447" i="6"/>
  <c r="AK447" i="6"/>
  <c r="AH447" i="6"/>
  <c r="AG447" i="6"/>
  <c r="AD447" i="6"/>
  <c r="AC447" i="6"/>
  <c r="Z447" i="6"/>
  <c r="Y447" i="6"/>
  <c r="V447" i="6"/>
  <c r="U447" i="6"/>
  <c r="R447" i="6"/>
  <c r="Q447" i="6"/>
  <c r="N447" i="6"/>
  <c r="M447" i="6"/>
  <c r="J447" i="6"/>
  <c r="I447" i="6"/>
  <c r="F447" i="6"/>
  <c r="E447" i="6"/>
  <c r="BL446" i="6"/>
  <c r="BK446" i="6"/>
  <c r="BJ446" i="6"/>
  <c r="BI446" i="6"/>
  <c r="BH446" i="6"/>
  <c r="BG446" i="6"/>
  <c r="BF446" i="6"/>
  <c r="BE446" i="6"/>
  <c r="BD446" i="6"/>
  <c r="BC446" i="6"/>
  <c r="BB446" i="6"/>
  <c r="BA446" i="6"/>
  <c r="AX446" i="6"/>
  <c r="AW446" i="6"/>
  <c r="AT446" i="6"/>
  <c r="AS446" i="6"/>
  <c r="AP446" i="6"/>
  <c r="AO446" i="6"/>
  <c r="AL446" i="6"/>
  <c r="AK446" i="6"/>
  <c r="AH446" i="6"/>
  <c r="AG446" i="6"/>
  <c r="AD446" i="6"/>
  <c r="AC446" i="6"/>
  <c r="Z446" i="6"/>
  <c r="Y446" i="6"/>
  <c r="V446" i="6"/>
  <c r="U446" i="6"/>
  <c r="R446" i="6"/>
  <c r="Q446" i="6"/>
  <c r="N446" i="6"/>
  <c r="M446" i="6"/>
  <c r="J446" i="6"/>
  <c r="I446" i="6"/>
  <c r="F446" i="6"/>
  <c r="E446" i="6"/>
  <c r="BL445" i="6"/>
  <c r="BK445" i="6"/>
  <c r="BJ445" i="6"/>
  <c r="BI445" i="6"/>
  <c r="BH445" i="6"/>
  <c r="BG445" i="6"/>
  <c r="BF445" i="6"/>
  <c r="BE445" i="6"/>
  <c r="BD445" i="6"/>
  <c r="BC445" i="6"/>
  <c r="BB445" i="6"/>
  <c r="BA445" i="6"/>
  <c r="AX445" i="6"/>
  <c r="AW445" i="6"/>
  <c r="AT445" i="6"/>
  <c r="AS445" i="6"/>
  <c r="AP445" i="6"/>
  <c r="AO445" i="6"/>
  <c r="AL445" i="6"/>
  <c r="AK445" i="6"/>
  <c r="AH445" i="6"/>
  <c r="AG445" i="6"/>
  <c r="AD445" i="6"/>
  <c r="AC445" i="6"/>
  <c r="Z445" i="6"/>
  <c r="Y445" i="6"/>
  <c r="V445" i="6"/>
  <c r="U445" i="6"/>
  <c r="R445" i="6"/>
  <c r="Q445" i="6"/>
  <c r="N445" i="6"/>
  <c r="M445" i="6"/>
  <c r="J445" i="6"/>
  <c r="I445" i="6"/>
  <c r="F445" i="6"/>
  <c r="E445" i="6"/>
  <c r="BL444" i="6"/>
  <c r="BK444" i="6"/>
  <c r="BJ444" i="6"/>
  <c r="BI444" i="6"/>
  <c r="BH444" i="6"/>
  <c r="BG444" i="6"/>
  <c r="BF444" i="6"/>
  <c r="BE444" i="6"/>
  <c r="BD444" i="6"/>
  <c r="BC444" i="6"/>
  <c r="BB444" i="6"/>
  <c r="BA444" i="6"/>
  <c r="AX444" i="6"/>
  <c r="AW444" i="6"/>
  <c r="AT444" i="6"/>
  <c r="AS444" i="6"/>
  <c r="AP444" i="6"/>
  <c r="AO444" i="6"/>
  <c r="AL444" i="6"/>
  <c r="AK444" i="6"/>
  <c r="AH444" i="6"/>
  <c r="AG444" i="6"/>
  <c r="AD444" i="6"/>
  <c r="AC444" i="6"/>
  <c r="Z444" i="6"/>
  <c r="Y444" i="6"/>
  <c r="V444" i="6"/>
  <c r="U444" i="6"/>
  <c r="R444" i="6"/>
  <c r="Q444" i="6"/>
  <c r="N444" i="6"/>
  <c r="M444" i="6"/>
  <c r="J444" i="6"/>
  <c r="I444" i="6"/>
  <c r="F444" i="6"/>
  <c r="E444" i="6"/>
  <c r="BL443" i="6"/>
  <c r="BK443" i="6"/>
  <c r="BJ443" i="6"/>
  <c r="BI443" i="6"/>
  <c r="BH443" i="6"/>
  <c r="BG443" i="6"/>
  <c r="BF443" i="6"/>
  <c r="BE443" i="6"/>
  <c r="BD443" i="6"/>
  <c r="BC443" i="6"/>
  <c r="BB443" i="6"/>
  <c r="BA443" i="6"/>
  <c r="AX443" i="6"/>
  <c r="AW443" i="6"/>
  <c r="AT443" i="6"/>
  <c r="AS443" i="6"/>
  <c r="AP443" i="6"/>
  <c r="AO443" i="6"/>
  <c r="AL443" i="6"/>
  <c r="AK443" i="6"/>
  <c r="AH443" i="6"/>
  <c r="AG443" i="6"/>
  <c r="AD443" i="6"/>
  <c r="AC443" i="6"/>
  <c r="Z443" i="6"/>
  <c r="Y443" i="6"/>
  <c r="V443" i="6"/>
  <c r="U443" i="6"/>
  <c r="R443" i="6"/>
  <c r="Q443" i="6"/>
  <c r="N443" i="6"/>
  <c r="M443" i="6"/>
  <c r="J443" i="6"/>
  <c r="I443" i="6"/>
  <c r="F443" i="6"/>
  <c r="E443" i="6"/>
  <c r="BL442" i="6"/>
  <c r="BK442" i="6"/>
  <c r="BJ442" i="6"/>
  <c r="BI442" i="6"/>
  <c r="BH442" i="6"/>
  <c r="BG442" i="6"/>
  <c r="BF442" i="6"/>
  <c r="BE442" i="6"/>
  <c r="BD442" i="6"/>
  <c r="BC442" i="6"/>
  <c r="BB442" i="6"/>
  <c r="BA442" i="6"/>
  <c r="AX442" i="6"/>
  <c r="AW442" i="6"/>
  <c r="AT442" i="6"/>
  <c r="AS442" i="6"/>
  <c r="AP442" i="6"/>
  <c r="AO442" i="6"/>
  <c r="AL442" i="6"/>
  <c r="AK442" i="6"/>
  <c r="AH442" i="6"/>
  <c r="AG442" i="6"/>
  <c r="AD442" i="6"/>
  <c r="AC442" i="6"/>
  <c r="Z442" i="6"/>
  <c r="Y442" i="6"/>
  <c r="V442" i="6"/>
  <c r="U442" i="6"/>
  <c r="R442" i="6"/>
  <c r="Q442" i="6"/>
  <c r="N442" i="6"/>
  <c r="M442" i="6"/>
  <c r="J442" i="6"/>
  <c r="I442" i="6"/>
  <c r="F442" i="6"/>
  <c r="E442" i="6"/>
  <c r="BL441" i="6"/>
  <c r="BK441" i="6"/>
  <c r="BJ441" i="6"/>
  <c r="BI441" i="6"/>
  <c r="BH441" i="6"/>
  <c r="BG441" i="6"/>
  <c r="BF441" i="6"/>
  <c r="BE441" i="6"/>
  <c r="BD441" i="6"/>
  <c r="BC441" i="6"/>
  <c r="BB441" i="6"/>
  <c r="BA441" i="6"/>
  <c r="AX441" i="6"/>
  <c r="AW441" i="6"/>
  <c r="AT441" i="6"/>
  <c r="AS441" i="6"/>
  <c r="AP441" i="6"/>
  <c r="AO441" i="6"/>
  <c r="AL441" i="6"/>
  <c r="AK441" i="6"/>
  <c r="AH441" i="6"/>
  <c r="AG441" i="6"/>
  <c r="AD441" i="6"/>
  <c r="AC441" i="6"/>
  <c r="Z441" i="6"/>
  <c r="Y441" i="6"/>
  <c r="V441" i="6"/>
  <c r="U441" i="6"/>
  <c r="R441" i="6"/>
  <c r="Q441" i="6"/>
  <c r="N441" i="6"/>
  <c r="M441" i="6"/>
  <c r="J441" i="6"/>
  <c r="I441" i="6"/>
  <c r="F441" i="6"/>
  <c r="E441" i="6"/>
  <c r="BL440" i="6"/>
  <c r="BK440" i="6"/>
  <c r="BJ440" i="6"/>
  <c r="BI440" i="6"/>
  <c r="BH440" i="6"/>
  <c r="BG440" i="6"/>
  <c r="BF440" i="6"/>
  <c r="BE440" i="6"/>
  <c r="BD440" i="6"/>
  <c r="BC440" i="6"/>
  <c r="BB440" i="6"/>
  <c r="BA440" i="6"/>
  <c r="AX440" i="6"/>
  <c r="AW440" i="6"/>
  <c r="AT440" i="6"/>
  <c r="AS440" i="6"/>
  <c r="AP440" i="6"/>
  <c r="AO440" i="6"/>
  <c r="AL440" i="6"/>
  <c r="AK440" i="6"/>
  <c r="AH440" i="6"/>
  <c r="AG440" i="6"/>
  <c r="AD440" i="6"/>
  <c r="AC440" i="6"/>
  <c r="Z440" i="6"/>
  <c r="Y440" i="6"/>
  <c r="V440" i="6"/>
  <c r="U440" i="6"/>
  <c r="R440" i="6"/>
  <c r="Q440" i="6"/>
  <c r="N440" i="6"/>
  <c r="M440" i="6"/>
  <c r="J440" i="6"/>
  <c r="I440" i="6"/>
  <c r="F440" i="6"/>
  <c r="E440" i="6"/>
  <c r="BL439" i="6"/>
  <c r="BK439" i="6"/>
  <c r="BJ439" i="6"/>
  <c r="BI439" i="6"/>
  <c r="BH439" i="6"/>
  <c r="BG439" i="6"/>
  <c r="BF439" i="6"/>
  <c r="BE439" i="6"/>
  <c r="BD439" i="6"/>
  <c r="BC439" i="6"/>
  <c r="BB439" i="6"/>
  <c r="BA439" i="6"/>
  <c r="AX439" i="6"/>
  <c r="AW439" i="6"/>
  <c r="AT439" i="6"/>
  <c r="AS439" i="6"/>
  <c r="AP439" i="6"/>
  <c r="AO439" i="6"/>
  <c r="AL439" i="6"/>
  <c r="AK439" i="6"/>
  <c r="AH439" i="6"/>
  <c r="AG439" i="6"/>
  <c r="AD439" i="6"/>
  <c r="AC439" i="6"/>
  <c r="Z439" i="6"/>
  <c r="Y439" i="6"/>
  <c r="V439" i="6"/>
  <c r="U439" i="6"/>
  <c r="R439" i="6"/>
  <c r="Q439" i="6"/>
  <c r="N439" i="6"/>
  <c r="M439" i="6"/>
  <c r="J439" i="6"/>
  <c r="I439" i="6"/>
  <c r="F439" i="6"/>
  <c r="E439" i="6"/>
  <c r="BL438" i="6"/>
  <c r="BK438" i="6"/>
  <c r="BJ438" i="6"/>
  <c r="BI438" i="6"/>
  <c r="BH438" i="6"/>
  <c r="BG438" i="6"/>
  <c r="BF438" i="6"/>
  <c r="BE438" i="6"/>
  <c r="BD438" i="6"/>
  <c r="BC438" i="6"/>
  <c r="BB438" i="6"/>
  <c r="BA438" i="6"/>
  <c r="AX438" i="6"/>
  <c r="AW438" i="6"/>
  <c r="AT438" i="6"/>
  <c r="AS438" i="6"/>
  <c r="AP438" i="6"/>
  <c r="AO438" i="6"/>
  <c r="AL438" i="6"/>
  <c r="AK438" i="6"/>
  <c r="AH438" i="6"/>
  <c r="AG438" i="6"/>
  <c r="AD438" i="6"/>
  <c r="AC438" i="6"/>
  <c r="Z438" i="6"/>
  <c r="Y438" i="6"/>
  <c r="V438" i="6"/>
  <c r="U438" i="6"/>
  <c r="R438" i="6"/>
  <c r="Q438" i="6"/>
  <c r="N438" i="6"/>
  <c r="M438" i="6"/>
  <c r="J438" i="6"/>
  <c r="I438" i="6"/>
  <c r="F438" i="6"/>
  <c r="E438" i="6"/>
  <c r="BL437" i="6"/>
  <c r="BK437" i="6"/>
  <c r="BJ437" i="6"/>
  <c r="BI437" i="6"/>
  <c r="BH437" i="6"/>
  <c r="BG437" i="6"/>
  <c r="BF437" i="6"/>
  <c r="BE437" i="6"/>
  <c r="BD437" i="6"/>
  <c r="BC437" i="6"/>
  <c r="BB437" i="6"/>
  <c r="BA437" i="6"/>
  <c r="AX437" i="6"/>
  <c r="AW437" i="6"/>
  <c r="AT437" i="6"/>
  <c r="AS437" i="6"/>
  <c r="AP437" i="6"/>
  <c r="AO437" i="6"/>
  <c r="AL437" i="6"/>
  <c r="AK437" i="6"/>
  <c r="AH437" i="6"/>
  <c r="AG437" i="6"/>
  <c r="AD437" i="6"/>
  <c r="AC437" i="6"/>
  <c r="Z437" i="6"/>
  <c r="Y437" i="6"/>
  <c r="V437" i="6"/>
  <c r="U437" i="6"/>
  <c r="R437" i="6"/>
  <c r="Q437" i="6"/>
  <c r="N437" i="6"/>
  <c r="M437" i="6"/>
  <c r="J437" i="6"/>
  <c r="I437" i="6"/>
  <c r="F437" i="6"/>
  <c r="E437" i="6"/>
  <c r="BL436" i="6"/>
  <c r="BK436" i="6"/>
  <c r="BJ436" i="6"/>
  <c r="BI436" i="6"/>
  <c r="BH436" i="6"/>
  <c r="BG436" i="6"/>
  <c r="BF436" i="6"/>
  <c r="BE436" i="6"/>
  <c r="BD436" i="6"/>
  <c r="BC436" i="6"/>
  <c r="BB436" i="6"/>
  <c r="BA436" i="6"/>
  <c r="AX436" i="6"/>
  <c r="AW436" i="6"/>
  <c r="AT436" i="6"/>
  <c r="AS436" i="6"/>
  <c r="AP436" i="6"/>
  <c r="AO436" i="6"/>
  <c r="AL436" i="6"/>
  <c r="AK436" i="6"/>
  <c r="AH436" i="6"/>
  <c r="AG436" i="6"/>
  <c r="AD436" i="6"/>
  <c r="AC436" i="6"/>
  <c r="Z436" i="6"/>
  <c r="Y436" i="6"/>
  <c r="V436" i="6"/>
  <c r="U436" i="6"/>
  <c r="R436" i="6"/>
  <c r="Q436" i="6"/>
  <c r="N436" i="6"/>
  <c r="M436" i="6"/>
  <c r="J436" i="6"/>
  <c r="I436" i="6"/>
  <c r="F436" i="6"/>
  <c r="E436" i="6"/>
  <c r="BL435" i="6"/>
  <c r="BK435" i="6"/>
  <c r="BJ435" i="6"/>
  <c r="BI435" i="6"/>
  <c r="BH435" i="6"/>
  <c r="BG435" i="6"/>
  <c r="BF435" i="6"/>
  <c r="BE435" i="6"/>
  <c r="BD435" i="6"/>
  <c r="BC435" i="6"/>
  <c r="BB435" i="6"/>
  <c r="BA435" i="6"/>
  <c r="AX435" i="6"/>
  <c r="AW435" i="6"/>
  <c r="AT435" i="6"/>
  <c r="AS435" i="6"/>
  <c r="AP435" i="6"/>
  <c r="AO435" i="6"/>
  <c r="AL435" i="6"/>
  <c r="AK435" i="6"/>
  <c r="AH435" i="6"/>
  <c r="AG435" i="6"/>
  <c r="AD435" i="6"/>
  <c r="AC435" i="6"/>
  <c r="Z435" i="6"/>
  <c r="Y435" i="6"/>
  <c r="V435" i="6"/>
  <c r="U435" i="6"/>
  <c r="R435" i="6"/>
  <c r="Q435" i="6"/>
  <c r="N435" i="6"/>
  <c r="M435" i="6"/>
  <c r="J435" i="6"/>
  <c r="I435" i="6"/>
  <c r="F435" i="6"/>
  <c r="E435" i="6"/>
  <c r="BL434" i="6"/>
  <c r="BK434" i="6"/>
  <c r="BJ434" i="6"/>
  <c r="BI434" i="6"/>
  <c r="BH434" i="6"/>
  <c r="BG434" i="6"/>
  <c r="BF434" i="6"/>
  <c r="BE434" i="6"/>
  <c r="BD434" i="6"/>
  <c r="BC434" i="6"/>
  <c r="BB434" i="6"/>
  <c r="BA434" i="6"/>
  <c r="AX434" i="6"/>
  <c r="AW434" i="6"/>
  <c r="AT434" i="6"/>
  <c r="AS434" i="6"/>
  <c r="AP434" i="6"/>
  <c r="AO434" i="6"/>
  <c r="AL434" i="6"/>
  <c r="AK434" i="6"/>
  <c r="AH434" i="6"/>
  <c r="AG434" i="6"/>
  <c r="AD434" i="6"/>
  <c r="AC434" i="6"/>
  <c r="Z434" i="6"/>
  <c r="Y434" i="6"/>
  <c r="V434" i="6"/>
  <c r="U434" i="6"/>
  <c r="R434" i="6"/>
  <c r="Q434" i="6"/>
  <c r="N434" i="6"/>
  <c r="M434" i="6"/>
  <c r="J434" i="6"/>
  <c r="I434" i="6"/>
  <c r="F434" i="6"/>
  <c r="E434" i="6"/>
  <c r="BL433" i="6"/>
  <c r="BK433" i="6"/>
  <c r="BJ433" i="6"/>
  <c r="BI433" i="6"/>
  <c r="BH433" i="6"/>
  <c r="BG433" i="6"/>
  <c r="BF433" i="6"/>
  <c r="BE433" i="6"/>
  <c r="BD433" i="6"/>
  <c r="BC433" i="6"/>
  <c r="BB433" i="6"/>
  <c r="BA433" i="6"/>
  <c r="AX433" i="6"/>
  <c r="AW433" i="6"/>
  <c r="AT433" i="6"/>
  <c r="AS433" i="6"/>
  <c r="AP433" i="6"/>
  <c r="AO433" i="6"/>
  <c r="AL433" i="6"/>
  <c r="AK433" i="6"/>
  <c r="AH433" i="6"/>
  <c r="AG433" i="6"/>
  <c r="AD433" i="6"/>
  <c r="AC433" i="6"/>
  <c r="Z433" i="6"/>
  <c r="Y433" i="6"/>
  <c r="V433" i="6"/>
  <c r="U433" i="6"/>
  <c r="R433" i="6"/>
  <c r="Q433" i="6"/>
  <c r="N433" i="6"/>
  <c r="M433" i="6"/>
  <c r="J433" i="6"/>
  <c r="I433" i="6"/>
  <c r="F433" i="6"/>
  <c r="E433" i="6"/>
  <c r="BL432" i="6"/>
  <c r="BK432" i="6"/>
  <c r="BJ432" i="6"/>
  <c r="BI432" i="6"/>
  <c r="BH432" i="6"/>
  <c r="BG432" i="6"/>
  <c r="BF432" i="6"/>
  <c r="BE432" i="6"/>
  <c r="BD432" i="6"/>
  <c r="BC432" i="6"/>
  <c r="BB432" i="6"/>
  <c r="BA432" i="6"/>
  <c r="AX432" i="6"/>
  <c r="AW432" i="6"/>
  <c r="AT432" i="6"/>
  <c r="AS432" i="6"/>
  <c r="AP432" i="6"/>
  <c r="AO432" i="6"/>
  <c r="AL432" i="6"/>
  <c r="AK432" i="6"/>
  <c r="AH432" i="6"/>
  <c r="AG432" i="6"/>
  <c r="AD432" i="6"/>
  <c r="AC432" i="6"/>
  <c r="Z432" i="6"/>
  <c r="Y432" i="6"/>
  <c r="V432" i="6"/>
  <c r="U432" i="6"/>
  <c r="R432" i="6"/>
  <c r="Q432" i="6"/>
  <c r="N432" i="6"/>
  <c r="M432" i="6"/>
  <c r="J432" i="6"/>
  <c r="I432" i="6"/>
  <c r="F432" i="6"/>
  <c r="E432" i="6"/>
  <c r="BL431" i="6"/>
  <c r="BK431" i="6"/>
  <c r="BJ431" i="6"/>
  <c r="BI431" i="6"/>
  <c r="BH431" i="6"/>
  <c r="BG431" i="6"/>
  <c r="BF431" i="6"/>
  <c r="BE431" i="6"/>
  <c r="BD431" i="6"/>
  <c r="BC431" i="6"/>
  <c r="BB431" i="6"/>
  <c r="BA431" i="6"/>
  <c r="AX431" i="6"/>
  <c r="AW431" i="6"/>
  <c r="AT431" i="6"/>
  <c r="AS431" i="6"/>
  <c r="AP431" i="6"/>
  <c r="AO431" i="6"/>
  <c r="AL431" i="6"/>
  <c r="AK431" i="6"/>
  <c r="AH431" i="6"/>
  <c r="AG431" i="6"/>
  <c r="AD431" i="6"/>
  <c r="AC431" i="6"/>
  <c r="Z431" i="6"/>
  <c r="Y431" i="6"/>
  <c r="V431" i="6"/>
  <c r="U431" i="6"/>
  <c r="R431" i="6"/>
  <c r="Q431" i="6"/>
  <c r="N431" i="6"/>
  <c r="M431" i="6"/>
  <c r="J431" i="6"/>
  <c r="I431" i="6"/>
  <c r="F431" i="6"/>
  <c r="E431" i="6"/>
  <c r="BL430" i="6"/>
  <c r="BK430" i="6"/>
  <c r="BJ430" i="6"/>
  <c r="BI430" i="6"/>
  <c r="BH430" i="6"/>
  <c r="BG430" i="6"/>
  <c r="BF430" i="6"/>
  <c r="BE430" i="6"/>
  <c r="BD430" i="6"/>
  <c r="BC430" i="6"/>
  <c r="BB430" i="6"/>
  <c r="BA430" i="6"/>
  <c r="AX430" i="6"/>
  <c r="AW430" i="6"/>
  <c r="AT430" i="6"/>
  <c r="AS430" i="6"/>
  <c r="AP430" i="6"/>
  <c r="AO430" i="6"/>
  <c r="AL430" i="6"/>
  <c r="AK430" i="6"/>
  <c r="AH430" i="6"/>
  <c r="AG430" i="6"/>
  <c r="AD430" i="6"/>
  <c r="AC430" i="6"/>
  <c r="Z430" i="6"/>
  <c r="Y430" i="6"/>
  <c r="V430" i="6"/>
  <c r="U430" i="6"/>
  <c r="R430" i="6"/>
  <c r="Q430" i="6"/>
  <c r="N430" i="6"/>
  <c r="M430" i="6"/>
  <c r="J430" i="6"/>
  <c r="I430" i="6"/>
  <c r="F430" i="6"/>
  <c r="E430" i="6"/>
  <c r="BL429" i="6"/>
  <c r="BK429" i="6"/>
  <c r="BJ429" i="6"/>
  <c r="BI429" i="6"/>
  <c r="BH429" i="6"/>
  <c r="BG429" i="6"/>
  <c r="BF429" i="6"/>
  <c r="BE429" i="6"/>
  <c r="BD429" i="6"/>
  <c r="BC429" i="6"/>
  <c r="BB429" i="6"/>
  <c r="BA429" i="6"/>
  <c r="AX429" i="6"/>
  <c r="AW429" i="6"/>
  <c r="AT429" i="6"/>
  <c r="AS429" i="6"/>
  <c r="AP429" i="6"/>
  <c r="AO429" i="6"/>
  <c r="AL429" i="6"/>
  <c r="AK429" i="6"/>
  <c r="AH429" i="6"/>
  <c r="AG429" i="6"/>
  <c r="AD429" i="6"/>
  <c r="AC429" i="6"/>
  <c r="Z429" i="6"/>
  <c r="Y429" i="6"/>
  <c r="V429" i="6"/>
  <c r="U429" i="6"/>
  <c r="R429" i="6"/>
  <c r="Q429" i="6"/>
  <c r="N429" i="6"/>
  <c r="M429" i="6"/>
  <c r="J429" i="6"/>
  <c r="I429" i="6"/>
  <c r="F429" i="6"/>
  <c r="E429" i="6"/>
  <c r="BL428" i="6"/>
  <c r="BK428" i="6"/>
  <c r="BJ428" i="6"/>
  <c r="BI428" i="6"/>
  <c r="BH428" i="6"/>
  <c r="BG428" i="6"/>
  <c r="BF428" i="6"/>
  <c r="BE428" i="6"/>
  <c r="BD428" i="6"/>
  <c r="BC428" i="6"/>
  <c r="BB428" i="6"/>
  <c r="BA428" i="6"/>
  <c r="AX428" i="6"/>
  <c r="AW428" i="6"/>
  <c r="AT428" i="6"/>
  <c r="AS428" i="6"/>
  <c r="AP428" i="6"/>
  <c r="AO428" i="6"/>
  <c r="AL428" i="6"/>
  <c r="AK428" i="6"/>
  <c r="AH428" i="6"/>
  <c r="AG428" i="6"/>
  <c r="AD428" i="6"/>
  <c r="AC428" i="6"/>
  <c r="Z428" i="6"/>
  <c r="Y428" i="6"/>
  <c r="V428" i="6"/>
  <c r="U428" i="6"/>
  <c r="R428" i="6"/>
  <c r="Q428" i="6"/>
  <c r="N428" i="6"/>
  <c r="M428" i="6"/>
  <c r="J428" i="6"/>
  <c r="I428" i="6"/>
  <c r="F428" i="6"/>
  <c r="E428" i="6"/>
  <c r="BL427" i="6"/>
  <c r="BK427" i="6"/>
  <c r="BJ427" i="6"/>
  <c r="BI427" i="6"/>
  <c r="BH427" i="6"/>
  <c r="BG427" i="6"/>
  <c r="BF427" i="6"/>
  <c r="BE427" i="6"/>
  <c r="BD427" i="6"/>
  <c r="BC427" i="6"/>
  <c r="BB427" i="6"/>
  <c r="BA427" i="6"/>
  <c r="AX427" i="6"/>
  <c r="AW427" i="6"/>
  <c r="AT427" i="6"/>
  <c r="AS427" i="6"/>
  <c r="AP427" i="6"/>
  <c r="AO427" i="6"/>
  <c r="AL427" i="6"/>
  <c r="AK427" i="6"/>
  <c r="AH427" i="6"/>
  <c r="AG427" i="6"/>
  <c r="AD427" i="6"/>
  <c r="AC427" i="6"/>
  <c r="Z427" i="6"/>
  <c r="Y427" i="6"/>
  <c r="V427" i="6"/>
  <c r="U427" i="6"/>
  <c r="R427" i="6"/>
  <c r="Q427" i="6"/>
  <c r="N427" i="6"/>
  <c r="M427" i="6"/>
  <c r="J427" i="6"/>
  <c r="I427" i="6"/>
  <c r="F427" i="6"/>
  <c r="E427" i="6"/>
  <c r="BL426" i="6"/>
  <c r="BK426" i="6"/>
  <c r="BJ426" i="6"/>
  <c r="BI426" i="6"/>
  <c r="BH426" i="6"/>
  <c r="BG426" i="6"/>
  <c r="BF426" i="6"/>
  <c r="BE426" i="6"/>
  <c r="BD426" i="6"/>
  <c r="BC426" i="6"/>
  <c r="BB426" i="6"/>
  <c r="BA426" i="6"/>
  <c r="AX426" i="6"/>
  <c r="AW426" i="6"/>
  <c r="AT426" i="6"/>
  <c r="AS426" i="6"/>
  <c r="AP426" i="6"/>
  <c r="AO426" i="6"/>
  <c r="AL426" i="6"/>
  <c r="AK426" i="6"/>
  <c r="AH426" i="6"/>
  <c r="AG426" i="6"/>
  <c r="AD426" i="6"/>
  <c r="AC426" i="6"/>
  <c r="Z426" i="6"/>
  <c r="Y426" i="6"/>
  <c r="V426" i="6"/>
  <c r="U426" i="6"/>
  <c r="R426" i="6"/>
  <c r="Q426" i="6"/>
  <c r="N426" i="6"/>
  <c r="M426" i="6"/>
  <c r="J426" i="6"/>
  <c r="I426" i="6"/>
  <c r="F426" i="6"/>
  <c r="E426" i="6"/>
  <c r="BL425" i="6"/>
  <c r="BK425" i="6"/>
  <c r="BJ425" i="6"/>
  <c r="BI425" i="6"/>
  <c r="BH425" i="6"/>
  <c r="BG425" i="6"/>
  <c r="BF425" i="6"/>
  <c r="BE425" i="6"/>
  <c r="BD425" i="6"/>
  <c r="BC425" i="6"/>
  <c r="BB425" i="6"/>
  <c r="BA425" i="6"/>
  <c r="AX425" i="6"/>
  <c r="AW425" i="6"/>
  <c r="AT425" i="6"/>
  <c r="AS425" i="6"/>
  <c r="AP425" i="6"/>
  <c r="AO425" i="6"/>
  <c r="AL425" i="6"/>
  <c r="AK425" i="6"/>
  <c r="AH425" i="6"/>
  <c r="AG425" i="6"/>
  <c r="AD425" i="6"/>
  <c r="AC425" i="6"/>
  <c r="Z425" i="6"/>
  <c r="Y425" i="6"/>
  <c r="V425" i="6"/>
  <c r="U425" i="6"/>
  <c r="R425" i="6"/>
  <c r="Q425" i="6"/>
  <c r="N425" i="6"/>
  <c r="M425" i="6"/>
  <c r="J425" i="6"/>
  <c r="I425" i="6"/>
  <c r="F425" i="6"/>
  <c r="E425" i="6"/>
  <c r="BL424" i="6"/>
  <c r="BK424" i="6"/>
  <c r="BJ424" i="6"/>
  <c r="BI424" i="6"/>
  <c r="BH424" i="6"/>
  <c r="BG424" i="6"/>
  <c r="BF424" i="6"/>
  <c r="BE424" i="6"/>
  <c r="BD424" i="6"/>
  <c r="BC424" i="6"/>
  <c r="BB424" i="6"/>
  <c r="BA424" i="6"/>
  <c r="AX424" i="6"/>
  <c r="AW424" i="6"/>
  <c r="AT424" i="6"/>
  <c r="AS424" i="6"/>
  <c r="AP424" i="6"/>
  <c r="AO424" i="6"/>
  <c r="AL424" i="6"/>
  <c r="AK424" i="6"/>
  <c r="AH424" i="6"/>
  <c r="AG424" i="6"/>
  <c r="AD424" i="6"/>
  <c r="AC424" i="6"/>
  <c r="Z424" i="6"/>
  <c r="Y424" i="6"/>
  <c r="V424" i="6"/>
  <c r="U424" i="6"/>
  <c r="R424" i="6"/>
  <c r="Q424" i="6"/>
  <c r="N424" i="6"/>
  <c r="M424" i="6"/>
  <c r="J424" i="6"/>
  <c r="I424" i="6"/>
  <c r="F424" i="6"/>
  <c r="E424" i="6"/>
  <c r="BL423" i="6"/>
  <c r="BK423" i="6"/>
  <c r="BJ423" i="6"/>
  <c r="BI423" i="6"/>
  <c r="BH423" i="6"/>
  <c r="BG423" i="6"/>
  <c r="BF423" i="6"/>
  <c r="BE423" i="6"/>
  <c r="BD423" i="6"/>
  <c r="BC423" i="6"/>
  <c r="BB423" i="6"/>
  <c r="BA423" i="6"/>
  <c r="AX423" i="6"/>
  <c r="AW423" i="6"/>
  <c r="AT423" i="6"/>
  <c r="AS423" i="6"/>
  <c r="AP423" i="6"/>
  <c r="AO423" i="6"/>
  <c r="AL423" i="6"/>
  <c r="AK423" i="6"/>
  <c r="AH423" i="6"/>
  <c r="AG423" i="6"/>
  <c r="AD423" i="6"/>
  <c r="AC423" i="6"/>
  <c r="Z423" i="6"/>
  <c r="Y423" i="6"/>
  <c r="V423" i="6"/>
  <c r="U423" i="6"/>
  <c r="R423" i="6"/>
  <c r="Q423" i="6"/>
  <c r="N423" i="6"/>
  <c r="M423" i="6"/>
  <c r="J423" i="6"/>
  <c r="I423" i="6"/>
  <c r="F423" i="6"/>
  <c r="E423" i="6"/>
  <c r="BL422" i="6"/>
  <c r="BK422" i="6"/>
  <c r="BJ422" i="6"/>
  <c r="BI422" i="6"/>
  <c r="BH422" i="6"/>
  <c r="BG422" i="6"/>
  <c r="BF422" i="6"/>
  <c r="BE422" i="6"/>
  <c r="BD422" i="6"/>
  <c r="BC422" i="6"/>
  <c r="BB422" i="6"/>
  <c r="BA422" i="6"/>
  <c r="AX422" i="6"/>
  <c r="AW422" i="6"/>
  <c r="AT422" i="6"/>
  <c r="AS422" i="6"/>
  <c r="AP422" i="6"/>
  <c r="AO422" i="6"/>
  <c r="AL422" i="6"/>
  <c r="AK422" i="6"/>
  <c r="AH422" i="6"/>
  <c r="AG422" i="6"/>
  <c r="AD422" i="6"/>
  <c r="AC422" i="6"/>
  <c r="Z422" i="6"/>
  <c r="Y422" i="6"/>
  <c r="V422" i="6"/>
  <c r="U422" i="6"/>
  <c r="R422" i="6"/>
  <c r="Q422" i="6"/>
  <c r="N422" i="6"/>
  <c r="M422" i="6"/>
  <c r="J422" i="6"/>
  <c r="I422" i="6"/>
  <c r="F422" i="6"/>
  <c r="E422" i="6"/>
  <c r="BL421" i="6"/>
  <c r="BK421" i="6"/>
  <c r="BJ421" i="6"/>
  <c r="BI421" i="6"/>
  <c r="BH421" i="6"/>
  <c r="BG421" i="6"/>
  <c r="BF421" i="6"/>
  <c r="BE421" i="6"/>
  <c r="BD421" i="6"/>
  <c r="BC421" i="6"/>
  <c r="BB421" i="6"/>
  <c r="BA421" i="6"/>
  <c r="AX421" i="6"/>
  <c r="AW421" i="6"/>
  <c r="AT421" i="6"/>
  <c r="AS421" i="6"/>
  <c r="AP421" i="6"/>
  <c r="AO421" i="6"/>
  <c r="AL421" i="6"/>
  <c r="AK421" i="6"/>
  <c r="AH421" i="6"/>
  <c r="AG421" i="6"/>
  <c r="AD421" i="6"/>
  <c r="AC421" i="6"/>
  <c r="Z421" i="6"/>
  <c r="Y421" i="6"/>
  <c r="V421" i="6"/>
  <c r="U421" i="6"/>
  <c r="R421" i="6"/>
  <c r="Q421" i="6"/>
  <c r="N421" i="6"/>
  <c r="M421" i="6"/>
  <c r="J421" i="6"/>
  <c r="I421" i="6"/>
  <c r="F421" i="6"/>
  <c r="E421" i="6"/>
  <c r="BL420" i="6"/>
  <c r="BK420" i="6"/>
  <c r="BJ420" i="6"/>
  <c r="BI420" i="6"/>
  <c r="BH420" i="6"/>
  <c r="BG420" i="6"/>
  <c r="BF420" i="6"/>
  <c r="BE420" i="6"/>
  <c r="BD420" i="6"/>
  <c r="BC420" i="6"/>
  <c r="BB420" i="6"/>
  <c r="BA420" i="6"/>
  <c r="AX420" i="6"/>
  <c r="AW420" i="6"/>
  <c r="AT420" i="6"/>
  <c r="AS420" i="6"/>
  <c r="AP420" i="6"/>
  <c r="AO420" i="6"/>
  <c r="AL420" i="6"/>
  <c r="AK420" i="6"/>
  <c r="AH420" i="6"/>
  <c r="AG420" i="6"/>
  <c r="AD420" i="6"/>
  <c r="AC420" i="6"/>
  <c r="Z420" i="6"/>
  <c r="Y420" i="6"/>
  <c r="V420" i="6"/>
  <c r="U420" i="6"/>
  <c r="R420" i="6"/>
  <c r="Q420" i="6"/>
  <c r="N420" i="6"/>
  <c r="M420" i="6"/>
  <c r="J420" i="6"/>
  <c r="I420" i="6"/>
  <c r="F420" i="6"/>
  <c r="E420" i="6"/>
  <c r="BL419" i="6"/>
  <c r="BK419" i="6"/>
  <c r="BJ419" i="6"/>
  <c r="BI419" i="6"/>
  <c r="BH419" i="6"/>
  <c r="BG419" i="6"/>
  <c r="BF419" i="6"/>
  <c r="BE419" i="6"/>
  <c r="BD419" i="6"/>
  <c r="BC419" i="6"/>
  <c r="BB419" i="6"/>
  <c r="BA419" i="6"/>
  <c r="AX419" i="6"/>
  <c r="AW419" i="6"/>
  <c r="AT419" i="6"/>
  <c r="AS419" i="6"/>
  <c r="AP419" i="6"/>
  <c r="AO419" i="6"/>
  <c r="AL419" i="6"/>
  <c r="AK419" i="6"/>
  <c r="AH419" i="6"/>
  <c r="AG419" i="6"/>
  <c r="AD419" i="6"/>
  <c r="AC419" i="6"/>
  <c r="Z419" i="6"/>
  <c r="Y419" i="6"/>
  <c r="V419" i="6"/>
  <c r="U419" i="6"/>
  <c r="R419" i="6"/>
  <c r="Q419" i="6"/>
  <c r="N419" i="6"/>
  <c r="M419" i="6"/>
  <c r="J419" i="6"/>
  <c r="I419" i="6"/>
  <c r="F419" i="6"/>
  <c r="E419" i="6"/>
  <c r="BL418" i="6"/>
  <c r="BK418" i="6"/>
  <c r="BJ418" i="6"/>
  <c r="BI418" i="6"/>
  <c r="BH418" i="6"/>
  <c r="BG418" i="6"/>
  <c r="BF418" i="6"/>
  <c r="BE418" i="6"/>
  <c r="BD418" i="6"/>
  <c r="BC418" i="6"/>
  <c r="BB418" i="6"/>
  <c r="BA418" i="6"/>
  <c r="AX418" i="6"/>
  <c r="AW418" i="6"/>
  <c r="AT418" i="6"/>
  <c r="AS418" i="6"/>
  <c r="AP418" i="6"/>
  <c r="AO418" i="6"/>
  <c r="AL418" i="6"/>
  <c r="AK418" i="6"/>
  <c r="AH418" i="6"/>
  <c r="AG418" i="6"/>
  <c r="AD418" i="6"/>
  <c r="AC418" i="6"/>
  <c r="Z418" i="6"/>
  <c r="Y418" i="6"/>
  <c r="V418" i="6"/>
  <c r="U418" i="6"/>
  <c r="R418" i="6"/>
  <c r="Q418" i="6"/>
  <c r="N418" i="6"/>
  <c r="M418" i="6"/>
  <c r="J418" i="6"/>
  <c r="I418" i="6"/>
  <c r="F418" i="6"/>
  <c r="E418" i="6"/>
  <c r="BL417" i="6"/>
  <c r="BK417" i="6"/>
  <c r="BJ417" i="6"/>
  <c r="BI417" i="6"/>
  <c r="BH417" i="6"/>
  <c r="BG417" i="6"/>
  <c r="BF417" i="6"/>
  <c r="BE417" i="6"/>
  <c r="BD417" i="6"/>
  <c r="BC417" i="6"/>
  <c r="BB417" i="6"/>
  <c r="BA417" i="6"/>
  <c r="AX417" i="6"/>
  <c r="AW417" i="6"/>
  <c r="AT417" i="6"/>
  <c r="AS417" i="6"/>
  <c r="AP417" i="6"/>
  <c r="AO417" i="6"/>
  <c r="AL417" i="6"/>
  <c r="AK417" i="6"/>
  <c r="AH417" i="6"/>
  <c r="AG417" i="6"/>
  <c r="AD417" i="6"/>
  <c r="AC417" i="6"/>
  <c r="Z417" i="6"/>
  <c r="Y417" i="6"/>
  <c r="V417" i="6"/>
  <c r="U417" i="6"/>
  <c r="R417" i="6"/>
  <c r="Q417" i="6"/>
  <c r="N417" i="6"/>
  <c r="M417" i="6"/>
  <c r="J417" i="6"/>
  <c r="I417" i="6"/>
  <c r="F417" i="6"/>
  <c r="E417" i="6"/>
  <c r="BL416" i="6"/>
  <c r="BK416" i="6"/>
  <c r="BJ416" i="6"/>
  <c r="BI416" i="6"/>
  <c r="BH416" i="6"/>
  <c r="BG416" i="6"/>
  <c r="BF416" i="6"/>
  <c r="BE416" i="6"/>
  <c r="BD416" i="6"/>
  <c r="BC416" i="6"/>
  <c r="BB416" i="6"/>
  <c r="BA416" i="6"/>
  <c r="AX416" i="6"/>
  <c r="AW416" i="6"/>
  <c r="AT416" i="6"/>
  <c r="AS416" i="6"/>
  <c r="AP416" i="6"/>
  <c r="AO416" i="6"/>
  <c r="AL416" i="6"/>
  <c r="AK416" i="6"/>
  <c r="AH416" i="6"/>
  <c r="AG416" i="6"/>
  <c r="AD416" i="6"/>
  <c r="AC416" i="6"/>
  <c r="Z416" i="6"/>
  <c r="Y416" i="6"/>
  <c r="V416" i="6"/>
  <c r="U416" i="6"/>
  <c r="R416" i="6"/>
  <c r="Q416" i="6"/>
  <c r="N416" i="6"/>
  <c r="M416" i="6"/>
  <c r="J416" i="6"/>
  <c r="I416" i="6"/>
  <c r="F416" i="6"/>
  <c r="E416" i="6"/>
  <c r="BL415" i="6"/>
  <c r="BK415" i="6"/>
  <c r="BJ415" i="6"/>
  <c r="BI415" i="6"/>
  <c r="BH415" i="6"/>
  <c r="BG415" i="6"/>
  <c r="BF415" i="6"/>
  <c r="BE415" i="6"/>
  <c r="BD415" i="6"/>
  <c r="BC415" i="6"/>
  <c r="BB415" i="6"/>
  <c r="BA415" i="6"/>
  <c r="AX415" i="6"/>
  <c r="AW415" i="6"/>
  <c r="AT415" i="6"/>
  <c r="AS415" i="6"/>
  <c r="AP415" i="6"/>
  <c r="AO415" i="6"/>
  <c r="AL415" i="6"/>
  <c r="AK415" i="6"/>
  <c r="AH415" i="6"/>
  <c r="AG415" i="6"/>
  <c r="AD415" i="6"/>
  <c r="AC415" i="6"/>
  <c r="Z415" i="6"/>
  <c r="Y415" i="6"/>
  <c r="V415" i="6"/>
  <c r="U415" i="6"/>
  <c r="R415" i="6"/>
  <c r="Q415" i="6"/>
  <c r="N415" i="6"/>
  <c r="M415" i="6"/>
  <c r="J415" i="6"/>
  <c r="I415" i="6"/>
  <c r="F415" i="6"/>
  <c r="E415" i="6"/>
  <c r="BL414" i="6"/>
  <c r="BK414" i="6"/>
  <c r="BJ414" i="6"/>
  <c r="BI414" i="6"/>
  <c r="BH414" i="6"/>
  <c r="BG414" i="6"/>
  <c r="BF414" i="6"/>
  <c r="BE414" i="6"/>
  <c r="BD414" i="6"/>
  <c r="BC414" i="6"/>
  <c r="BB414" i="6"/>
  <c r="BA414" i="6"/>
  <c r="AX414" i="6"/>
  <c r="AW414" i="6"/>
  <c r="AT414" i="6"/>
  <c r="AS414" i="6"/>
  <c r="AP414" i="6"/>
  <c r="AO414" i="6"/>
  <c r="AL414" i="6"/>
  <c r="AK414" i="6"/>
  <c r="AH414" i="6"/>
  <c r="AG414" i="6"/>
  <c r="AD414" i="6"/>
  <c r="AC414" i="6"/>
  <c r="Z414" i="6"/>
  <c r="Y414" i="6"/>
  <c r="V414" i="6"/>
  <c r="U414" i="6"/>
  <c r="R414" i="6"/>
  <c r="Q414" i="6"/>
  <c r="N414" i="6"/>
  <c r="M414" i="6"/>
  <c r="J414" i="6"/>
  <c r="I414" i="6"/>
  <c r="F414" i="6"/>
  <c r="E414" i="6"/>
  <c r="BL413" i="6"/>
  <c r="BK413" i="6"/>
  <c r="BJ413" i="6"/>
  <c r="BI413" i="6"/>
  <c r="BH413" i="6"/>
  <c r="BG413" i="6"/>
  <c r="BF413" i="6"/>
  <c r="BE413" i="6"/>
  <c r="BD413" i="6"/>
  <c r="BC413" i="6"/>
  <c r="BB413" i="6"/>
  <c r="BA413" i="6"/>
  <c r="AX413" i="6"/>
  <c r="AW413" i="6"/>
  <c r="AT413" i="6"/>
  <c r="AS413" i="6"/>
  <c r="AP413" i="6"/>
  <c r="AO413" i="6"/>
  <c r="AL413" i="6"/>
  <c r="AK413" i="6"/>
  <c r="AH413" i="6"/>
  <c r="AG413" i="6"/>
  <c r="AD413" i="6"/>
  <c r="AC413" i="6"/>
  <c r="Z413" i="6"/>
  <c r="Y413" i="6"/>
  <c r="V413" i="6"/>
  <c r="U413" i="6"/>
  <c r="R413" i="6"/>
  <c r="Q413" i="6"/>
  <c r="N413" i="6"/>
  <c r="M413" i="6"/>
  <c r="J413" i="6"/>
  <c r="I413" i="6"/>
  <c r="F413" i="6"/>
  <c r="E413" i="6"/>
  <c r="BL412" i="6"/>
  <c r="BK412" i="6"/>
  <c r="BJ412" i="6"/>
  <c r="BI412" i="6"/>
  <c r="BH412" i="6"/>
  <c r="BG412" i="6"/>
  <c r="BF412" i="6"/>
  <c r="BE412" i="6"/>
  <c r="BD412" i="6"/>
  <c r="BC412" i="6"/>
  <c r="BB412" i="6"/>
  <c r="BA412" i="6"/>
  <c r="AX412" i="6"/>
  <c r="AW412" i="6"/>
  <c r="AT412" i="6"/>
  <c r="AS412" i="6"/>
  <c r="AP412" i="6"/>
  <c r="AO412" i="6"/>
  <c r="AL412" i="6"/>
  <c r="AK412" i="6"/>
  <c r="AH412" i="6"/>
  <c r="AG412" i="6"/>
  <c r="AD412" i="6"/>
  <c r="AC412" i="6"/>
  <c r="Z412" i="6"/>
  <c r="Y412" i="6"/>
  <c r="V412" i="6"/>
  <c r="U412" i="6"/>
  <c r="R412" i="6"/>
  <c r="Q412" i="6"/>
  <c r="N412" i="6"/>
  <c r="M412" i="6"/>
  <c r="J412" i="6"/>
  <c r="I412" i="6"/>
  <c r="F412" i="6"/>
  <c r="E412" i="6"/>
  <c r="BL411" i="6"/>
  <c r="BK411" i="6"/>
  <c r="BJ411" i="6"/>
  <c r="BI411" i="6"/>
  <c r="BH411" i="6"/>
  <c r="BG411" i="6"/>
  <c r="BF411" i="6"/>
  <c r="BE411" i="6"/>
  <c r="BD411" i="6"/>
  <c r="BC411" i="6"/>
  <c r="BB411" i="6"/>
  <c r="BA411" i="6"/>
  <c r="AX411" i="6"/>
  <c r="AW411" i="6"/>
  <c r="AT411" i="6"/>
  <c r="AS411" i="6"/>
  <c r="AP411" i="6"/>
  <c r="AO411" i="6"/>
  <c r="AL411" i="6"/>
  <c r="AK411" i="6"/>
  <c r="AH411" i="6"/>
  <c r="AG411" i="6"/>
  <c r="AD411" i="6"/>
  <c r="AC411" i="6"/>
  <c r="Z411" i="6"/>
  <c r="Y411" i="6"/>
  <c r="V411" i="6"/>
  <c r="U411" i="6"/>
  <c r="R411" i="6"/>
  <c r="Q411" i="6"/>
  <c r="N411" i="6"/>
  <c r="M411" i="6"/>
  <c r="J411" i="6"/>
  <c r="I411" i="6"/>
  <c r="F411" i="6"/>
  <c r="E411" i="6"/>
  <c r="BL410" i="6"/>
  <c r="BK410" i="6"/>
  <c r="BJ410" i="6"/>
  <c r="BI410" i="6"/>
  <c r="BH410" i="6"/>
  <c r="BG410" i="6"/>
  <c r="BF410" i="6"/>
  <c r="BE410" i="6"/>
  <c r="BD410" i="6"/>
  <c r="BC410" i="6"/>
  <c r="BB410" i="6"/>
  <c r="BA410" i="6"/>
  <c r="AX410" i="6"/>
  <c r="AW410" i="6"/>
  <c r="AT410" i="6"/>
  <c r="AS410" i="6"/>
  <c r="AP410" i="6"/>
  <c r="AO410" i="6"/>
  <c r="AL410" i="6"/>
  <c r="AK410" i="6"/>
  <c r="AH410" i="6"/>
  <c r="AG410" i="6"/>
  <c r="AD410" i="6"/>
  <c r="AC410" i="6"/>
  <c r="Z410" i="6"/>
  <c r="Y410" i="6"/>
  <c r="V410" i="6"/>
  <c r="U410" i="6"/>
  <c r="R410" i="6"/>
  <c r="Q410" i="6"/>
  <c r="N410" i="6"/>
  <c r="M410" i="6"/>
  <c r="J410" i="6"/>
  <c r="I410" i="6"/>
  <c r="F410" i="6"/>
  <c r="E410" i="6"/>
  <c r="BL409" i="6"/>
  <c r="BK409" i="6"/>
  <c r="BJ409" i="6"/>
  <c r="BI409" i="6"/>
  <c r="BH409" i="6"/>
  <c r="BG409" i="6"/>
  <c r="BF409" i="6"/>
  <c r="BE409" i="6"/>
  <c r="BD409" i="6"/>
  <c r="BC409" i="6"/>
  <c r="BB409" i="6"/>
  <c r="BA409" i="6"/>
  <c r="AX409" i="6"/>
  <c r="AW409" i="6"/>
  <c r="AT409" i="6"/>
  <c r="AS409" i="6"/>
  <c r="AP409" i="6"/>
  <c r="AO409" i="6"/>
  <c r="AL409" i="6"/>
  <c r="AK409" i="6"/>
  <c r="AH409" i="6"/>
  <c r="AG409" i="6"/>
  <c r="AD409" i="6"/>
  <c r="AC409" i="6"/>
  <c r="Z409" i="6"/>
  <c r="Y409" i="6"/>
  <c r="V409" i="6"/>
  <c r="U409" i="6"/>
  <c r="R409" i="6"/>
  <c r="Q409" i="6"/>
  <c r="N409" i="6"/>
  <c r="M409" i="6"/>
  <c r="J409" i="6"/>
  <c r="I409" i="6"/>
  <c r="F409" i="6"/>
  <c r="E409" i="6"/>
  <c r="BL408" i="6"/>
  <c r="BK408" i="6"/>
  <c r="BJ408" i="6"/>
  <c r="BI408" i="6"/>
  <c r="BH408" i="6"/>
  <c r="BG408" i="6"/>
  <c r="BF408" i="6"/>
  <c r="BE408" i="6"/>
  <c r="BD408" i="6"/>
  <c r="BC408" i="6"/>
  <c r="BB408" i="6"/>
  <c r="BA408" i="6"/>
  <c r="AX408" i="6"/>
  <c r="AW408" i="6"/>
  <c r="AT408" i="6"/>
  <c r="AS408" i="6"/>
  <c r="AP408" i="6"/>
  <c r="AO408" i="6"/>
  <c r="AL408" i="6"/>
  <c r="AK408" i="6"/>
  <c r="AH408" i="6"/>
  <c r="AG408" i="6"/>
  <c r="AD408" i="6"/>
  <c r="AC408" i="6"/>
  <c r="Z408" i="6"/>
  <c r="Y408" i="6"/>
  <c r="V408" i="6"/>
  <c r="U408" i="6"/>
  <c r="R408" i="6"/>
  <c r="Q408" i="6"/>
  <c r="N408" i="6"/>
  <c r="M408" i="6"/>
  <c r="J408" i="6"/>
  <c r="I408" i="6"/>
  <c r="F408" i="6"/>
  <c r="E408" i="6"/>
  <c r="BL407" i="6"/>
  <c r="BK407" i="6"/>
  <c r="BJ407" i="6"/>
  <c r="BI407" i="6"/>
  <c r="BH407" i="6"/>
  <c r="BG407" i="6"/>
  <c r="BF407" i="6"/>
  <c r="BE407" i="6"/>
  <c r="BD407" i="6"/>
  <c r="BC407" i="6"/>
  <c r="BB407" i="6"/>
  <c r="BA407" i="6"/>
  <c r="AX407" i="6"/>
  <c r="AW407" i="6"/>
  <c r="AT407" i="6"/>
  <c r="AS407" i="6"/>
  <c r="AP407" i="6"/>
  <c r="AO407" i="6"/>
  <c r="AL407" i="6"/>
  <c r="AK407" i="6"/>
  <c r="AH407" i="6"/>
  <c r="AG407" i="6"/>
  <c r="AD407" i="6"/>
  <c r="AC407" i="6"/>
  <c r="Z407" i="6"/>
  <c r="Y407" i="6"/>
  <c r="V407" i="6"/>
  <c r="U407" i="6"/>
  <c r="R407" i="6"/>
  <c r="Q407" i="6"/>
  <c r="N407" i="6"/>
  <c r="M407" i="6"/>
  <c r="J407" i="6"/>
  <c r="I407" i="6"/>
  <c r="F407" i="6"/>
  <c r="E407" i="6"/>
  <c r="BL406" i="6"/>
  <c r="BK406" i="6"/>
  <c r="BJ406" i="6"/>
  <c r="BI406" i="6"/>
  <c r="BH406" i="6"/>
  <c r="BG406" i="6"/>
  <c r="BF406" i="6"/>
  <c r="BE406" i="6"/>
  <c r="BD406" i="6"/>
  <c r="BC406" i="6"/>
  <c r="BB406" i="6"/>
  <c r="BA406" i="6"/>
  <c r="AX406" i="6"/>
  <c r="AW406" i="6"/>
  <c r="AT406" i="6"/>
  <c r="AS406" i="6"/>
  <c r="AP406" i="6"/>
  <c r="AO406" i="6"/>
  <c r="AL406" i="6"/>
  <c r="AK406" i="6"/>
  <c r="AH406" i="6"/>
  <c r="AG406" i="6"/>
  <c r="AD406" i="6"/>
  <c r="AC406" i="6"/>
  <c r="Z406" i="6"/>
  <c r="Y406" i="6"/>
  <c r="V406" i="6"/>
  <c r="U406" i="6"/>
  <c r="R406" i="6"/>
  <c r="Q406" i="6"/>
  <c r="N406" i="6"/>
  <c r="M406" i="6"/>
  <c r="J406" i="6"/>
  <c r="I406" i="6"/>
  <c r="F406" i="6"/>
  <c r="E406" i="6"/>
  <c r="BL405" i="6"/>
  <c r="BK405" i="6"/>
  <c r="BJ405" i="6"/>
  <c r="BI405" i="6"/>
  <c r="BH405" i="6"/>
  <c r="BG405" i="6"/>
  <c r="BF405" i="6"/>
  <c r="BE405" i="6"/>
  <c r="BD405" i="6"/>
  <c r="BC405" i="6"/>
  <c r="BB405" i="6"/>
  <c r="BA405" i="6"/>
  <c r="AX405" i="6"/>
  <c r="AW405" i="6"/>
  <c r="AT405" i="6"/>
  <c r="AS405" i="6"/>
  <c r="AP405" i="6"/>
  <c r="AO405" i="6"/>
  <c r="AL405" i="6"/>
  <c r="AK405" i="6"/>
  <c r="AH405" i="6"/>
  <c r="AG405" i="6"/>
  <c r="AD405" i="6"/>
  <c r="AC405" i="6"/>
  <c r="Z405" i="6"/>
  <c r="Y405" i="6"/>
  <c r="V405" i="6"/>
  <c r="U405" i="6"/>
  <c r="R405" i="6"/>
  <c r="Q405" i="6"/>
  <c r="N405" i="6"/>
  <c r="M405" i="6"/>
  <c r="J405" i="6"/>
  <c r="I405" i="6"/>
  <c r="F405" i="6"/>
  <c r="E405" i="6"/>
  <c r="BL404" i="6"/>
  <c r="BK404" i="6"/>
  <c r="BJ404" i="6"/>
  <c r="BI404" i="6"/>
  <c r="BH404" i="6"/>
  <c r="BG404" i="6"/>
  <c r="BF404" i="6"/>
  <c r="BE404" i="6"/>
  <c r="BD404" i="6"/>
  <c r="BC404" i="6"/>
  <c r="BB404" i="6"/>
  <c r="BA404" i="6"/>
  <c r="AX404" i="6"/>
  <c r="AW404" i="6"/>
  <c r="AT404" i="6"/>
  <c r="AS404" i="6"/>
  <c r="AP404" i="6"/>
  <c r="AO404" i="6"/>
  <c r="AL404" i="6"/>
  <c r="AK404" i="6"/>
  <c r="AH404" i="6"/>
  <c r="AG404" i="6"/>
  <c r="AD404" i="6"/>
  <c r="AC404" i="6"/>
  <c r="Z404" i="6"/>
  <c r="Y404" i="6"/>
  <c r="V404" i="6"/>
  <c r="U404" i="6"/>
  <c r="R404" i="6"/>
  <c r="Q404" i="6"/>
  <c r="N404" i="6"/>
  <c r="M404" i="6"/>
  <c r="J404" i="6"/>
  <c r="I404" i="6"/>
  <c r="F404" i="6"/>
  <c r="E404" i="6"/>
  <c r="BL403" i="6"/>
  <c r="BK403" i="6"/>
  <c r="BJ403" i="6"/>
  <c r="BI403" i="6"/>
  <c r="BH403" i="6"/>
  <c r="BG403" i="6"/>
  <c r="BF403" i="6"/>
  <c r="BE403" i="6"/>
  <c r="BD403" i="6"/>
  <c r="BC403" i="6"/>
  <c r="BB403" i="6"/>
  <c r="BA403" i="6"/>
  <c r="AX403" i="6"/>
  <c r="AW403" i="6"/>
  <c r="AT403" i="6"/>
  <c r="AS403" i="6"/>
  <c r="AP403" i="6"/>
  <c r="AO403" i="6"/>
  <c r="AL403" i="6"/>
  <c r="AK403" i="6"/>
  <c r="AH403" i="6"/>
  <c r="AG403" i="6"/>
  <c r="AD403" i="6"/>
  <c r="AC403" i="6"/>
  <c r="Z403" i="6"/>
  <c r="Y403" i="6"/>
  <c r="V403" i="6"/>
  <c r="U403" i="6"/>
  <c r="R403" i="6"/>
  <c r="Q403" i="6"/>
  <c r="N403" i="6"/>
  <c r="M403" i="6"/>
  <c r="J403" i="6"/>
  <c r="I403" i="6"/>
  <c r="F403" i="6"/>
  <c r="E403" i="6"/>
  <c r="BL402" i="6"/>
  <c r="BK402" i="6"/>
  <c r="BJ402" i="6"/>
  <c r="BI402" i="6"/>
  <c r="BH402" i="6"/>
  <c r="BG402" i="6"/>
  <c r="BF402" i="6"/>
  <c r="BE402" i="6"/>
  <c r="BD402" i="6"/>
  <c r="BC402" i="6"/>
  <c r="BB402" i="6"/>
  <c r="BA402" i="6"/>
  <c r="AX402" i="6"/>
  <c r="AW402" i="6"/>
  <c r="AT402" i="6"/>
  <c r="AS402" i="6"/>
  <c r="AP402" i="6"/>
  <c r="AO402" i="6"/>
  <c r="AL402" i="6"/>
  <c r="AK402" i="6"/>
  <c r="AH402" i="6"/>
  <c r="AG402" i="6"/>
  <c r="AD402" i="6"/>
  <c r="AC402" i="6"/>
  <c r="Z402" i="6"/>
  <c r="Y402" i="6"/>
  <c r="V402" i="6"/>
  <c r="U402" i="6"/>
  <c r="R402" i="6"/>
  <c r="Q402" i="6"/>
  <c r="N402" i="6"/>
  <c r="M402" i="6"/>
  <c r="J402" i="6"/>
  <c r="I402" i="6"/>
  <c r="F402" i="6"/>
  <c r="E402" i="6"/>
  <c r="BL401" i="6"/>
  <c r="BK401" i="6"/>
  <c r="BJ401" i="6"/>
  <c r="BI401" i="6"/>
  <c r="BH401" i="6"/>
  <c r="BG401" i="6"/>
  <c r="BF401" i="6"/>
  <c r="BE401" i="6"/>
  <c r="BD401" i="6"/>
  <c r="BC401" i="6"/>
  <c r="BB401" i="6"/>
  <c r="BA401" i="6"/>
  <c r="AX401" i="6"/>
  <c r="AW401" i="6"/>
  <c r="AT401" i="6"/>
  <c r="AS401" i="6"/>
  <c r="AP401" i="6"/>
  <c r="AO401" i="6"/>
  <c r="AL401" i="6"/>
  <c r="AK401" i="6"/>
  <c r="AH401" i="6"/>
  <c r="AG401" i="6"/>
  <c r="AD401" i="6"/>
  <c r="AC401" i="6"/>
  <c r="Z401" i="6"/>
  <c r="Y401" i="6"/>
  <c r="V401" i="6"/>
  <c r="U401" i="6"/>
  <c r="R401" i="6"/>
  <c r="Q401" i="6"/>
  <c r="N401" i="6"/>
  <c r="M401" i="6"/>
  <c r="J401" i="6"/>
  <c r="I401" i="6"/>
  <c r="F401" i="6"/>
  <c r="E401" i="6"/>
  <c r="BL400" i="6"/>
  <c r="BK400" i="6"/>
  <c r="BJ400" i="6"/>
  <c r="BI400" i="6"/>
  <c r="BH400" i="6"/>
  <c r="BG400" i="6"/>
  <c r="BF400" i="6"/>
  <c r="BE400" i="6"/>
  <c r="BD400" i="6"/>
  <c r="BC400" i="6"/>
  <c r="BB400" i="6"/>
  <c r="BA400" i="6"/>
  <c r="AX400" i="6"/>
  <c r="AW400" i="6"/>
  <c r="AT400" i="6"/>
  <c r="AS400" i="6"/>
  <c r="AP400" i="6"/>
  <c r="AO400" i="6"/>
  <c r="AL400" i="6"/>
  <c r="AK400" i="6"/>
  <c r="AH400" i="6"/>
  <c r="AG400" i="6"/>
  <c r="AD400" i="6"/>
  <c r="AC400" i="6"/>
  <c r="Z400" i="6"/>
  <c r="Y400" i="6"/>
  <c r="V400" i="6"/>
  <c r="U400" i="6"/>
  <c r="R400" i="6"/>
  <c r="Q400" i="6"/>
  <c r="N400" i="6"/>
  <c r="M400" i="6"/>
  <c r="J400" i="6"/>
  <c r="I400" i="6"/>
  <c r="F400" i="6"/>
  <c r="E400" i="6"/>
  <c r="BL399" i="6"/>
  <c r="BK399" i="6"/>
  <c r="BJ399" i="6"/>
  <c r="BI399" i="6"/>
  <c r="BH399" i="6"/>
  <c r="BG399" i="6"/>
  <c r="BF399" i="6"/>
  <c r="BE399" i="6"/>
  <c r="BD399" i="6"/>
  <c r="BC399" i="6"/>
  <c r="BB399" i="6"/>
  <c r="BA399" i="6"/>
  <c r="AX399" i="6"/>
  <c r="AW399" i="6"/>
  <c r="AT399" i="6"/>
  <c r="AS399" i="6"/>
  <c r="AP399" i="6"/>
  <c r="AO399" i="6"/>
  <c r="AL399" i="6"/>
  <c r="AK399" i="6"/>
  <c r="AH399" i="6"/>
  <c r="AG399" i="6"/>
  <c r="AD399" i="6"/>
  <c r="AC399" i="6"/>
  <c r="Z399" i="6"/>
  <c r="Y399" i="6"/>
  <c r="V399" i="6"/>
  <c r="U399" i="6"/>
  <c r="R399" i="6"/>
  <c r="Q399" i="6"/>
  <c r="N399" i="6"/>
  <c r="M399" i="6"/>
  <c r="J399" i="6"/>
  <c r="I399" i="6"/>
  <c r="F399" i="6"/>
  <c r="E399" i="6"/>
  <c r="BL398" i="6"/>
  <c r="BK398" i="6"/>
  <c r="BJ398" i="6"/>
  <c r="BI398" i="6"/>
  <c r="BH398" i="6"/>
  <c r="BG398" i="6"/>
  <c r="BF398" i="6"/>
  <c r="BE398" i="6"/>
  <c r="BD398" i="6"/>
  <c r="BC398" i="6"/>
  <c r="BB398" i="6"/>
  <c r="BA398" i="6"/>
  <c r="AX398" i="6"/>
  <c r="AW398" i="6"/>
  <c r="AT398" i="6"/>
  <c r="AS398" i="6"/>
  <c r="AP398" i="6"/>
  <c r="AO398" i="6"/>
  <c r="AL398" i="6"/>
  <c r="AK398" i="6"/>
  <c r="AH398" i="6"/>
  <c r="AG398" i="6"/>
  <c r="AD398" i="6"/>
  <c r="AC398" i="6"/>
  <c r="Z398" i="6"/>
  <c r="Y398" i="6"/>
  <c r="V398" i="6"/>
  <c r="U398" i="6"/>
  <c r="R398" i="6"/>
  <c r="Q398" i="6"/>
  <c r="N398" i="6"/>
  <c r="M398" i="6"/>
  <c r="J398" i="6"/>
  <c r="I398" i="6"/>
  <c r="F398" i="6"/>
  <c r="E398" i="6"/>
  <c r="BL397" i="6"/>
  <c r="BK397" i="6"/>
  <c r="BJ397" i="6"/>
  <c r="BI397" i="6"/>
  <c r="BH397" i="6"/>
  <c r="BG397" i="6"/>
  <c r="BF397" i="6"/>
  <c r="BE397" i="6"/>
  <c r="BD397" i="6"/>
  <c r="BC397" i="6"/>
  <c r="BB397" i="6"/>
  <c r="BA397" i="6"/>
  <c r="AX397" i="6"/>
  <c r="AW397" i="6"/>
  <c r="AT397" i="6"/>
  <c r="AS397" i="6"/>
  <c r="AP397" i="6"/>
  <c r="AO397" i="6"/>
  <c r="AL397" i="6"/>
  <c r="AK397" i="6"/>
  <c r="AH397" i="6"/>
  <c r="AG397" i="6"/>
  <c r="AD397" i="6"/>
  <c r="AC397" i="6"/>
  <c r="Z397" i="6"/>
  <c r="Y397" i="6"/>
  <c r="V397" i="6"/>
  <c r="U397" i="6"/>
  <c r="R397" i="6"/>
  <c r="Q397" i="6"/>
  <c r="N397" i="6"/>
  <c r="M397" i="6"/>
  <c r="J397" i="6"/>
  <c r="I397" i="6"/>
  <c r="F397" i="6"/>
  <c r="E397" i="6"/>
  <c r="BL396" i="6"/>
  <c r="BK396" i="6"/>
  <c r="BJ396" i="6"/>
  <c r="BI396" i="6"/>
  <c r="BH396" i="6"/>
  <c r="BG396" i="6"/>
  <c r="BF396" i="6"/>
  <c r="BE396" i="6"/>
  <c r="BD396" i="6"/>
  <c r="BC396" i="6"/>
  <c r="BB396" i="6"/>
  <c r="BA396" i="6"/>
  <c r="AX396" i="6"/>
  <c r="AW396" i="6"/>
  <c r="AT396" i="6"/>
  <c r="AS396" i="6"/>
  <c r="AP396" i="6"/>
  <c r="AO396" i="6"/>
  <c r="AL396" i="6"/>
  <c r="AK396" i="6"/>
  <c r="AH396" i="6"/>
  <c r="AG396" i="6"/>
  <c r="AD396" i="6"/>
  <c r="AC396" i="6"/>
  <c r="Z396" i="6"/>
  <c r="Y396" i="6"/>
  <c r="V396" i="6"/>
  <c r="U396" i="6"/>
  <c r="R396" i="6"/>
  <c r="Q396" i="6"/>
  <c r="N396" i="6"/>
  <c r="M396" i="6"/>
  <c r="J396" i="6"/>
  <c r="I396" i="6"/>
  <c r="F396" i="6"/>
  <c r="E396" i="6"/>
  <c r="BL395" i="6"/>
  <c r="BK395" i="6"/>
  <c r="BJ395" i="6"/>
  <c r="BI395" i="6"/>
  <c r="BH395" i="6"/>
  <c r="BG395" i="6"/>
  <c r="BF395" i="6"/>
  <c r="BE395" i="6"/>
  <c r="BD395" i="6"/>
  <c r="BC395" i="6"/>
  <c r="BB395" i="6"/>
  <c r="BA395" i="6"/>
  <c r="AX395" i="6"/>
  <c r="AW395" i="6"/>
  <c r="AT395" i="6"/>
  <c r="AS395" i="6"/>
  <c r="AP395" i="6"/>
  <c r="AO395" i="6"/>
  <c r="AL395" i="6"/>
  <c r="AK395" i="6"/>
  <c r="AH395" i="6"/>
  <c r="AG395" i="6"/>
  <c r="AD395" i="6"/>
  <c r="AC395" i="6"/>
  <c r="Z395" i="6"/>
  <c r="Y395" i="6"/>
  <c r="V395" i="6"/>
  <c r="U395" i="6"/>
  <c r="R395" i="6"/>
  <c r="Q395" i="6"/>
  <c r="N395" i="6"/>
  <c r="M395" i="6"/>
  <c r="J395" i="6"/>
  <c r="I395" i="6"/>
  <c r="F395" i="6"/>
  <c r="E395" i="6"/>
  <c r="BL394" i="6"/>
  <c r="BK394" i="6"/>
  <c r="BJ394" i="6"/>
  <c r="BI394" i="6"/>
  <c r="BH394" i="6"/>
  <c r="BG394" i="6"/>
  <c r="BF394" i="6"/>
  <c r="BE394" i="6"/>
  <c r="BD394" i="6"/>
  <c r="BC394" i="6"/>
  <c r="BB394" i="6"/>
  <c r="BA394" i="6"/>
  <c r="AX394" i="6"/>
  <c r="AW394" i="6"/>
  <c r="AT394" i="6"/>
  <c r="AS394" i="6"/>
  <c r="AP394" i="6"/>
  <c r="AO394" i="6"/>
  <c r="AL394" i="6"/>
  <c r="AK394" i="6"/>
  <c r="AH394" i="6"/>
  <c r="AG394" i="6"/>
  <c r="AD394" i="6"/>
  <c r="AC394" i="6"/>
  <c r="Z394" i="6"/>
  <c r="Y394" i="6"/>
  <c r="V394" i="6"/>
  <c r="U394" i="6"/>
  <c r="R394" i="6"/>
  <c r="Q394" i="6"/>
  <c r="N394" i="6"/>
  <c r="M394" i="6"/>
  <c r="J394" i="6"/>
  <c r="I394" i="6"/>
  <c r="F394" i="6"/>
  <c r="E394" i="6"/>
  <c r="BL393" i="6"/>
  <c r="BK393" i="6"/>
  <c r="BJ393" i="6"/>
  <c r="BI393" i="6"/>
  <c r="BH393" i="6"/>
  <c r="BG393" i="6"/>
  <c r="BF393" i="6"/>
  <c r="BE393" i="6"/>
  <c r="BD393" i="6"/>
  <c r="BC393" i="6"/>
  <c r="BB393" i="6"/>
  <c r="BA393" i="6"/>
  <c r="AX393" i="6"/>
  <c r="AW393" i="6"/>
  <c r="AT393" i="6"/>
  <c r="AS393" i="6"/>
  <c r="AP393" i="6"/>
  <c r="AO393" i="6"/>
  <c r="AL393" i="6"/>
  <c r="AK393" i="6"/>
  <c r="AH393" i="6"/>
  <c r="AG393" i="6"/>
  <c r="AD393" i="6"/>
  <c r="AC393" i="6"/>
  <c r="Z393" i="6"/>
  <c r="Y393" i="6"/>
  <c r="V393" i="6"/>
  <c r="U393" i="6"/>
  <c r="R393" i="6"/>
  <c r="Q393" i="6"/>
  <c r="N393" i="6"/>
  <c r="M393" i="6"/>
  <c r="J393" i="6"/>
  <c r="I393" i="6"/>
  <c r="F393" i="6"/>
  <c r="E393" i="6"/>
  <c r="BL392" i="6"/>
  <c r="BK392" i="6"/>
  <c r="BJ392" i="6"/>
  <c r="BI392" i="6"/>
  <c r="BH392" i="6"/>
  <c r="BG392" i="6"/>
  <c r="BF392" i="6"/>
  <c r="BE392" i="6"/>
  <c r="BD392" i="6"/>
  <c r="BC392" i="6"/>
  <c r="BB392" i="6"/>
  <c r="BA392" i="6"/>
  <c r="AX392" i="6"/>
  <c r="AW392" i="6"/>
  <c r="AT392" i="6"/>
  <c r="AS392" i="6"/>
  <c r="AP392" i="6"/>
  <c r="AO392" i="6"/>
  <c r="AL392" i="6"/>
  <c r="AK392" i="6"/>
  <c r="AH392" i="6"/>
  <c r="AG392" i="6"/>
  <c r="AD392" i="6"/>
  <c r="AC392" i="6"/>
  <c r="Z392" i="6"/>
  <c r="Y392" i="6"/>
  <c r="V392" i="6"/>
  <c r="U392" i="6"/>
  <c r="R392" i="6"/>
  <c r="Q392" i="6"/>
  <c r="N392" i="6"/>
  <c r="M392" i="6"/>
  <c r="J392" i="6"/>
  <c r="I392" i="6"/>
  <c r="F392" i="6"/>
  <c r="E392" i="6"/>
  <c r="BL391" i="6"/>
  <c r="BK391" i="6"/>
  <c r="BJ391" i="6"/>
  <c r="BI391" i="6"/>
  <c r="BH391" i="6"/>
  <c r="BG391" i="6"/>
  <c r="BF391" i="6"/>
  <c r="BE391" i="6"/>
  <c r="BD391" i="6"/>
  <c r="BC391" i="6"/>
  <c r="BB391" i="6"/>
  <c r="BA391" i="6"/>
  <c r="AX391" i="6"/>
  <c r="AW391" i="6"/>
  <c r="AT391" i="6"/>
  <c r="AS391" i="6"/>
  <c r="AP391" i="6"/>
  <c r="AO391" i="6"/>
  <c r="AL391" i="6"/>
  <c r="AK391" i="6"/>
  <c r="AH391" i="6"/>
  <c r="AG391" i="6"/>
  <c r="AD391" i="6"/>
  <c r="AC391" i="6"/>
  <c r="Z391" i="6"/>
  <c r="Y391" i="6"/>
  <c r="V391" i="6"/>
  <c r="U391" i="6"/>
  <c r="R391" i="6"/>
  <c r="Q391" i="6"/>
  <c r="N391" i="6"/>
  <c r="M391" i="6"/>
  <c r="J391" i="6"/>
  <c r="I391" i="6"/>
  <c r="F391" i="6"/>
  <c r="E391" i="6"/>
  <c r="BL390" i="6"/>
  <c r="BK390" i="6"/>
  <c r="BJ390" i="6"/>
  <c r="BI390" i="6"/>
  <c r="BH390" i="6"/>
  <c r="BG390" i="6"/>
  <c r="BF390" i="6"/>
  <c r="BE390" i="6"/>
  <c r="BD390" i="6"/>
  <c r="BC390" i="6"/>
  <c r="BB390" i="6"/>
  <c r="BA390" i="6"/>
  <c r="AX390" i="6"/>
  <c r="AW390" i="6"/>
  <c r="AT390" i="6"/>
  <c r="AS390" i="6"/>
  <c r="AP390" i="6"/>
  <c r="AO390" i="6"/>
  <c r="AL390" i="6"/>
  <c r="AK390" i="6"/>
  <c r="AH390" i="6"/>
  <c r="AG390" i="6"/>
  <c r="AD390" i="6"/>
  <c r="AC390" i="6"/>
  <c r="Z390" i="6"/>
  <c r="Y390" i="6"/>
  <c r="V390" i="6"/>
  <c r="U390" i="6"/>
  <c r="R390" i="6"/>
  <c r="Q390" i="6"/>
  <c r="N390" i="6"/>
  <c r="M390" i="6"/>
  <c r="J390" i="6"/>
  <c r="I390" i="6"/>
  <c r="F390" i="6"/>
  <c r="E390" i="6"/>
  <c r="BL389" i="6"/>
  <c r="BK389" i="6"/>
  <c r="BJ389" i="6"/>
  <c r="BI389" i="6"/>
  <c r="BH389" i="6"/>
  <c r="BG389" i="6"/>
  <c r="BF389" i="6"/>
  <c r="BE389" i="6"/>
  <c r="BD389" i="6"/>
  <c r="BC389" i="6"/>
  <c r="BB389" i="6"/>
  <c r="BA389" i="6"/>
  <c r="AX389" i="6"/>
  <c r="AW389" i="6"/>
  <c r="AT389" i="6"/>
  <c r="AS389" i="6"/>
  <c r="AP389" i="6"/>
  <c r="AO389" i="6"/>
  <c r="AL389" i="6"/>
  <c r="AK389" i="6"/>
  <c r="AH389" i="6"/>
  <c r="AG389" i="6"/>
  <c r="AD389" i="6"/>
  <c r="AC389" i="6"/>
  <c r="Z389" i="6"/>
  <c r="Y389" i="6"/>
  <c r="V389" i="6"/>
  <c r="U389" i="6"/>
  <c r="R389" i="6"/>
  <c r="Q389" i="6"/>
  <c r="N389" i="6"/>
  <c r="M389" i="6"/>
  <c r="J389" i="6"/>
  <c r="I389" i="6"/>
  <c r="F389" i="6"/>
  <c r="E389" i="6"/>
  <c r="BL388" i="6"/>
  <c r="BK388" i="6"/>
  <c r="BJ388" i="6"/>
  <c r="BI388" i="6"/>
  <c r="BH388" i="6"/>
  <c r="BG388" i="6"/>
  <c r="BF388" i="6"/>
  <c r="BE388" i="6"/>
  <c r="BD388" i="6"/>
  <c r="BC388" i="6"/>
  <c r="BB388" i="6"/>
  <c r="BA388" i="6"/>
  <c r="AX388" i="6"/>
  <c r="AW388" i="6"/>
  <c r="AT388" i="6"/>
  <c r="AS388" i="6"/>
  <c r="AP388" i="6"/>
  <c r="AO388" i="6"/>
  <c r="AL388" i="6"/>
  <c r="AK388" i="6"/>
  <c r="AH388" i="6"/>
  <c r="AG388" i="6"/>
  <c r="AD388" i="6"/>
  <c r="AC388" i="6"/>
  <c r="Z388" i="6"/>
  <c r="Y388" i="6"/>
  <c r="V388" i="6"/>
  <c r="U388" i="6"/>
  <c r="R388" i="6"/>
  <c r="Q388" i="6"/>
  <c r="N388" i="6"/>
  <c r="M388" i="6"/>
  <c r="J388" i="6"/>
  <c r="I388" i="6"/>
  <c r="F388" i="6"/>
  <c r="E388" i="6"/>
  <c r="BL387" i="6"/>
  <c r="BK387" i="6"/>
  <c r="BJ387" i="6"/>
  <c r="BI387" i="6"/>
  <c r="BH387" i="6"/>
  <c r="BG387" i="6"/>
  <c r="BF387" i="6"/>
  <c r="BE387" i="6"/>
  <c r="BD387" i="6"/>
  <c r="BC387" i="6"/>
  <c r="BB387" i="6"/>
  <c r="BA387" i="6"/>
  <c r="AX387" i="6"/>
  <c r="AW387" i="6"/>
  <c r="AT387" i="6"/>
  <c r="AS387" i="6"/>
  <c r="AP387" i="6"/>
  <c r="AO387" i="6"/>
  <c r="AL387" i="6"/>
  <c r="AK387" i="6"/>
  <c r="AH387" i="6"/>
  <c r="AG387" i="6"/>
  <c r="AD387" i="6"/>
  <c r="AC387" i="6"/>
  <c r="Z387" i="6"/>
  <c r="Y387" i="6"/>
  <c r="V387" i="6"/>
  <c r="U387" i="6"/>
  <c r="R387" i="6"/>
  <c r="Q387" i="6"/>
  <c r="N387" i="6"/>
  <c r="M387" i="6"/>
  <c r="J387" i="6"/>
  <c r="I387" i="6"/>
  <c r="F387" i="6"/>
  <c r="E387" i="6"/>
  <c r="BL386" i="6"/>
  <c r="BK386" i="6"/>
  <c r="BJ386" i="6"/>
  <c r="BI386" i="6"/>
  <c r="BH386" i="6"/>
  <c r="BG386" i="6"/>
  <c r="BF386" i="6"/>
  <c r="BE386" i="6"/>
  <c r="BD386" i="6"/>
  <c r="BC386" i="6"/>
  <c r="BB386" i="6"/>
  <c r="BA386" i="6"/>
  <c r="AX386" i="6"/>
  <c r="AW386" i="6"/>
  <c r="AT386" i="6"/>
  <c r="AS386" i="6"/>
  <c r="AP386" i="6"/>
  <c r="AO386" i="6"/>
  <c r="AL386" i="6"/>
  <c r="AK386" i="6"/>
  <c r="AH386" i="6"/>
  <c r="AG386" i="6"/>
  <c r="AD386" i="6"/>
  <c r="AC386" i="6"/>
  <c r="Z386" i="6"/>
  <c r="Y386" i="6"/>
  <c r="V386" i="6"/>
  <c r="U386" i="6"/>
  <c r="R386" i="6"/>
  <c r="Q386" i="6"/>
  <c r="N386" i="6"/>
  <c r="M386" i="6"/>
  <c r="J386" i="6"/>
  <c r="I386" i="6"/>
  <c r="F386" i="6"/>
  <c r="E386" i="6"/>
  <c r="BL385" i="6"/>
  <c r="BK385" i="6"/>
  <c r="BJ385" i="6"/>
  <c r="BI385" i="6"/>
  <c r="BH385" i="6"/>
  <c r="BG385" i="6"/>
  <c r="BF385" i="6"/>
  <c r="BE385" i="6"/>
  <c r="BD385" i="6"/>
  <c r="BC385" i="6"/>
  <c r="BB385" i="6"/>
  <c r="BA385" i="6"/>
  <c r="AX385" i="6"/>
  <c r="AW385" i="6"/>
  <c r="AT385" i="6"/>
  <c r="AS385" i="6"/>
  <c r="AP385" i="6"/>
  <c r="AO385" i="6"/>
  <c r="AL385" i="6"/>
  <c r="AK385" i="6"/>
  <c r="AH385" i="6"/>
  <c r="AG385" i="6"/>
  <c r="AD385" i="6"/>
  <c r="AC385" i="6"/>
  <c r="Z385" i="6"/>
  <c r="Y385" i="6"/>
  <c r="V385" i="6"/>
  <c r="U385" i="6"/>
  <c r="R385" i="6"/>
  <c r="Q385" i="6"/>
  <c r="N385" i="6"/>
  <c r="M385" i="6"/>
  <c r="J385" i="6"/>
  <c r="I385" i="6"/>
  <c r="F385" i="6"/>
  <c r="E385" i="6"/>
  <c r="BL384" i="6"/>
  <c r="BK384" i="6"/>
  <c r="BJ384" i="6"/>
  <c r="BI384" i="6"/>
  <c r="BH384" i="6"/>
  <c r="BG384" i="6"/>
  <c r="BF384" i="6"/>
  <c r="BE384" i="6"/>
  <c r="BD384" i="6"/>
  <c r="BC384" i="6"/>
  <c r="BB384" i="6"/>
  <c r="BA384" i="6"/>
  <c r="AX384" i="6"/>
  <c r="AW384" i="6"/>
  <c r="AT384" i="6"/>
  <c r="AS384" i="6"/>
  <c r="AP384" i="6"/>
  <c r="AO384" i="6"/>
  <c r="AL384" i="6"/>
  <c r="AK384" i="6"/>
  <c r="AH384" i="6"/>
  <c r="AG384" i="6"/>
  <c r="AD384" i="6"/>
  <c r="AC384" i="6"/>
  <c r="Z384" i="6"/>
  <c r="Y384" i="6"/>
  <c r="V384" i="6"/>
  <c r="U384" i="6"/>
  <c r="R384" i="6"/>
  <c r="Q384" i="6"/>
  <c r="N384" i="6"/>
  <c r="M384" i="6"/>
  <c r="J384" i="6"/>
  <c r="I384" i="6"/>
  <c r="F384" i="6"/>
  <c r="E384" i="6"/>
  <c r="BL383" i="6"/>
  <c r="BK383" i="6"/>
  <c r="BJ383" i="6"/>
  <c r="BI383" i="6"/>
  <c r="BH383" i="6"/>
  <c r="BG383" i="6"/>
  <c r="BF383" i="6"/>
  <c r="BE383" i="6"/>
  <c r="BD383" i="6"/>
  <c r="BC383" i="6"/>
  <c r="BB383" i="6"/>
  <c r="BA383" i="6"/>
  <c r="AX383" i="6"/>
  <c r="AW383" i="6"/>
  <c r="AT383" i="6"/>
  <c r="AS383" i="6"/>
  <c r="AP383" i="6"/>
  <c r="AO383" i="6"/>
  <c r="AL383" i="6"/>
  <c r="AK383" i="6"/>
  <c r="AH383" i="6"/>
  <c r="AG383" i="6"/>
  <c r="AD383" i="6"/>
  <c r="AC383" i="6"/>
  <c r="Z383" i="6"/>
  <c r="Y383" i="6"/>
  <c r="V383" i="6"/>
  <c r="U383" i="6"/>
  <c r="R383" i="6"/>
  <c r="Q383" i="6"/>
  <c r="N383" i="6"/>
  <c r="M383" i="6"/>
  <c r="J383" i="6"/>
  <c r="I383" i="6"/>
  <c r="F383" i="6"/>
  <c r="E383" i="6"/>
  <c r="BL382" i="6"/>
  <c r="BK382" i="6"/>
  <c r="BJ382" i="6"/>
  <c r="BI382" i="6"/>
  <c r="BH382" i="6"/>
  <c r="BG382" i="6"/>
  <c r="BF382" i="6"/>
  <c r="BE382" i="6"/>
  <c r="BD382" i="6"/>
  <c r="BC382" i="6"/>
  <c r="BB382" i="6"/>
  <c r="BA382" i="6"/>
  <c r="AX382" i="6"/>
  <c r="AW382" i="6"/>
  <c r="AT382" i="6"/>
  <c r="AS382" i="6"/>
  <c r="AP382" i="6"/>
  <c r="AO382" i="6"/>
  <c r="AL382" i="6"/>
  <c r="AK382" i="6"/>
  <c r="AH382" i="6"/>
  <c r="AG382" i="6"/>
  <c r="AD382" i="6"/>
  <c r="AC382" i="6"/>
  <c r="Z382" i="6"/>
  <c r="Y382" i="6"/>
  <c r="V382" i="6"/>
  <c r="U382" i="6"/>
  <c r="R382" i="6"/>
  <c r="Q382" i="6"/>
  <c r="N382" i="6"/>
  <c r="M382" i="6"/>
  <c r="J382" i="6"/>
  <c r="I382" i="6"/>
  <c r="F382" i="6"/>
  <c r="E382" i="6"/>
  <c r="BL381" i="6"/>
  <c r="BK381" i="6"/>
  <c r="BJ381" i="6"/>
  <c r="BI381" i="6"/>
  <c r="BH381" i="6"/>
  <c r="BG381" i="6"/>
  <c r="BF381" i="6"/>
  <c r="BE381" i="6"/>
  <c r="BD381" i="6"/>
  <c r="BC381" i="6"/>
  <c r="BB381" i="6"/>
  <c r="BA381" i="6"/>
  <c r="AX381" i="6"/>
  <c r="AW381" i="6"/>
  <c r="AT381" i="6"/>
  <c r="AS381" i="6"/>
  <c r="AP381" i="6"/>
  <c r="AO381" i="6"/>
  <c r="AL381" i="6"/>
  <c r="AK381" i="6"/>
  <c r="AH381" i="6"/>
  <c r="AG381" i="6"/>
  <c r="AD381" i="6"/>
  <c r="AC381" i="6"/>
  <c r="Z381" i="6"/>
  <c r="Y381" i="6"/>
  <c r="V381" i="6"/>
  <c r="U381" i="6"/>
  <c r="R381" i="6"/>
  <c r="Q381" i="6"/>
  <c r="N381" i="6"/>
  <c r="M381" i="6"/>
  <c r="J381" i="6"/>
  <c r="I381" i="6"/>
  <c r="F381" i="6"/>
  <c r="E381" i="6"/>
  <c r="BL380" i="6"/>
  <c r="BK380" i="6"/>
  <c r="BJ380" i="6"/>
  <c r="BI380" i="6"/>
  <c r="BH380" i="6"/>
  <c r="BG380" i="6"/>
  <c r="BF380" i="6"/>
  <c r="BE380" i="6"/>
  <c r="BD380" i="6"/>
  <c r="BC380" i="6"/>
  <c r="BB380" i="6"/>
  <c r="BA380" i="6"/>
  <c r="AX380" i="6"/>
  <c r="AW380" i="6"/>
  <c r="AT380" i="6"/>
  <c r="AS380" i="6"/>
  <c r="AP380" i="6"/>
  <c r="AO380" i="6"/>
  <c r="AL380" i="6"/>
  <c r="AK380" i="6"/>
  <c r="AH380" i="6"/>
  <c r="AG380" i="6"/>
  <c r="AD380" i="6"/>
  <c r="AC380" i="6"/>
  <c r="Z380" i="6"/>
  <c r="Y380" i="6"/>
  <c r="V380" i="6"/>
  <c r="U380" i="6"/>
  <c r="R380" i="6"/>
  <c r="Q380" i="6"/>
  <c r="N380" i="6"/>
  <c r="M380" i="6"/>
  <c r="J380" i="6"/>
  <c r="I380" i="6"/>
  <c r="F380" i="6"/>
  <c r="E380" i="6"/>
  <c r="BL379" i="6"/>
  <c r="BK379" i="6"/>
  <c r="BJ379" i="6"/>
  <c r="BI379" i="6"/>
  <c r="BH379" i="6"/>
  <c r="BG379" i="6"/>
  <c r="BF379" i="6"/>
  <c r="BE379" i="6"/>
  <c r="BD379" i="6"/>
  <c r="BC379" i="6"/>
  <c r="BB379" i="6"/>
  <c r="BA379" i="6"/>
  <c r="AX379" i="6"/>
  <c r="AW379" i="6"/>
  <c r="AT379" i="6"/>
  <c r="AS379" i="6"/>
  <c r="AP379" i="6"/>
  <c r="AO379" i="6"/>
  <c r="AL379" i="6"/>
  <c r="AK379" i="6"/>
  <c r="AH379" i="6"/>
  <c r="AG379" i="6"/>
  <c r="AD379" i="6"/>
  <c r="AC379" i="6"/>
  <c r="Z379" i="6"/>
  <c r="Y379" i="6"/>
  <c r="V379" i="6"/>
  <c r="U379" i="6"/>
  <c r="R379" i="6"/>
  <c r="Q379" i="6"/>
  <c r="N379" i="6"/>
  <c r="M379" i="6"/>
  <c r="J379" i="6"/>
  <c r="I379" i="6"/>
  <c r="F379" i="6"/>
  <c r="E379" i="6"/>
  <c r="BL378" i="6"/>
  <c r="BK378" i="6"/>
  <c r="BJ378" i="6"/>
  <c r="BI378" i="6"/>
  <c r="BH378" i="6"/>
  <c r="BG378" i="6"/>
  <c r="BF378" i="6"/>
  <c r="BE378" i="6"/>
  <c r="BD378" i="6"/>
  <c r="BC378" i="6"/>
  <c r="BB378" i="6"/>
  <c r="BA378" i="6"/>
  <c r="AX378" i="6"/>
  <c r="AW378" i="6"/>
  <c r="AT378" i="6"/>
  <c r="AS378" i="6"/>
  <c r="AP378" i="6"/>
  <c r="AO378" i="6"/>
  <c r="AL378" i="6"/>
  <c r="AK378" i="6"/>
  <c r="AH378" i="6"/>
  <c r="AG378" i="6"/>
  <c r="AD378" i="6"/>
  <c r="AC378" i="6"/>
  <c r="Z378" i="6"/>
  <c r="Y378" i="6"/>
  <c r="V378" i="6"/>
  <c r="U378" i="6"/>
  <c r="R378" i="6"/>
  <c r="Q378" i="6"/>
  <c r="N378" i="6"/>
  <c r="M378" i="6"/>
  <c r="J378" i="6"/>
  <c r="I378" i="6"/>
  <c r="F378" i="6"/>
  <c r="E378" i="6"/>
  <c r="BL377" i="6"/>
  <c r="BK377" i="6"/>
  <c r="BJ377" i="6"/>
  <c r="BI377" i="6"/>
  <c r="BH377" i="6"/>
  <c r="BG377" i="6"/>
  <c r="BF377" i="6"/>
  <c r="BE377" i="6"/>
  <c r="BD377" i="6"/>
  <c r="BC377" i="6"/>
  <c r="BB377" i="6"/>
  <c r="BA377" i="6"/>
  <c r="AX377" i="6"/>
  <c r="AW377" i="6"/>
  <c r="AT377" i="6"/>
  <c r="AS377" i="6"/>
  <c r="AP377" i="6"/>
  <c r="AO377" i="6"/>
  <c r="AL377" i="6"/>
  <c r="AK377" i="6"/>
  <c r="AH377" i="6"/>
  <c r="AG377" i="6"/>
  <c r="AD377" i="6"/>
  <c r="AC377" i="6"/>
  <c r="Z377" i="6"/>
  <c r="Y377" i="6"/>
  <c r="V377" i="6"/>
  <c r="U377" i="6"/>
  <c r="R377" i="6"/>
  <c r="Q377" i="6"/>
  <c r="N377" i="6"/>
  <c r="M377" i="6"/>
  <c r="J377" i="6"/>
  <c r="I377" i="6"/>
  <c r="F377" i="6"/>
  <c r="E377" i="6"/>
  <c r="BL376" i="6"/>
  <c r="BK376" i="6"/>
  <c r="BJ376" i="6"/>
  <c r="BI376" i="6"/>
  <c r="BH376" i="6"/>
  <c r="BG376" i="6"/>
  <c r="BF376" i="6"/>
  <c r="BE376" i="6"/>
  <c r="BD376" i="6"/>
  <c r="BC376" i="6"/>
  <c r="BB376" i="6"/>
  <c r="BA376" i="6"/>
  <c r="AX376" i="6"/>
  <c r="AW376" i="6"/>
  <c r="AT376" i="6"/>
  <c r="AS376" i="6"/>
  <c r="AP376" i="6"/>
  <c r="AO376" i="6"/>
  <c r="AL376" i="6"/>
  <c r="AK376" i="6"/>
  <c r="AH376" i="6"/>
  <c r="AG376" i="6"/>
  <c r="AD376" i="6"/>
  <c r="AC376" i="6"/>
  <c r="Z376" i="6"/>
  <c r="Y376" i="6"/>
  <c r="V376" i="6"/>
  <c r="U376" i="6"/>
  <c r="R376" i="6"/>
  <c r="Q376" i="6"/>
  <c r="N376" i="6"/>
  <c r="M376" i="6"/>
  <c r="J376" i="6"/>
  <c r="I376" i="6"/>
  <c r="F376" i="6"/>
  <c r="E376" i="6"/>
  <c r="BL375" i="6"/>
  <c r="BK375" i="6"/>
  <c r="BJ375" i="6"/>
  <c r="BI375" i="6"/>
  <c r="BH375" i="6"/>
  <c r="BG375" i="6"/>
  <c r="BF375" i="6"/>
  <c r="BE375" i="6"/>
  <c r="BD375" i="6"/>
  <c r="BC375" i="6"/>
  <c r="BB375" i="6"/>
  <c r="BA375" i="6"/>
  <c r="AX375" i="6"/>
  <c r="AW375" i="6"/>
  <c r="AT375" i="6"/>
  <c r="AS375" i="6"/>
  <c r="AP375" i="6"/>
  <c r="AO375" i="6"/>
  <c r="AL375" i="6"/>
  <c r="AK375" i="6"/>
  <c r="AH375" i="6"/>
  <c r="AG375" i="6"/>
  <c r="AD375" i="6"/>
  <c r="AC375" i="6"/>
  <c r="Z375" i="6"/>
  <c r="Y375" i="6"/>
  <c r="V375" i="6"/>
  <c r="U375" i="6"/>
  <c r="R375" i="6"/>
  <c r="Q375" i="6"/>
  <c r="N375" i="6"/>
  <c r="M375" i="6"/>
  <c r="J375" i="6"/>
  <c r="I375" i="6"/>
  <c r="F375" i="6"/>
  <c r="E375" i="6"/>
  <c r="BL374" i="6"/>
  <c r="BK374" i="6"/>
  <c r="BJ374" i="6"/>
  <c r="BI374" i="6"/>
  <c r="BH374" i="6"/>
  <c r="BG374" i="6"/>
  <c r="BF374" i="6"/>
  <c r="BE374" i="6"/>
  <c r="BD374" i="6"/>
  <c r="BC374" i="6"/>
  <c r="BB374" i="6"/>
  <c r="BA374" i="6"/>
  <c r="AX374" i="6"/>
  <c r="AW374" i="6"/>
  <c r="AT374" i="6"/>
  <c r="AS374" i="6"/>
  <c r="AP374" i="6"/>
  <c r="AO374" i="6"/>
  <c r="AL374" i="6"/>
  <c r="AK374" i="6"/>
  <c r="AH374" i="6"/>
  <c r="AG374" i="6"/>
  <c r="AD374" i="6"/>
  <c r="AC374" i="6"/>
  <c r="Z374" i="6"/>
  <c r="Y374" i="6"/>
  <c r="V374" i="6"/>
  <c r="U374" i="6"/>
  <c r="R374" i="6"/>
  <c r="Q374" i="6"/>
  <c r="N374" i="6"/>
  <c r="M374" i="6"/>
  <c r="J374" i="6"/>
  <c r="I374" i="6"/>
  <c r="F374" i="6"/>
  <c r="E374" i="6"/>
  <c r="BL373" i="6"/>
  <c r="BK373" i="6"/>
  <c r="BJ373" i="6"/>
  <c r="BI373" i="6"/>
  <c r="BH373" i="6"/>
  <c r="BG373" i="6"/>
  <c r="BF373" i="6"/>
  <c r="BE373" i="6"/>
  <c r="BD373" i="6"/>
  <c r="BC373" i="6"/>
  <c r="BB373" i="6"/>
  <c r="BA373" i="6"/>
  <c r="AX373" i="6"/>
  <c r="AW373" i="6"/>
  <c r="AT373" i="6"/>
  <c r="AS373" i="6"/>
  <c r="AP373" i="6"/>
  <c r="AO373" i="6"/>
  <c r="AL373" i="6"/>
  <c r="AK373" i="6"/>
  <c r="AH373" i="6"/>
  <c r="AG373" i="6"/>
  <c r="AD373" i="6"/>
  <c r="AC373" i="6"/>
  <c r="Z373" i="6"/>
  <c r="Y373" i="6"/>
  <c r="V373" i="6"/>
  <c r="U373" i="6"/>
  <c r="R373" i="6"/>
  <c r="Q373" i="6"/>
  <c r="N373" i="6"/>
  <c r="M373" i="6"/>
  <c r="J373" i="6"/>
  <c r="I373" i="6"/>
  <c r="F373" i="6"/>
  <c r="E373" i="6"/>
  <c r="BL372" i="6"/>
  <c r="BK372" i="6"/>
  <c r="BJ372" i="6"/>
  <c r="BI372" i="6"/>
  <c r="BH372" i="6"/>
  <c r="BG372" i="6"/>
  <c r="BF372" i="6"/>
  <c r="BE372" i="6"/>
  <c r="BD372" i="6"/>
  <c r="BC372" i="6"/>
  <c r="BB372" i="6"/>
  <c r="BA372" i="6"/>
  <c r="AX372" i="6"/>
  <c r="AW372" i="6"/>
  <c r="AT372" i="6"/>
  <c r="AS372" i="6"/>
  <c r="AP372" i="6"/>
  <c r="AO372" i="6"/>
  <c r="AL372" i="6"/>
  <c r="AK372" i="6"/>
  <c r="AH372" i="6"/>
  <c r="AG372" i="6"/>
  <c r="AD372" i="6"/>
  <c r="AC372" i="6"/>
  <c r="Z372" i="6"/>
  <c r="Y372" i="6"/>
  <c r="V372" i="6"/>
  <c r="U372" i="6"/>
  <c r="R372" i="6"/>
  <c r="Q372" i="6"/>
  <c r="N372" i="6"/>
  <c r="M372" i="6"/>
  <c r="J372" i="6"/>
  <c r="I372" i="6"/>
  <c r="F372" i="6"/>
  <c r="E372" i="6"/>
  <c r="BL371" i="6"/>
  <c r="BK371" i="6"/>
  <c r="BJ371" i="6"/>
  <c r="BI371" i="6"/>
  <c r="BH371" i="6"/>
  <c r="BG371" i="6"/>
  <c r="BF371" i="6"/>
  <c r="BE371" i="6"/>
  <c r="BD371" i="6"/>
  <c r="BC371" i="6"/>
  <c r="BB371" i="6"/>
  <c r="BA371" i="6"/>
  <c r="AX371" i="6"/>
  <c r="AW371" i="6"/>
  <c r="AT371" i="6"/>
  <c r="AS371" i="6"/>
  <c r="AP371" i="6"/>
  <c r="AO371" i="6"/>
  <c r="AL371" i="6"/>
  <c r="AK371" i="6"/>
  <c r="AH371" i="6"/>
  <c r="AG371" i="6"/>
  <c r="AD371" i="6"/>
  <c r="AC371" i="6"/>
  <c r="Z371" i="6"/>
  <c r="Y371" i="6"/>
  <c r="V371" i="6"/>
  <c r="U371" i="6"/>
  <c r="R371" i="6"/>
  <c r="Q371" i="6"/>
  <c r="N371" i="6"/>
  <c r="M371" i="6"/>
  <c r="J371" i="6"/>
  <c r="I371" i="6"/>
  <c r="F371" i="6"/>
  <c r="E371" i="6"/>
  <c r="BL370" i="6"/>
  <c r="BK370" i="6"/>
  <c r="BJ370" i="6"/>
  <c r="BI370" i="6"/>
  <c r="BH370" i="6"/>
  <c r="BG370" i="6"/>
  <c r="BF370" i="6"/>
  <c r="BE370" i="6"/>
  <c r="BD370" i="6"/>
  <c r="BC370" i="6"/>
  <c r="BB370" i="6"/>
  <c r="BA370" i="6"/>
  <c r="AX370" i="6"/>
  <c r="AW370" i="6"/>
  <c r="AT370" i="6"/>
  <c r="AS370" i="6"/>
  <c r="AP370" i="6"/>
  <c r="AO370" i="6"/>
  <c r="AL370" i="6"/>
  <c r="AK370" i="6"/>
  <c r="AH370" i="6"/>
  <c r="AG370" i="6"/>
  <c r="AD370" i="6"/>
  <c r="AC370" i="6"/>
  <c r="Z370" i="6"/>
  <c r="Y370" i="6"/>
  <c r="V370" i="6"/>
  <c r="U370" i="6"/>
  <c r="R370" i="6"/>
  <c r="Q370" i="6"/>
  <c r="N370" i="6"/>
  <c r="M370" i="6"/>
  <c r="J370" i="6"/>
  <c r="I370" i="6"/>
  <c r="F370" i="6"/>
  <c r="E370" i="6"/>
  <c r="BL369" i="6"/>
  <c r="BK369" i="6"/>
  <c r="BJ369" i="6"/>
  <c r="BI369" i="6"/>
  <c r="BH369" i="6"/>
  <c r="BG369" i="6"/>
  <c r="BF369" i="6"/>
  <c r="BE369" i="6"/>
  <c r="BD369" i="6"/>
  <c r="BC369" i="6"/>
  <c r="BB369" i="6"/>
  <c r="BA369" i="6"/>
  <c r="AX369" i="6"/>
  <c r="AW369" i="6"/>
  <c r="AT369" i="6"/>
  <c r="AS369" i="6"/>
  <c r="AP369" i="6"/>
  <c r="AO369" i="6"/>
  <c r="AL369" i="6"/>
  <c r="AK369" i="6"/>
  <c r="AH369" i="6"/>
  <c r="AG369" i="6"/>
  <c r="AD369" i="6"/>
  <c r="AC369" i="6"/>
  <c r="Z369" i="6"/>
  <c r="Y369" i="6"/>
  <c r="V369" i="6"/>
  <c r="U369" i="6"/>
  <c r="R369" i="6"/>
  <c r="Q369" i="6"/>
  <c r="N369" i="6"/>
  <c r="M369" i="6"/>
  <c r="J369" i="6"/>
  <c r="I369" i="6"/>
  <c r="F369" i="6"/>
  <c r="E369" i="6"/>
  <c r="BL368" i="6"/>
  <c r="BK368" i="6"/>
  <c r="BJ368" i="6"/>
  <c r="BI368" i="6"/>
  <c r="BH368" i="6"/>
  <c r="BG368" i="6"/>
  <c r="BF368" i="6"/>
  <c r="BE368" i="6"/>
  <c r="BD368" i="6"/>
  <c r="BC368" i="6"/>
  <c r="BB368" i="6"/>
  <c r="BA368" i="6"/>
  <c r="AX368" i="6"/>
  <c r="AW368" i="6"/>
  <c r="AT368" i="6"/>
  <c r="AS368" i="6"/>
  <c r="AP368" i="6"/>
  <c r="AO368" i="6"/>
  <c r="AL368" i="6"/>
  <c r="AK368" i="6"/>
  <c r="AH368" i="6"/>
  <c r="AG368" i="6"/>
  <c r="AD368" i="6"/>
  <c r="AC368" i="6"/>
  <c r="Z368" i="6"/>
  <c r="Y368" i="6"/>
  <c r="V368" i="6"/>
  <c r="U368" i="6"/>
  <c r="R368" i="6"/>
  <c r="Q368" i="6"/>
  <c r="N368" i="6"/>
  <c r="M368" i="6"/>
  <c r="J368" i="6"/>
  <c r="I368" i="6"/>
  <c r="F368" i="6"/>
  <c r="E368" i="6"/>
  <c r="BL367" i="6"/>
  <c r="BK367" i="6"/>
  <c r="BJ367" i="6"/>
  <c r="BI367" i="6"/>
  <c r="BH367" i="6"/>
  <c r="BG367" i="6"/>
  <c r="BF367" i="6"/>
  <c r="BE367" i="6"/>
  <c r="BD367" i="6"/>
  <c r="BC367" i="6"/>
  <c r="BB367" i="6"/>
  <c r="BA367" i="6"/>
  <c r="AX367" i="6"/>
  <c r="AW367" i="6"/>
  <c r="AT367" i="6"/>
  <c r="AS367" i="6"/>
  <c r="AP367" i="6"/>
  <c r="AO367" i="6"/>
  <c r="AL367" i="6"/>
  <c r="AK367" i="6"/>
  <c r="AH367" i="6"/>
  <c r="AG367" i="6"/>
  <c r="AD367" i="6"/>
  <c r="AC367" i="6"/>
  <c r="Z367" i="6"/>
  <c r="Y367" i="6"/>
  <c r="V367" i="6"/>
  <c r="U367" i="6"/>
  <c r="R367" i="6"/>
  <c r="Q367" i="6"/>
  <c r="N367" i="6"/>
  <c r="M367" i="6"/>
  <c r="J367" i="6"/>
  <c r="I367" i="6"/>
  <c r="F367" i="6"/>
  <c r="E367" i="6"/>
  <c r="BL366" i="6"/>
  <c r="BK366" i="6"/>
  <c r="BJ366" i="6"/>
  <c r="BI366" i="6"/>
  <c r="BH366" i="6"/>
  <c r="BG366" i="6"/>
  <c r="BF366" i="6"/>
  <c r="BE366" i="6"/>
  <c r="BD366" i="6"/>
  <c r="BC366" i="6"/>
  <c r="BB366" i="6"/>
  <c r="BA366" i="6"/>
  <c r="AX366" i="6"/>
  <c r="AW366" i="6"/>
  <c r="AT366" i="6"/>
  <c r="AS366" i="6"/>
  <c r="AP366" i="6"/>
  <c r="AO366" i="6"/>
  <c r="AL366" i="6"/>
  <c r="AK366" i="6"/>
  <c r="AH366" i="6"/>
  <c r="AG366" i="6"/>
  <c r="AD366" i="6"/>
  <c r="AC366" i="6"/>
  <c r="Z366" i="6"/>
  <c r="Y366" i="6"/>
  <c r="V366" i="6"/>
  <c r="U366" i="6"/>
  <c r="R366" i="6"/>
  <c r="Q366" i="6"/>
  <c r="N366" i="6"/>
  <c r="M366" i="6"/>
  <c r="J366" i="6"/>
  <c r="I366" i="6"/>
  <c r="F366" i="6"/>
  <c r="E366" i="6"/>
  <c r="BL365" i="6"/>
  <c r="BK365" i="6"/>
  <c r="BJ365" i="6"/>
  <c r="BI365" i="6"/>
  <c r="BH365" i="6"/>
  <c r="BG365" i="6"/>
  <c r="BF365" i="6"/>
  <c r="BE365" i="6"/>
  <c r="BD365" i="6"/>
  <c r="BC365" i="6"/>
  <c r="BB365" i="6"/>
  <c r="BA365" i="6"/>
  <c r="AX365" i="6"/>
  <c r="AW365" i="6"/>
  <c r="AT365" i="6"/>
  <c r="AS365" i="6"/>
  <c r="AP365" i="6"/>
  <c r="AO365" i="6"/>
  <c r="AL365" i="6"/>
  <c r="AK365" i="6"/>
  <c r="AH365" i="6"/>
  <c r="AG365" i="6"/>
  <c r="AD365" i="6"/>
  <c r="AC365" i="6"/>
  <c r="Z365" i="6"/>
  <c r="Y365" i="6"/>
  <c r="V365" i="6"/>
  <c r="U365" i="6"/>
  <c r="R365" i="6"/>
  <c r="Q365" i="6"/>
  <c r="N365" i="6"/>
  <c r="M365" i="6"/>
  <c r="J365" i="6"/>
  <c r="I365" i="6"/>
  <c r="F365" i="6"/>
  <c r="E365" i="6"/>
  <c r="BL364" i="6"/>
  <c r="BK364" i="6"/>
  <c r="BJ364" i="6"/>
  <c r="BI364" i="6"/>
  <c r="BH364" i="6"/>
  <c r="BG364" i="6"/>
  <c r="BF364" i="6"/>
  <c r="BE364" i="6"/>
  <c r="BD364" i="6"/>
  <c r="BC364" i="6"/>
  <c r="BB364" i="6"/>
  <c r="BA364" i="6"/>
  <c r="AX364" i="6"/>
  <c r="AW364" i="6"/>
  <c r="AT364" i="6"/>
  <c r="AS364" i="6"/>
  <c r="AP364" i="6"/>
  <c r="AO364" i="6"/>
  <c r="AL364" i="6"/>
  <c r="AK364" i="6"/>
  <c r="AH364" i="6"/>
  <c r="AG364" i="6"/>
  <c r="AD364" i="6"/>
  <c r="AC364" i="6"/>
  <c r="Z364" i="6"/>
  <c r="Y364" i="6"/>
  <c r="V364" i="6"/>
  <c r="U364" i="6"/>
  <c r="R364" i="6"/>
  <c r="Q364" i="6"/>
  <c r="N364" i="6"/>
  <c r="M364" i="6"/>
  <c r="J364" i="6"/>
  <c r="I364" i="6"/>
  <c r="F364" i="6"/>
  <c r="E364" i="6"/>
  <c r="BL363" i="6"/>
  <c r="BK363" i="6"/>
  <c r="BJ363" i="6"/>
  <c r="BI363" i="6"/>
  <c r="BH363" i="6"/>
  <c r="BG363" i="6"/>
  <c r="BF363" i="6"/>
  <c r="BE363" i="6"/>
  <c r="BD363" i="6"/>
  <c r="BC363" i="6"/>
  <c r="BB363" i="6"/>
  <c r="BA363" i="6"/>
  <c r="AX363" i="6"/>
  <c r="AW363" i="6"/>
  <c r="AT363" i="6"/>
  <c r="AS363" i="6"/>
  <c r="AP363" i="6"/>
  <c r="AO363" i="6"/>
  <c r="AL363" i="6"/>
  <c r="AK363" i="6"/>
  <c r="AH363" i="6"/>
  <c r="AG363" i="6"/>
  <c r="AD363" i="6"/>
  <c r="AC363" i="6"/>
  <c r="Z363" i="6"/>
  <c r="Y363" i="6"/>
  <c r="V363" i="6"/>
  <c r="U363" i="6"/>
  <c r="R363" i="6"/>
  <c r="Q363" i="6"/>
  <c r="N363" i="6"/>
  <c r="M363" i="6"/>
  <c r="J363" i="6"/>
  <c r="I363" i="6"/>
  <c r="F363" i="6"/>
  <c r="E363" i="6"/>
  <c r="BL362" i="6"/>
  <c r="BK362" i="6"/>
  <c r="BJ362" i="6"/>
  <c r="BI362" i="6"/>
  <c r="BH362" i="6"/>
  <c r="BG362" i="6"/>
  <c r="BF362" i="6"/>
  <c r="BE362" i="6"/>
  <c r="BD362" i="6"/>
  <c r="BC362" i="6"/>
  <c r="BB362" i="6"/>
  <c r="BA362" i="6"/>
  <c r="AX362" i="6"/>
  <c r="AW362" i="6"/>
  <c r="AT362" i="6"/>
  <c r="AS362" i="6"/>
  <c r="AP362" i="6"/>
  <c r="AO362" i="6"/>
  <c r="AL362" i="6"/>
  <c r="AK362" i="6"/>
  <c r="AH362" i="6"/>
  <c r="AG362" i="6"/>
  <c r="AD362" i="6"/>
  <c r="AC362" i="6"/>
  <c r="Z362" i="6"/>
  <c r="Y362" i="6"/>
  <c r="V362" i="6"/>
  <c r="U362" i="6"/>
  <c r="R362" i="6"/>
  <c r="Q362" i="6"/>
  <c r="N362" i="6"/>
  <c r="M362" i="6"/>
  <c r="J362" i="6"/>
  <c r="I362" i="6"/>
  <c r="F362" i="6"/>
  <c r="E362" i="6"/>
  <c r="BL361" i="6"/>
  <c r="BK361" i="6"/>
  <c r="BJ361" i="6"/>
  <c r="BI361" i="6"/>
  <c r="BH361" i="6"/>
  <c r="BG361" i="6"/>
  <c r="BF361" i="6"/>
  <c r="BE361" i="6"/>
  <c r="BD361" i="6"/>
  <c r="BC361" i="6"/>
  <c r="BB361" i="6"/>
  <c r="BA361" i="6"/>
  <c r="AX361" i="6"/>
  <c r="AW361" i="6"/>
  <c r="AT361" i="6"/>
  <c r="AS361" i="6"/>
  <c r="AP361" i="6"/>
  <c r="AO361" i="6"/>
  <c r="AL361" i="6"/>
  <c r="AK361" i="6"/>
  <c r="AH361" i="6"/>
  <c r="AG361" i="6"/>
  <c r="AD361" i="6"/>
  <c r="AC361" i="6"/>
  <c r="Z361" i="6"/>
  <c r="Y361" i="6"/>
  <c r="V361" i="6"/>
  <c r="U361" i="6"/>
  <c r="R361" i="6"/>
  <c r="Q361" i="6"/>
  <c r="N361" i="6"/>
  <c r="M361" i="6"/>
  <c r="J361" i="6"/>
  <c r="I361" i="6"/>
  <c r="F361" i="6"/>
  <c r="E361" i="6"/>
  <c r="BL360" i="6"/>
  <c r="BK360" i="6"/>
  <c r="BJ360" i="6"/>
  <c r="BI360" i="6"/>
  <c r="BH360" i="6"/>
  <c r="BG360" i="6"/>
  <c r="BF360" i="6"/>
  <c r="BE360" i="6"/>
  <c r="BD360" i="6"/>
  <c r="BC360" i="6"/>
  <c r="BB360" i="6"/>
  <c r="BA360" i="6"/>
  <c r="AX360" i="6"/>
  <c r="AW360" i="6"/>
  <c r="AT360" i="6"/>
  <c r="AS360" i="6"/>
  <c r="AP360" i="6"/>
  <c r="AO360" i="6"/>
  <c r="AL360" i="6"/>
  <c r="AK360" i="6"/>
  <c r="AH360" i="6"/>
  <c r="AG360" i="6"/>
  <c r="AD360" i="6"/>
  <c r="AC360" i="6"/>
  <c r="Z360" i="6"/>
  <c r="Y360" i="6"/>
  <c r="V360" i="6"/>
  <c r="U360" i="6"/>
  <c r="R360" i="6"/>
  <c r="Q360" i="6"/>
  <c r="N360" i="6"/>
  <c r="M360" i="6"/>
  <c r="J360" i="6"/>
  <c r="I360" i="6"/>
  <c r="F360" i="6"/>
  <c r="E360" i="6"/>
  <c r="BL359" i="6"/>
  <c r="BK359" i="6"/>
  <c r="BJ359" i="6"/>
  <c r="BI359" i="6"/>
  <c r="BH359" i="6"/>
  <c r="BG359" i="6"/>
  <c r="BF359" i="6"/>
  <c r="BE359" i="6"/>
  <c r="BD359" i="6"/>
  <c r="BC359" i="6"/>
  <c r="BB359" i="6"/>
  <c r="BA359" i="6"/>
  <c r="AX359" i="6"/>
  <c r="AW359" i="6"/>
  <c r="AT359" i="6"/>
  <c r="AS359" i="6"/>
  <c r="AP359" i="6"/>
  <c r="AO359" i="6"/>
  <c r="AL359" i="6"/>
  <c r="AK359" i="6"/>
  <c r="AH359" i="6"/>
  <c r="AG359" i="6"/>
  <c r="AD359" i="6"/>
  <c r="AC359" i="6"/>
  <c r="Z359" i="6"/>
  <c r="Y359" i="6"/>
  <c r="V359" i="6"/>
  <c r="U359" i="6"/>
  <c r="R359" i="6"/>
  <c r="Q359" i="6"/>
  <c r="N359" i="6"/>
  <c r="M359" i="6"/>
  <c r="J359" i="6"/>
  <c r="I359" i="6"/>
  <c r="F359" i="6"/>
  <c r="E359" i="6"/>
  <c r="BL358" i="6"/>
  <c r="BK358" i="6"/>
  <c r="BJ358" i="6"/>
  <c r="BI358" i="6"/>
  <c r="BH358" i="6"/>
  <c r="BG358" i="6"/>
  <c r="BF358" i="6"/>
  <c r="BE358" i="6"/>
  <c r="BD358" i="6"/>
  <c r="BC358" i="6"/>
  <c r="BB358" i="6"/>
  <c r="BA358" i="6"/>
  <c r="AX358" i="6"/>
  <c r="AW358" i="6"/>
  <c r="AT358" i="6"/>
  <c r="AS358" i="6"/>
  <c r="AP358" i="6"/>
  <c r="AO358" i="6"/>
  <c r="AL358" i="6"/>
  <c r="AK358" i="6"/>
  <c r="AH358" i="6"/>
  <c r="AG358" i="6"/>
  <c r="AD358" i="6"/>
  <c r="AC358" i="6"/>
  <c r="Z358" i="6"/>
  <c r="Y358" i="6"/>
  <c r="V358" i="6"/>
  <c r="U358" i="6"/>
  <c r="R358" i="6"/>
  <c r="Q358" i="6"/>
  <c r="N358" i="6"/>
  <c r="M358" i="6"/>
  <c r="J358" i="6"/>
  <c r="I358" i="6"/>
  <c r="F358" i="6"/>
  <c r="E358" i="6"/>
  <c r="BL357" i="6"/>
  <c r="BK357" i="6"/>
  <c r="BJ357" i="6"/>
  <c r="BI357" i="6"/>
  <c r="BH357" i="6"/>
  <c r="BG357" i="6"/>
  <c r="BF357" i="6"/>
  <c r="BE357" i="6"/>
  <c r="BD357" i="6"/>
  <c r="BC357" i="6"/>
  <c r="BB357" i="6"/>
  <c r="BA357" i="6"/>
  <c r="AX357" i="6"/>
  <c r="AW357" i="6"/>
  <c r="AT357" i="6"/>
  <c r="AS357" i="6"/>
  <c r="AP357" i="6"/>
  <c r="AO357" i="6"/>
  <c r="AL357" i="6"/>
  <c r="AK357" i="6"/>
  <c r="AH357" i="6"/>
  <c r="AG357" i="6"/>
  <c r="AD357" i="6"/>
  <c r="AC357" i="6"/>
  <c r="Z357" i="6"/>
  <c r="Y357" i="6"/>
  <c r="V357" i="6"/>
  <c r="U357" i="6"/>
  <c r="R357" i="6"/>
  <c r="Q357" i="6"/>
  <c r="N357" i="6"/>
  <c r="M357" i="6"/>
  <c r="J357" i="6"/>
  <c r="I357" i="6"/>
  <c r="F357" i="6"/>
  <c r="E357" i="6"/>
  <c r="BL356" i="6"/>
  <c r="BK356" i="6"/>
  <c r="BJ356" i="6"/>
  <c r="BI356" i="6"/>
  <c r="BH356" i="6"/>
  <c r="BG356" i="6"/>
  <c r="BF356" i="6"/>
  <c r="BE356" i="6"/>
  <c r="BD356" i="6"/>
  <c r="BC356" i="6"/>
  <c r="BB356" i="6"/>
  <c r="BA356" i="6"/>
  <c r="AX356" i="6"/>
  <c r="AW356" i="6"/>
  <c r="AT356" i="6"/>
  <c r="AS356" i="6"/>
  <c r="AP356" i="6"/>
  <c r="AO356" i="6"/>
  <c r="AL356" i="6"/>
  <c r="AK356" i="6"/>
  <c r="AH356" i="6"/>
  <c r="AG356" i="6"/>
  <c r="AD356" i="6"/>
  <c r="AC356" i="6"/>
  <c r="Z356" i="6"/>
  <c r="Y356" i="6"/>
  <c r="V356" i="6"/>
  <c r="U356" i="6"/>
  <c r="R356" i="6"/>
  <c r="Q356" i="6"/>
  <c r="N356" i="6"/>
  <c r="M356" i="6"/>
  <c r="J356" i="6"/>
  <c r="I356" i="6"/>
  <c r="F356" i="6"/>
  <c r="E356" i="6"/>
  <c r="BL355" i="6"/>
  <c r="BK355" i="6"/>
  <c r="BJ355" i="6"/>
  <c r="BI355" i="6"/>
  <c r="BH355" i="6"/>
  <c r="BG355" i="6"/>
  <c r="BF355" i="6"/>
  <c r="BE355" i="6"/>
  <c r="BD355" i="6"/>
  <c r="BC355" i="6"/>
  <c r="BB355" i="6"/>
  <c r="BA355" i="6"/>
  <c r="AX355" i="6"/>
  <c r="AW355" i="6"/>
  <c r="AT355" i="6"/>
  <c r="AS355" i="6"/>
  <c r="AP355" i="6"/>
  <c r="AO355" i="6"/>
  <c r="AL355" i="6"/>
  <c r="AK355" i="6"/>
  <c r="AH355" i="6"/>
  <c r="AG355" i="6"/>
  <c r="AD355" i="6"/>
  <c r="AC355" i="6"/>
  <c r="Z355" i="6"/>
  <c r="Y355" i="6"/>
  <c r="V355" i="6"/>
  <c r="U355" i="6"/>
  <c r="R355" i="6"/>
  <c r="Q355" i="6"/>
  <c r="N355" i="6"/>
  <c r="M355" i="6"/>
  <c r="J355" i="6"/>
  <c r="I355" i="6"/>
  <c r="F355" i="6"/>
  <c r="E355" i="6"/>
  <c r="BL354" i="6"/>
  <c r="BK354" i="6"/>
  <c r="BJ354" i="6"/>
  <c r="BI354" i="6"/>
  <c r="BH354" i="6"/>
  <c r="BG354" i="6"/>
  <c r="BF354" i="6"/>
  <c r="BE354" i="6"/>
  <c r="BD354" i="6"/>
  <c r="BC354" i="6"/>
  <c r="BB354" i="6"/>
  <c r="BA354" i="6"/>
  <c r="AX354" i="6"/>
  <c r="AW354" i="6"/>
  <c r="AT354" i="6"/>
  <c r="AS354" i="6"/>
  <c r="AP354" i="6"/>
  <c r="AO354" i="6"/>
  <c r="AL354" i="6"/>
  <c r="AK354" i="6"/>
  <c r="AH354" i="6"/>
  <c r="AG354" i="6"/>
  <c r="AD354" i="6"/>
  <c r="AC354" i="6"/>
  <c r="Z354" i="6"/>
  <c r="Y354" i="6"/>
  <c r="V354" i="6"/>
  <c r="U354" i="6"/>
  <c r="R354" i="6"/>
  <c r="Q354" i="6"/>
  <c r="N354" i="6"/>
  <c r="M354" i="6"/>
  <c r="J354" i="6"/>
  <c r="I354" i="6"/>
  <c r="F354" i="6"/>
  <c r="E354" i="6"/>
  <c r="BL353" i="6"/>
  <c r="BK353" i="6"/>
  <c r="BJ353" i="6"/>
  <c r="BI353" i="6"/>
  <c r="BH353" i="6"/>
  <c r="BG353" i="6"/>
  <c r="BF353" i="6"/>
  <c r="BE353" i="6"/>
  <c r="BD353" i="6"/>
  <c r="BC353" i="6"/>
  <c r="BB353" i="6"/>
  <c r="BA353" i="6"/>
  <c r="AX353" i="6"/>
  <c r="AW353" i="6"/>
  <c r="AT353" i="6"/>
  <c r="AS353" i="6"/>
  <c r="AP353" i="6"/>
  <c r="AO353" i="6"/>
  <c r="AL353" i="6"/>
  <c r="AK353" i="6"/>
  <c r="AH353" i="6"/>
  <c r="AG353" i="6"/>
  <c r="AD353" i="6"/>
  <c r="AC353" i="6"/>
  <c r="Z353" i="6"/>
  <c r="Y353" i="6"/>
  <c r="V353" i="6"/>
  <c r="U353" i="6"/>
  <c r="R353" i="6"/>
  <c r="Q353" i="6"/>
  <c r="N353" i="6"/>
  <c r="M353" i="6"/>
  <c r="J353" i="6"/>
  <c r="I353" i="6"/>
  <c r="F353" i="6"/>
  <c r="E353" i="6"/>
  <c r="BL352" i="6"/>
  <c r="BK352" i="6"/>
  <c r="BJ352" i="6"/>
  <c r="BI352" i="6"/>
  <c r="BH352" i="6"/>
  <c r="BG352" i="6"/>
  <c r="BF352" i="6"/>
  <c r="BE352" i="6"/>
  <c r="BD352" i="6"/>
  <c r="BC352" i="6"/>
  <c r="BB352" i="6"/>
  <c r="BA352" i="6"/>
  <c r="AX352" i="6"/>
  <c r="AW352" i="6"/>
  <c r="AT352" i="6"/>
  <c r="AS352" i="6"/>
  <c r="AP352" i="6"/>
  <c r="AO352" i="6"/>
  <c r="AL352" i="6"/>
  <c r="AK352" i="6"/>
  <c r="AH352" i="6"/>
  <c r="AG352" i="6"/>
  <c r="AD352" i="6"/>
  <c r="AC352" i="6"/>
  <c r="Z352" i="6"/>
  <c r="Y352" i="6"/>
  <c r="V352" i="6"/>
  <c r="U352" i="6"/>
  <c r="R352" i="6"/>
  <c r="Q352" i="6"/>
  <c r="N352" i="6"/>
  <c r="M352" i="6"/>
  <c r="J352" i="6"/>
  <c r="I352" i="6"/>
  <c r="F352" i="6"/>
  <c r="E352" i="6"/>
  <c r="BL351" i="6"/>
  <c r="BK351" i="6"/>
  <c r="BJ351" i="6"/>
  <c r="BI351" i="6"/>
  <c r="BH351" i="6"/>
  <c r="BG351" i="6"/>
  <c r="BF351" i="6"/>
  <c r="BE351" i="6"/>
  <c r="BD351" i="6"/>
  <c r="BC351" i="6"/>
  <c r="BB351" i="6"/>
  <c r="BA351" i="6"/>
  <c r="AX351" i="6"/>
  <c r="AW351" i="6"/>
  <c r="AT351" i="6"/>
  <c r="AS351" i="6"/>
  <c r="AP351" i="6"/>
  <c r="AO351" i="6"/>
  <c r="AL351" i="6"/>
  <c r="AK351" i="6"/>
  <c r="AH351" i="6"/>
  <c r="AG351" i="6"/>
  <c r="AD351" i="6"/>
  <c r="AC351" i="6"/>
  <c r="Z351" i="6"/>
  <c r="Y351" i="6"/>
  <c r="V351" i="6"/>
  <c r="U351" i="6"/>
  <c r="R351" i="6"/>
  <c r="Q351" i="6"/>
  <c r="N351" i="6"/>
  <c r="M351" i="6"/>
  <c r="J351" i="6"/>
  <c r="I351" i="6"/>
  <c r="F351" i="6"/>
  <c r="E351" i="6"/>
  <c r="BL350" i="6"/>
  <c r="BK350" i="6"/>
  <c r="BJ350" i="6"/>
  <c r="BI350" i="6"/>
  <c r="BH350" i="6"/>
  <c r="BG350" i="6"/>
  <c r="BF350" i="6"/>
  <c r="BE350" i="6"/>
  <c r="BD350" i="6"/>
  <c r="BC350" i="6"/>
  <c r="BB350" i="6"/>
  <c r="BA350" i="6"/>
  <c r="AX350" i="6"/>
  <c r="AW350" i="6"/>
  <c r="AT350" i="6"/>
  <c r="AS350" i="6"/>
  <c r="AP350" i="6"/>
  <c r="AO350" i="6"/>
  <c r="AL350" i="6"/>
  <c r="AK350" i="6"/>
  <c r="AH350" i="6"/>
  <c r="AG350" i="6"/>
  <c r="AD350" i="6"/>
  <c r="AC350" i="6"/>
  <c r="Z350" i="6"/>
  <c r="Y350" i="6"/>
  <c r="V350" i="6"/>
  <c r="U350" i="6"/>
  <c r="R350" i="6"/>
  <c r="Q350" i="6"/>
  <c r="N350" i="6"/>
  <c r="M350" i="6"/>
  <c r="J350" i="6"/>
  <c r="I350" i="6"/>
  <c r="F350" i="6"/>
  <c r="E350" i="6"/>
  <c r="BL349" i="6"/>
  <c r="BK349" i="6"/>
  <c r="BJ349" i="6"/>
  <c r="BI349" i="6"/>
  <c r="BH349" i="6"/>
  <c r="BG349" i="6"/>
  <c r="BF349" i="6"/>
  <c r="BE349" i="6"/>
  <c r="BD349" i="6"/>
  <c r="BC349" i="6"/>
  <c r="BB349" i="6"/>
  <c r="BA349" i="6"/>
  <c r="AX349" i="6"/>
  <c r="AW349" i="6"/>
  <c r="AT349" i="6"/>
  <c r="AS349" i="6"/>
  <c r="AP349" i="6"/>
  <c r="AO349" i="6"/>
  <c r="AL349" i="6"/>
  <c r="AK349" i="6"/>
  <c r="AH349" i="6"/>
  <c r="AG349" i="6"/>
  <c r="AD349" i="6"/>
  <c r="AC349" i="6"/>
  <c r="Z349" i="6"/>
  <c r="Y349" i="6"/>
  <c r="V349" i="6"/>
  <c r="U349" i="6"/>
  <c r="R349" i="6"/>
  <c r="Q349" i="6"/>
  <c r="N349" i="6"/>
  <c r="M349" i="6"/>
  <c r="J349" i="6"/>
  <c r="I349" i="6"/>
  <c r="F349" i="6"/>
  <c r="E349" i="6"/>
  <c r="BL348" i="6"/>
  <c r="BK348" i="6"/>
  <c r="BJ348" i="6"/>
  <c r="BI348" i="6"/>
  <c r="BH348" i="6"/>
  <c r="BG348" i="6"/>
  <c r="BF348" i="6"/>
  <c r="BE348" i="6"/>
  <c r="BD348" i="6"/>
  <c r="BC348" i="6"/>
  <c r="BB348" i="6"/>
  <c r="BA348" i="6"/>
  <c r="AX348" i="6"/>
  <c r="AW348" i="6"/>
  <c r="AT348" i="6"/>
  <c r="AS348" i="6"/>
  <c r="AP348" i="6"/>
  <c r="AO348" i="6"/>
  <c r="AL348" i="6"/>
  <c r="AK348" i="6"/>
  <c r="AH348" i="6"/>
  <c r="AG348" i="6"/>
  <c r="AD348" i="6"/>
  <c r="AC348" i="6"/>
  <c r="Z348" i="6"/>
  <c r="Y348" i="6"/>
  <c r="V348" i="6"/>
  <c r="U348" i="6"/>
  <c r="R348" i="6"/>
  <c r="Q348" i="6"/>
  <c r="N348" i="6"/>
  <c r="M348" i="6"/>
  <c r="J348" i="6"/>
  <c r="I348" i="6"/>
  <c r="F348" i="6"/>
  <c r="E348" i="6"/>
  <c r="BL347" i="6"/>
  <c r="BK347" i="6"/>
  <c r="BJ347" i="6"/>
  <c r="BI347" i="6"/>
  <c r="BH347" i="6"/>
  <c r="BG347" i="6"/>
  <c r="BF347" i="6"/>
  <c r="BE347" i="6"/>
  <c r="BD347" i="6"/>
  <c r="BC347" i="6"/>
  <c r="BB347" i="6"/>
  <c r="BA347" i="6"/>
  <c r="AX347" i="6"/>
  <c r="AW347" i="6"/>
  <c r="AT347" i="6"/>
  <c r="AS347" i="6"/>
  <c r="AP347" i="6"/>
  <c r="AO347" i="6"/>
  <c r="AL347" i="6"/>
  <c r="AK347" i="6"/>
  <c r="AH347" i="6"/>
  <c r="AG347" i="6"/>
  <c r="AD347" i="6"/>
  <c r="AC347" i="6"/>
  <c r="Z347" i="6"/>
  <c r="Y347" i="6"/>
  <c r="V347" i="6"/>
  <c r="U347" i="6"/>
  <c r="R347" i="6"/>
  <c r="Q347" i="6"/>
  <c r="N347" i="6"/>
  <c r="M347" i="6"/>
  <c r="J347" i="6"/>
  <c r="I347" i="6"/>
  <c r="F347" i="6"/>
  <c r="E347" i="6"/>
  <c r="BL346" i="6"/>
  <c r="BK346" i="6"/>
  <c r="BJ346" i="6"/>
  <c r="BI346" i="6"/>
  <c r="BH346" i="6"/>
  <c r="BG346" i="6"/>
  <c r="BF346" i="6"/>
  <c r="BE346" i="6"/>
  <c r="BD346" i="6"/>
  <c r="BC346" i="6"/>
  <c r="BB346" i="6"/>
  <c r="BA346" i="6"/>
  <c r="AX346" i="6"/>
  <c r="AW346" i="6"/>
  <c r="AT346" i="6"/>
  <c r="AS346" i="6"/>
  <c r="AP346" i="6"/>
  <c r="AO346" i="6"/>
  <c r="AL346" i="6"/>
  <c r="AK346" i="6"/>
  <c r="AH346" i="6"/>
  <c r="AG346" i="6"/>
  <c r="AD346" i="6"/>
  <c r="AC346" i="6"/>
  <c r="Z346" i="6"/>
  <c r="Y346" i="6"/>
  <c r="V346" i="6"/>
  <c r="U346" i="6"/>
  <c r="R346" i="6"/>
  <c r="Q346" i="6"/>
  <c r="N346" i="6"/>
  <c r="M346" i="6"/>
  <c r="J346" i="6"/>
  <c r="I346" i="6"/>
  <c r="F346" i="6"/>
  <c r="E346" i="6"/>
  <c r="BL345" i="6"/>
  <c r="BK345" i="6"/>
  <c r="BJ345" i="6"/>
  <c r="BI345" i="6"/>
  <c r="BH345" i="6"/>
  <c r="BG345" i="6"/>
  <c r="BF345" i="6"/>
  <c r="BE345" i="6"/>
  <c r="BD345" i="6"/>
  <c r="BC345" i="6"/>
  <c r="BB345" i="6"/>
  <c r="BA345" i="6"/>
  <c r="AX345" i="6"/>
  <c r="AW345" i="6"/>
  <c r="AT345" i="6"/>
  <c r="AS345" i="6"/>
  <c r="AP345" i="6"/>
  <c r="AO345" i="6"/>
  <c r="AL345" i="6"/>
  <c r="AK345" i="6"/>
  <c r="AH345" i="6"/>
  <c r="AG345" i="6"/>
  <c r="AD345" i="6"/>
  <c r="AC345" i="6"/>
  <c r="Z345" i="6"/>
  <c r="Y345" i="6"/>
  <c r="V345" i="6"/>
  <c r="U345" i="6"/>
  <c r="R345" i="6"/>
  <c r="Q345" i="6"/>
  <c r="N345" i="6"/>
  <c r="M345" i="6"/>
  <c r="J345" i="6"/>
  <c r="I345" i="6"/>
  <c r="F345" i="6"/>
  <c r="E345" i="6"/>
  <c r="BL344" i="6"/>
  <c r="BK344" i="6"/>
  <c r="BJ344" i="6"/>
  <c r="BI344" i="6"/>
  <c r="BH344" i="6"/>
  <c r="BG344" i="6"/>
  <c r="BF344" i="6"/>
  <c r="BE344" i="6"/>
  <c r="BD344" i="6"/>
  <c r="BC344" i="6"/>
  <c r="BB344" i="6"/>
  <c r="BA344" i="6"/>
  <c r="AX344" i="6"/>
  <c r="AW344" i="6"/>
  <c r="AT344" i="6"/>
  <c r="AS344" i="6"/>
  <c r="AP344" i="6"/>
  <c r="AO344" i="6"/>
  <c r="AL344" i="6"/>
  <c r="AK344" i="6"/>
  <c r="AH344" i="6"/>
  <c r="AG344" i="6"/>
  <c r="AD344" i="6"/>
  <c r="AC344" i="6"/>
  <c r="Z344" i="6"/>
  <c r="Y344" i="6"/>
  <c r="V344" i="6"/>
  <c r="U344" i="6"/>
  <c r="R344" i="6"/>
  <c r="Q344" i="6"/>
  <c r="N344" i="6"/>
  <c r="M344" i="6"/>
  <c r="J344" i="6"/>
  <c r="I344" i="6"/>
  <c r="F344" i="6"/>
  <c r="E344" i="6"/>
  <c r="BL343" i="6"/>
  <c r="BK343" i="6"/>
  <c r="BJ343" i="6"/>
  <c r="BI343" i="6"/>
  <c r="BH343" i="6"/>
  <c r="BG343" i="6"/>
  <c r="BF343" i="6"/>
  <c r="BE343" i="6"/>
  <c r="BD343" i="6"/>
  <c r="BC343" i="6"/>
  <c r="BB343" i="6"/>
  <c r="BA343" i="6"/>
  <c r="AX343" i="6"/>
  <c r="AW343" i="6"/>
  <c r="AT343" i="6"/>
  <c r="AS343" i="6"/>
  <c r="AP343" i="6"/>
  <c r="AO343" i="6"/>
  <c r="AL343" i="6"/>
  <c r="AK343" i="6"/>
  <c r="AH343" i="6"/>
  <c r="AG343" i="6"/>
  <c r="AD343" i="6"/>
  <c r="AC343" i="6"/>
  <c r="Z343" i="6"/>
  <c r="Y343" i="6"/>
  <c r="V343" i="6"/>
  <c r="U343" i="6"/>
  <c r="R343" i="6"/>
  <c r="Q343" i="6"/>
  <c r="N343" i="6"/>
  <c r="M343" i="6"/>
  <c r="J343" i="6"/>
  <c r="I343" i="6"/>
  <c r="F343" i="6"/>
  <c r="E343" i="6"/>
  <c r="BL342" i="6"/>
  <c r="BK342" i="6"/>
  <c r="BJ342" i="6"/>
  <c r="BI342" i="6"/>
  <c r="BH342" i="6"/>
  <c r="BG342" i="6"/>
  <c r="BF342" i="6"/>
  <c r="BE342" i="6"/>
  <c r="BD342" i="6"/>
  <c r="BC342" i="6"/>
  <c r="BB342" i="6"/>
  <c r="BA342" i="6"/>
  <c r="AX342" i="6"/>
  <c r="AW342" i="6"/>
  <c r="AT342" i="6"/>
  <c r="AS342" i="6"/>
  <c r="AP342" i="6"/>
  <c r="AO342" i="6"/>
  <c r="AL342" i="6"/>
  <c r="AK342" i="6"/>
  <c r="AH342" i="6"/>
  <c r="AG342" i="6"/>
  <c r="AD342" i="6"/>
  <c r="AC342" i="6"/>
  <c r="Z342" i="6"/>
  <c r="Y342" i="6"/>
  <c r="V342" i="6"/>
  <c r="U342" i="6"/>
  <c r="R342" i="6"/>
  <c r="Q342" i="6"/>
  <c r="N342" i="6"/>
  <c r="M342" i="6"/>
  <c r="J342" i="6"/>
  <c r="I342" i="6"/>
  <c r="F342" i="6"/>
  <c r="E342" i="6"/>
  <c r="BL341" i="6"/>
  <c r="BK341" i="6"/>
  <c r="BJ341" i="6"/>
  <c r="BI341" i="6"/>
  <c r="BH341" i="6"/>
  <c r="BG341" i="6"/>
  <c r="BF341" i="6"/>
  <c r="BE341" i="6"/>
  <c r="BD341" i="6"/>
  <c r="BC341" i="6"/>
  <c r="BB341" i="6"/>
  <c r="BA341" i="6"/>
  <c r="AX341" i="6"/>
  <c r="AW341" i="6"/>
  <c r="AT341" i="6"/>
  <c r="AS341" i="6"/>
  <c r="AP341" i="6"/>
  <c r="AO341" i="6"/>
  <c r="AL341" i="6"/>
  <c r="AK341" i="6"/>
  <c r="AH341" i="6"/>
  <c r="AG341" i="6"/>
  <c r="AD341" i="6"/>
  <c r="AC341" i="6"/>
  <c r="Z341" i="6"/>
  <c r="Y341" i="6"/>
  <c r="V341" i="6"/>
  <c r="U341" i="6"/>
  <c r="R341" i="6"/>
  <c r="Q341" i="6"/>
  <c r="N341" i="6"/>
  <c r="M341" i="6"/>
  <c r="J341" i="6"/>
  <c r="I341" i="6"/>
  <c r="F341" i="6"/>
  <c r="E341" i="6"/>
  <c r="BL340" i="6"/>
  <c r="BK340" i="6"/>
  <c r="BJ340" i="6"/>
  <c r="BI340" i="6"/>
  <c r="BH340" i="6"/>
  <c r="BG340" i="6"/>
  <c r="BF340" i="6"/>
  <c r="BE340" i="6"/>
  <c r="BD340" i="6"/>
  <c r="BC340" i="6"/>
  <c r="BB340" i="6"/>
  <c r="BA340" i="6"/>
  <c r="AX340" i="6"/>
  <c r="AW340" i="6"/>
  <c r="AT340" i="6"/>
  <c r="AS340" i="6"/>
  <c r="AP340" i="6"/>
  <c r="AO340" i="6"/>
  <c r="AL340" i="6"/>
  <c r="AK340" i="6"/>
  <c r="AH340" i="6"/>
  <c r="AG340" i="6"/>
  <c r="AD340" i="6"/>
  <c r="AC340" i="6"/>
  <c r="Z340" i="6"/>
  <c r="Y340" i="6"/>
  <c r="V340" i="6"/>
  <c r="U340" i="6"/>
  <c r="R340" i="6"/>
  <c r="Q340" i="6"/>
  <c r="N340" i="6"/>
  <c r="M340" i="6"/>
  <c r="J340" i="6"/>
  <c r="I340" i="6"/>
  <c r="F340" i="6"/>
  <c r="E340" i="6"/>
  <c r="BL339" i="6"/>
  <c r="BK339" i="6"/>
  <c r="BJ339" i="6"/>
  <c r="BI339" i="6"/>
  <c r="BH339" i="6"/>
  <c r="BG339" i="6"/>
  <c r="BF339" i="6"/>
  <c r="BE339" i="6"/>
  <c r="BD339" i="6"/>
  <c r="BC339" i="6"/>
  <c r="BB339" i="6"/>
  <c r="BA339" i="6"/>
  <c r="AX339" i="6"/>
  <c r="AW339" i="6"/>
  <c r="AT339" i="6"/>
  <c r="AS339" i="6"/>
  <c r="AP339" i="6"/>
  <c r="AO339" i="6"/>
  <c r="AL339" i="6"/>
  <c r="AK339" i="6"/>
  <c r="AH339" i="6"/>
  <c r="AG339" i="6"/>
  <c r="AD339" i="6"/>
  <c r="AC339" i="6"/>
  <c r="Z339" i="6"/>
  <c r="Y339" i="6"/>
  <c r="V339" i="6"/>
  <c r="U339" i="6"/>
  <c r="R339" i="6"/>
  <c r="Q339" i="6"/>
  <c r="N339" i="6"/>
  <c r="M339" i="6"/>
  <c r="J339" i="6"/>
  <c r="I339" i="6"/>
  <c r="F339" i="6"/>
  <c r="E339" i="6"/>
  <c r="BL338" i="6"/>
  <c r="BK338" i="6"/>
  <c r="BJ338" i="6"/>
  <c r="BI338" i="6"/>
  <c r="BH338" i="6"/>
  <c r="BG338" i="6"/>
  <c r="BF338" i="6"/>
  <c r="BE338" i="6"/>
  <c r="BD338" i="6"/>
  <c r="BC338" i="6"/>
  <c r="BB338" i="6"/>
  <c r="BA338" i="6"/>
  <c r="AX338" i="6"/>
  <c r="AW338" i="6"/>
  <c r="AT338" i="6"/>
  <c r="AS338" i="6"/>
  <c r="AP338" i="6"/>
  <c r="AO338" i="6"/>
  <c r="AL338" i="6"/>
  <c r="AK338" i="6"/>
  <c r="AH338" i="6"/>
  <c r="AG338" i="6"/>
  <c r="AD338" i="6"/>
  <c r="AC338" i="6"/>
  <c r="Z338" i="6"/>
  <c r="Y338" i="6"/>
  <c r="V338" i="6"/>
  <c r="U338" i="6"/>
  <c r="R338" i="6"/>
  <c r="Q338" i="6"/>
  <c r="N338" i="6"/>
  <c r="M338" i="6"/>
  <c r="J338" i="6"/>
  <c r="I338" i="6"/>
  <c r="F338" i="6"/>
  <c r="E338" i="6"/>
  <c r="BL337" i="6"/>
  <c r="BK337" i="6"/>
  <c r="BJ337" i="6"/>
  <c r="BI337" i="6"/>
  <c r="BH337" i="6"/>
  <c r="BG337" i="6"/>
  <c r="BF337" i="6"/>
  <c r="BE337" i="6"/>
  <c r="BD337" i="6"/>
  <c r="BC337" i="6"/>
  <c r="BB337" i="6"/>
  <c r="BA337" i="6"/>
  <c r="AX337" i="6"/>
  <c r="AW337" i="6"/>
  <c r="AT337" i="6"/>
  <c r="AS337" i="6"/>
  <c r="AP337" i="6"/>
  <c r="AO337" i="6"/>
  <c r="AL337" i="6"/>
  <c r="AK337" i="6"/>
  <c r="AH337" i="6"/>
  <c r="AG337" i="6"/>
  <c r="AD337" i="6"/>
  <c r="AC337" i="6"/>
  <c r="Z337" i="6"/>
  <c r="Y337" i="6"/>
  <c r="V337" i="6"/>
  <c r="U337" i="6"/>
  <c r="R337" i="6"/>
  <c r="Q337" i="6"/>
  <c r="N337" i="6"/>
  <c r="M337" i="6"/>
  <c r="J337" i="6"/>
  <c r="I337" i="6"/>
  <c r="F337" i="6"/>
  <c r="E337" i="6"/>
  <c r="BL336" i="6"/>
  <c r="BK336" i="6"/>
  <c r="BJ336" i="6"/>
  <c r="BI336" i="6"/>
  <c r="BH336" i="6"/>
  <c r="BG336" i="6"/>
  <c r="BF336" i="6"/>
  <c r="BE336" i="6"/>
  <c r="BD336" i="6"/>
  <c r="BC336" i="6"/>
  <c r="BB336" i="6"/>
  <c r="BA336" i="6"/>
  <c r="AX336" i="6"/>
  <c r="AW336" i="6"/>
  <c r="AT336" i="6"/>
  <c r="AS336" i="6"/>
  <c r="AP336" i="6"/>
  <c r="AO336" i="6"/>
  <c r="AL336" i="6"/>
  <c r="AK336" i="6"/>
  <c r="AH336" i="6"/>
  <c r="AG336" i="6"/>
  <c r="AD336" i="6"/>
  <c r="AC336" i="6"/>
  <c r="Z336" i="6"/>
  <c r="Y336" i="6"/>
  <c r="V336" i="6"/>
  <c r="U336" i="6"/>
  <c r="R336" i="6"/>
  <c r="Q336" i="6"/>
  <c r="N336" i="6"/>
  <c r="M336" i="6"/>
  <c r="J336" i="6"/>
  <c r="I336" i="6"/>
  <c r="F336" i="6"/>
  <c r="E336" i="6"/>
  <c r="BL335" i="6"/>
  <c r="BK335" i="6"/>
  <c r="BJ335" i="6"/>
  <c r="BI335" i="6"/>
  <c r="BH335" i="6"/>
  <c r="BG335" i="6"/>
  <c r="BF335" i="6"/>
  <c r="BE335" i="6"/>
  <c r="BD335" i="6"/>
  <c r="BC335" i="6"/>
  <c r="BB335" i="6"/>
  <c r="BA335" i="6"/>
  <c r="AX335" i="6"/>
  <c r="AW335" i="6"/>
  <c r="AT335" i="6"/>
  <c r="AS335" i="6"/>
  <c r="AP335" i="6"/>
  <c r="AO335" i="6"/>
  <c r="AL335" i="6"/>
  <c r="AK335" i="6"/>
  <c r="AH335" i="6"/>
  <c r="AG335" i="6"/>
  <c r="AD335" i="6"/>
  <c r="AC335" i="6"/>
  <c r="Z335" i="6"/>
  <c r="Y335" i="6"/>
  <c r="V335" i="6"/>
  <c r="U335" i="6"/>
  <c r="R335" i="6"/>
  <c r="Q335" i="6"/>
  <c r="N335" i="6"/>
  <c r="M335" i="6"/>
  <c r="J335" i="6"/>
  <c r="I335" i="6"/>
  <c r="F335" i="6"/>
  <c r="E335" i="6"/>
  <c r="BL334" i="6"/>
  <c r="BK334" i="6"/>
  <c r="BJ334" i="6"/>
  <c r="BI334" i="6"/>
  <c r="BH334" i="6"/>
  <c r="BG334" i="6"/>
  <c r="BF334" i="6"/>
  <c r="BE334" i="6"/>
  <c r="BD334" i="6"/>
  <c r="BC334" i="6"/>
  <c r="BB334" i="6"/>
  <c r="BA334" i="6"/>
  <c r="AX334" i="6"/>
  <c r="AW334" i="6"/>
  <c r="AT334" i="6"/>
  <c r="AS334" i="6"/>
  <c r="AP334" i="6"/>
  <c r="AO334" i="6"/>
  <c r="AL334" i="6"/>
  <c r="AK334" i="6"/>
  <c r="AH334" i="6"/>
  <c r="AG334" i="6"/>
  <c r="AD334" i="6"/>
  <c r="AC334" i="6"/>
  <c r="Z334" i="6"/>
  <c r="Y334" i="6"/>
  <c r="V334" i="6"/>
  <c r="U334" i="6"/>
  <c r="R334" i="6"/>
  <c r="Q334" i="6"/>
  <c r="N334" i="6"/>
  <c r="M334" i="6"/>
  <c r="J334" i="6"/>
  <c r="I334" i="6"/>
  <c r="F334" i="6"/>
  <c r="E334" i="6"/>
  <c r="BL333" i="6"/>
  <c r="BK333" i="6"/>
  <c r="BJ333" i="6"/>
  <c r="BI333" i="6"/>
  <c r="BH333" i="6"/>
  <c r="BG333" i="6"/>
  <c r="BF333" i="6"/>
  <c r="BE333" i="6"/>
  <c r="BD333" i="6"/>
  <c r="BC333" i="6"/>
  <c r="BB333" i="6"/>
  <c r="BA333" i="6"/>
  <c r="AX333" i="6"/>
  <c r="AW333" i="6"/>
  <c r="AT333" i="6"/>
  <c r="AS333" i="6"/>
  <c r="AP333" i="6"/>
  <c r="AO333" i="6"/>
  <c r="AL333" i="6"/>
  <c r="AK333" i="6"/>
  <c r="AH333" i="6"/>
  <c r="AG333" i="6"/>
  <c r="AD333" i="6"/>
  <c r="AC333" i="6"/>
  <c r="Z333" i="6"/>
  <c r="Y333" i="6"/>
  <c r="V333" i="6"/>
  <c r="U333" i="6"/>
  <c r="R333" i="6"/>
  <c r="Q333" i="6"/>
  <c r="N333" i="6"/>
  <c r="M333" i="6"/>
  <c r="J333" i="6"/>
  <c r="I333" i="6"/>
  <c r="F333" i="6"/>
  <c r="E333" i="6"/>
  <c r="BL332" i="6"/>
  <c r="BK332" i="6"/>
  <c r="BJ332" i="6"/>
  <c r="BI332" i="6"/>
  <c r="BH332" i="6"/>
  <c r="BG332" i="6"/>
  <c r="BF332" i="6"/>
  <c r="BE332" i="6"/>
  <c r="BD332" i="6"/>
  <c r="BC332" i="6"/>
  <c r="BB332" i="6"/>
  <c r="BA332" i="6"/>
  <c r="AX332" i="6"/>
  <c r="AW332" i="6"/>
  <c r="AT332" i="6"/>
  <c r="AS332" i="6"/>
  <c r="AP332" i="6"/>
  <c r="AO332" i="6"/>
  <c r="AL332" i="6"/>
  <c r="AK332" i="6"/>
  <c r="AH332" i="6"/>
  <c r="AG332" i="6"/>
  <c r="AD332" i="6"/>
  <c r="AC332" i="6"/>
  <c r="Z332" i="6"/>
  <c r="Y332" i="6"/>
  <c r="V332" i="6"/>
  <c r="U332" i="6"/>
  <c r="R332" i="6"/>
  <c r="Q332" i="6"/>
  <c r="N332" i="6"/>
  <c r="M332" i="6"/>
  <c r="J332" i="6"/>
  <c r="I332" i="6"/>
  <c r="F332" i="6"/>
  <c r="E332" i="6"/>
  <c r="BL331" i="6"/>
  <c r="BK331" i="6"/>
  <c r="BJ331" i="6"/>
  <c r="BI331" i="6"/>
  <c r="BH331" i="6"/>
  <c r="BG331" i="6"/>
  <c r="BF331" i="6"/>
  <c r="BE331" i="6"/>
  <c r="BD331" i="6"/>
  <c r="BC331" i="6"/>
  <c r="BB331" i="6"/>
  <c r="BA331" i="6"/>
  <c r="AX331" i="6"/>
  <c r="AW331" i="6"/>
  <c r="AT331" i="6"/>
  <c r="AS331" i="6"/>
  <c r="AP331" i="6"/>
  <c r="AO331" i="6"/>
  <c r="AL331" i="6"/>
  <c r="AK331" i="6"/>
  <c r="AH331" i="6"/>
  <c r="AG331" i="6"/>
  <c r="AD331" i="6"/>
  <c r="AC331" i="6"/>
  <c r="Z331" i="6"/>
  <c r="Y331" i="6"/>
  <c r="V331" i="6"/>
  <c r="U331" i="6"/>
  <c r="R331" i="6"/>
  <c r="Q331" i="6"/>
  <c r="N331" i="6"/>
  <c r="M331" i="6"/>
  <c r="J331" i="6"/>
  <c r="I331" i="6"/>
  <c r="F331" i="6"/>
  <c r="E331" i="6"/>
  <c r="BL330" i="6"/>
  <c r="BK330" i="6"/>
  <c r="BJ330" i="6"/>
  <c r="BI330" i="6"/>
  <c r="BH330" i="6"/>
  <c r="BG330" i="6"/>
  <c r="BF330" i="6"/>
  <c r="BE330" i="6"/>
  <c r="BD330" i="6"/>
  <c r="BC330" i="6"/>
  <c r="BB330" i="6"/>
  <c r="BA330" i="6"/>
  <c r="AX330" i="6"/>
  <c r="AW330" i="6"/>
  <c r="AT330" i="6"/>
  <c r="AS330" i="6"/>
  <c r="AP330" i="6"/>
  <c r="AO330" i="6"/>
  <c r="AL330" i="6"/>
  <c r="AK330" i="6"/>
  <c r="AH330" i="6"/>
  <c r="AG330" i="6"/>
  <c r="AD330" i="6"/>
  <c r="AC330" i="6"/>
  <c r="Z330" i="6"/>
  <c r="Y330" i="6"/>
  <c r="V330" i="6"/>
  <c r="U330" i="6"/>
  <c r="R330" i="6"/>
  <c r="Q330" i="6"/>
  <c r="N330" i="6"/>
  <c r="M330" i="6"/>
  <c r="J330" i="6"/>
  <c r="I330" i="6"/>
  <c r="F330" i="6"/>
  <c r="E330" i="6"/>
  <c r="BL329" i="6"/>
  <c r="BK329" i="6"/>
  <c r="BJ329" i="6"/>
  <c r="BI329" i="6"/>
  <c r="BH329" i="6"/>
  <c r="BG329" i="6"/>
  <c r="BF329" i="6"/>
  <c r="BE329" i="6"/>
  <c r="BD329" i="6"/>
  <c r="BC329" i="6"/>
  <c r="BB329" i="6"/>
  <c r="BA329" i="6"/>
  <c r="AX329" i="6"/>
  <c r="AW329" i="6"/>
  <c r="AT329" i="6"/>
  <c r="AS329" i="6"/>
  <c r="AP329" i="6"/>
  <c r="AO329" i="6"/>
  <c r="AL329" i="6"/>
  <c r="AK329" i="6"/>
  <c r="AH329" i="6"/>
  <c r="AG329" i="6"/>
  <c r="AD329" i="6"/>
  <c r="AC329" i="6"/>
  <c r="Z329" i="6"/>
  <c r="Y329" i="6"/>
  <c r="V329" i="6"/>
  <c r="U329" i="6"/>
  <c r="R329" i="6"/>
  <c r="Q329" i="6"/>
  <c r="N329" i="6"/>
  <c r="M329" i="6"/>
  <c r="J329" i="6"/>
  <c r="I329" i="6"/>
  <c r="F329" i="6"/>
  <c r="E329" i="6"/>
  <c r="BL328" i="6"/>
  <c r="BK328" i="6"/>
  <c r="BJ328" i="6"/>
  <c r="BI328" i="6"/>
  <c r="BH328" i="6"/>
  <c r="BG328" i="6"/>
  <c r="BF328" i="6"/>
  <c r="BE328" i="6"/>
  <c r="BD328" i="6"/>
  <c r="BC328" i="6"/>
  <c r="BB328" i="6"/>
  <c r="BA328" i="6"/>
  <c r="AX328" i="6"/>
  <c r="AW328" i="6"/>
  <c r="AT328" i="6"/>
  <c r="AS328" i="6"/>
  <c r="AP328" i="6"/>
  <c r="AO328" i="6"/>
  <c r="AL328" i="6"/>
  <c r="AK328" i="6"/>
  <c r="AH328" i="6"/>
  <c r="AG328" i="6"/>
  <c r="AD328" i="6"/>
  <c r="AC328" i="6"/>
  <c r="Z328" i="6"/>
  <c r="Y328" i="6"/>
  <c r="V328" i="6"/>
  <c r="U328" i="6"/>
  <c r="R328" i="6"/>
  <c r="Q328" i="6"/>
  <c r="N328" i="6"/>
  <c r="M328" i="6"/>
  <c r="J328" i="6"/>
  <c r="I328" i="6"/>
  <c r="F328" i="6"/>
  <c r="E328" i="6"/>
  <c r="BL327" i="6"/>
  <c r="BK327" i="6"/>
  <c r="BJ327" i="6"/>
  <c r="BI327" i="6"/>
  <c r="BH327" i="6"/>
  <c r="BG327" i="6"/>
  <c r="BF327" i="6"/>
  <c r="BE327" i="6"/>
  <c r="BD327" i="6"/>
  <c r="BC327" i="6"/>
  <c r="BB327" i="6"/>
  <c r="BA327" i="6"/>
  <c r="AX327" i="6"/>
  <c r="AW327" i="6"/>
  <c r="AT327" i="6"/>
  <c r="AS327" i="6"/>
  <c r="AP327" i="6"/>
  <c r="AO327" i="6"/>
  <c r="AL327" i="6"/>
  <c r="AK327" i="6"/>
  <c r="AH327" i="6"/>
  <c r="AG327" i="6"/>
  <c r="AD327" i="6"/>
  <c r="AC327" i="6"/>
  <c r="Z327" i="6"/>
  <c r="Y327" i="6"/>
  <c r="V327" i="6"/>
  <c r="U327" i="6"/>
  <c r="R327" i="6"/>
  <c r="Q327" i="6"/>
  <c r="N327" i="6"/>
  <c r="M327" i="6"/>
  <c r="J327" i="6"/>
  <c r="I327" i="6"/>
  <c r="F327" i="6"/>
  <c r="E327" i="6"/>
  <c r="BL326" i="6"/>
  <c r="BK326" i="6"/>
  <c r="BJ326" i="6"/>
  <c r="BI326" i="6"/>
  <c r="BH326" i="6"/>
  <c r="BG326" i="6"/>
  <c r="BF326" i="6"/>
  <c r="BE326" i="6"/>
  <c r="BD326" i="6"/>
  <c r="BC326" i="6"/>
  <c r="BB326" i="6"/>
  <c r="BA326" i="6"/>
  <c r="AX326" i="6"/>
  <c r="AW326" i="6"/>
  <c r="AT326" i="6"/>
  <c r="AS326" i="6"/>
  <c r="AP326" i="6"/>
  <c r="AO326" i="6"/>
  <c r="AL326" i="6"/>
  <c r="AK326" i="6"/>
  <c r="AH326" i="6"/>
  <c r="AG326" i="6"/>
  <c r="AD326" i="6"/>
  <c r="AC326" i="6"/>
  <c r="Z326" i="6"/>
  <c r="Y326" i="6"/>
  <c r="V326" i="6"/>
  <c r="U326" i="6"/>
  <c r="R326" i="6"/>
  <c r="Q326" i="6"/>
  <c r="N326" i="6"/>
  <c r="M326" i="6"/>
  <c r="J326" i="6"/>
  <c r="I326" i="6"/>
  <c r="F326" i="6"/>
  <c r="E326" i="6"/>
  <c r="BL325" i="6"/>
  <c r="BK325" i="6"/>
  <c r="BJ325" i="6"/>
  <c r="BI325" i="6"/>
  <c r="BH325" i="6"/>
  <c r="BG325" i="6"/>
  <c r="BF325" i="6"/>
  <c r="BE325" i="6"/>
  <c r="BD325" i="6"/>
  <c r="BC325" i="6"/>
  <c r="BB325" i="6"/>
  <c r="BA325" i="6"/>
  <c r="AX325" i="6"/>
  <c r="AW325" i="6"/>
  <c r="AT325" i="6"/>
  <c r="AS325" i="6"/>
  <c r="AP325" i="6"/>
  <c r="AO325" i="6"/>
  <c r="AL325" i="6"/>
  <c r="AK325" i="6"/>
  <c r="AH325" i="6"/>
  <c r="AG325" i="6"/>
  <c r="AD325" i="6"/>
  <c r="AC325" i="6"/>
  <c r="Z325" i="6"/>
  <c r="Y325" i="6"/>
  <c r="V325" i="6"/>
  <c r="U325" i="6"/>
  <c r="R325" i="6"/>
  <c r="Q325" i="6"/>
  <c r="N325" i="6"/>
  <c r="M325" i="6"/>
  <c r="J325" i="6"/>
  <c r="I325" i="6"/>
  <c r="F325" i="6"/>
  <c r="E325" i="6"/>
  <c r="BL324" i="6"/>
  <c r="BK324" i="6"/>
  <c r="BJ324" i="6"/>
  <c r="BI324" i="6"/>
  <c r="BH324" i="6"/>
  <c r="BG324" i="6"/>
  <c r="BF324" i="6"/>
  <c r="BE324" i="6"/>
  <c r="BD324" i="6"/>
  <c r="BC324" i="6"/>
  <c r="BB324" i="6"/>
  <c r="BA324" i="6"/>
  <c r="AX324" i="6"/>
  <c r="AW324" i="6"/>
  <c r="AT324" i="6"/>
  <c r="AS324" i="6"/>
  <c r="AP324" i="6"/>
  <c r="AO324" i="6"/>
  <c r="AL324" i="6"/>
  <c r="AK324" i="6"/>
  <c r="AH324" i="6"/>
  <c r="AG324" i="6"/>
  <c r="AD324" i="6"/>
  <c r="AC324" i="6"/>
  <c r="Z324" i="6"/>
  <c r="Y324" i="6"/>
  <c r="V324" i="6"/>
  <c r="U324" i="6"/>
  <c r="R324" i="6"/>
  <c r="Q324" i="6"/>
  <c r="N324" i="6"/>
  <c r="M324" i="6"/>
  <c r="J324" i="6"/>
  <c r="I324" i="6"/>
  <c r="F324" i="6"/>
  <c r="E324" i="6"/>
  <c r="BL323" i="6"/>
  <c r="BK323" i="6"/>
  <c r="BJ323" i="6"/>
  <c r="BI323" i="6"/>
  <c r="BH323" i="6"/>
  <c r="BG323" i="6"/>
  <c r="BF323" i="6"/>
  <c r="BE323" i="6"/>
  <c r="BD323" i="6"/>
  <c r="BC323" i="6"/>
  <c r="BB323" i="6"/>
  <c r="BA323" i="6"/>
  <c r="AX323" i="6"/>
  <c r="AW323" i="6"/>
  <c r="AT323" i="6"/>
  <c r="AS323" i="6"/>
  <c r="AP323" i="6"/>
  <c r="AO323" i="6"/>
  <c r="AL323" i="6"/>
  <c r="AK323" i="6"/>
  <c r="AH323" i="6"/>
  <c r="AG323" i="6"/>
  <c r="AD323" i="6"/>
  <c r="AC323" i="6"/>
  <c r="Z323" i="6"/>
  <c r="Y323" i="6"/>
  <c r="V323" i="6"/>
  <c r="U323" i="6"/>
  <c r="R323" i="6"/>
  <c r="Q323" i="6"/>
  <c r="N323" i="6"/>
  <c r="M323" i="6"/>
  <c r="J323" i="6"/>
  <c r="I323" i="6"/>
  <c r="F323" i="6"/>
  <c r="E323" i="6"/>
  <c r="BL322" i="6"/>
  <c r="BK322" i="6"/>
  <c r="BJ322" i="6"/>
  <c r="BI322" i="6"/>
  <c r="BH322" i="6"/>
  <c r="BG322" i="6"/>
  <c r="BF322" i="6"/>
  <c r="BE322" i="6"/>
  <c r="BD322" i="6"/>
  <c r="BC322" i="6"/>
  <c r="BB322" i="6"/>
  <c r="BA322" i="6"/>
  <c r="AX322" i="6"/>
  <c r="AW322" i="6"/>
  <c r="AT322" i="6"/>
  <c r="AS322" i="6"/>
  <c r="AP322" i="6"/>
  <c r="AO322" i="6"/>
  <c r="AL322" i="6"/>
  <c r="AK322" i="6"/>
  <c r="AH322" i="6"/>
  <c r="AG322" i="6"/>
  <c r="AD322" i="6"/>
  <c r="AC322" i="6"/>
  <c r="Z322" i="6"/>
  <c r="Y322" i="6"/>
  <c r="V322" i="6"/>
  <c r="U322" i="6"/>
  <c r="R322" i="6"/>
  <c r="Q322" i="6"/>
  <c r="N322" i="6"/>
  <c r="M322" i="6"/>
  <c r="J322" i="6"/>
  <c r="I322" i="6"/>
  <c r="F322" i="6"/>
  <c r="E322" i="6"/>
  <c r="BL321" i="6"/>
  <c r="BK321" i="6"/>
  <c r="BJ321" i="6"/>
  <c r="BI321" i="6"/>
  <c r="BH321" i="6"/>
  <c r="BG321" i="6"/>
  <c r="BF321" i="6"/>
  <c r="BE321" i="6"/>
  <c r="BD321" i="6"/>
  <c r="BC321" i="6"/>
  <c r="BB321" i="6"/>
  <c r="BA321" i="6"/>
  <c r="AX321" i="6"/>
  <c r="AW321" i="6"/>
  <c r="AT321" i="6"/>
  <c r="AS321" i="6"/>
  <c r="AP321" i="6"/>
  <c r="AO321" i="6"/>
  <c r="AL321" i="6"/>
  <c r="AK321" i="6"/>
  <c r="AH321" i="6"/>
  <c r="AG321" i="6"/>
  <c r="AD321" i="6"/>
  <c r="AC321" i="6"/>
  <c r="Z321" i="6"/>
  <c r="Y321" i="6"/>
  <c r="V321" i="6"/>
  <c r="U321" i="6"/>
  <c r="R321" i="6"/>
  <c r="Q321" i="6"/>
  <c r="N321" i="6"/>
  <c r="M321" i="6"/>
  <c r="J321" i="6"/>
  <c r="I321" i="6"/>
  <c r="F321" i="6"/>
  <c r="E321" i="6"/>
  <c r="BL320" i="6"/>
  <c r="BK320" i="6"/>
  <c r="BJ320" i="6"/>
  <c r="BI320" i="6"/>
  <c r="BH320" i="6"/>
  <c r="BG320" i="6"/>
  <c r="BF320" i="6"/>
  <c r="BE320" i="6"/>
  <c r="BD320" i="6"/>
  <c r="BC320" i="6"/>
  <c r="BB320" i="6"/>
  <c r="BA320" i="6"/>
  <c r="AX320" i="6"/>
  <c r="AW320" i="6"/>
  <c r="AT320" i="6"/>
  <c r="AS320" i="6"/>
  <c r="AP320" i="6"/>
  <c r="AO320" i="6"/>
  <c r="AL320" i="6"/>
  <c r="AK320" i="6"/>
  <c r="AH320" i="6"/>
  <c r="AG320" i="6"/>
  <c r="AD320" i="6"/>
  <c r="AC320" i="6"/>
  <c r="Z320" i="6"/>
  <c r="Y320" i="6"/>
  <c r="V320" i="6"/>
  <c r="U320" i="6"/>
  <c r="R320" i="6"/>
  <c r="Q320" i="6"/>
  <c r="N320" i="6"/>
  <c r="M320" i="6"/>
  <c r="J320" i="6"/>
  <c r="I320" i="6"/>
  <c r="F320" i="6"/>
  <c r="E320" i="6"/>
  <c r="BL319" i="6"/>
  <c r="BK319" i="6"/>
  <c r="BJ319" i="6"/>
  <c r="BI319" i="6"/>
  <c r="BH319" i="6"/>
  <c r="BG319" i="6"/>
  <c r="BF319" i="6"/>
  <c r="BE319" i="6"/>
  <c r="BD319" i="6"/>
  <c r="BC319" i="6"/>
  <c r="BB319" i="6"/>
  <c r="BA319" i="6"/>
  <c r="AX319" i="6"/>
  <c r="AW319" i="6"/>
  <c r="AT319" i="6"/>
  <c r="AS319" i="6"/>
  <c r="AP319" i="6"/>
  <c r="AO319" i="6"/>
  <c r="AL319" i="6"/>
  <c r="AK319" i="6"/>
  <c r="AH319" i="6"/>
  <c r="AG319" i="6"/>
  <c r="AD319" i="6"/>
  <c r="AC319" i="6"/>
  <c r="Z319" i="6"/>
  <c r="Y319" i="6"/>
  <c r="V319" i="6"/>
  <c r="U319" i="6"/>
  <c r="R319" i="6"/>
  <c r="Q319" i="6"/>
  <c r="N319" i="6"/>
  <c r="M319" i="6"/>
  <c r="J319" i="6"/>
  <c r="I319" i="6"/>
  <c r="F319" i="6"/>
  <c r="E319" i="6"/>
  <c r="BL318" i="6"/>
  <c r="BK318" i="6"/>
  <c r="BJ318" i="6"/>
  <c r="BI318" i="6"/>
  <c r="BH318" i="6"/>
  <c r="BG318" i="6"/>
  <c r="BF318" i="6"/>
  <c r="BE318" i="6"/>
  <c r="BD318" i="6"/>
  <c r="BC318" i="6"/>
  <c r="BB318" i="6"/>
  <c r="BA318" i="6"/>
  <c r="AX318" i="6"/>
  <c r="AW318" i="6"/>
  <c r="AT318" i="6"/>
  <c r="AS318" i="6"/>
  <c r="AP318" i="6"/>
  <c r="AO318" i="6"/>
  <c r="AL318" i="6"/>
  <c r="AK318" i="6"/>
  <c r="AH318" i="6"/>
  <c r="AG318" i="6"/>
  <c r="AD318" i="6"/>
  <c r="AC318" i="6"/>
  <c r="Z318" i="6"/>
  <c r="Y318" i="6"/>
  <c r="V318" i="6"/>
  <c r="U318" i="6"/>
  <c r="R318" i="6"/>
  <c r="Q318" i="6"/>
  <c r="N318" i="6"/>
  <c r="M318" i="6"/>
  <c r="J318" i="6"/>
  <c r="I318" i="6"/>
  <c r="F318" i="6"/>
  <c r="E318" i="6"/>
  <c r="BL317" i="6"/>
  <c r="BK317" i="6"/>
  <c r="BJ317" i="6"/>
  <c r="BI317" i="6"/>
  <c r="BH317" i="6"/>
  <c r="BG317" i="6"/>
  <c r="BF317" i="6"/>
  <c r="BE317" i="6"/>
  <c r="BD317" i="6"/>
  <c r="BC317" i="6"/>
  <c r="BB317" i="6"/>
  <c r="BA317" i="6"/>
  <c r="AX317" i="6"/>
  <c r="AW317" i="6"/>
  <c r="AT317" i="6"/>
  <c r="AS317" i="6"/>
  <c r="AP317" i="6"/>
  <c r="AO317" i="6"/>
  <c r="AL317" i="6"/>
  <c r="AK317" i="6"/>
  <c r="AH317" i="6"/>
  <c r="AG317" i="6"/>
  <c r="AD317" i="6"/>
  <c r="AC317" i="6"/>
  <c r="Z317" i="6"/>
  <c r="Y317" i="6"/>
  <c r="V317" i="6"/>
  <c r="U317" i="6"/>
  <c r="R317" i="6"/>
  <c r="Q317" i="6"/>
  <c r="N317" i="6"/>
  <c r="M317" i="6"/>
  <c r="J317" i="6"/>
  <c r="I317" i="6"/>
  <c r="F317" i="6"/>
  <c r="E317" i="6"/>
  <c r="BL316" i="6"/>
  <c r="BK316" i="6"/>
  <c r="BJ316" i="6"/>
  <c r="BI316" i="6"/>
  <c r="BH316" i="6"/>
  <c r="BG316" i="6"/>
  <c r="BF316" i="6"/>
  <c r="BE316" i="6"/>
  <c r="BD316" i="6"/>
  <c r="BC316" i="6"/>
  <c r="BB316" i="6"/>
  <c r="BA316" i="6"/>
  <c r="AX316" i="6"/>
  <c r="AW316" i="6"/>
  <c r="AT316" i="6"/>
  <c r="AS316" i="6"/>
  <c r="AP316" i="6"/>
  <c r="AO316" i="6"/>
  <c r="AL316" i="6"/>
  <c r="AK316" i="6"/>
  <c r="AH316" i="6"/>
  <c r="AG316" i="6"/>
  <c r="AD316" i="6"/>
  <c r="AC316" i="6"/>
  <c r="Z316" i="6"/>
  <c r="Y316" i="6"/>
  <c r="V316" i="6"/>
  <c r="U316" i="6"/>
  <c r="R316" i="6"/>
  <c r="Q316" i="6"/>
  <c r="N316" i="6"/>
  <c r="M316" i="6"/>
  <c r="J316" i="6"/>
  <c r="I316" i="6"/>
  <c r="F316" i="6"/>
  <c r="E316" i="6"/>
  <c r="BL315" i="6"/>
  <c r="BK315" i="6"/>
  <c r="BJ315" i="6"/>
  <c r="BI315" i="6"/>
  <c r="BH315" i="6"/>
  <c r="BG315" i="6"/>
  <c r="BF315" i="6"/>
  <c r="BE315" i="6"/>
  <c r="BD315" i="6"/>
  <c r="BC315" i="6"/>
  <c r="BB315" i="6"/>
  <c r="BA315" i="6"/>
  <c r="AX315" i="6"/>
  <c r="AW315" i="6"/>
  <c r="AT315" i="6"/>
  <c r="AS315" i="6"/>
  <c r="AP315" i="6"/>
  <c r="AO315" i="6"/>
  <c r="AL315" i="6"/>
  <c r="AK315" i="6"/>
  <c r="AH315" i="6"/>
  <c r="AG315" i="6"/>
  <c r="AD315" i="6"/>
  <c r="AC315" i="6"/>
  <c r="Z315" i="6"/>
  <c r="Y315" i="6"/>
  <c r="V315" i="6"/>
  <c r="U315" i="6"/>
  <c r="R315" i="6"/>
  <c r="Q315" i="6"/>
  <c r="N315" i="6"/>
  <c r="M315" i="6"/>
  <c r="J315" i="6"/>
  <c r="I315" i="6"/>
  <c r="F315" i="6"/>
  <c r="E315" i="6"/>
  <c r="BL314" i="6"/>
  <c r="BK314" i="6"/>
  <c r="BJ314" i="6"/>
  <c r="BI314" i="6"/>
  <c r="BH314" i="6"/>
  <c r="BG314" i="6"/>
  <c r="BF314" i="6"/>
  <c r="BE314" i="6"/>
  <c r="BD314" i="6"/>
  <c r="BC314" i="6"/>
  <c r="BB314" i="6"/>
  <c r="BA314" i="6"/>
  <c r="AX314" i="6"/>
  <c r="AW314" i="6"/>
  <c r="AT314" i="6"/>
  <c r="AS314" i="6"/>
  <c r="AP314" i="6"/>
  <c r="AO314" i="6"/>
  <c r="AL314" i="6"/>
  <c r="AK314" i="6"/>
  <c r="AH314" i="6"/>
  <c r="AG314" i="6"/>
  <c r="AD314" i="6"/>
  <c r="AC314" i="6"/>
  <c r="Z314" i="6"/>
  <c r="Y314" i="6"/>
  <c r="V314" i="6"/>
  <c r="U314" i="6"/>
  <c r="R314" i="6"/>
  <c r="Q314" i="6"/>
  <c r="N314" i="6"/>
  <c r="M314" i="6"/>
  <c r="J314" i="6"/>
  <c r="I314" i="6"/>
  <c r="F314" i="6"/>
  <c r="E314" i="6"/>
  <c r="BL313" i="6"/>
  <c r="BK313" i="6"/>
  <c r="BJ313" i="6"/>
  <c r="BI313" i="6"/>
  <c r="BH313" i="6"/>
  <c r="BG313" i="6"/>
  <c r="BF313" i="6"/>
  <c r="BE313" i="6"/>
  <c r="BD313" i="6"/>
  <c r="BC313" i="6"/>
  <c r="BB313" i="6"/>
  <c r="BA313" i="6"/>
  <c r="AX313" i="6"/>
  <c r="AW313" i="6"/>
  <c r="AT313" i="6"/>
  <c r="AS313" i="6"/>
  <c r="AP313" i="6"/>
  <c r="AO313" i="6"/>
  <c r="AL313" i="6"/>
  <c r="AK313" i="6"/>
  <c r="AH313" i="6"/>
  <c r="AG313" i="6"/>
  <c r="AD313" i="6"/>
  <c r="AC313" i="6"/>
  <c r="Z313" i="6"/>
  <c r="Y313" i="6"/>
  <c r="V313" i="6"/>
  <c r="U313" i="6"/>
  <c r="R313" i="6"/>
  <c r="Q313" i="6"/>
  <c r="N313" i="6"/>
  <c r="M313" i="6"/>
  <c r="J313" i="6"/>
  <c r="I313" i="6"/>
  <c r="F313" i="6"/>
  <c r="E313" i="6"/>
  <c r="BL312" i="6"/>
  <c r="BK312" i="6"/>
  <c r="BJ312" i="6"/>
  <c r="BI312" i="6"/>
  <c r="BH312" i="6"/>
  <c r="BG312" i="6"/>
  <c r="BF312" i="6"/>
  <c r="BE312" i="6"/>
  <c r="BD312" i="6"/>
  <c r="BC312" i="6"/>
  <c r="BB312" i="6"/>
  <c r="BA312" i="6"/>
  <c r="AX312" i="6"/>
  <c r="AW312" i="6"/>
  <c r="AT312" i="6"/>
  <c r="AS312" i="6"/>
  <c r="AP312" i="6"/>
  <c r="AO312" i="6"/>
  <c r="AL312" i="6"/>
  <c r="AK312" i="6"/>
  <c r="AH312" i="6"/>
  <c r="AG312" i="6"/>
  <c r="AD312" i="6"/>
  <c r="AC312" i="6"/>
  <c r="Z312" i="6"/>
  <c r="Y312" i="6"/>
  <c r="V312" i="6"/>
  <c r="U312" i="6"/>
  <c r="R312" i="6"/>
  <c r="Q312" i="6"/>
  <c r="N312" i="6"/>
  <c r="M312" i="6"/>
  <c r="J312" i="6"/>
  <c r="I312" i="6"/>
  <c r="F312" i="6"/>
  <c r="E312" i="6"/>
  <c r="BL311" i="6"/>
  <c r="BK311" i="6"/>
  <c r="BJ311" i="6"/>
  <c r="BI311" i="6"/>
  <c r="BH311" i="6"/>
  <c r="BG311" i="6"/>
  <c r="BF311" i="6"/>
  <c r="BE311" i="6"/>
  <c r="BD311" i="6"/>
  <c r="BC311" i="6"/>
  <c r="BB311" i="6"/>
  <c r="BA311" i="6"/>
  <c r="AX311" i="6"/>
  <c r="AW311" i="6"/>
  <c r="AT311" i="6"/>
  <c r="AS311" i="6"/>
  <c r="AP311" i="6"/>
  <c r="AO311" i="6"/>
  <c r="AL311" i="6"/>
  <c r="AK311" i="6"/>
  <c r="AH311" i="6"/>
  <c r="AG311" i="6"/>
  <c r="AD311" i="6"/>
  <c r="AC311" i="6"/>
  <c r="Z311" i="6"/>
  <c r="Y311" i="6"/>
  <c r="V311" i="6"/>
  <c r="U311" i="6"/>
  <c r="R311" i="6"/>
  <c r="Q311" i="6"/>
  <c r="N311" i="6"/>
  <c r="M311" i="6"/>
  <c r="J311" i="6"/>
  <c r="I311" i="6"/>
  <c r="F311" i="6"/>
  <c r="E311" i="6"/>
  <c r="BL310" i="6"/>
  <c r="BK310" i="6"/>
  <c r="BJ310" i="6"/>
  <c r="BI310" i="6"/>
  <c r="BH310" i="6"/>
  <c r="BG310" i="6"/>
  <c r="BF310" i="6"/>
  <c r="BE310" i="6"/>
  <c r="BD310" i="6"/>
  <c r="BC310" i="6"/>
  <c r="BB310" i="6"/>
  <c r="BA310" i="6"/>
  <c r="AX310" i="6"/>
  <c r="AW310" i="6"/>
  <c r="AT310" i="6"/>
  <c r="AS310" i="6"/>
  <c r="AP310" i="6"/>
  <c r="AO310" i="6"/>
  <c r="AL310" i="6"/>
  <c r="AK310" i="6"/>
  <c r="AH310" i="6"/>
  <c r="AG310" i="6"/>
  <c r="AD310" i="6"/>
  <c r="AC310" i="6"/>
  <c r="Z310" i="6"/>
  <c r="Y310" i="6"/>
  <c r="V310" i="6"/>
  <c r="U310" i="6"/>
  <c r="R310" i="6"/>
  <c r="Q310" i="6"/>
  <c r="N310" i="6"/>
  <c r="M310" i="6"/>
  <c r="J310" i="6"/>
  <c r="I310" i="6"/>
  <c r="F310" i="6"/>
  <c r="E310" i="6"/>
  <c r="BL309" i="6"/>
  <c r="BK309" i="6"/>
  <c r="BJ309" i="6"/>
  <c r="BI309" i="6"/>
  <c r="BH309" i="6"/>
  <c r="BG309" i="6"/>
  <c r="BF309" i="6"/>
  <c r="BE309" i="6"/>
  <c r="BD309" i="6"/>
  <c r="BC309" i="6"/>
  <c r="BB309" i="6"/>
  <c r="BA309" i="6"/>
  <c r="AX309" i="6"/>
  <c r="AW309" i="6"/>
  <c r="AT309" i="6"/>
  <c r="AS309" i="6"/>
  <c r="AP309" i="6"/>
  <c r="AO309" i="6"/>
  <c r="AL309" i="6"/>
  <c r="AK309" i="6"/>
  <c r="AH309" i="6"/>
  <c r="AG309" i="6"/>
  <c r="AD309" i="6"/>
  <c r="AC309" i="6"/>
  <c r="Z309" i="6"/>
  <c r="Y309" i="6"/>
  <c r="V309" i="6"/>
  <c r="U309" i="6"/>
  <c r="R309" i="6"/>
  <c r="Q309" i="6"/>
  <c r="N309" i="6"/>
  <c r="M309" i="6"/>
  <c r="J309" i="6"/>
  <c r="I309" i="6"/>
  <c r="F309" i="6"/>
  <c r="E309" i="6"/>
  <c r="BL308" i="6"/>
  <c r="BK308" i="6"/>
  <c r="BJ308" i="6"/>
  <c r="BI308" i="6"/>
  <c r="BH308" i="6"/>
  <c r="BG308" i="6"/>
  <c r="BF308" i="6"/>
  <c r="BE308" i="6"/>
  <c r="BD308" i="6"/>
  <c r="BC308" i="6"/>
  <c r="BB308" i="6"/>
  <c r="BA308" i="6"/>
  <c r="AX308" i="6"/>
  <c r="AW308" i="6"/>
  <c r="AT308" i="6"/>
  <c r="AS308" i="6"/>
  <c r="AP308" i="6"/>
  <c r="AO308" i="6"/>
  <c r="AL308" i="6"/>
  <c r="AK308" i="6"/>
  <c r="AH308" i="6"/>
  <c r="AG308" i="6"/>
  <c r="AD308" i="6"/>
  <c r="AC308" i="6"/>
  <c r="Z308" i="6"/>
  <c r="Y308" i="6"/>
  <c r="V308" i="6"/>
  <c r="U308" i="6"/>
  <c r="R308" i="6"/>
  <c r="Q308" i="6"/>
  <c r="N308" i="6"/>
  <c r="M308" i="6"/>
  <c r="J308" i="6"/>
  <c r="I308" i="6"/>
  <c r="F308" i="6"/>
  <c r="E308" i="6"/>
  <c r="BL307" i="6"/>
  <c r="BK307" i="6"/>
  <c r="BJ307" i="6"/>
  <c r="BI307" i="6"/>
  <c r="BH307" i="6"/>
  <c r="BG307" i="6"/>
  <c r="BF307" i="6"/>
  <c r="BE307" i="6"/>
  <c r="BD307" i="6"/>
  <c r="BC307" i="6"/>
  <c r="BB307" i="6"/>
  <c r="BA307" i="6"/>
  <c r="AX307" i="6"/>
  <c r="AW307" i="6"/>
  <c r="AT307" i="6"/>
  <c r="AS307" i="6"/>
  <c r="AP307" i="6"/>
  <c r="AO307" i="6"/>
  <c r="AL307" i="6"/>
  <c r="AK307" i="6"/>
  <c r="AH307" i="6"/>
  <c r="AG307" i="6"/>
  <c r="AD307" i="6"/>
  <c r="AC307" i="6"/>
  <c r="Z307" i="6"/>
  <c r="Y307" i="6"/>
  <c r="V307" i="6"/>
  <c r="U307" i="6"/>
  <c r="R307" i="6"/>
  <c r="Q307" i="6"/>
  <c r="N307" i="6"/>
  <c r="M307" i="6"/>
  <c r="J307" i="6"/>
  <c r="I307" i="6"/>
  <c r="F307" i="6"/>
  <c r="E307" i="6"/>
  <c r="BL306" i="6"/>
  <c r="BK306" i="6"/>
  <c r="BJ306" i="6"/>
  <c r="BI306" i="6"/>
  <c r="BH306" i="6"/>
  <c r="BG306" i="6"/>
  <c r="BF306" i="6"/>
  <c r="BE306" i="6"/>
  <c r="BD306" i="6"/>
  <c r="BC306" i="6"/>
  <c r="BB306" i="6"/>
  <c r="BA306" i="6"/>
  <c r="AX306" i="6"/>
  <c r="AW306" i="6"/>
  <c r="AT306" i="6"/>
  <c r="AS306" i="6"/>
  <c r="AP306" i="6"/>
  <c r="AO306" i="6"/>
  <c r="AL306" i="6"/>
  <c r="AK306" i="6"/>
  <c r="AH306" i="6"/>
  <c r="AG306" i="6"/>
  <c r="AD306" i="6"/>
  <c r="AC306" i="6"/>
  <c r="Z306" i="6"/>
  <c r="Y306" i="6"/>
  <c r="V306" i="6"/>
  <c r="U306" i="6"/>
  <c r="R306" i="6"/>
  <c r="Q306" i="6"/>
  <c r="N306" i="6"/>
  <c r="M306" i="6"/>
  <c r="J306" i="6"/>
  <c r="I306" i="6"/>
  <c r="F306" i="6"/>
  <c r="E306" i="6"/>
  <c r="BL305" i="6"/>
  <c r="BK305" i="6"/>
  <c r="BJ305" i="6"/>
  <c r="BI305" i="6"/>
  <c r="BH305" i="6"/>
  <c r="BG305" i="6"/>
  <c r="BF305" i="6"/>
  <c r="BE305" i="6"/>
  <c r="BD305" i="6"/>
  <c r="BC305" i="6"/>
  <c r="BB305" i="6"/>
  <c r="BA305" i="6"/>
  <c r="AX305" i="6"/>
  <c r="AW305" i="6"/>
  <c r="AT305" i="6"/>
  <c r="AS305" i="6"/>
  <c r="AP305" i="6"/>
  <c r="AO305" i="6"/>
  <c r="AL305" i="6"/>
  <c r="AK305" i="6"/>
  <c r="AH305" i="6"/>
  <c r="AG305" i="6"/>
  <c r="AD305" i="6"/>
  <c r="AC305" i="6"/>
  <c r="Z305" i="6"/>
  <c r="Y305" i="6"/>
  <c r="V305" i="6"/>
  <c r="U305" i="6"/>
  <c r="R305" i="6"/>
  <c r="Q305" i="6"/>
  <c r="N305" i="6"/>
  <c r="M305" i="6"/>
  <c r="J305" i="6"/>
  <c r="I305" i="6"/>
  <c r="F305" i="6"/>
  <c r="E305" i="6"/>
  <c r="BL304" i="6"/>
  <c r="BK304" i="6"/>
  <c r="BJ304" i="6"/>
  <c r="BI304" i="6"/>
  <c r="BH304" i="6"/>
  <c r="BG304" i="6"/>
  <c r="BF304" i="6"/>
  <c r="BE304" i="6"/>
  <c r="BD304" i="6"/>
  <c r="BC304" i="6"/>
  <c r="BB304" i="6"/>
  <c r="BA304" i="6"/>
  <c r="AX304" i="6"/>
  <c r="AW304" i="6"/>
  <c r="AT304" i="6"/>
  <c r="AS304" i="6"/>
  <c r="AP304" i="6"/>
  <c r="AO304" i="6"/>
  <c r="AL304" i="6"/>
  <c r="AK304" i="6"/>
  <c r="AH304" i="6"/>
  <c r="AG304" i="6"/>
  <c r="AD304" i="6"/>
  <c r="AC304" i="6"/>
  <c r="Z304" i="6"/>
  <c r="Y304" i="6"/>
  <c r="V304" i="6"/>
  <c r="U304" i="6"/>
  <c r="R304" i="6"/>
  <c r="Q304" i="6"/>
  <c r="N304" i="6"/>
  <c r="M304" i="6"/>
  <c r="J304" i="6"/>
  <c r="I304" i="6"/>
  <c r="F304" i="6"/>
  <c r="E304" i="6"/>
  <c r="BL303" i="6"/>
  <c r="BK303" i="6"/>
  <c r="BJ303" i="6"/>
  <c r="BI303" i="6"/>
  <c r="BH303" i="6"/>
  <c r="BG303" i="6"/>
  <c r="BF303" i="6"/>
  <c r="BE303" i="6"/>
  <c r="BD303" i="6"/>
  <c r="BC303" i="6"/>
  <c r="BB303" i="6"/>
  <c r="BA303" i="6"/>
  <c r="AX303" i="6"/>
  <c r="AW303" i="6"/>
  <c r="AT303" i="6"/>
  <c r="AS303" i="6"/>
  <c r="AP303" i="6"/>
  <c r="AO303" i="6"/>
  <c r="AL303" i="6"/>
  <c r="AK303" i="6"/>
  <c r="AH303" i="6"/>
  <c r="AG303" i="6"/>
  <c r="AD303" i="6"/>
  <c r="AC303" i="6"/>
  <c r="Z303" i="6"/>
  <c r="Y303" i="6"/>
  <c r="V303" i="6"/>
  <c r="U303" i="6"/>
  <c r="R303" i="6"/>
  <c r="Q303" i="6"/>
  <c r="N303" i="6"/>
  <c r="M303" i="6"/>
  <c r="J303" i="6"/>
  <c r="I303" i="6"/>
  <c r="F303" i="6"/>
  <c r="E303" i="6"/>
  <c r="BL302" i="6"/>
  <c r="BK302" i="6"/>
  <c r="BJ302" i="6"/>
  <c r="BI302" i="6"/>
  <c r="BH302" i="6"/>
  <c r="BG302" i="6"/>
  <c r="BF302" i="6"/>
  <c r="BE302" i="6"/>
  <c r="BD302" i="6"/>
  <c r="BC302" i="6"/>
  <c r="BB302" i="6"/>
  <c r="BA302" i="6"/>
  <c r="AX302" i="6"/>
  <c r="AW302" i="6"/>
  <c r="AT302" i="6"/>
  <c r="AS302" i="6"/>
  <c r="AP302" i="6"/>
  <c r="AO302" i="6"/>
  <c r="AL302" i="6"/>
  <c r="AK302" i="6"/>
  <c r="AH302" i="6"/>
  <c r="AG302" i="6"/>
  <c r="AD302" i="6"/>
  <c r="AC302" i="6"/>
  <c r="Z302" i="6"/>
  <c r="Y302" i="6"/>
  <c r="V302" i="6"/>
  <c r="U302" i="6"/>
  <c r="R302" i="6"/>
  <c r="Q302" i="6"/>
  <c r="N302" i="6"/>
  <c r="M302" i="6"/>
  <c r="J302" i="6"/>
  <c r="I302" i="6"/>
  <c r="F302" i="6"/>
  <c r="E302" i="6"/>
  <c r="BL301" i="6"/>
  <c r="BK301" i="6"/>
  <c r="BJ301" i="6"/>
  <c r="BI301" i="6"/>
  <c r="BH301" i="6"/>
  <c r="BG301" i="6"/>
  <c r="BF301" i="6"/>
  <c r="BE301" i="6"/>
  <c r="BD301" i="6"/>
  <c r="BC301" i="6"/>
  <c r="BB301" i="6"/>
  <c r="BA301" i="6"/>
  <c r="AX301" i="6"/>
  <c r="AW301" i="6"/>
  <c r="AT301" i="6"/>
  <c r="AS301" i="6"/>
  <c r="AP301" i="6"/>
  <c r="AO301" i="6"/>
  <c r="AL301" i="6"/>
  <c r="AK301" i="6"/>
  <c r="AH301" i="6"/>
  <c r="AG301" i="6"/>
  <c r="AD301" i="6"/>
  <c r="AC301" i="6"/>
  <c r="Z301" i="6"/>
  <c r="Y301" i="6"/>
  <c r="V301" i="6"/>
  <c r="U301" i="6"/>
  <c r="R301" i="6"/>
  <c r="Q301" i="6"/>
  <c r="N301" i="6"/>
  <c r="M301" i="6"/>
  <c r="J301" i="6"/>
  <c r="I301" i="6"/>
  <c r="F301" i="6"/>
  <c r="E301" i="6"/>
  <c r="BL300" i="6"/>
  <c r="BK300" i="6"/>
  <c r="BJ300" i="6"/>
  <c r="BI300" i="6"/>
  <c r="BH300" i="6"/>
  <c r="BG300" i="6"/>
  <c r="BF300" i="6"/>
  <c r="BE300" i="6"/>
  <c r="BD300" i="6"/>
  <c r="BC300" i="6"/>
  <c r="BB300" i="6"/>
  <c r="BA300" i="6"/>
  <c r="AX300" i="6"/>
  <c r="AW300" i="6"/>
  <c r="AT300" i="6"/>
  <c r="AS300" i="6"/>
  <c r="AP300" i="6"/>
  <c r="AO300" i="6"/>
  <c r="AL300" i="6"/>
  <c r="AK300" i="6"/>
  <c r="AH300" i="6"/>
  <c r="AG300" i="6"/>
  <c r="AD300" i="6"/>
  <c r="AC300" i="6"/>
  <c r="Z300" i="6"/>
  <c r="Y300" i="6"/>
  <c r="V300" i="6"/>
  <c r="U300" i="6"/>
  <c r="R300" i="6"/>
  <c r="Q300" i="6"/>
  <c r="N300" i="6"/>
  <c r="M300" i="6"/>
  <c r="J300" i="6"/>
  <c r="I300" i="6"/>
  <c r="F300" i="6"/>
  <c r="E300" i="6"/>
  <c r="BL299" i="6"/>
  <c r="BK299" i="6"/>
  <c r="BJ299" i="6"/>
  <c r="BI299" i="6"/>
  <c r="BH299" i="6"/>
  <c r="BG299" i="6"/>
  <c r="BF299" i="6"/>
  <c r="BE299" i="6"/>
  <c r="BD299" i="6"/>
  <c r="BC299" i="6"/>
  <c r="BB299" i="6"/>
  <c r="BA299" i="6"/>
  <c r="AX299" i="6"/>
  <c r="AW299" i="6"/>
  <c r="AT299" i="6"/>
  <c r="AS299" i="6"/>
  <c r="AP299" i="6"/>
  <c r="AO299" i="6"/>
  <c r="AL299" i="6"/>
  <c r="AK299" i="6"/>
  <c r="AH299" i="6"/>
  <c r="AG299" i="6"/>
  <c r="AD299" i="6"/>
  <c r="AC299" i="6"/>
  <c r="Z299" i="6"/>
  <c r="Y299" i="6"/>
  <c r="V299" i="6"/>
  <c r="U299" i="6"/>
  <c r="R299" i="6"/>
  <c r="Q299" i="6"/>
  <c r="N299" i="6"/>
  <c r="M299" i="6"/>
  <c r="J299" i="6"/>
  <c r="I299" i="6"/>
  <c r="F299" i="6"/>
  <c r="E299" i="6"/>
  <c r="BL298" i="6"/>
  <c r="BK298" i="6"/>
  <c r="BJ298" i="6"/>
  <c r="BI298" i="6"/>
  <c r="BH298" i="6"/>
  <c r="BG298" i="6"/>
  <c r="BF298" i="6"/>
  <c r="BE298" i="6"/>
  <c r="BD298" i="6"/>
  <c r="BC298" i="6"/>
  <c r="BB298" i="6"/>
  <c r="BA298" i="6"/>
  <c r="AX298" i="6"/>
  <c r="AW298" i="6"/>
  <c r="AT298" i="6"/>
  <c r="AS298" i="6"/>
  <c r="AP298" i="6"/>
  <c r="AO298" i="6"/>
  <c r="AL298" i="6"/>
  <c r="AK298" i="6"/>
  <c r="AH298" i="6"/>
  <c r="AG298" i="6"/>
  <c r="AD298" i="6"/>
  <c r="AC298" i="6"/>
  <c r="Z298" i="6"/>
  <c r="Y298" i="6"/>
  <c r="V298" i="6"/>
  <c r="U298" i="6"/>
  <c r="R298" i="6"/>
  <c r="Q298" i="6"/>
  <c r="N298" i="6"/>
  <c r="M298" i="6"/>
  <c r="J298" i="6"/>
  <c r="I298" i="6"/>
  <c r="F298" i="6"/>
  <c r="E298" i="6"/>
  <c r="BL297" i="6"/>
  <c r="BK297" i="6"/>
  <c r="BJ297" i="6"/>
  <c r="BI297" i="6"/>
  <c r="BH297" i="6"/>
  <c r="BG297" i="6"/>
  <c r="BF297" i="6"/>
  <c r="BE297" i="6"/>
  <c r="BD297" i="6"/>
  <c r="BC297" i="6"/>
  <c r="BB297" i="6"/>
  <c r="BA297" i="6"/>
  <c r="AX297" i="6"/>
  <c r="AW297" i="6"/>
  <c r="AT297" i="6"/>
  <c r="AS297" i="6"/>
  <c r="AP297" i="6"/>
  <c r="AO297" i="6"/>
  <c r="AL297" i="6"/>
  <c r="AK297" i="6"/>
  <c r="AH297" i="6"/>
  <c r="AG297" i="6"/>
  <c r="AD297" i="6"/>
  <c r="AC297" i="6"/>
  <c r="Z297" i="6"/>
  <c r="Y297" i="6"/>
  <c r="V297" i="6"/>
  <c r="U297" i="6"/>
  <c r="R297" i="6"/>
  <c r="Q297" i="6"/>
  <c r="N297" i="6"/>
  <c r="M297" i="6"/>
  <c r="J297" i="6"/>
  <c r="I297" i="6"/>
  <c r="F297" i="6"/>
  <c r="E297" i="6"/>
  <c r="BL296" i="6"/>
  <c r="BK296" i="6"/>
  <c r="BJ296" i="6"/>
  <c r="BI296" i="6"/>
  <c r="BH296" i="6"/>
  <c r="BG296" i="6"/>
  <c r="BF296" i="6"/>
  <c r="BE296" i="6"/>
  <c r="BD296" i="6"/>
  <c r="BC296" i="6"/>
  <c r="BB296" i="6"/>
  <c r="BA296" i="6"/>
  <c r="AX296" i="6"/>
  <c r="AW296" i="6"/>
  <c r="AT296" i="6"/>
  <c r="AS296" i="6"/>
  <c r="AP296" i="6"/>
  <c r="AO296" i="6"/>
  <c r="AL296" i="6"/>
  <c r="AK296" i="6"/>
  <c r="AH296" i="6"/>
  <c r="AG296" i="6"/>
  <c r="AD296" i="6"/>
  <c r="AC296" i="6"/>
  <c r="Z296" i="6"/>
  <c r="Y296" i="6"/>
  <c r="V296" i="6"/>
  <c r="U296" i="6"/>
  <c r="R296" i="6"/>
  <c r="Q296" i="6"/>
  <c r="N296" i="6"/>
  <c r="M296" i="6"/>
  <c r="J296" i="6"/>
  <c r="I296" i="6"/>
  <c r="F296" i="6"/>
  <c r="E296" i="6"/>
  <c r="BL295" i="6"/>
  <c r="BK295" i="6"/>
  <c r="BJ295" i="6"/>
  <c r="BI295" i="6"/>
  <c r="BH295" i="6"/>
  <c r="BG295" i="6"/>
  <c r="BF295" i="6"/>
  <c r="BE295" i="6"/>
  <c r="BD295" i="6"/>
  <c r="BC295" i="6"/>
  <c r="BB295" i="6"/>
  <c r="BA295" i="6"/>
  <c r="AX295" i="6"/>
  <c r="AW295" i="6"/>
  <c r="AT295" i="6"/>
  <c r="AS295" i="6"/>
  <c r="AP295" i="6"/>
  <c r="AO295" i="6"/>
  <c r="AL295" i="6"/>
  <c r="AK295" i="6"/>
  <c r="AH295" i="6"/>
  <c r="AG295" i="6"/>
  <c r="AD295" i="6"/>
  <c r="AC295" i="6"/>
  <c r="Z295" i="6"/>
  <c r="Y295" i="6"/>
  <c r="V295" i="6"/>
  <c r="U295" i="6"/>
  <c r="R295" i="6"/>
  <c r="Q295" i="6"/>
  <c r="N295" i="6"/>
  <c r="M295" i="6"/>
  <c r="J295" i="6"/>
  <c r="I295" i="6"/>
  <c r="F295" i="6"/>
  <c r="E295" i="6"/>
  <c r="BL294" i="6"/>
  <c r="BK294" i="6"/>
  <c r="BJ294" i="6"/>
  <c r="BI294" i="6"/>
  <c r="BH294" i="6"/>
  <c r="BG294" i="6"/>
  <c r="BF294" i="6"/>
  <c r="BE294" i="6"/>
  <c r="BD294" i="6"/>
  <c r="BC294" i="6"/>
  <c r="BB294" i="6"/>
  <c r="BA294" i="6"/>
  <c r="AX294" i="6"/>
  <c r="AW294" i="6"/>
  <c r="AT294" i="6"/>
  <c r="AS294" i="6"/>
  <c r="AP294" i="6"/>
  <c r="AO294" i="6"/>
  <c r="AL294" i="6"/>
  <c r="AK294" i="6"/>
  <c r="AH294" i="6"/>
  <c r="AG294" i="6"/>
  <c r="AD294" i="6"/>
  <c r="AC294" i="6"/>
  <c r="Z294" i="6"/>
  <c r="Y294" i="6"/>
  <c r="V294" i="6"/>
  <c r="U294" i="6"/>
  <c r="R294" i="6"/>
  <c r="Q294" i="6"/>
  <c r="N294" i="6"/>
  <c r="M294" i="6"/>
  <c r="J294" i="6"/>
  <c r="I294" i="6"/>
  <c r="F294" i="6"/>
  <c r="E294" i="6"/>
  <c r="BL293" i="6"/>
  <c r="BK293" i="6"/>
  <c r="BJ293" i="6"/>
  <c r="BI293" i="6"/>
  <c r="BH293" i="6"/>
  <c r="BG293" i="6"/>
  <c r="BF293" i="6"/>
  <c r="BE293" i="6"/>
  <c r="BD293" i="6"/>
  <c r="BC293" i="6"/>
  <c r="BB293" i="6"/>
  <c r="BA293" i="6"/>
  <c r="AX293" i="6"/>
  <c r="AW293" i="6"/>
  <c r="AT293" i="6"/>
  <c r="AS293" i="6"/>
  <c r="AP293" i="6"/>
  <c r="AO293" i="6"/>
  <c r="AL293" i="6"/>
  <c r="AK293" i="6"/>
  <c r="AH293" i="6"/>
  <c r="AG293" i="6"/>
  <c r="AD293" i="6"/>
  <c r="AC293" i="6"/>
  <c r="Z293" i="6"/>
  <c r="Y293" i="6"/>
  <c r="V293" i="6"/>
  <c r="U293" i="6"/>
  <c r="R293" i="6"/>
  <c r="Q293" i="6"/>
  <c r="N293" i="6"/>
  <c r="M293" i="6"/>
  <c r="J293" i="6"/>
  <c r="I293" i="6"/>
  <c r="F293" i="6"/>
  <c r="E293" i="6"/>
  <c r="BL292" i="6"/>
  <c r="BK292" i="6"/>
  <c r="BJ292" i="6"/>
  <c r="BI292" i="6"/>
  <c r="BH292" i="6"/>
  <c r="BG292" i="6"/>
  <c r="BF292" i="6"/>
  <c r="BE292" i="6"/>
  <c r="BD292" i="6"/>
  <c r="BC292" i="6"/>
  <c r="BB292" i="6"/>
  <c r="BA292" i="6"/>
  <c r="AX292" i="6"/>
  <c r="AW292" i="6"/>
  <c r="AT292" i="6"/>
  <c r="AS292" i="6"/>
  <c r="AP292" i="6"/>
  <c r="AO292" i="6"/>
  <c r="AL292" i="6"/>
  <c r="AK292" i="6"/>
  <c r="AH292" i="6"/>
  <c r="AG292" i="6"/>
  <c r="AD292" i="6"/>
  <c r="AC292" i="6"/>
  <c r="Z292" i="6"/>
  <c r="Y292" i="6"/>
  <c r="V292" i="6"/>
  <c r="U292" i="6"/>
  <c r="R292" i="6"/>
  <c r="Q292" i="6"/>
  <c r="N292" i="6"/>
  <c r="M292" i="6"/>
  <c r="J292" i="6"/>
  <c r="I292" i="6"/>
  <c r="F292" i="6"/>
  <c r="E292" i="6"/>
  <c r="BL291" i="6"/>
  <c r="BK291" i="6"/>
  <c r="BJ291" i="6"/>
  <c r="BI291" i="6"/>
  <c r="BH291" i="6"/>
  <c r="BG291" i="6"/>
  <c r="BF291" i="6"/>
  <c r="BE291" i="6"/>
  <c r="BD291" i="6"/>
  <c r="BC291" i="6"/>
  <c r="BB291" i="6"/>
  <c r="BA291" i="6"/>
  <c r="AX291" i="6"/>
  <c r="AW291" i="6"/>
  <c r="AT291" i="6"/>
  <c r="AS291" i="6"/>
  <c r="AP291" i="6"/>
  <c r="AO291" i="6"/>
  <c r="AL291" i="6"/>
  <c r="AK291" i="6"/>
  <c r="AH291" i="6"/>
  <c r="AG291" i="6"/>
  <c r="AD291" i="6"/>
  <c r="AC291" i="6"/>
  <c r="Z291" i="6"/>
  <c r="Y291" i="6"/>
  <c r="V291" i="6"/>
  <c r="U291" i="6"/>
  <c r="R291" i="6"/>
  <c r="Q291" i="6"/>
  <c r="N291" i="6"/>
  <c r="M291" i="6"/>
  <c r="J291" i="6"/>
  <c r="I291" i="6"/>
  <c r="F291" i="6"/>
  <c r="E291" i="6"/>
  <c r="BL290" i="6"/>
  <c r="BK290" i="6"/>
  <c r="BJ290" i="6"/>
  <c r="BI290" i="6"/>
  <c r="BH290" i="6"/>
  <c r="BG290" i="6"/>
  <c r="BF290" i="6"/>
  <c r="BE290" i="6"/>
  <c r="BD290" i="6"/>
  <c r="BC290" i="6"/>
  <c r="BB290" i="6"/>
  <c r="BA290" i="6"/>
  <c r="AX290" i="6"/>
  <c r="AW290" i="6"/>
  <c r="AT290" i="6"/>
  <c r="AS290" i="6"/>
  <c r="AP290" i="6"/>
  <c r="AO290" i="6"/>
  <c r="AL290" i="6"/>
  <c r="AK290" i="6"/>
  <c r="AH290" i="6"/>
  <c r="AG290" i="6"/>
  <c r="AD290" i="6"/>
  <c r="AC290" i="6"/>
  <c r="Z290" i="6"/>
  <c r="Y290" i="6"/>
  <c r="V290" i="6"/>
  <c r="U290" i="6"/>
  <c r="R290" i="6"/>
  <c r="Q290" i="6"/>
  <c r="N290" i="6"/>
  <c r="M290" i="6"/>
  <c r="J290" i="6"/>
  <c r="I290" i="6"/>
  <c r="F290" i="6"/>
  <c r="E290" i="6"/>
  <c r="BL289" i="6"/>
  <c r="BK289" i="6"/>
  <c r="BJ289" i="6"/>
  <c r="BI289" i="6"/>
  <c r="BH289" i="6"/>
  <c r="BG289" i="6"/>
  <c r="BF289" i="6"/>
  <c r="BE289" i="6"/>
  <c r="BD289" i="6"/>
  <c r="BC289" i="6"/>
  <c r="BB289" i="6"/>
  <c r="BA289" i="6"/>
  <c r="AX289" i="6"/>
  <c r="AW289" i="6"/>
  <c r="AT289" i="6"/>
  <c r="AS289" i="6"/>
  <c r="AP289" i="6"/>
  <c r="AO289" i="6"/>
  <c r="AL289" i="6"/>
  <c r="AK289" i="6"/>
  <c r="AH289" i="6"/>
  <c r="AG289" i="6"/>
  <c r="AD289" i="6"/>
  <c r="AC289" i="6"/>
  <c r="Z289" i="6"/>
  <c r="Y289" i="6"/>
  <c r="V289" i="6"/>
  <c r="U289" i="6"/>
  <c r="R289" i="6"/>
  <c r="Q289" i="6"/>
  <c r="N289" i="6"/>
  <c r="M289" i="6"/>
  <c r="J289" i="6"/>
  <c r="I289" i="6"/>
  <c r="F289" i="6"/>
  <c r="E289" i="6"/>
  <c r="BL288" i="6"/>
  <c r="BK288" i="6"/>
  <c r="BJ288" i="6"/>
  <c r="BI288" i="6"/>
  <c r="BH288" i="6"/>
  <c r="BG288" i="6"/>
  <c r="BF288" i="6"/>
  <c r="BE288" i="6"/>
  <c r="BD288" i="6"/>
  <c r="BC288" i="6"/>
  <c r="BB288" i="6"/>
  <c r="BA288" i="6"/>
  <c r="AX288" i="6"/>
  <c r="AW288" i="6"/>
  <c r="AT288" i="6"/>
  <c r="AS288" i="6"/>
  <c r="AP288" i="6"/>
  <c r="AO288" i="6"/>
  <c r="AL288" i="6"/>
  <c r="AK288" i="6"/>
  <c r="AH288" i="6"/>
  <c r="AG288" i="6"/>
  <c r="AD288" i="6"/>
  <c r="AC288" i="6"/>
  <c r="Z288" i="6"/>
  <c r="Y288" i="6"/>
  <c r="V288" i="6"/>
  <c r="U288" i="6"/>
  <c r="R288" i="6"/>
  <c r="Q288" i="6"/>
  <c r="N288" i="6"/>
  <c r="M288" i="6"/>
  <c r="J288" i="6"/>
  <c r="I288" i="6"/>
  <c r="F288" i="6"/>
  <c r="E288" i="6"/>
  <c r="BL287" i="6"/>
  <c r="BK287" i="6"/>
  <c r="BJ287" i="6"/>
  <c r="BI287" i="6"/>
  <c r="BH287" i="6"/>
  <c r="BG287" i="6"/>
  <c r="BF287" i="6"/>
  <c r="BE287" i="6"/>
  <c r="BD287" i="6"/>
  <c r="BC287" i="6"/>
  <c r="BB287" i="6"/>
  <c r="BA287" i="6"/>
  <c r="AX287" i="6"/>
  <c r="AW287" i="6"/>
  <c r="AT287" i="6"/>
  <c r="AS287" i="6"/>
  <c r="AP287" i="6"/>
  <c r="AO287" i="6"/>
  <c r="AL287" i="6"/>
  <c r="AK287" i="6"/>
  <c r="AH287" i="6"/>
  <c r="AG287" i="6"/>
  <c r="AD287" i="6"/>
  <c r="AC287" i="6"/>
  <c r="Z287" i="6"/>
  <c r="Y287" i="6"/>
  <c r="V287" i="6"/>
  <c r="U287" i="6"/>
  <c r="R287" i="6"/>
  <c r="Q287" i="6"/>
  <c r="N287" i="6"/>
  <c r="M287" i="6"/>
  <c r="J287" i="6"/>
  <c r="I287" i="6"/>
  <c r="F287" i="6"/>
  <c r="E287" i="6"/>
  <c r="BL286" i="6"/>
  <c r="BK286" i="6"/>
  <c r="BJ286" i="6"/>
  <c r="BI286" i="6"/>
  <c r="BH286" i="6"/>
  <c r="BG286" i="6"/>
  <c r="BF286" i="6"/>
  <c r="BE286" i="6"/>
  <c r="BD286" i="6"/>
  <c r="BC286" i="6"/>
  <c r="BB286" i="6"/>
  <c r="BA286" i="6"/>
  <c r="AX286" i="6"/>
  <c r="AW286" i="6"/>
  <c r="AT286" i="6"/>
  <c r="AS286" i="6"/>
  <c r="AP286" i="6"/>
  <c r="AO286" i="6"/>
  <c r="AL286" i="6"/>
  <c r="AK286" i="6"/>
  <c r="AH286" i="6"/>
  <c r="AG286" i="6"/>
  <c r="AD286" i="6"/>
  <c r="AC286" i="6"/>
  <c r="Z286" i="6"/>
  <c r="Y286" i="6"/>
  <c r="V286" i="6"/>
  <c r="U286" i="6"/>
  <c r="R286" i="6"/>
  <c r="Q286" i="6"/>
  <c r="N286" i="6"/>
  <c r="M286" i="6"/>
  <c r="J286" i="6"/>
  <c r="I286" i="6"/>
  <c r="F286" i="6"/>
  <c r="E286" i="6"/>
  <c r="BL285" i="6"/>
  <c r="BK285" i="6"/>
  <c r="BJ285" i="6"/>
  <c r="BI285" i="6"/>
  <c r="BH285" i="6"/>
  <c r="BG285" i="6"/>
  <c r="BF285" i="6"/>
  <c r="BE285" i="6"/>
  <c r="BD285" i="6"/>
  <c r="BC285" i="6"/>
  <c r="BB285" i="6"/>
  <c r="BA285" i="6"/>
  <c r="AX285" i="6"/>
  <c r="AW285" i="6"/>
  <c r="AT285" i="6"/>
  <c r="AS285" i="6"/>
  <c r="AP285" i="6"/>
  <c r="AO285" i="6"/>
  <c r="AL285" i="6"/>
  <c r="AK285" i="6"/>
  <c r="AH285" i="6"/>
  <c r="AG285" i="6"/>
  <c r="AD285" i="6"/>
  <c r="AC285" i="6"/>
  <c r="Z285" i="6"/>
  <c r="Y285" i="6"/>
  <c r="V285" i="6"/>
  <c r="U285" i="6"/>
  <c r="R285" i="6"/>
  <c r="Q285" i="6"/>
  <c r="N285" i="6"/>
  <c r="M285" i="6"/>
  <c r="J285" i="6"/>
  <c r="I285" i="6"/>
  <c r="F285" i="6"/>
  <c r="E285" i="6"/>
  <c r="BL284" i="6"/>
  <c r="BK284" i="6"/>
  <c r="BJ284" i="6"/>
  <c r="BI284" i="6"/>
  <c r="BH284" i="6"/>
  <c r="BG284" i="6"/>
  <c r="BF284" i="6"/>
  <c r="BE284" i="6"/>
  <c r="BD284" i="6"/>
  <c r="BC284" i="6"/>
  <c r="BB284" i="6"/>
  <c r="BA284" i="6"/>
  <c r="AX284" i="6"/>
  <c r="AW284" i="6"/>
  <c r="AT284" i="6"/>
  <c r="AS284" i="6"/>
  <c r="AP284" i="6"/>
  <c r="AO284" i="6"/>
  <c r="AL284" i="6"/>
  <c r="AK284" i="6"/>
  <c r="AH284" i="6"/>
  <c r="AG284" i="6"/>
  <c r="AD284" i="6"/>
  <c r="AC284" i="6"/>
  <c r="Z284" i="6"/>
  <c r="Y284" i="6"/>
  <c r="V284" i="6"/>
  <c r="U284" i="6"/>
  <c r="R284" i="6"/>
  <c r="Q284" i="6"/>
  <c r="N284" i="6"/>
  <c r="M284" i="6"/>
  <c r="J284" i="6"/>
  <c r="I284" i="6"/>
  <c r="F284" i="6"/>
  <c r="E284" i="6"/>
  <c r="BL283" i="6"/>
  <c r="BK283" i="6"/>
  <c r="BJ283" i="6"/>
  <c r="BI283" i="6"/>
  <c r="BH283" i="6"/>
  <c r="BG283" i="6"/>
  <c r="BF283" i="6"/>
  <c r="BE283" i="6"/>
  <c r="BD283" i="6"/>
  <c r="BC283" i="6"/>
  <c r="BB283" i="6"/>
  <c r="BA283" i="6"/>
  <c r="AX283" i="6"/>
  <c r="AW283" i="6"/>
  <c r="AT283" i="6"/>
  <c r="AS283" i="6"/>
  <c r="AP283" i="6"/>
  <c r="AO283" i="6"/>
  <c r="AL283" i="6"/>
  <c r="AK283" i="6"/>
  <c r="AH283" i="6"/>
  <c r="AG283" i="6"/>
  <c r="AD283" i="6"/>
  <c r="AC283" i="6"/>
  <c r="Z283" i="6"/>
  <c r="Y283" i="6"/>
  <c r="V283" i="6"/>
  <c r="U283" i="6"/>
  <c r="R283" i="6"/>
  <c r="Q283" i="6"/>
  <c r="N283" i="6"/>
  <c r="M283" i="6"/>
  <c r="J283" i="6"/>
  <c r="I283" i="6"/>
  <c r="F283" i="6"/>
  <c r="E283" i="6"/>
  <c r="BL282" i="6"/>
  <c r="BK282" i="6"/>
  <c r="BJ282" i="6"/>
  <c r="BI282" i="6"/>
  <c r="BH282" i="6"/>
  <c r="BG282" i="6"/>
  <c r="BF282" i="6"/>
  <c r="BE282" i="6"/>
  <c r="BD282" i="6"/>
  <c r="BC282" i="6"/>
  <c r="BB282" i="6"/>
  <c r="BA282" i="6"/>
  <c r="AX282" i="6"/>
  <c r="AW282" i="6"/>
  <c r="AT282" i="6"/>
  <c r="AS282" i="6"/>
  <c r="AP282" i="6"/>
  <c r="AO282" i="6"/>
  <c r="AL282" i="6"/>
  <c r="AK282" i="6"/>
  <c r="AH282" i="6"/>
  <c r="AG282" i="6"/>
  <c r="AD282" i="6"/>
  <c r="AC282" i="6"/>
  <c r="Z282" i="6"/>
  <c r="Y282" i="6"/>
  <c r="V282" i="6"/>
  <c r="U282" i="6"/>
  <c r="R282" i="6"/>
  <c r="Q282" i="6"/>
  <c r="N282" i="6"/>
  <c r="M282" i="6"/>
  <c r="J282" i="6"/>
  <c r="I282" i="6"/>
  <c r="F282" i="6"/>
  <c r="E282" i="6"/>
  <c r="BL281" i="6"/>
  <c r="BK281" i="6"/>
  <c r="BJ281" i="6"/>
  <c r="BI281" i="6"/>
  <c r="BH281" i="6"/>
  <c r="BG281" i="6"/>
  <c r="BF281" i="6"/>
  <c r="BE281" i="6"/>
  <c r="BD281" i="6"/>
  <c r="BC281" i="6"/>
  <c r="BB281" i="6"/>
  <c r="BA281" i="6"/>
  <c r="AX281" i="6"/>
  <c r="AW281" i="6"/>
  <c r="AT281" i="6"/>
  <c r="AS281" i="6"/>
  <c r="AP281" i="6"/>
  <c r="AO281" i="6"/>
  <c r="AL281" i="6"/>
  <c r="AK281" i="6"/>
  <c r="AH281" i="6"/>
  <c r="AG281" i="6"/>
  <c r="AD281" i="6"/>
  <c r="AC281" i="6"/>
  <c r="Z281" i="6"/>
  <c r="Y281" i="6"/>
  <c r="V281" i="6"/>
  <c r="U281" i="6"/>
  <c r="R281" i="6"/>
  <c r="Q281" i="6"/>
  <c r="N281" i="6"/>
  <c r="M281" i="6"/>
  <c r="J281" i="6"/>
  <c r="I281" i="6"/>
  <c r="F281" i="6"/>
  <c r="E281" i="6"/>
  <c r="BL280" i="6"/>
  <c r="BK280" i="6"/>
  <c r="BJ280" i="6"/>
  <c r="BI280" i="6"/>
  <c r="BH280" i="6"/>
  <c r="BG280" i="6"/>
  <c r="BF280" i="6"/>
  <c r="BE280" i="6"/>
  <c r="BD280" i="6"/>
  <c r="BC280" i="6"/>
  <c r="BB280" i="6"/>
  <c r="BA280" i="6"/>
  <c r="AX280" i="6"/>
  <c r="AW280" i="6"/>
  <c r="AT280" i="6"/>
  <c r="AS280" i="6"/>
  <c r="AP280" i="6"/>
  <c r="AO280" i="6"/>
  <c r="AL280" i="6"/>
  <c r="AK280" i="6"/>
  <c r="AH280" i="6"/>
  <c r="AG280" i="6"/>
  <c r="AD280" i="6"/>
  <c r="AC280" i="6"/>
  <c r="Z280" i="6"/>
  <c r="Y280" i="6"/>
  <c r="V280" i="6"/>
  <c r="U280" i="6"/>
  <c r="R280" i="6"/>
  <c r="Q280" i="6"/>
  <c r="N280" i="6"/>
  <c r="M280" i="6"/>
  <c r="J280" i="6"/>
  <c r="I280" i="6"/>
  <c r="F280" i="6"/>
  <c r="E280" i="6"/>
  <c r="BL279" i="6"/>
  <c r="BK279" i="6"/>
  <c r="BJ279" i="6"/>
  <c r="BI279" i="6"/>
  <c r="BH279" i="6"/>
  <c r="BG279" i="6"/>
  <c r="BF279" i="6"/>
  <c r="BE279" i="6"/>
  <c r="BD279" i="6"/>
  <c r="BC279" i="6"/>
  <c r="BB279" i="6"/>
  <c r="BA279" i="6"/>
  <c r="AX279" i="6"/>
  <c r="AW279" i="6"/>
  <c r="AT279" i="6"/>
  <c r="AS279" i="6"/>
  <c r="AP279" i="6"/>
  <c r="AO279" i="6"/>
  <c r="AL279" i="6"/>
  <c r="AK279" i="6"/>
  <c r="AH279" i="6"/>
  <c r="AG279" i="6"/>
  <c r="AD279" i="6"/>
  <c r="AC279" i="6"/>
  <c r="Z279" i="6"/>
  <c r="Y279" i="6"/>
  <c r="V279" i="6"/>
  <c r="U279" i="6"/>
  <c r="R279" i="6"/>
  <c r="Q279" i="6"/>
  <c r="N279" i="6"/>
  <c r="M279" i="6"/>
  <c r="J279" i="6"/>
  <c r="I279" i="6"/>
  <c r="F279" i="6"/>
  <c r="E279" i="6"/>
  <c r="BL278" i="6"/>
  <c r="BK278" i="6"/>
  <c r="BJ278" i="6"/>
  <c r="BI278" i="6"/>
  <c r="BH278" i="6"/>
  <c r="BG278" i="6"/>
  <c r="BF278" i="6"/>
  <c r="BE278" i="6"/>
  <c r="BD278" i="6"/>
  <c r="BC278" i="6"/>
  <c r="BB278" i="6"/>
  <c r="BA278" i="6"/>
  <c r="AX278" i="6"/>
  <c r="AW278" i="6"/>
  <c r="AT278" i="6"/>
  <c r="AS278" i="6"/>
  <c r="AP278" i="6"/>
  <c r="AO278" i="6"/>
  <c r="AL278" i="6"/>
  <c r="AK278" i="6"/>
  <c r="AH278" i="6"/>
  <c r="AG278" i="6"/>
  <c r="AD278" i="6"/>
  <c r="AC278" i="6"/>
  <c r="Z278" i="6"/>
  <c r="Y278" i="6"/>
  <c r="V278" i="6"/>
  <c r="U278" i="6"/>
  <c r="R278" i="6"/>
  <c r="Q278" i="6"/>
  <c r="N278" i="6"/>
  <c r="M278" i="6"/>
  <c r="J278" i="6"/>
  <c r="I278" i="6"/>
  <c r="F278" i="6"/>
  <c r="E278" i="6"/>
  <c r="BL277" i="6"/>
  <c r="BK277" i="6"/>
  <c r="BJ277" i="6"/>
  <c r="BI277" i="6"/>
  <c r="BH277" i="6"/>
  <c r="BG277" i="6"/>
  <c r="BF277" i="6"/>
  <c r="BE277" i="6"/>
  <c r="BD277" i="6"/>
  <c r="BC277" i="6"/>
  <c r="BB277" i="6"/>
  <c r="BA277" i="6"/>
  <c r="AX277" i="6"/>
  <c r="AW277" i="6"/>
  <c r="AT277" i="6"/>
  <c r="AS277" i="6"/>
  <c r="AP277" i="6"/>
  <c r="AO277" i="6"/>
  <c r="AL277" i="6"/>
  <c r="AK277" i="6"/>
  <c r="AH277" i="6"/>
  <c r="AG277" i="6"/>
  <c r="AD277" i="6"/>
  <c r="AC277" i="6"/>
  <c r="Z277" i="6"/>
  <c r="Y277" i="6"/>
  <c r="V277" i="6"/>
  <c r="U277" i="6"/>
  <c r="R277" i="6"/>
  <c r="Q277" i="6"/>
  <c r="N277" i="6"/>
  <c r="M277" i="6"/>
  <c r="J277" i="6"/>
  <c r="I277" i="6"/>
  <c r="F277" i="6"/>
  <c r="E277" i="6"/>
  <c r="BL276" i="6"/>
  <c r="BK276" i="6"/>
  <c r="BJ276" i="6"/>
  <c r="BI276" i="6"/>
  <c r="BH276" i="6"/>
  <c r="BG276" i="6"/>
  <c r="BF276" i="6"/>
  <c r="BE276" i="6"/>
  <c r="BD276" i="6"/>
  <c r="BC276" i="6"/>
  <c r="BB276" i="6"/>
  <c r="BA276" i="6"/>
  <c r="AX276" i="6"/>
  <c r="AW276" i="6"/>
  <c r="AT276" i="6"/>
  <c r="AS276" i="6"/>
  <c r="AP276" i="6"/>
  <c r="AO276" i="6"/>
  <c r="AL276" i="6"/>
  <c r="AK276" i="6"/>
  <c r="AH276" i="6"/>
  <c r="AG276" i="6"/>
  <c r="AD276" i="6"/>
  <c r="AC276" i="6"/>
  <c r="Z276" i="6"/>
  <c r="Y276" i="6"/>
  <c r="V276" i="6"/>
  <c r="U276" i="6"/>
  <c r="R276" i="6"/>
  <c r="Q276" i="6"/>
  <c r="N276" i="6"/>
  <c r="M276" i="6"/>
  <c r="J276" i="6"/>
  <c r="I276" i="6"/>
  <c r="F276" i="6"/>
  <c r="E276" i="6"/>
  <c r="BL275" i="6"/>
  <c r="BK275" i="6"/>
  <c r="BJ275" i="6"/>
  <c r="BI275" i="6"/>
  <c r="BH275" i="6"/>
  <c r="BG275" i="6"/>
  <c r="BF275" i="6"/>
  <c r="BE275" i="6"/>
  <c r="BD275" i="6"/>
  <c r="BC275" i="6"/>
  <c r="BB275" i="6"/>
  <c r="BA275" i="6"/>
  <c r="AX275" i="6"/>
  <c r="AW275" i="6"/>
  <c r="AT275" i="6"/>
  <c r="AS275" i="6"/>
  <c r="AP275" i="6"/>
  <c r="AO275" i="6"/>
  <c r="AL275" i="6"/>
  <c r="AK275" i="6"/>
  <c r="AH275" i="6"/>
  <c r="AG275" i="6"/>
  <c r="AD275" i="6"/>
  <c r="AC275" i="6"/>
  <c r="Z275" i="6"/>
  <c r="Y275" i="6"/>
  <c r="V275" i="6"/>
  <c r="U275" i="6"/>
  <c r="R275" i="6"/>
  <c r="Q275" i="6"/>
  <c r="N275" i="6"/>
  <c r="M275" i="6"/>
  <c r="J275" i="6"/>
  <c r="I275" i="6"/>
  <c r="F275" i="6"/>
  <c r="E275" i="6"/>
  <c r="BL274" i="6"/>
  <c r="BK274" i="6"/>
  <c r="BJ274" i="6"/>
  <c r="BI274" i="6"/>
  <c r="BH274" i="6"/>
  <c r="BG274" i="6"/>
  <c r="BF274" i="6"/>
  <c r="BE274" i="6"/>
  <c r="BD274" i="6"/>
  <c r="BC274" i="6"/>
  <c r="BB274" i="6"/>
  <c r="BA274" i="6"/>
  <c r="AX274" i="6"/>
  <c r="AW274" i="6"/>
  <c r="AT274" i="6"/>
  <c r="AS274" i="6"/>
  <c r="AP274" i="6"/>
  <c r="AO274" i="6"/>
  <c r="AL274" i="6"/>
  <c r="AK274" i="6"/>
  <c r="AH274" i="6"/>
  <c r="AG274" i="6"/>
  <c r="AD274" i="6"/>
  <c r="AC274" i="6"/>
  <c r="Z274" i="6"/>
  <c r="Y274" i="6"/>
  <c r="V274" i="6"/>
  <c r="U274" i="6"/>
  <c r="R274" i="6"/>
  <c r="Q274" i="6"/>
  <c r="N274" i="6"/>
  <c r="M274" i="6"/>
  <c r="J274" i="6"/>
  <c r="I274" i="6"/>
  <c r="F274" i="6"/>
  <c r="E274" i="6"/>
  <c r="BL273" i="6"/>
  <c r="BK273" i="6"/>
  <c r="BJ273" i="6"/>
  <c r="BI273" i="6"/>
  <c r="BH273" i="6"/>
  <c r="BG273" i="6"/>
  <c r="BF273" i="6"/>
  <c r="BE273" i="6"/>
  <c r="BD273" i="6"/>
  <c r="BC273" i="6"/>
  <c r="BB273" i="6"/>
  <c r="BA273" i="6"/>
  <c r="AX273" i="6"/>
  <c r="AW273" i="6"/>
  <c r="AT273" i="6"/>
  <c r="AS273" i="6"/>
  <c r="AP273" i="6"/>
  <c r="AO273" i="6"/>
  <c r="AL273" i="6"/>
  <c r="AK273" i="6"/>
  <c r="AH273" i="6"/>
  <c r="AG273" i="6"/>
  <c r="AD273" i="6"/>
  <c r="AC273" i="6"/>
  <c r="Z273" i="6"/>
  <c r="Y273" i="6"/>
  <c r="V273" i="6"/>
  <c r="U273" i="6"/>
  <c r="R273" i="6"/>
  <c r="Q273" i="6"/>
  <c r="N273" i="6"/>
  <c r="M273" i="6"/>
  <c r="J273" i="6"/>
  <c r="I273" i="6"/>
  <c r="F273" i="6"/>
  <c r="E273" i="6"/>
  <c r="BL272" i="6"/>
  <c r="BK272" i="6"/>
  <c r="BJ272" i="6"/>
  <c r="BI272" i="6"/>
  <c r="BH272" i="6"/>
  <c r="BG272" i="6"/>
  <c r="BF272" i="6"/>
  <c r="BE272" i="6"/>
  <c r="BD272" i="6"/>
  <c r="BC272" i="6"/>
  <c r="BB272" i="6"/>
  <c r="BA272" i="6"/>
  <c r="AX272" i="6"/>
  <c r="AW272" i="6"/>
  <c r="AT272" i="6"/>
  <c r="AS272" i="6"/>
  <c r="AP272" i="6"/>
  <c r="AO272" i="6"/>
  <c r="AL272" i="6"/>
  <c r="AK272" i="6"/>
  <c r="AH272" i="6"/>
  <c r="AG272" i="6"/>
  <c r="AD272" i="6"/>
  <c r="AC272" i="6"/>
  <c r="Z272" i="6"/>
  <c r="Y272" i="6"/>
  <c r="V272" i="6"/>
  <c r="U272" i="6"/>
  <c r="R272" i="6"/>
  <c r="Q272" i="6"/>
  <c r="N272" i="6"/>
  <c r="M272" i="6"/>
  <c r="J272" i="6"/>
  <c r="I272" i="6"/>
  <c r="F272" i="6"/>
  <c r="E272" i="6"/>
  <c r="BL271" i="6"/>
  <c r="BK271" i="6"/>
  <c r="BJ271" i="6"/>
  <c r="BI271" i="6"/>
  <c r="BH271" i="6"/>
  <c r="BG271" i="6"/>
  <c r="BF271" i="6"/>
  <c r="BE271" i="6"/>
  <c r="BD271" i="6"/>
  <c r="BC271" i="6"/>
  <c r="BB271" i="6"/>
  <c r="BA271" i="6"/>
  <c r="AX271" i="6"/>
  <c r="AW271" i="6"/>
  <c r="AT271" i="6"/>
  <c r="AS271" i="6"/>
  <c r="AP271" i="6"/>
  <c r="AO271" i="6"/>
  <c r="AL271" i="6"/>
  <c r="AK271" i="6"/>
  <c r="AH271" i="6"/>
  <c r="AG271" i="6"/>
  <c r="AD271" i="6"/>
  <c r="AC271" i="6"/>
  <c r="Z271" i="6"/>
  <c r="Y271" i="6"/>
  <c r="V271" i="6"/>
  <c r="U271" i="6"/>
  <c r="R271" i="6"/>
  <c r="Q271" i="6"/>
  <c r="N271" i="6"/>
  <c r="M271" i="6"/>
  <c r="J271" i="6"/>
  <c r="I271" i="6"/>
  <c r="F271" i="6"/>
  <c r="E271" i="6"/>
  <c r="BL270" i="6"/>
  <c r="BK270" i="6"/>
  <c r="BJ270" i="6"/>
  <c r="BI270" i="6"/>
  <c r="BH270" i="6"/>
  <c r="BG270" i="6"/>
  <c r="BF270" i="6"/>
  <c r="BE270" i="6"/>
  <c r="BD270" i="6"/>
  <c r="BC270" i="6"/>
  <c r="BB270" i="6"/>
  <c r="BA270" i="6"/>
  <c r="AX270" i="6"/>
  <c r="AW270" i="6"/>
  <c r="AT270" i="6"/>
  <c r="AS270" i="6"/>
  <c r="AP270" i="6"/>
  <c r="AO270" i="6"/>
  <c r="AL270" i="6"/>
  <c r="AK270" i="6"/>
  <c r="AH270" i="6"/>
  <c r="AG270" i="6"/>
  <c r="AD270" i="6"/>
  <c r="AC270" i="6"/>
  <c r="Z270" i="6"/>
  <c r="Y270" i="6"/>
  <c r="V270" i="6"/>
  <c r="U270" i="6"/>
  <c r="R270" i="6"/>
  <c r="Q270" i="6"/>
  <c r="N270" i="6"/>
  <c r="M270" i="6"/>
  <c r="J270" i="6"/>
  <c r="I270" i="6"/>
  <c r="F270" i="6"/>
  <c r="E270" i="6"/>
  <c r="BL269" i="6"/>
  <c r="BK269" i="6"/>
  <c r="BJ269" i="6"/>
  <c r="BI269" i="6"/>
  <c r="BH269" i="6"/>
  <c r="BG269" i="6"/>
  <c r="BF269" i="6"/>
  <c r="BE269" i="6"/>
  <c r="BD269" i="6"/>
  <c r="BC269" i="6"/>
  <c r="BB269" i="6"/>
  <c r="BA269" i="6"/>
  <c r="AX269" i="6"/>
  <c r="AW269" i="6"/>
  <c r="AT269" i="6"/>
  <c r="AS269" i="6"/>
  <c r="AP269" i="6"/>
  <c r="AO269" i="6"/>
  <c r="AL269" i="6"/>
  <c r="AK269" i="6"/>
  <c r="AH269" i="6"/>
  <c r="AG269" i="6"/>
  <c r="AD269" i="6"/>
  <c r="AC269" i="6"/>
  <c r="Z269" i="6"/>
  <c r="Y269" i="6"/>
  <c r="V269" i="6"/>
  <c r="U269" i="6"/>
  <c r="R269" i="6"/>
  <c r="Q269" i="6"/>
  <c r="N269" i="6"/>
  <c r="M269" i="6"/>
  <c r="J269" i="6"/>
  <c r="I269" i="6"/>
  <c r="F269" i="6"/>
  <c r="E269" i="6"/>
  <c r="BL268" i="6"/>
  <c r="BK268" i="6"/>
  <c r="BJ268" i="6"/>
  <c r="BI268" i="6"/>
  <c r="BH268" i="6"/>
  <c r="BG268" i="6"/>
  <c r="BF268" i="6"/>
  <c r="BE268" i="6"/>
  <c r="BD268" i="6"/>
  <c r="BC268" i="6"/>
  <c r="BB268" i="6"/>
  <c r="BA268" i="6"/>
  <c r="AX268" i="6"/>
  <c r="AW268" i="6"/>
  <c r="AT268" i="6"/>
  <c r="AS268" i="6"/>
  <c r="AP268" i="6"/>
  <c r="AO268" i="6"/>
  <c r="AL268" i="6"/>
  <c r="AK268" i="6"/>
  <c r="AH268" i="6"/>
  <c r="AG268" i="6"/>
  <c r="AD268" i="6"/>
  <c r="AC268" i="6"/>
  <c r="Z268" i="6"/>
  <c r="Y268" i="6"/>
  <c r="V268" i="6"/>
  <c r="U268" i="6"/>
  <c r="R268" i="6"/>
  <c r="Q268" i="6"/>
  <c r="N268" i="6"/>
  <c r="M268" i="6"/>
  <c r="J268" i="6"/>
  <c r="I268" i="6"/>
  <c r="F268" i="6"/>
  <c r="E268" i="6"/>
  <c r="BL267" i="6"/>
  <c r="BK267" i="6"/>
  <c r="BJ267" i="6"/>
  <c r="BI267" i="6"/>
  <c r="BH267" i="6"/>
  <c r="BG267" i="6"/>
  <c r="BF267" i="6"/>
  <c r="BE267" i="6"/>
  <c r="BD267" i="6"/>
  <c r="BC267" i="6"/>
  <c r="BB267" i="6"/>
  <c r="BA267" i="6"/>
  <c r="AX267" i="6"/>
  <c r="AW267" i="6"/>
  <c r="AT267" i="6"/>
  <c r="AS267" i="6"/>
  <c r="AP267" i="6"/>
  <c r="AO267" i="6"/>
  <c r="AL267" i="6"/>
  <c r="AK267" i="6"/>
  <c r="AH267" i="6"/>
  <c r="AG267" i="6"/>
  <c r="AD267" i="6"/>
  <c r="AC267" i="6"/>
  <c r="Z267" i="6"/>
  <c r="Y267" i="6"/>
  <c r="V267" i="6"/>
  <c r="U267" i="6"/>
  <c r="R267" i="6"/>
  <c r="Q267" i="6"/>
  <c r="N267" i="6"/>
  <c r="M267" i="6"/>
  <c r="J267" i="6"/>
  <c r="I267" i="6"/>
  <c r="F267" i="6"/>
  <c r="E267" i="6"/>
  <c r="BL266" i="6"/>
  <c r="BK266" i="6"/>
  <c r="BJ266" i="6"/>
  <c r="BI266" i="6"/>
  <c r="BH266" i="6"/>
  <c r="BG266" i="6"/>
  <c r="BF266" i="6"/>
  <c r="BE266" i="6"/>
  <c r="BD266" i="6"/>
  <c r="BC266" i="6"/>
  <c r="BB266" i="6"/>
  <c r="BA266" i="6"/>
  <c r="AX266" i="6"/>
  <c r="AW266" i="6"/>
  <c r="AT266" i="6"/>
  <c r="AS266" i="6"/>
  <c r="AP266" i="6"/>
  <c r="AO266" i="6"/>
  <c r="AL266" i="6"/>
  <c r="AK266" i="6"/>
  <c r="AH266" i="6"/>
  <c r="AG266" i="6"/>
  <c r="AD266" i="6"/>
  <c r="AC266" i="6"/>
  <c r="Z266" i="6"/>
  <c r="Y266" i="6"/>
  <c r="V266" i="6"/>
  <c r="U266" i="6"/>
  <c r="R266" i="6"/>
  <c r="Q266" i="6"/>
  <c r="N266" i="6"/>
  <c r="M266" i="6"/>
  <c r="J266" i="6"/>
  <c r="I266" i="6"/>
  <c r="F266" i="6"/>
  <c r="E266" i="6"/>
  <c r="BL265" i="6"/>
  <c r="BK265" i="6"/>
  <c r="BJ265" i="6"/>
  <c r="BI265" i="6"/>
  <c r="BH265" i="6"/>
  <c r="BG265" i="6"/>
  <c r="BF265" i="6"/>
  <c r="BE265" i="6"/>
  <c r="BD265" i="6"/>
  <c r="BC265" i="6"/>
  <c r="BB265" i="6"/>
  <c r="BA265" i="6"/>
  <c r="AX265" i="6"/>
  <c r="AW265" i="6"/>
  <c r="AT265" i="6"/>
  <c r="AS265" i="6"/>
  <c r="AP265" i="6"/>
  <c r="AO265" i="6"/>
  <c r="AL265" i="6"/>
  <c r="AK265" i="6"/>
  <c r="AH265" i="6"/>
  <c r="AG265" i="6"/>
  <c r="AD265" i="6"/>
  <c r="AC265" i="6"/>
  <c r="Z265" i="6"/>
  <c r="Y265" i="6"/>
  <c r="V265" i="6"/>
  <c r="U265" i="6"/>
  <c r="R265" i="6"/>
  <c r="Q265" i="6"/>
  <c r="N265" i="6"/>
  <c r="M265" i="6"/>
  <c r="J265" i="6"/>
  <c r="I265" i="6"/>
  <c r="F265" i="6"/>
  <c r="E265" i="6"/>
  <c r="BL264" i="6"/>
  <c r="BK264" i="6"/>
  <c r="BJ264" i="6"/>
  <c r="BI264" i="6"/>
  <c r="BH264" i="6"/>
  <c r="BG264" i="6"/>
  <c r="BF264" i="6"/>
  <c r="BE264" i="6"/>
  <c r="BD264" i="6"/>
  <c r="BC264" i="6"/>
  <c r="BB264" i="6"/>
  <c r="BA264" i="6"/>
  <c r="AX264" i="6"/>
  <c r="AW264" i="6"/>
  <c r="AT264" i="6"/>
  <c r="AS264" i="6"/>
  <c r="AP264" i="6"/>
  <c r="AO264" i="6"/>
  <c r="AL264" i="6"/>
  <c r="AK264" i="6"/>
  <c r="AH264" i="6"/>
  <c r="AG264" i="6"/>
  <c r="AD264" i="6"/>
  <c r="AC264" i="6"/>
  <c r="Z264" i="6"/>
  <c r="Y264" i="6"/>
  <c r="V264" i="6"/>
  <c r="U264" i="6"/>
  <c r="R264" i="6"/>
  <c r="Q264" i="6"/>
  <c r="N264" i="6"/>
  <c r="M264" i="6"/>
  <c r="J264" i="6"/>
  <c r="I264" i="6"/>
  <c r="F264" i="6"/>
  <c r="E264" i="6"/>
  <c r="BL263" i="6"/>
  <c r="BK263" i="6"/>
  <c r="BJ263" i="6"/>
  <c r="BI263" i="6"/>
  <c r="BH263" i="6"/>
  <c r="BG263" i="6"/>
  <c r="BF263" i="6"/>
  <c r="BE263" i="6"/>
  <c r="BD263" i="6"/>
  <c r="BC263" i="6"/>
  <c r="BB263" i="6"/>
  <c r="BA263" i="6"/>
  <c r="AX263" i="6"/>
  <c r="AW263" i="6"/>
  <c r="AT263" i="6"/>
  <c r="AS263" i="6"/>
  <c r="AP263" i="6"/>
  <c r="AO263" i="6"/>
  <c r="AL263" i="6"/>
  <c r="AK263" i="6"/>
  <c r="AH263" i="6"/>
  <c r="AG263" i="6"/>
  <c r="AD263" i="6"/>
  <c r="AC263" i="6"/>
  <c r="Z263" i="6"/>
  <c r="Y263" i="6"/>
  <c r="V263" i="6"/>
  <c r="U263" i="6"/>
  <c r="R263" i="6"/>
  <c r="Q263" i="6"/>
  <c r="N263" i="6"/>
  <c r="M263" i="6"/>
  <c r="J263" i="6"/>
  <c r="I263" i="6"/>
  <c r="F263" i="6"/>
  <c r="E263" i="6"/>
  <c r="BL262" i="6"/>
  <c r="BK262" i="6"/>
  <c r="BJ262" i="6"/>
  <c r="BI262" i="6"/>
  <c r="BH262" i="6"/>
  <c r="BG262" i="6"/>
  <c r="BF262" i="6"/>
  <c r="BE262" i="6"/>
  <c r="BD262" i="6"/>
  <c r="BC262" i="6"/>
  <c r="BB262" i="6"/>
  <c r="BA262" i="6"/>
  <c r="AX262" i="6"/>
  <c r="AW262" i="6"/>
  <c r="AT262" i="6"/>
  <c r="AS262" i="6"/>
  <c r="AP262" i="6"/>
  <c r="AO262" i="6"/>
  <c r="AL262" i="6"/>
  <c r="AK262" i="6"/>
  <c r="AH262" i="6"/>
  <c r="AG262" i="6"/>
  <c r="AD262" i="6"/>
  <c r="AC262" i="6"/>
  <c r="Z262" i="6"/>
  <c r="Y262" i="6"/>
  <c r="V262" i="6"/>
  <c r="U262" i="6"/>
  <c r="R262" i="6"/>
  <c r="Q262" i="6"/>
  <c r="N262" i="6"/>
  <c r="M262" i="6"/>
  <c r="J262" i="6"/>
  <c r="I262" i="6"/>
  <c r="F262" i="6"/>
  <c r="E262" i="6"/>
  <c r="BL261" i="6"/>
  <c r="BK261" i="6"/>
  <c r="BJ261" i="6"/>
  <c r="BI261" i="6"/>
  <c r="BH261" i="6"/>
  <c r="BG261" i="6"/>
  <c r="BF261" i="6"/>
  <c r="BE261" i="6"/>
  <c r="BD261" i="6"/>
  <c r="BC261" i="6"/>
  <c r="BB261" i="6"/>
  <c r="BA261" i="6"/>
  <c r="AX261" i="6"/>
  <c r="AW261" i="6"/>
  <c r="AT261" i="6"/>
  <c r="AS261" i="6"/>
  <c r="AP261" i="6"/>
  <c r="AO261" i="6"/>
  <c r="AL261" i="6"/>
  <c r="AK261" i="6"/>
  <c r="AH261" i="6"/>
  <c r="AG261" i="6"/>
  <c r="AD261" i="6"/>
  <c r="AC261" i="6"/>
  <c r="Z261" i="6"/>
  <c r="Y261" i="6"/>
  <c r="V261" i="6"/>
  <c r="U261" i="6"/>
  <c r="R261" i="6"/>
  <c r="Q261" i="6"/>
  <c r="N261" i="6"/>
  <c r="M261" i="6"/>
  <c r="J261" i="6"/>
  <c r="I261" i="6"/>
  <c r="F261" i="6"/>
  <c r="E261" i="6"/>
  <c r="BL260" i="6"/>
  <c r="BK260" i="6"/>
  <c r="BJ260" i="6"/>
  <c r="BI260" i="6"/>
  <c r="BH260" i="6"/>
  <c r="BG260" i="6"/>
  <c r="BF260" i="6"/>
  <c r="BE260" i="6"/>
  <c r="BD260" i="6"/>
  <c r="BC260" i="6"/>
  <c r="BB260" i="6"/>
  <c r="BA260" i="6"/>
  <c r="AX260" i="6"/>
  <c r="AW260" i="6"/>
  <c r="AT260" i="6"/>
  <c r="AS260" i="6"/>
  <c r="AP260" i="6"/>
  <c r="AO260" i="6"/>
  <c r="AL260" i="6"/>
  <c r="AK260" i="6"/>
  <c r="AH260" i="6"/>
  <c r="AG260" i="6"/>
  <c r="AD260" i="6"/>
  <c r="AC260" i="6"/>
  <c r="Z260" i="6"/>
  <c r="Y260" i="6"/>
  <c r="V260" i="6"/>
  <c r="U260" i="6"/>
  <c r="R260" i="6"/>
  <c r="Q260" i="6"/>
  <c r="N260" i="6"/>
  <c r="M260" i="6"/>
  <c r="J260" i="6"/>
  <c r="I260" i="6"/>
  <c r="F260" i="6"/>
  <c r="E260" i="6"/>
  <c r="BL259" i="6"/>
  <c r="BK259" i="6"/>
  <c r="BJ259" i="6"/>
  <c r="BI259" i="6"/>
  <c r="BH259" i="6"/>
  <c r="BG259" i="6"/>
  <c r="BF259" i="6"/>
  <c r="BE259" i="6"/>
  <c r="BD259" i="6"/>
  <c r="BC259" i="6"/>
  <c r="BB259" i="6"/>
  <c r="BA259" i="6"/>
  <c r="AX259" i="6"/>
  <c r="AW259" i="6"/>
  <c r="AT259" i="6"/>
  <c r="AS259" i="6"/>
  <c r="AP259" i="6"/>
  <c r="AO259" i="6"/>
  <c r="AL259" i="6"/>
  <c r="AK259" i="6"/>
  <c r="AH259" i="6"/>
  <c r="AG259" i="6"/>
  <c r="AD259" i="6"/>
  <c r="AC259" i="6"/>
  <c r="Z259" i="6"/>
  <c r="Y259" i="6"/>
  <c r="V259" i="6"/>
  <c r="U259" i="6"/>
  <c r="R259" i="6"/>
  <c r="Q259" i="6"/>
  <c r="N259" i="6"/>
  <c r="M259" i="6"/>
  <c r="J259" i="6"/>
  <c r="I259" i="6"/>
  <c r="F259" i="6"/>
  <c r="E259" i="6"/>
  <c r="BL258" i="6"/>
  <c r="BK258" i="6"/>
  <c r="BJ258" i="6"/>
  <c r="BI258" i="6"/>
  <c r="BH258" i="6"/>
  <c r="BG258" i="6"/>
  <c r="BF258" i="6"/>
  <c r="BE258" i="6"/>
  <c r="BD258" i="6"/>
  <c r="BC258" i="6"/>
  <c r="BB258" i="6"/>
  <c r="BA258" i="6"/>
  <c r="AX258" i="6"/>
  <c r="AW258" i="6"/>
  <c r="AT258" i="6"/>
  <c r="AS258" i="6"/>
  <c r="AP258" i="6"/>
  <c r="AO258" i="6"/>
  <c r="AL258" i="6"/>
  <c r="AK258" i="6"/>
  <c r="AH258" i="6"/>
  <c r="AG258" i="6"/>
  <c r="AD258" i="6"/>
  <c r="AC258" i="6"/>
  <c r="Z258" i="6"/>
  <c r="Y258" i="6"/>
  <c r="V258" i="6"/>
  <c r="U258" i="6"/>
  <c r="R258" i="6"/>
  <c r="Q258" i="6"/>
  <c r="N258" i="6"/>
  <c r="M258" i="6"/>
  <c r="J258" i="6"/>
  <c r="I258" i="6"/>
  <c r="F258" i="6"/>
  <c r="E258" i="6"/>
  <c r="BL257" i="6"/>
  <c r="BK257" i="6"/>
  <c r="BJ257" i="6"/>
  <c r="BI257" i="6"/>
  <c r="BH257" i="6"/>
  <c r="BG257" i="6"/>
  <c r="BF257" i="6"/>
  <c r="BE257" i="6"/>
  <c r="BD257" i="6"/>
  <c r="BC257" i="6"/>
  <c r="BB257" i="6"/>
  <c r="BA257" i="6"/>
  <c r="AX257" i="6"/>
  <c r="AW257" i="6"/>
  <c r="AT257" i="6"/>
  <c r="AS257" i="6"/>
  <c r="AP257" i="6"/>
  <c r="AO257" i="6"/>
  <c r="AL257" i="6"/>
  <c r="AK257" i="6"/>
  <c r="AH257" i="6"/>
  <c r="AG257" i="6"/>
  <c r="AD257" i="6"/>
  <c r="AC257" i="6"/>
  <c r="Z257" i="6"/>
  <c r="Y257" i="6"/>
  <c r="V257" i="6"/>
  <c r="U257" i="6"/>
  <c r="R257" i="6"/>
  <c r="Q257" i="6"/>
  <c r="N257" i="6"/>
  <c r="M257" i="6"/>
  <c r="J257" i="6"/>
  <c r="I257" i="6"/>
  <c r="F257" i="6"/>
  <c r="E257" i="6"/>
  <c r="BL256" i="6"/>
  <c r="BK256" i="6"/>
  <c r="BJ256" i="6"/>
  <c r="BI256" i="6"/>
  <c r="BH256" i="6"/>
  <c r="BG256" i="6"/>
  <c r="BF256" i="6"/>
  <c r="BE256" i="6"/>
  <c r="BD256" i="6"/>
  <c r="BC256" i="6"/>
  <c r="BB256" i="6"/>
  <c r="BA256" i="6"/>
  <c r="AX256" i="6"/>
  <c r="AW256" i="6"/>
  <c r="AT256" i="6"/>
  <c r="AS256" i="6"/>
  <c r="AP256" i="6"/>
  <c r="AO256" i="6"/>
  <c r="AL256" i="6"/>
  <c r="AK256" i="6"/>
  <c r="AH256" i="6"/>
  <c r="AG256" i="6"/>
  <c r="AD256" i="6"/>
  <c r="AC256" i="6"/>
  <c r="Z256" i="6"/>
  <c r="Y256" i="6"/>
  <c r="V256" i="6"/>
  <c r="U256" i="6"/>
  <c r="R256" i="6"/>
  <c r="Q256" i="6"/>
  <c r="N256" i="6"/>
  <c r="M256" i="6"/>
  <c r="J256" i="6"/>
  <c r="I256" i="6"/>
  <c r="F256" i="6"/>
  <c r="E256" i="6"/>
  <c r="BL255" i="6"/>
  <c r="BK255" i="6"/>
  <c r="BJ255" i="6"/>
  <c r="BI255" i="6"/>
  <c r="BH255" i="6"/>
  <c r="BG255" i="6"/>
  <c r="BF255" i="6"/>
  <c r="BE255" i="6"/>
  <c r="BD255" i="6"/>
  <c r="BC255" i="6"/>
  <c r="BB255" i="6"/>
  <c r="BA255" i="6"/>
  <c r="AX255" i="6"/>
  <c r="AW255" i="6"/>
  <c r="AT255" i="6"/>
  <c r="AS255" i="6"/>
  <c r="AP255" i="6"/>
  <c r="AO255" i="6"/>
  <c r="AL255" i="6"/>
  <c r="AK255" i="6"/>
  <c r="AH255" i="6"/>
  <c r="AG255" i="6"/>
  <c r="AD255" i="6"/>
  <c r="AC255" i="6"/>
  <c r="Z255" i="6"/>
  <c r="Y255" i="6"/>
  <c r="V255" i="6"/>
  <c r="U255" i="6"/>
  <c r="R255" i="6"/>
  <c r="Q255" i="6"/>
  <c r="N255" i="6"/>
  <c r="M255" i="6"/>
  <c r="J255" i="6"/>
  <c r="I255" i="6"/>
  <c r="F255" i="6"/>
  <c r="E255" i="6"/>
  <c r="BL254" i="6"/>
  <c r="BK254" i="6"/>
  <c r="BJ254" i="6"/>
  <c r="BI254" i="6"/>
  <c r="BH254" i="6"/>
  <c r="BG254" i="6"/>
  <c r="BF254" i="6"/>
  <c r="BE254" i="6"/>
  <c r="BD254" i="6"/>
  <c r="BC254" i="6"/>
  <c r="BB254" i="6"/>
  <c r="BA254" i="6"/>
  <c r="AX254" i="6"/>
  <c r="AW254" i="6"/>
  <c r="AT254" i="6"/>
  <c r="AS254" i="6"/>
  <c r="AP254" i="6"/>
  <c r="AO254" i="6"/>
  <c r="AL254" i="6"/>
  <c r="AK254" i="6"/>
  <c r="AH254" i="6"/>
  <c r="AG254" i="6"/>
  <c r="AD254" i="6"/>
  <c r="AC254" i="6"/>
  <c r="Z254" i="6"/>
  <c r="Y254" i="6"/>
  <c r="V254" i="6"/>
  <c r="U254" i="6"/>
  <c r="R254" i="6"/>
  <c r="Q254" i="6"/>
  <c r="N254" i="6"/>
  <c r="M254" i="6"/>
  <c r="J254" i="6"/>
  <c r="I254" i="6"/>
  <c r="F254" i="6"/>
  <c r="E254" i="6"/>
  <c r="BL253" i="6"/>
  <c r="BK253" i="6"/>
  <c r="BJ253" i="6"/>
  <c r="BI253" i="6"/>
  <c r="BH253" i="6"/>
  <c r="BG253" i="6"/>
  <c r="BF253" i="6"/>
  <c r="BE253" i="6"/>
  <c r="BD253" i="6"/>
  <c r="BC253" i="6"/>
  <c r="BB253" i="6"/>
  <c r="BA253" i="6"/>
  <c r="AX253" i="6"/>
  <c r="AW253" i="6"/>
  <c r="AT253" i="6"/>
  <c r="AS253" i="6"/>
  <c r="AP253" i="6"/>
  <c r="AO253" i="6"/>
  <c r="AL253" i="6"/>
  <c r="AK253" i="6"/>
  <c r="AH253" i="6"/>
  <c r="AG253" i="6"/>
  <c r="AD253" i="6"/>
  <c r="AC253" i="6"/>
  <c r="Z253" i="6"/>
  <c r="Y253" i="6"/>
  <c r="V253" i="6"/>
  <c r="U253" i="6"/>
  <c r="R253" i="6"/>
  <c r="Q253" i="6"/>
  <c r="N253" i="6"/>
  <c r="M253" i="6"/>
  <c r="J253" i="6"/>
  <c r="I253" i="6"/>
  <c r="F253" i="6"/>
  <c r="E253" i="6"/>
  <c r="BL252" i="6"/>
  <c r="BK252" i="6"/>
  <c r="BJ252" i="6"/>
  <c r="BI252" i="6"/>
  <c r="BH252" i="6"/>
  <c r="BG252" i="6"/>
  <c r="BF252" i="6"/>
  <c r="BE252" i="6"/>
  <c r="BD252" i="6"/>
  <c r="BC252" i="6"/>
  <c r="BB252" i="6"/>
  <c r="BA252" i="6"/>
  <c r="AX252" i="6"/>
  <c r="AW252" i="6"/>
  <c r="AT252" i="6"/>
  <c r="AS252" i="6"/>
  <c r="AP252" i="6"/>
  <c r="AO252" i="6"/>
  <c r="AL252" i="6"/>
  <c r="AK252" i="6"/>
  <c r="AH252" i="6"/>
  <c r="AG252" i="6"/>
  <c r="AD252" i="6"/>
  <c r="AC252" i="6"/>
  <c r="Z252" i="6"/>
  <c r="Y252" i="6"/>
  <c r="V252" i="6"/>
  <c r="U252" i="6"/>
  <c r="R252" i="6"/>
  <c r="Q252" i="6"/>
  <c r="N252" i="6"/>
  <c r="M252" i="6"/>
  <c r="J252" i="6"/>
  <c r="I252" i="6"/>
  <c r="F252" i="6"/>
  <c r="E252" i="6"/>
  <c r="BL251" i="6"/>
  <c r="BK251" i="6"/>
  <c r="BJ251" i="6"/>
  <c r="BI251" i="6"/>
  <c r="BH251" i="6"/>
  <c r="BG251" i="6"/>
  <c r="BF251" i="6"/>
  <c r="BE251" i="6"/>
  <c r="BD251" i="6"/>
  <c r="BC251" i="6"/>
  <c r="BB251" i="6"/>
  <c r="BA251" i="6"/>
  <c r="AX251" i="6"/>
  <c r="AW251" i="6"/>
  <c r="AT251" i="6"/>
  <c r="AS251" i="6"/>
  <c r="AP251" i="6"/>
  <c r="AO251" i="6"/>
  <c r="AL251" i="6"/>
  <c r="AK251" i="6"/>
  <c r="AH251" i="6"/>
  <c r="AG251" i="6"/>
  <c r="AD251" i="6"/>
  <c r="AC251" i="6"/>
  <c r="Z251" i="6"/>
  <c r="Y251" i="6"/>
  <c r="V251" i="6"/>
  <c r="U251" i="6"/>
  <c r="R251" i="6"/>
  <c r="Q251" i="6"/>
  <c r="N251" i="6"/>
  <c r="M251" i="6"/>
  <c r="J251" i="6"/>
  <c r="I251" i="6"/>
  <c r="F251" i="6"/>
  <c r="E251" i="6"/>
  <c r="BL250" i="6"/>
  <c r="BK250" i="6"/>
  <c r="BJ250" i="6"/>
  <c r="BI250" i="6"/>
  <c r="BH250" i="6"/>
  <c r="BG250" i="6"/>
  <c r="BF250" i="6"/>
  <c r="BE250" i="6"/>
  <c r="BD250" i="6"/>
  <c r="BC250" i="6"/>
  <c r="BB250" i="6"/>
  <c r="BA250" i="6"/>
  <c r="AX250" i="6"/>
  <c r="AW250" i="6"/>
  <c r="AT250" i="6"/>
  <c r="AS250" i="6"/>
  <c r="AP250" i="6"/>
  <c r="AO250" i="6"/>
  <c r="AL250" i="6"/>
  <c r="AK250" i="6"/>
  <c r="AH250" i="6"/>
  <c r="AG250" i="6"/>
  <c r="AD250" i="6"/>
  <c r="AC250" i="6"/>
  <c r="Z250" i="6"/>
  <c r="Y250" i="6"/>
  <c r="V250" i="6"/>
  <c r="U250" i="6"/>
  <c r="R250" i="6"/>
  <c r="Q250" i="6"/>
  <c r="N250" i="6"/>
  <c r="M250" i="6"/>
  <c r="J250" i="6"/>
  <c r="I250" i="6"/>
  <c r="F250" i="6"/>
  <c r="E250" i="6"/>
  <c r="BL249" i="6"/>
  <c r="BK249" i="6"/>
  <c r="BJ249" i="6"/>
  <c r="BI249" i="6"/>
  <c r="BH249" i="6"/>
  <c r="BG249" i="6"/>
  <c r="BF249" i="6"/>
  <c r="BE249" i="6"/>
  <c r="BD249" i="6"/>
  <c r="BC249" i="6"/>
  <c r="BB249" i="6"/>
  <c r="BA249" i="6"/>
  <c r="AX249" i="6"/>
  <c r="AW249" i="6"/>
  <c r="AT249" i="6"/>
  <c r="AS249" i="6"/>
  <c r="AP249" i="6"/>
  <c r="AO249" i="6"/>
  <c r="AL249" i="6"/>
  <c r="AK249" i="6"/>
  <c r="AH249" i="6"/>
  <c r="AG249" i="6"/>
  <c r="AD249" i="6"/>
  <c r="AC249" i="6"/>
  <c r="Z249" i="6"/>
  <c r="Y249" i="6"/>
  <c r="V249" i="6"/>
  <c r="U249" i="6"/>
  <c r="R249" i="6"/>
  <c r="Q249" i="6"/>
  <c r="N249" i="6"/>
  <c r="M249" i="6"/>
  <c r="J249" i="6"/>
  <c r="I249" i="6"/>
  <c r="F249" i="6"/>
  <c r="E249" i="6"/>
  <c r="BL248" i="6"/>
  <c r="BK248" i="6"/>
  <c r="BJ248" i="6"/>
  <c r="BI248" i="6"/>
  <c r="BH248" i="6"/>
  <c r="BG248" i="6"/>
  <c r="BF248" i="6"/>
  <c r="BE248" i="6"/>
  <c r="BD248" i="6"/>
  <c r="BC248" i="6"/>
  <c r="BB248" i="6"/>
  <c r="BA248" i="6"/>
  <c r="AX248" i="6"/>
  <c r="AW248" i="6"/>
  <c r="AT248" i="6"/>
  <c r="AS248" i="6"/>
  <c r="AP248" i="6"/>
  <c r="AO248" i="6"/>
  <c r="AL248" i="6"/>
  <c r="AK248" i="6"/>
  <c r="AH248" i="6"/>
  <c r="AG248" i="6"/>
  <c r="AD248" i="6"/>
  <c r="AC248" i="6"/>
  <c r="Z248" i="6"/>
  <c r="Y248" i="6"/>
  <c r="V248" i="6"/>
  <c r="U248" i="6"/>
  <c r="R248" i="6"/>
  <c r="Q248" i="6"/>
  <c r="N248" i="6"/>
  <c r="M248" i="6"/>
  <c r="J248" i="6"/>
  <c r="I248" i="6"/>
  <c r="F248" i="6"/>
  <c r="E248" i="6"/>
  <c r="BL247" i="6"/>
  <c r="BK247" i="6"/>
  <c r="BJ247" i="6"/>
  <c r="BI247" i="6"/>
  <c r="BH247" i="6"/>
  <c r="BG247" i="6"/>
  <c r="BF247" i="6"/>
  <c r="BE247" i="6"/>
  <c r="BD247" i="6"/>
  <c r="BC247" i="6"/>
  <c r="BB247" i="6"/>
  <c r="BA247" i="6"/>
  <c r="AX247" i="6"/>
  <c r="AW247" i="6"/>
  <c r="AT247" i="6"/>
  <c r="AS247" i="6"/>
  <c r="AP247" i="6"/>
  <c r="AO247" i="6"/>
  <c r="AL247" i="6"/>
  <c r="AK247" i="6"/>
  <c r="AH247" i="6"/>
  <c r="AG247" i="6"/>
  <c r="AD247" i="6"/>
  <c r="AC247" i="6"/>
  <c r="Z247" i="6"/>
  <c r="Y247" i="6"/>
  <c r="V247" i="6"/>
  <c r="U247" i="6"/>
  <c r="R247" i="6"/>
  <c r="Q247" i="6"/>
  <c r="N247" i="6"/>
  <c r="M247" i="6"/>
  <c r="J247" i="6"/>
  <c r="I247" i="6"/>
  <c r="F247" i="6"/>
  <c r="E247" i="6"/>
  <c r="BL246" i="6"/>
  <c r="BK246" i="6"/>
  <c r="BJ246" i="6"/>
  <c r="BI246" i="6"/>
  <c r="BH246" i="6"/>
  <c r="BG246" i="6"/>
  <c r="BF246" i="6"/>
  <c r="BE246" i="6"/>
  <c r="BD246" i="6"/>
  <c r="BC246" i="6"/>
  <c r="BB246" i="6"/>
  <c r="BA246" i="6"/>
  <c r="AX246" i="6"/>
  <c r="AW246" i="6"/>
  <c r="AT246" i="6"/>
  <c r="AS246" i="6"/>
  <c r="AP246" i="6"/>
  <c r="AO246" i="6"/>
  <c r="AL246" i="6"/>
  <c r="AK246" i="6"/>
  <c r="AH246" i="6"/>
  <c r="AG246" i="6"/>
  <c r="AD246" i="6"/>
  <c r="AC246" i="6"/>
  <c r="Z246" i="6"/>
  <c r="Y246" i="6"/>
  <c r="V246" i="6"/>
  <c r="U246" i="6"/>
  <c r="R246" i="6"/>
  <c r="Q246" i="6"/>
  <c r="N246" i="6"/>
  <c r="M246" i="6"/>
  <c r="J246" i="6"/>
  <c r="I246" i="6"/>
  <c r="F246" i="6"/>
  <c r="E246" i="6"/>
  <c r="BL245" i="6"/>
  <c r="BK245" i="6"/>
  <c r="BJ245" i="6"/>
  <c r="BI245" i="6"/>
  <c r="BH245" i="6"/>
  <c r="BG245" i="6"/>
  <c r="BF245" i="6"/>
  <c r="BE245" i="6"/>
  <c r="BD245" i="6"/>
  <c r="BC245" i="6"/>
  <c r="BB245" i="6"/>
  <c r="BA245" i="6"/>
  <c r="AX245" i="6"/>
  <c r="AW245" i="6"/>
  <c r="AT245" i="6"/>
  <c r="AS245" i="6"/>
  <c r="AP245" i="6"/>
  <c r="AO245" i="6"/>
  <c r="AL245" i="6"/>
  <c r="AK245" i="6"/>
  <c r="AH245" i="6"/>
  <c r="AG245" i="6"/>
  <c r="AD245" i="6"/>
  <c r="AC245" i="6"/>
  <c r="Z245" i="6"/>
  <c r="Y245" i="6"/>
  <c r="V245" i="6"/>
  <c r="U245" i="6"/>
  <c r="R245" i="6"/>
  <c r="Q245" i="6"/>
  <c r="N245" i="6"/>
  <c r="M245" i="6"/>
  <c r="J245" i="6"/>
  <c r="I245" i="6"/>
  <c r="F245" i="6"/>
  <c r="E245" i="6"/>
  <c r="BL244" i="6"/>
  <c r="BK244" i="6"/>
  <c r="BJ244" i="6"/>
  <c r="BI244" i="6"/>
  <c r="BH244" i="6"/>
  <c r="BG244" i="6"/>
  <c r="BF244" i="6"/>
  <c r="BE244" i="6"/>
  <c r="BD244" i="6"/>
  <c r="BC244" i="6"/>
  <c r="BB244" i="6"/>
  <c r="BA244" i="6"/>
  <c r="AX244" i="6"/>
  <c r="AW244" i="6"/>
  <c r="AT244" i="6"/>
  <c r="AS244" i="6"/>
  <c r="AP244" i="6"/>
  <c r="AO244" i="6"/>
  <c r="AL244" i="6"/>
  <c r="AK244" i="6"/>
  <c r="AH244" i="6"/>
  <c r="AG244" i="6"/>
  <c r="AD244" i="6"/>
  <c r="AC244" i="6"/>
  <c r="Z244" i="6"/>
  <c r="Y244" i="6"/>
  <c r="V244" i="6"/>
  <c r="U244" i="6"/>
  <c r="R244" i="6"/>
  <c r="Q244" i="6"/>
  <c r="N244" i="6"/>
  <c r="M244" i="6"/>
  <c r="J244" i="6"/>
  <c r="I244" i="6"/>
  <c r="F244" i="6"/>
  <c r="E244" i="6"/>
  <c r="BL243" i="6"/>
  <c r="BK243" i="6"/>
  <c r="BJ243" i="6"/>
  <c r="BI243" i="6"/>
  <c r="BH243" i="6"/>
  <c r="BG243" i="6"/>
  <c r="BF243" i="6"/>
  <c r="BE243" i="6"/>
  <c r="BD243" i="6"/>
  <c r="BC243" i="6"/>
  <c r="BB243" i="6"/>
  <c r="BA243" i="6"/>
  <c r="AX243" i="6"/>
  <c r="AW243" i="6"/>
  <c r="AT243" i="6"/>
  <c r="AS243" i="6"/>
  <c r="AP243" i="6"/>
  <c r="AO243" i="6"/>
  <c r="AL243" i="6"/>
  <c r="AK243" i="6"/>
  <c r="AH243" i="6"/>
  <c r="AG243" i="6"/>
  <c r="AD243" i="6"/>
  <c r="AC243" i="6"/>
  <c r="Z243" i="6"/>
  <c r="Y243" i="6"/>
  <c r="V243" i="6"/>
  <c r="U243" i="6"/>
  <c r="R243" i="6"/>
  <c r="Q243" i="6"/>
  <c r="N243" i="6"/>
  <c r="M243" i="6"/>
  <c r="J243" i="6"/>
  <c r="I243" i="6"/>
  <c r="F243" i="6"/>
  <c r="E243" i="6"/>
  <c r="BL242" i="6"/>
  <c r="BK242" i="6"/>
  <c r="BJ242" i="6"/>
  <c r="BI242" i="6"/>
  <c r="BH242" i="6"/>
  <c r="BG242" i="6"/>
  <c r="BF242" i="6"/>
  <c r="BE242" i="6"/>
  <c r="BD242" i="6"/>
  <c r="BC242" i="6"/>
  <c r="BB242" i="6"/>
  <c r="BA242" i="6"/>
  <c r="AX242" i="6"/>
  <c r="AW242" i="6"/>
  <c r="AT242" i="6"/>
  <c r="AS242" i="6"/>
  <c r="AP242" i="6"/>
  <c r="AO242" i="6"/>
  <c r="AL242" i="6"/>
  <c r="AK242" i="6"/>
  <c r="AH242" i="6"/>
  <c r="AG242" i="6"/>
  <c r="AD242" i="6"/>
  <c r="AC242" i="6"/>
  <c r="Z242" i="6"/>
  <c r="Y242" i="6"/>
  <c r="V242" i="6"/>
  <c r="U242" i="6"/>
  <c r="R242" i="6"/>
  <c r="Q242" i="6"/>
  <c r="N242" i="6"/>
  <c r="M242" i="6"/>
  <c r="J242" i="6"/>
  <c r="I242" i="6"/>
  <c r="F242" i="6"/>
  <c r="E242" i="6"/>
  <c r="BL241" i="6"/>
  <c r="BK241" i="6"/>
  <c r="BJ241" i="6"/>
  <c r="BI241" i="6"/>
  <c r="BH241" i="6"/>
  <c r="BG241" i="6"/>
  <c r="BF241" i="6"/>
  <c r="BE241" i="6"/>
  <c r="BD241" i="6"/>
  <c r="BC241" i="6"/>
  <c r="BB241" i="6"/>
  <c r="BA241" i="6"/>
  <c r="AX241" i="6"/>
  <c r="AW241" i="6"/>
  <c r="AT241" i="6"/>
  <c r="AS241" i="6"/>
  <c r="AP241" i="6"/>
  <c r="AO241" i="6"/>
  <c r="AL241" i="6"/>
  <c r="AK241" i="6"/>
  <c r="AH241" i="6"/>
  <c r="AG241" i="6"/>
  <c r="AD241" i="6"/>
  <c r="AC241" i="6"/>
  <c r="Z241" i="6"/>
  <c r="Y241" i="6"/>
  <c r="V241" i="6"/>
  <c r="U241" i="6"/>
  <c r="R241" i="6"/>
  <c r="Q241" i="6"/>
  <c r="N241" i="6"/>
  <c r="M241" i="6"/>
  <c r="J241" i="6"/>
  <c r="I241" i="6"/>
  <c r="F241" i="6"/>
  <c r="E241" i="6"/>
  <c r="BL240" i="6"/>
  <c r="BK240" i="6"/>
  <c r="BJ240" i="6"/>
  <c r="BI240" i="6"/>
  <c r="BH240" i="6"/>
  <c r="BG240" i="6"/>
  <c r="BF240" i="6"/>
  <c r="BE240" i="6"/>
  <c r="BD240" i="6"/>
  <c r="BC240" i="6"/>
  <c r="BB240" i="6"/>
  <c r="BA240" i="6"/>
  <c r="AX240" i="6"/>
  <c r="AW240" i="6"/>
  <c r="AT240" i="6"/>
  <c r="AS240" i="6"/>
  <c r="AP240" i="6"/>
  <c r="AO240" i="6"/>
  <c r="AL240" i="6"/>
  <c r="AK240" i="6"/>
  <c r="AH240" i="6"/>
  <c r="AG240" i="6"/>
  <c r="AD240" i="6"/>
  <c r="AC240" i="6"/>
  <c r="Z240" i="6"/>
  <c r="Y240" i="6"/>
  <c r="V240" i="6"/>
  <c r="U240" i="6"/>
  <c r="R240" i="6"/>
  <c r="Q240" i="6"/>
  <c r="N240" i="6"/>
  <c r="M240" i="6"/>
  <c r="J240" i="6"/>
  <c r="I240" i="6"/>
  <c r="F240" i="6"/>
  <c r="E240" i="6"/>
  <c r="BL239" i="6"/>
  <c r="BK239" i="6"/>
  <c r="BJ239" i="6"/>
  <c r="BI239" i="6"/>
  <c r="BH239" i="6"/>
  <c r="BG239" i="6"/>
  <c r="BF239" i="6"/>
  <c r="BE239" i="6"/>
  <c r="BD239" i="6"/>
  <c r="BC239" i="6"/>
  <c r="BB239" i="6"/>
  <c r="BA239" i="6"/>
  <c r="AX239" i="6"/>
  <c r="AW239" i="6"/>
  <c r="AT239" i="6"/>
  <c r="AS239" i="6"/>
  <c r="AP239" i="6"/>
  <c r="AO239" i="6"/>
  <c r="AL239" i="6"/>
  <c r="AK239" i="6"/>
  <c r="AH239" i="6"/>
  <c r="AG239" i="6"/>
  <c r="AD239" i="6"/>
  <c r="AC239" i="6"/>
  <c r="Z239" i="6"/>
  <c r="Y239" i="6"/>
  <c r="V239" i="6"/>
  <c r="U239" i="6"/>
  <c r="R239" i="6"/>
  <c r="Q239" i="6"/>
  <c r="N239" i="6"/>
  <c r="M239" i="6"/>
  <c r="J239" i="6"/>
  <c r="I239" i="6"/>
  <c r="F239" i="6"/>
  <c r="E239" i="6"/>
  <c r="BL238" i="6"/>
  <c r="BK238" i="6"/>
  <c r="BJ238" i="6"/>
  <c r="BI238" i="6"/>
  <c r="BH238" i="6"/>
  <c r="BG238" i="6"/>
  <c r="BF238" i="6"/>
  <c r="BE238" i="6"/>
  <c r="BD238" i="6"/>
  <c r="BC238" i="6"/>
  <c r="BB238" i="6"/>
  <c r="BA238" i="6"/>
  <c r="AX238" i="6"/>
  <c r="AW238" i="6"/>
  <c r="AT238" i="6"/>
  <c r="AS238" i="6"/>
  <c r="AP238" i="6"/>
  <c r="AO238" i="6"/>
  <c r="AL238" i="6"/>
  <c r="AK238" i="6"/>
  <c r="AH238" i="6"/>
  <c r="AG238" i="6"/>
  <c r="AD238" i="6"/>
  <c r="AC238" i="6"/>
  <c r="Z238" i="6"/>
  <c r="Y238" i="6"/>
  <c r="V238" i="6"/>
  <c r="U238" i="6"/>
  <c r="R238" i="6"/>
  <c r="Q238" i="6"/>
  <c r="N238" i="6"/>
  <c r="M238" i="6"/>
  <c r="J238" i="6"/>
  <c r="I238" i="6"/>
  <c r="F238" i="6"/>
  <c r="E238" i="6"/>
  <c r="BL237" i="6"/>
  <c r="BK237" i="6"/>
  <c r="BJ237" i="6"/>
  <c r="BI237" i="6"/>
  <c r="BH237" i="6"/>
  <c r="BG237" i="6"/>
  <c r="BF237" i="6"/>
  <c r="BE237" i="6"/>
  <c r="BD237" i="6"/>
  <c r="BC237" i="6"/>
  <c r="BB237" i="6"/>
  <c r="BA237" i="6"/>
  <c r="AX237" i="6"/>
  <c r="AW237" i="6"/>
  <c r="AT237" i="6"/>
  <c r="AS237" i="6"/>
  <c r="AP237" i="6"/>
  <c r="AO237" i="6"/>
  <c r="AL237" i="6"/>
  <c r="AK237" i="6"/>
  <c r="AH237" i="6"/>
  <c r="AG237" i="6"/>
  <c r="AD237" i="6"/>
  <c r="AC237" i="6"/>
  <c r="Z237" i="6"/>
  <c r="Y237" i="6"/>
  <c r="V237" i="6"/>
  <c r="U237" i="6"/>
  <c r="R237" i="6"/>
  <c r="Q237" i="6"/>
  <c r="N237" i="6"/>
  <c r="M237" i="6"/>
  <c r="J237" i="6"/>
  <c r="I237" i="6"/>
  <c r="F237" i="6"/>
  <c r="E237" i="6"/>
  <c r="BL236" i="6"/>
  <c r="BK236" i="6"/>
  <c r="BJ236" i="6"/>
  <c r="BI236" i="6"/>
  <c r="BH236" i="6"/>
  <c r="BG236" i="6"/>
  <c r="BF236" i="6"/>
  <c r="BE236" i="6"/>
  <c r="BD236" i="6"/>
  <c r="BC236" i="6"/>
  <c r="BB236" i="6"/>
  <c r="BA236" i="6"/>
  <c r="AX236" i="6"/>
  <c r="AW236" i="6"/>
  <c r="AT236" i="6"/>
  <c r="AS236" i="6"/>
  <c r="AP236" i="6"/>
  <c r="AO236" i="6"/>
  <c r="AL236" i="6"/>
  <c r="AK236" i="6"/>
  <c r="AH236" i="6"/>
  <c r="AG236" i="6"/>
  <c r="AD236" i="6"/>
  <c r="AC236" i="6"/>
  <c r="Z236" i="6"/>
  <c r="Y236" i="6"/>
  <c r="V236" i="6"/>
  <c r="U236" i="6"/>
  <c r="R236" i="6"/>
  <c r="Q236" i="6"/>
  <c r="N236" i="6"/>
  <c r="M236" i="6"/>
  <c r="J236" i="6"/>
  <c r="I236" i="6"/>
  <c r="F236" i="6"/>
  <c r="E236" i="6"/>
  <c r="BL235" i="6"/>
  <c r="BK235" i="6"/>
  <c r="BJ235" i="6"/>
  <c r="BI235" i="6"/>
  <c r="BH235" i="6"/>
  <c r="BG235" i="6"/>
  <c r="BF235" i="6"/>
  <c r="BE235" i="6"/>
  <c r="BD235" i="6"/>
  <c r="BC235" i="6"/>
  <c r="BB235" i="6"/>
  <c r="BA235" i="6"/>
  <c r="AX235" i="6"/>
  <c r="AW235" i="6"/>
  <c r="AT235" i="6"/>
  <c r="AS235" i="6"/>
  <c r="AP235" i="6"/>
  <c r="AO235" i="6"/>
  <c r="AL235" i="6"/>
  <c r="AK235" i="6"/>
  <c r="AH235" i="6"/>
  <c r="AG235" i="6"/>
  <c r="AD235" i="6"/>
  <c r="AC235" i="6"/>
  <c r="Z235" i="6"/>
  <c r="Y235" i="6"/>
  <c r="V235" i="6"/>
  <c r="U235" i="6"/>
  <c r="R235" i="6"/>
  <c r="Q235" i="6"/>
  <c r="N235" i="6"/>
  <c r="M235" i="6"/>
  <c r="J235" i="6"/>
  <c r="I235" i="6"/>
  <c r="F235" i="6"/>
  <c r="E235" i="6"/>
  <c r="BL234" i="6"/>
  <c r="BK234" i="6"/>
  <c r="BJ234" i="6"/>
  <c r="BI234" i="6"/>
  <c r="BH234" i="6"/>
  <c r="BG234" i="6"/>
  <c r="BF234" i="6"/>
  <c r="BE234" i="6"/>
  <c r="BD234" i="6"/>
  <c r="BC234" i="6"/>
  <c r="BB234" i="6"/>
  <c r="BA234" i="6"/>
  <c r="AX234" i="6"/>
  <c r="AW234" i="6"/>
  <c r="AT234" i="6"/>
  <c r="AS234" i="6"/>
  <c r="AP234" i="6"/>
  <c r="AO234" i="6"/>
  <c r="AL234" i="6"/>
  <c r="AK234" i="6"/>
  <c r="AH234" i="6"/>
  <c r="AG234" i="6"/>
  <c r="AD234" i="6"/>
  <c r="AC234" i="6"/>
  <c r="Z234" i="6"/>
  <c r="Y234" i="6"/>
  <c r="V234" i="6"/>
  <c r="U234" i="6"/>
  <c r="R234" i="6"/>
  <c r="Q234" i="6"/>
  <c r="N234" i="6"/>
  <c r="M234" i="6"/>
  <c r="J234" i="6"/>
  <c r="I234" i="6"/>
  <c r="F234" i="6"/>
  <c r="E234" i="6"/>
  <c r="BL233" i="6"/>
  <c r="BK233" i="6"/>
  <c r="BJ233" i="6"/>
  <c r="BI233" i="6"/>
  <c r="BH233" i="6"/>
  <c r="BG233" i="6"/>
  <c r="BF233" i="6"/>
  <c r="BE233" i="6"/>
  <c r="BD233" i="6"/>
  <c r="BC233" i="6"/>
  <c r="BB233" i="6"/>
  <c r="BA233" i="6"/>
  <c r="AX233" i="6"/>
  <c r="AW233" i="6"/>
  <c r="AT233" i="6"/>
  <c r="AS233" i="6"/>
  <c r="AP233" i="6"/>
  <c r="AO233" i="6"/>
  <c r="AL233" i="6"/>
  <c r="AK233" i="6"/>
  <c r="AH233" i="6"/>
  <c r="AG233" i="6"/>
  <c r="AD233" i="6"/>
  <c r="AC233" i="6"/>
  <c r="Z233" i="6"/>
  <c r="Y233" i="6"/>
  <c r="V233" i="6"/>
  <c r="U233" i="6"/>
  <c r="R233" i="6"/>
  <c r="Q233" i="6"/>
  <c r="N233" i="6"/>
  <c r="M233" i="6"/>
  <c r="J233" i="6"/>
  <c r="I233" i="6"/>
  <c r="F233" i="6"/>
  <c r="E233" i="6"/>
  <c r="BL232" i="6"/>
  <c r="BK232" i="6"/>
  <c r="BJ232" i="6"/>
  <c r="BI232" i="6"/>
  <c r="BH232" i="6"/>
  <c r="BG232" i="6"/>
  <c r="BF232" i="6"/>
  <c r="BE232" i="6"/>
  <c r="BD232" i="6"/>
  <c r="BC232" i="6"/>
  <c r="BB232" i="6"/>
  <c r="BA232" i="6"/>
  <c r="AX232" i="6"/>
  <c r="AW232" i="6"/>
  <c r="AT232" i="6"/>
  <c r="AS232" i="6"/>
  <c r="AP232" i="6"/>
  <c r="AO232" i="6"/>
  <c r="AL232" i="6"/>
  <c r="AK232" i="6"/>
  <c r="AH232" i="6"/>
  <c r="AG232" i="6"/>
  <c r="AD232" i="6"/>
  <c r="AC232" i="6"/>
  <c r="Z232" i="6"/>
  <c r="Y232" i="6"/>
  <c r="V232" i="6"/>
  <c r="U232" i="6"/>
  <c r="R232" i="6"/>
  <c r="Q232" i="6"/>
  <c r="N232" i="6"/>
  <c r="M232" i="6"/>
  <c r="J232" i="6"/>
  <c r="I232" i="6"/>
  <c r="F232" i="6"/>
  <c r="E232" i="6"/>
  <c r="BL231" i="6"/>
  <c r="BK231" i="6"/>
  <c r="BJ231" i="6"/>
  <c r="BI231" i="6"/>
  <c r="BH231" i="6"/>
  <c r="BG231" i="6"/>
  <c r="BF231" i="6"/>
  <c r="BE231" i="6"/>
  <c r="BD231" i="6"/>
  <c r="BC231" i="6"/>
  <c r="BB231" i="6"/>
  <c r="BA231" i="6"/>
  <c r="AX231" i="6"/>
  <c r="AW231" i="6"/>
  <c r="AT231" i="6"/>
  <c r="AS231" i="6"/>
  <c r="AP231" i="6"/>
  <c r="AO231" i="6"/>
  <c r="AL231" i="6"/>
  <c r="AK231" i="6"/>
  <c r="AH231" i="6"/>
  <c r="AG231" i="6"/>
  <c r="AD231" i="6"/>
  <c r="AC231" i="6"/>
  <c r="Z231" i="6"/>
  <c r="Y231" i="6"/>
  <c r="V231" i="6"/>
  <c r="U231" i="6"/>
  <c r="R231" i="6"/>
  <c r="Q231" i="6"/>
  <c r="N231" i="6"/>
  <c r="M231" i="6"/>
  <c r="J231" i="6"/>
  <c r="I231" i="6"/>
  <c r="F231" i="6"/>
  <c r="E231" i="6"/>
  <c r="BL230" i="6"/>
  <c r="BK230" i="6"/>
  <c r="BJ230" i="6"/>
  <c r="BI230" i="6"/>
  <c r="BH230" i="6"/>
  <c r="BG230" i="6"/>
  <c r="BF230" i="6"/>
  <c r="BE230" i="6"/>
  <c r="BD230" i="6"/>
  <c r="BC230" i="6"/>
  <c r="BB230" i="6"/>
  <c r="BA230" i="6"/>
  <c r="AX230" i="6"/>
  <c r="AW230" i="6"/>
  <c r="AT230" i="6"/>
  <c r="AS230" i="6"/>
  <c r="AP230" i="6"/>
  <c r="AO230" i="6"/>
  <c r="AL230" i="6"/>
  <c r="AK230" i="6"/>
  <c r="AH230" i="6"/>
  <c r="AG230" i="6"/>
  <c r="AD230" i="6"/>
  <c r="AC230" i="6"/>
  <c r="Z230" i="6"/>
  <c r="Y230" i="6"/>
  <c r="V230" i="6"/>
  <c r="U230" i="6"/>
  <c r="R230" i="6"/>
  <c r="Q230" i="6"/>
  <c r="N230" i="6"/>
  <c r="M230" i="6"/>
  <c r="J230" i="6"/>
  <c r="I230" i="6"/>
  <c r="F230" i="6"/>
  <c r="E230" i="6"/>
  <c r="BL229" i="6"/>
  <c r="BK229" i="6"/>
  <c r="BJ229" i="6"/>
  <c r="BI229" i="6"/>
  <c r="BH229" i="6"/>
  <c r="BG229" i="6"/>
  <c r="BF229" i="6"/>
  <c r="BE229" i="6"/>
  <c r="BD229" i="6"/>
  <c r="BC229" i="6"/>
  <c r="BB229" i="6"/>
  <c r="BA229" i="6"/>
  <c r="AX229" i="6"/>
  <c r="AW229" i="6"/>
  <c r="AT229" i="6"/>
  <c r="AS229" i="6"/>
  <c r="AP229" i="6"/>
  <c r="AO229" i="6"/>
  <c r="AL229" i="6"/>
  <c r="AK229" i="6"/>
  <c r="AH229" i="6"/>
  <c r="AG229" i="6"/>
  <c r="AD229" i="6"/>
  <c r="AC229" i="6"/>
  <c r="Z229" i="6"/>
  <c r="Y229" i="6"/>
  <c r="V229" i="6"/>
  <c r="U229" i="6"/>
  <c r="R229" i="6"/>
  <c r="Q229" i="6"/>
  <c r="N229" i="6"/>
  <c r="M229" i="6"/>
  <c r="J229" i="6"/>
  <c r="I229" i="6"/>
  <c r="F229" i="6"/>
  <c r="E229" i="6"/>
  <c r="BL228" i="6"/>
  <c r="BK228" i="6"/>
  <c r="BJ228" i="6"/>
  <c r="BI228" i="6"/>
  <c r="BH228" i="6"/>
  <c r="BG228" i="6"/>
  <c r="BF228" i="6"/>
  <c r="BE228" i="6"/>
  <c r="BD228" i="6"/>
  <c r="BC228" i="6"/>
  <c r="BB228" i="6"/>
  <c r="BA228" i="6"/>
  <c r="AX228" i="6"/>
  <c r="AW228" i="6"/>
  <c r="AT228" i="6"/>
  <c r="AS228" i="6"/>
  <c r="AP228" i="6"/>
  <c r="AO228" i="6"/>
  <c r="AL228" i="6"/>
  <c r="AK228" i="6"/>
  <c r="AH228" i="6"/>
  <c r="AG228" i="6"/>
  <c r="AD228" i="6"/>
  <c r="AC228" i="6"/>
  <c r="Z228" i="6"/>
  <c r="Y228" i="6"/>
  <c r="V228" i="6"/>
  <c r="U228" i="6"/>
  <c r="R228" i="6"/>
  <c r="Q228" i="6"/>
  <c r="N228" i="6"/>
  <c r="M228" i="6"/>
  <c r="J228" i="6"/>
  <c r="I228" i="6"/>
  <c r="F228" i="6"/>
  <c r="E228" i="6"/>
  <c r="BL227" i="6"/>
  <c r="BK227" i="6"/>
  <c r="BJ227" i="6"/>
  <c r="BI227" i="6"/>
  <c r="BH227" i="6"/>
  <c r="BG227" i="6"/>
  <c r="BF227" i="6"/>
  <c r="BE227" i="6"/>
  <c r="BD227" i="6"/>
  <c r="BC227" i="6"/>
  <c r="BB227" i="6"/>
  <c r="BA227" i="6"/>
  <c r="AX227" i="6"/>
  <c r="AW227" i="6"/>
  <c r="AT227" i="6"/>
  <c r="AS227" i="6"/>
  <c r="AP227" i="6"/>
  <c r="AO227" i="6"/>
  <c r="AL227" i="6"/>
  <c r="AK227" i="6"/>
  <c r="AH227" i="6"/>
  <c r="AG227" i="6"/>
  <c r="AD227" i="6"/>
  <c r="AC227" i="6"/>
  <c r="Z227" i="6"/>
  <c r="Y227" i="6"/>
  <c r="V227" i="6"/>
  <c r="U227" i="6"/>
  <c r="R227" i="6"/>
  <c r="Q227" i="6"/>
  <c r="N227" i="6"/>
  <c r="M227" i="6"/>
  <c r="J227" i="6"/>
  <c r="I227" i="6"/>
  <c r="F227" i="6"/>
  <c r="E227" i="6"/>
  <c r="BL226" i="6"/>
  <c r="BK226" i="6"/>
  <c r="BJ226" i="6"/>
  <c r="BI226" i="6"/>
  <c r="BH226" i="6"/>
  <c r="BG226" i="6"/>
  <c r="BF226" i="6"/>
  <c r="BE226" i="6"/>
  <c r="BD226" i="6"/>
  <c r="BC226" i="6"/>
  <c r="BB226" i="6"/>
  <c r="BA226" i="6"/>
  <c r="AX226" i="6"/>
  <c r="AW226" i="6"/>
  <c r="AT226" i="6"/>
  <c r="AS226" i="6"/>
  <c r="AP226" i="6"/>
  <c r="AO226" i="6"/>
  <c r="AL226" i="6"/>
  <c r="AK226" i="6"/>
  <c r="AH226" i="6"/>
  <c r="AG226" i="6"/>
  <c r="AD226" i="6"/>
  <c r="AC226" i="6"/>
  <c r="Z226" i="6"/>
  <c r="Y226" i="6"/>
  <c r="V226" i="6"/>
  <c r="U226" i="6"/>
  <c r="R226" i="6"/>
  <c r="Q226" i="6"/>
  <c r="N226" i="6"/>
  <c r="M226" i="6"/>
  <c r="J226" i="6"/>
  <c r="I226" i="6"/>
  <c r="F226" i="6"/>
  <c r="E226" i="6"/>
  <c r="BL225" i="6"/>
  <c r="BK225" i="6"/>
  <c r="BJ225" i="6"/>
  <c r="BI225" i="6"/>
  <c r="BH225" i="6"/>
  <c r="BG225" i="6"/>
  <c r="BF225" i="6"/>
  <c r="BE225" i="6"/>
  <c r="BD225" i="6"/>
  <c r="BC225" i="6"/>
  <c r="BB225" i="6"/>
  <c r="BA225" i="6"/>
  <c r="AX225" i="6"/>
  <c r="AW225" i="6"/>
  <c r="AT225" i="6"/>
  <c r="AS225" i="6"/>
  <c r="AP225" i="6"/>
  <c r="AO225" i="6"/>
  <c r="AL225" i="6"/>
  <c r="AK225" i="6"/>
  <c r="AH225" i="6"/>
  <c r="AG225" i="6"/>
  <c r="AD225" i="6"/>
  <c r="AC225" i="6"/>
  <c r="Z225" i="6"/>
  <c r="Y225" i="6"/>
  <c r="V225" i="6"/>
  <c r="U225" i="6"/>
  <c r="R225" i="6"/>
  <c r="Q225" i="6"/>
  <c r="N225" i="6"/>
  <c r="M225" i="6"/>
  <c r="J225" i="6"/>
  <c r="I225" i="6"/>
  <c r="F225" i="6"/>
  <c r="E225" i="6"/>
  <c r="BL224" i="6"/>
  <c r="BK224" i="6"/>
  <c r="BJ224" i="6"/>
  <c r="BI224" i="6"/>
  <c r="BH224" i="6"/>
  <c r="BG224" i="6"/>
  <c r="BF224" i="6"/>
  <c r="BE224" i="6"/>
  <c r="BD224" i="6"/>
  <c r="BC224" i="6"/>
  <c r="BB224" i="6"/>
  <c r="BA224" i="6"/>
  <c r="AX224" i="6"/>
  <c r="AW224" i="6"/>
  <c r="AT224" i="6"/>
  <c r="AS224" i="6"/>
  <c r="AP224" i="6"/>
  <c r="AO224" i="6"/>
  <c r="AL224" i="6"/>
  <c r="AK224" i="6"/>
  <c r="AH224" i="6"/>
  <c r="AG224" i="6"/>
  <c r="AD224" i="6"/>
  <c r="AC224" i="6"/>
  <c r="Z224" i="6"/>
  <c r="Y224" i="6"/>
  <c r="V224" i="6"/>
  <c r="U224" i="6"/>
  <c r="R224" i="6"/>
  <c r="Q224" i="6"/>
  <c r="N224" i="6"/>
  <c r="M224" i="6"/>
  <c r="J224" i="6"/>
  <c r="I224" i="6"/>
  <c r="F224" i="6"/>
  <c r="E224" i="6"/>
  <c r="BL223" i="6"/>
  <c r="BK223" i="6"/>
  <c r="BJ223" i="6"/>
  <c r="BI223" i="6"/>
  <c r="BH223" i="6"/>
  <c r="BG223" i="6"/>
  <c r="BF223" i="6"/>
  <c r="BE223" i="6"/>
  <c r="BD223" i="6"/>
  <c r="BC223" i="6"/>
  <c r="BB223" i="6"/>
  <c r="BA223" i="6"/>
  <c r="AX223" i="6"/>
  <c r="AW223" i="6"/>
  <c r="AT223" i="6"/>
  <c r="AS223" i="6"/>
  <c r="AP223" i="6"/>
  <c r="AO223" i="6"/>
  <c r="AL223" i="6"/>
  <c r="AK223" i="6"/>
  <c r="AH223" i="6"/>
  <c r="AG223" i="6"/>
  <c r="AD223" i="6"/>
  <c r="AC223" i="6"/>
  <c r="Z223" i="6"/>
  <c r="Y223" i="6"/>
  <c r="V223" i="6"/>
  <c r="U223" i="6"/>
  <c r="R223" i="6"/>
  <c r="Q223" i="6"/>
  <c r="N223" i="6"/>
  <c r="M223" i="6"/>
  <c r="J223" i="6"/>
  <c r="I223" i="6"/>
  <c r="F223" i="6"/>
  <c r="E223" i="6"/>
  <c r="BL222" i="6"/>
  <c r="BK222" i="6"/>
  <c r="BJ222" i="6"/>
  <c r="BI222" i="6"/>
  <c r="BH222" i="6"/>
  <c r="BG222" i="6"/>
  <c r="BF222" i="6"/>
  <c r="BE222" i="6"/>
  <c r="BD222" i="6"/>
  <c r="BC222" i="6"/>
  <c r="BB222" i="6"/>
  <c r="BA222" i="6"/>
  <c r="AX222" i="6"/>
  <c r="AW222" i="6"/>
  <c r="AT222" i="6"/>
  <c r="AS222" i="6"/>
  <c r="AP222" i="6"/>
  <c r="AO222" i="6"/>
  <c r="AL222" i="6"/>
  <c r="AK222" i="6"/>
  <c r="AH222" i="6"/>
  <c r="AG222" i="6"/>
  <c r="AD222" i="6"/>
  <c r="AC222" i="6"/>
  <c r="Z222" i="6"/>
  <c r="Y222" i="6"/>
  <c r="V222" i="6"/>
  <c r="U222" i="6"/>
  <c r="R222" i="6"/>
  <c r="Q222" i="6"/>
  <c r="N222" i="6"/>
  <c r="M222" i="6"/>
  <c r="J222" i="6"/>
  <c r="I222" i="6"/>
  <c r="F222" i="6"/>
  <c r="E222" i="6"/>
  <c r="BL221" i="6"/>
  <c r="BK221" i="6"/>
  <c r="BJ221" i="6"/>
  <c r="BI221" i="6"/>
  <c r="BH221" i="6"/>
  <c r="BG221" i="6"/>
  <c r="BF221" i="6"/>
  <c r="BE221" i="6"/>
  <c r="BD221" i="6"/>
  <c r="BC221" i="6"/>
  <c r="BB221" i="6"/>
  <c r="BA221" i="6"/>
  <c r="AX221" i="6"/>
  <c r="AW221" i="6"/>
  <c r="AT221" i="6"/>
  <c r="AS221" i="6"/>
  <c r="AP221" i="6"/>
  <c r="AO221" i="6"/>
  <c r="AL221" i="6"/>
  <c r="AK221" i="6"/>
  <c r="AH221" i="6"/>
  <c r="AG221" i="6"/>
  <c r="AD221" i="6"/>
  <c r="AC221" i="6"/>
  <c r="Z221" i="6"/>
  <c r="Y221" i="6"/>
  <c r="V221" i="6"/>
  <c r="U221" i="6"/>
  <c r="R221" i="6"/>
  <c r="Q221" i="6"/>
  <c r="N221" i="6"/>
  <c r="M221" i="6"/>
  <c r="J221" i="6"/>
  <c r="I221" i="6"/>
  <c r="F221" i="6"/>
  <c r="E221" i="6"/>
  <c r="BL220" i="6"/>
  <c r="BK220" i="6"/>
  <c r="BJ220" i="6"/>
  <c r="BI220" i="6"/>
  <c r="BH220" i="6"/>
  <c r="BG220" i="6"/>
  <c r="BF220" i="6"/>
  <c r="BE220" i="6"/>
  <c r="BD220" i="6"/>
  <c r="BC220" i="6"/>
  <c r="BB220" i="6"/>
  <c r="BA220" i="6"/>
  <c r="AX220" i="6"/>
  <c r="AW220" i="6"/>
  <c r="AT220" i="6"/>
  <c r="AS220" i="6"/>
  <c r="AP220" i="6"/>
  <c r="AO220" i="6"/>
  <c r="AL220" i="6"/>
  <c r="AK220" i="6"/>
  <c r="AH220" i="6"/>
  <c r="AG220" i="6"/>
  <c r="AD220" i="6"/>
  <c r="AC220" i="6"/>
  <c r="Z220" i="6"/>
  <c r="Y220" i="6"/>
  <c r="V220" i="6"/>
  <c r="U220" i="6"/>
  <c r="R220" i="6"/>
  <c r="Q220" i="6"/>
  <c r="N220" i="6"/>
  <c r="M220" i="6"/>
  <c r="J220" i="6"/>
  <c r="I220" i="6"/>
  <c r="F220" i="6"/>
  <c r="E220" i="6"/>
  <c r="BL219" i="6"/>
  <c r="BK219" i="6"/>
  <c r="BJ219" i="6"/>
  <c r="BI219" i="6"/>
  <c r="BH219" i="6"/>
  <c r="BG219" i="6"/>
  <c r="BF219" i="6"/>
  <c r="BE219" i="6"/>
  <c r="BD219" i="6"/>
  <c r="BC219" i="6"/>
  <c r="BB219" i="6"/>
  <c r="BA219" i="6"/>
  <c r="AX219" i="6"/>
  <c r="AW219" i="6"/>
  <c r="AT219" i="6"/>
  <c r="AS219" i="6"/>
  <c r="AP219" i="6"/>
  <c r="AO219" i="6"/>
  <c r="AL219" i="6"/>
  <c r="AK219" i="6"/>
  <c r="AH219" i="6"/>
  <c r="AG219" i="6"/>
  <c r="AD219" i="6"/>
  <c r="AC219" i="6"/>
  <c r="Z219" i="6"/>
  <c r="Y219" i="6"/>
  <c r="V219" i="6"/>
  <c r="U219" i="6"/>
  <c r="R219" i="6"/>
  <c r="Q219" i="6"/>
  <c r="N219" i="6"/>
  <c r="M219" i="6"/>
  <c r="J219" i="6"/>
  <c r="I219" i="6"/>
  <c r="F219" i="6"/>
  <c r="E219" i="6"/>
  <c r="BL218" i="6"/>
  <c r="BK218" i="6"/>
  <c r="BJ218" i="6"/>
  <c r="BI218" i="6"/>
  <c r="BH218" i="6"/>
  <c r="BG218" i="6"/>
  <c r="BF218" i="6"/>
  <c r="BE218" i="6"/>
  <c r="BD218" i="6"/>
  <c r="BC218" i="6"/>
  <c r="BB218" i="6"/>
  <c r="BA218" i="6"/>
  <c r="AX218" i="6"/>
  <c r="AW218" i="6"/>
  <c r="AT218" i="6"/>
  <c r="AS218" i="6"/>
  <c r="AP218" i="6"/>
  <c r="AO218" i="6"/>
  <c r="AL218" i="6"/>
  <c r="AK218" i="6"/>
  <c r="AH218" i="6"/>
  <c r="AG218" i="6"/>
  <c r="AD218" i="6"/>
  <c r="AC218" i="6"/>
  <c r="Z218" i="6"/>
  <c r="Y218" i="6"/>
  <c r="V218" i="6"/>
  <c r="U218" i="6"/>
  <c r="R218" i="6"/>
  <c r="Q218" i="6"/>
  <c r="N218" i="6"/>
  <c r="M218" i="6"/>
  <c r="J218" i="6"/>
  <c r="I218" i="6"/>
  <c r="F218" i="6"/>
  <c r="E218" i="6"/>
  <c r="BL217" i="6"/>
  <c r="BK217" i="6"/>
  <c r="BJ217" i="6"/>
  <c r="BI217" i="6"/>
  <c r="BH217" i="6"/>
  <c r="BG217" i="6"/>
  <c r="BF217" i="6"/>
  <c r="BE217" i="6"/>
  <c r="BD217" i="6"/>
  <c r="BC217" i="6"/>
  <c r="BB217" i="6"/>
  <c r="BA217" i="6"/>
  <c r="AX217" i="6"/>
  <c r="AW217" i="6"/>
  <c r="AT217" i="6"/>
  <c r="AS217" i="6"/>
  <c r="AP217" i="6"/>
  <c r="AO217" i="6"/>
  <c r="AL217" i="6"/>
  <c r="AK217" i="6"/>
  <c r="AH217" i="6"/>
  <c r="AG217" i="6"/>
  <c r="AD217" i="6"/>
  <c r="AC217" i="6"/>
  <c r="Z217" i="6"/>
  <c r="Y217" i="6"/>
  <c r="V217" i="6"/>
  <c r="U217" i="6"/>
  <c r="R217" i="6"/>
  <c r="Q217" i="6"/>
  <c r="N217" i="6"/>
  <c r="M217" i="6"/>
  <c r="J217" i="6"/>
  <c r="I217" i="6"/>
  <c r="F217" i="6"/>
  <c r="E217" i="6"/>
  <c r="BL216" i="6"/>
  <c r="BK216" i="6"/>
  <c r="BJ216" i="6"/>
  <c r="BI216" i="6"/>
  <c r="BH216" i="6"/>
  <c r="BG216" i="6"/>
  <c r="BF216" i="6"/>
  <c r="BE216" i="6"/>
  <c r="BD216" i="6"/>
  <c r="BC216" i="6"/>
  <c r="BB216" i="6"/>
  <c r="BA216" i="6"/>
  <c r="AX216" i="6"/>
  <c r="AW216" i="6"/>
  <c r="AT216" i="6"/>
  <c r="AS216" i="6"/>
  <c r="AP216" i="6"/>
  <c r="AO216" i="6"/>
  <c r="AL216" i="6"/>
  <c r="AK216" i="6"/>
  <c r="AH216" i="6"/>
  <c r="AG216" i="6"/>
  <c r="AD216" i="6"/>
  <c r="AC216" i="6"/>
  <c r="Z216" i="6"/>
  <c r="Y216" i="6"/>
  <c r="V216" i="6"/>
  <c r="U216" i="6"/>
  <c r="R216" i="6"/>
  <c r="Q216" i="6"/>
  <c r="N216" i="6"/>
  <c r="M216" i="6"/>
  <c r="J216" i="6"/>
  <c r="I216" i="6"/>
  <c r="F216" i="6"/>
  <c r="E216" i="6"/>
  <c r="BL215" i="6"/>
  <c r="BK215" i="6"/>
  <c r="BJ215" i="6"/>
  <c r="BI215" i="6"/>
  <c r="BH215" i="6"/>
  <c r="BG215" i="6"/>
  <c r="BF215" i="6"/>
  <c r="BE215" i="6"/>
  <c r="BD215" i="6"/>
  <c r="BC215" i="6"/>
  <c r="BB215" i="6"/>
  <c r="BA215" i="6"/>
  <c r="AX215" i="6"/>
  <c r="AW215" i="6"/>
  <c r="AT215" i="6"/>
  <c r="AS215" i="6"/>
  <c r="AP215" i="6"/>
  <c r="AO215" i="6"/>
  <c r="AL215" i="6"/>
  <c r="AK215" i="6"/>
  <c r="AH215" i="6"/>
  <c r="AG215" i="6"/>
  <c r="AD215" i="6"/>
  <c r="AC215" i="6"/>
  <c r="Z215" i="6"/>
  <c r="Y215" i="6"/>
  <c r="V215" i="6"/>
  <c r="U215" i="6"/>
  <c r="R215" i="6"/>
  <c r="Q215" i="6"/>
  <c r="N215" i="6"/>
  <c r="M215" i="6"/>
  <c r="J215" i="6"/>
  <c r="I215" i="6"/>
  <c r="F215" i="6"/>
  <c r="E215" i="6"/>
  <c r="BL214" i="6"/>
  <c r="BK214" i="6"/>
  <c r="BJ214" i="6"/>
  <c r="BI214" i="6"/>
  <c r="BH214" i="6"/>
  <c r="BG214" i="6"/>
  <c r="BF214" i="6"/>
  <c r="BE214" i="6"/>
  <c r="BD214" i="6"/>
  <c r="BC214" i="6"/>
  <c r="BB214" i="6"/>
  <c r="BA214" i="6"/>
  <c r="AX214" i="6"/>
  <c r="AW214" i="6"/>
  <c r="AT214" i="6"/>
  <c r="AS214" i="6"/>
  <c r="AP214" i="6"/>
  <c r="AO214" i="6"/>
  <c r="AL214" i="6"/>
  <c r="AK214" i="6"/>
  <c r="AH214" i="6"/>
  <c r="AG214" i="6"/>
  <c r="AD214" i="6"/>
  <c r="AC214" i="6"/>
  <c r="Z214" i="6"/>
  <c r="Y214" i="6"/>
  <c r="V214" i="6"/>
  <c r="U214" i="6"/>
  <c r="R214" i="6"/>
  <c r="Q214" i="6"/>
  <c r="N214" i="6"/>
  <c r="M214" i="6"/>
  <c r="J214" i="6"/>
  <c r="I214" i="6"/>
  <c r="F214" i="6"/>
  <c r="E214" i="6"/>
  <c r="BL213" i="6"/>
  <c r="BK213" i="6"/>
  <c r="BJ213" i="6"/>
  <c r="BI213" i="6"/>
  <c r="BH213" i="6"/>
  <c r="BG213" i="6"/>
  <c r="BF213" i="6"/>
  <c r="BE213" i="6"/>
  <c r="BD213" i="6"/>
  <c r="BC213" i="6"/>
  <c r="BB213" i="6"/>
  <c r="BA213" i="6"/>
  <c r="AX213" i="6"/>
  <c r="AW213" i="6"/>
  <c r="AT213" i="6"/>
  <c r="AS213" i="6"/>
  <c r="AP213" i="6"/>
  <c r="AO213" i="6"/>
  <c r="AL213" i="6"/>
  <c r="AK213" i="6"/>
  <c r="AH213" i="6"/>
  <c r="AG213" i="6"/>
  <c r="AD213" i="6"/>
  <c r="AC213" i="6"/>
  <c r="Z213" i="6"/>
  <c r="Y213" i="6"/>
  <c r="V213" i="6"/>
  <c r="U213" i="6"/>
  <c r="R213" i="6"/>
  <c r="Q213" i="6"/>
  <c r="N213" i="6"/>
  <c r="M213" i="6"/>
  <c r="J213" i="6"/>
  <c r="I213" i="6"/>
  <c r="F213" i="6"/>
  <c r="E213" i="6"/>
  <c r="BL212" i="6"/>
  <c r="BK212" i="6"/>
  <c r="BJ212" i="6"/>
  <c r="BI212" i="6"/>
  <c r="BH212" i="6"/>
  <c r="BG212" i="6"/>
  <c r="BF212" i="6"/>
  <c r="BE212" i="6"/>
  <c r="BD212" i="6"/>
  <c r="BC212" i="6"/>
  <c r="BB212" i="6"/>
  <c r="BA212" i="6"/>
  <c r="AX212" i="6"/>
  <c r="AW212" i="6"/>
  <c r="AT212" i="6"/>
  <c r="AS212" i="6"/>
  <c r="AP212" i="6"/>
  <c r="AO212" i="6"/>
  <c r="AL212" i="6"/>
  <c r="AK212" i="6"/>
  <c r="AH212" i="6"/>
  <c r="AG212" i="6"/>
  <c r="AD212" i="6"/>
  <c r="AC212" i="6"/>
  <c r="Z212" i="6"/>
  <c r="Y212" i="6"/>
  <c r="V212" i="6"/>
  <c r="U212" i="6"/>
  <c r="R212" i="6"/>
  <c r="Q212" i="6"/>
  <c r="N212" i="6"/>
  <c r="M212" i="6"/>
  <c r="J212" i="6"/>
  <c r="I212" i="6"/>
  <c r="F212" i="6"/>
  <c r="E212" i="6"/>
  <c r="BL211" i="6"/>
  <c r="BK211" i="6"/>
  <c r="BJ211" i="6"/>
  <c r="BI211" i="6"/>
  <c r="BH211" i="6"/>
  <c r="BG211" i="6"/>
  <c r="BF211" i="6"/>
  <c r="BE211" i="6"/>
  <c r="BD211" i="6"/>
  <c r="BC211" i="6"/>
  <c r="BB211" i="6"/>
  <c r="BA211" i="6"/>
  <c r="AX211" i="6"/>
  <c r="AW211" i="6"/>
  <c r="AT211" i="6"/>
  <c r="AS211" i="6"/>
  <c r="AP211" i="6"/>
  <c r="AO211" i="6"/>
  <c r="AL211" i="6"/>
  <c r="AK211" i="6"/>
  <c r="AH211" i="6"/>
  <c r="AG211" i="6"/>
  <c r="AD211" i="6"/>
  <c r="AC211" i="6"/>
  <c r="Z211" i="6"/>
  <c r="Y211" i="6"/>
  <c r="V211" i="6"/>
  <c r="U211" i="6"/>
  <c r="R211" i="6"/>
  <c r="Q211" i="6"/>
  <c r="N211" i="6"/>
  <c r="M211" i="6"/>
  <c r="J211" i="6"/>
  <c r="I211" i="6"/>
  <c r="F211" i="6"/>
  <c r="E211" i="6"/>
  <c r="BL210" i="6"/>
  <c r="BK210" i="6"/>
  <c r="BJ210" i="6"/>
  <c r="BI210" i="6"/>
  <c r="BH210" i="6"/>
  <c r="BG210" i="6"/>
  <c r="BF210" i="6"/>
  <c r="BE210" i="6"/>
  <c r="BD210" i="6"/>
  <c r="BC210" i="6"/>
  <c r="BB210" i="6"/>
  <c r="BA210" i="6"/>
  <c r="AX210" i="6"/>
  <c r="AW210" i="6"/>
  <c r="AT210" i="6"/>
  <c r="AS210" i="6"/>
  <c r="AP210" i="6"/>
  <c r="AO210" i="6"/>
  <c r="AL210" i="6"/>
  <c r="AK210" i="6"/>
  <c r="AH210" i="6"/>
  <c r="AG210" i="6"/>
  <c r="AD210" i="6"/>
  <c r="AC210" i="6"/>
  <c r="Z210" i="6"/>
  <c r="Y210" i="6"/>
  <c r="V210" i="6"/>
  <c r="U210" i="6"/>
  <c r="R210" i="6"/>
  <c r="Q210" i="6"/>
  <c r="N210" i="6"/>
  <c r="M210" i="6"/>
  <c r="J210" i="6"/>
  <c r="I210" i="6"/>
  <c r="F210" i="6"/>
  <c r="E210" i="6"/>
  <c r="BL209" i="6"/>
  <c r="BK209" i="6"/>
  <c r="BJ209" i="6"/>
  <c r="BI209" i="6"/>
  <c r="BH209" i="6"/>
  <c r="BG209" i="6"/>
  <c r="BF209" i="6"/>
  <c r="BE209" i="6"/>
  <c r="BD209" i="6"/>
  <c r="BC209" i="6"/>
  <c r="BB209" i="6"/>
  <c r="BA209" i="6"/>
  <c r="AX209" i="6"/>
  <c r="AW209" i="6"/>
  <c r="AT209" i="6"/>
  <c r="AS209" i="6"/>
  <c r="AP209" i="6"/>
  <c r="AO209" i="6"/>
  <c r="AL209" i="6"/>
  <c r="AK209" i="6"/>
  <c r="AH209" i="6"/>
  <c r="AG209" i="6"/>
  <c r="AD209" i="6"/>
  <c r="AC209" i="6"/>
  <c r="Z209" i="6"/>
  <c r="Y209" i="6"/>
  <c r="V209" i="6"/>
  <c r="U209" i="6"/>
  <c r="R209" i="6"/>
  <c r="Q209" i="6"/>
  <c r="N209" i="6"/>
  <c r="M209" i="6"/>
  <c r="J209" i="6"/>
  <c r="I209" i="6"/>
  <c r="F209" i="6"/>
  <c r="E209" i="6"/>
  <c r="BL208" i="6"/>
  <c r="BK208" i="6"/>
  <c r="BJ208" i="6"/>
  <c r="BI208" i="6"/>
  <c r="BH208" i="6"/>
  <c r="BG208" i="6"/>
  <c r="BF208" i="6"/>
  <c r="BE208" i="6"/>
  <c r="BD208" i="6"/>
  <c r="BC208" i="6"/>
  <c r="BB208" i="6"/>
  <c r="BA208" i="6"/>
  <c r="AX208" i="6"/>
  <c r="AW208" i="6"/>
  <c r="AT208" i="6"/>
  <c r="AS208" i="6"/>
  <c r="AP208" i="6"/>
  <c r="AO208" i="6"/>
  <c r="AL208" i="6"/>
  <c r="AK208" i="6"/>
  <c r="AH208" i="6"/>
  <c r="AG208" i="6"/>
  <c r="AD208" i="6"/>
  <c r="AC208" i="6"/>
  <c r="Z208" i="6"/>
  <c r="Y208" i="6"/>
  <c r="V208" i="6"/>
  <c r="U208" i="6"/>
  <c r="R208" i="6"/>
  <c r="Q208" i="6"/>
  <c r="N208" i="6"/>
  <c r="M208" i="6"/>
  <c r="J208" i="6"/>
  <c r="I208" i="6"/>
  <c r="F208" i="6"/>
  <c r="E208" i="6"/>
  <c r="BL207" i="6"/>
  <c r="BK207" i="6"/>
  <c r="BJ207" i="6"/>
  <c r="BI207" i="6"/>
  <c r="BH207" i="6"/>
  <c r="BG207" i="6"/>
  <c r="BF207" i="6"/>
  <c r="BE207" i="6"/>
  <c r="BD207" i="6"/>
  <c r="BC207" i="6"/>
  <c r="BB207" i="6"/>
  <c r="BA207" i="6"/>
  <c r="AX207" i="6"/>
  <c r="AW207" i="6"/>
  <c r="AT207" i="6"/>
  <c r="AS207" i="6"/>
  <c r="AP207" i="6"/>
  <c r="AO207" i="6"/>
  <c r="AL207" i="6"/>
  <c r="AK207" i="6"/>
  <c r="AH207" i="6"/>
  <c r="AG207" i="6"/>
  <c r="AD207" i="6"/>
  <c r="AC207" i="6"/>
  <c r="Z207" i="6"/>
  <c r="Y207" i="6"/>
  <c r="V207" i="6"/>
  <c r="U207" i="6"/>
  <c r="R207" i="6"/>
  <c r="Q207" i="6"/>
  <c r="N207" i="6"/>
  <c r="M207" i="6"/>
  <c r="J207" i="6"/>
  <c r="I207" i="6"/>
  <c r="F207" i="6"/>
  <c r="E207" i="6"/>
  <c r="BL206" i="6"/>
  <c r="BK206" i="6"/>
  <c r="BJ206" i="6"/>
  <c r="BI206" i="6"/>
  <c r="BH206" i="6"/>
  <c r="BG206" i="6"/>
  <c r="BF206" i="6"/>
  <c r="BE206" i="6"/>
  <c r="BD206" i="6"/>
  <c r="BC206" i="6"/>
  <c r="BB206" i="6"/>
  <c r="BA206" i="6"/>
  <c r="AX206" i="6"/>
  <c r="AW206" i="6"/>
  <c r="AT206" i="6"/>
  <c r="AS206" i="6"/>
  <c r="AP206" i="6"/>
  <c r="AO206" i="6"/>
  <c r="AL206" i="6"/>
  <c r="AK206" i="6"/>
  <c r="AH206" i="6"/>
  <c r="AG206" i="6"/>
  <c r="AD206" i="6"/>
  <c r="AC206" i="6"/>
  <c r="Z206" i="6"/>
  <c r="Y206" i="6"/>
  <c r="V206" i="6"/>
  <c r="U206" i="6"/>
  <c r="R206" i="6"/>
  <c r="Q206" i="6"/>
  <c r="N206" i="6"/>
  <c r="M206" i="6"/>
  <c r="J206" i="6"/>
  <c r="I206" i="6"/>
  <c r="F206" i="6"/>
  <c r="E206" i="6"/>
  <c r="BL205" i="6"/>
  <c r="BK205" i="6"/>
  <c r="BJ205" i="6"/>
  <c r="BI205" i="6"/>
  <c r="BH205" i="6"/>
  <c r="BG205" i="6"/>
  <c r="BF205" i="6"/>
  <c r="BE205" i="6"/>
  <c r="BD205" i="6"/>
  <c r="BC205" i="6"/>
  <c r="BB205" i="6"/>
  <c r="BA205" i="6"/>
  <c r="AX205" i="6"/>
  <c r="AW205" i="6"/>
  <c r="AT205" i="6"/>
  <c r="AS205" i="6"/>
  <c r="AP205" i="6"/>
  <c r="AO205" i="6"/>
  <c r="AL205" i="6"/>
  <c r="AK205" i="6"/>
  <c r="AH205" i="6"/>
  <c r="AG205" i="6"/>
  <c r="AD205" i="6"/>
  <c r="AC205" i="6"/>
  <c r="Z205" i="6"/>
  <c r="Y205" i="6"/>
  <c r="V205" i="6"/>
  <c r="U205" i="6"/>
  <c r="R205" i="6"/>
  <c r="Q205" i="6"/>
  <c r="N205" i="6"/>
  <c r="M205" i="6"/>
  <c r="J205" i="6"/>
  <c r="I205" i="6"/>
  <c r="F205" i="6"/>
  <c r="E205" i="6"/>
  <c r="BL204" i="6"/>
  <c r="BK204" i="6"/>
  <c r="BJ204" i="6"/>
  <c r="BI204" i="6"/>
  <c r="BH204" i="6"/>
  <c r="BG204" i="6"/>
  <c r="BF204" i="6"/>
  <c r="BE204" i="6"/>
  <c r="BD204" i="6"/>
  <c r="BC204" i="6"/>
  <c r="BB204" i="6"/>
  <c r="BA204" i="6"/>
  <c r="AX204" i="6"/>
  <c r="AW204" i="6"/>
  <c r="AT204" i="6"/>
  <c r="AS204" i="6"/>
  <c r="AP204" i="6"/>
  <c r="AO204" i="6"/>
  <c r="AL204" i="6"/>
  <c r="AK204" i="6"/>
  <c r="AH204" i="6"/>
  <c r="AG204" i="6"/>
  <c r="AD204" i="6"/>
  <c r="AC204" i="6"/>
  <c r="Z204" i="6"/>
  <c r="Y204" i="6"/>
  <c r="V204" i="6"/>
  <c r="U204" i="6"/>
  <c r="R204" i="6"/>
  <c r="Q204" i="6"/>
  <c r="N204" i="6"/>
  <c r="M204" i="6"/>
  <c r="J204" i="6"/>
  <c r="I204" i="6"/>
  <c r="F204" i="6"/>
  <c r="E204" i="6"/>
  <c r="BL203" i="6"/>
  <c r="BK203" i="6"/>
  <c r="BJ203" i="6"/>
  <c r="BI203" i="6"/>
  <c r="BH203" i="6"/>
  <c r="BG203" i="6"/>
  <c r="BF203" i="6"/>
  <c r="BE203" i="6"/>
  <c r="BD203" i="6"/>
  <c r="BC203" i="6"/>
  <c r="BB203" i="6"/>
  <c r="BA203" i="6"/>
  <c r="AX203" i="6"/>
  <c r="AW203" i="6"/>
  <c r="AT203" i="6"/>
  <c r="AS203" i="6"/>
  <c r="AP203" i="6"/>
  <c r="AO203" i="6"/>
  <c r="AL203" i="6"/>
  <c r="AK203" i="6"/>
  <c r="AH203" i="6"/>
  <c r="AG203" i="6"/>
  <c r="AD203" i="6"/>
  <c r="AC203" i="6"/>
  <c r="Z203" i="6"/>
  <c r="Y203" i="6"/>
  <c r="V203" i="6"/>
  <c r="U203" i="6"/>
  <c r="R203" i="6"/>
  <c r="Q203" i="6"/>
  <c r="N203" i="6"/>
  <c r="M203" i="6"/>
  <c r="J203" i="6"/>
  <c r="I203" i="6"/>
  <c r="F203" i="6"/>
  <c r="E203" i="6"/>
  <c r="BL202" i="6"/>
  <c r="BK202" i="6"/>
  <c r="BJ202" i="6"/>
  <c r="BI202" i="6"/>
  <c r="BH202" i="6"/>
  <c r="BG202" i="6"/>
  <c r="BF202" i="6"/>
  <c r="BE202" i="6"/>
  <c r="BD202" i="6"/>
  <c r="BC202" i="6"/>
  <c r="BB202" i="6"/>
  <c r="BA202" i="6"/>
  <c r="AX202" i="6"/>
  <c r="AW202" i="6"/>
  <c r="AT202" i="6"/>
  <c r="AS202" i="6"/>
  <c r="AP202" i="6"/>
  <c r="AO202" i="6"/>
  <c r="AL202" i="6"/>
  <c r="AK202" i="6"/>
  <c r="AH202" i="6"/>
  <c r="AG202" i="6"/>
  <c r="AD202" i="6"/>
  <c r="AC202" i="6"/>
  <c r="Z202" i="6"/>
  <c r="Y202" i="6"/>
  <c r="V202" i="6"/>
  <c r="U202" i="6"/>
  <c r="R202" i="6"/>
  <c r="Q202" i="6"/>
  <c r="N202" i="6"/>
  <c r="M202" i="6"/>
  <c r="J202" i="6"/>
  <c r="I202" i="6"/>
  <c r="F202" i="6"/>
  <c r="E202" i="6"/>
  <c r="BL201" i="6"/>
  <c r="BK201" i="6"/>
  <c r="BJ201" i="6"/>
  <c r="BI201" i="6"/>
  <c r="BH201" i="6"/>
  <c r="BG201" i="6"/>
  <c r="BF201" i="6"/>
  <c r="BE201" i="6"/>
  <c r="BD201" i="6"/>
  <c r="BC201" i="6"/>
  <c r="BB201" i="6"/>
  <c r="BA201" i="6"/>
  <c r="AX201" i="6"/>
  <c r="AW201" i="6"/>
  <c r="AT201" i="6"/>
  <c r="AS201" i="6"/>
  <c r="AP201" i="6"/>
  <c r="AO201" i="6"/>
  <c r="AL201" i="6"/>
  <c r="AK201" i="6"/>
  <c r="AH201" i="6"/>
  <c r="AG201" i="6"/>
  <c r="AD201" i="6"/>
  <c r="AC201" i="6"/>
  <c r="Z201" i="6"/>
  <c r="Y201" i="6"/>
  <c r="V201" i="6"/>
  <c r="U201" i="6"/>
  <c r="R201" i="6"/>
  <c r="Q201" i="6"/>
  <c r="N201" i="6"/>
  <c r="M201" i="6"/>
  <c r="J201" i="6"/>
  <c r="I201" i="6"/>
  <c r="F201" i="6"/>
  <c r="E201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X200" i="6"/>
  <c r="AW200" i="6"/>
  <c r="AT200" i="6"/>
  <c r="AS200" i="6"/>
  <c r="AP200" i="6"/>
  <c r="AO200" i="6"/>
  <c r="AL200" i="6"/>
  <c r="AK200" i="6"/>
  <c r="AH200" i="6"/>
  <c r="AG200" i="6"/>
  <c r="AD200" i="6"/>
  <c r="AC200" i="6"/>
  <c r="Z200" i="6"/>
  <c r="Y200" i="6"/>
  <c r="V200" i="6"/>
  <c r="U200" i="6"/>
  <c r="R200" i="6"/>
  <c r="Q200" i="6"/>
  <c r="N200" i="6"/>
  <c r="M200" i="6"/>
  <c r="J200" i="6"/>
  <c r="I200" i="6"/>
  <c r="F200" i="6"/>
  <c r="E200" i="6"/>
  <c r="BL199" i="6"/>
  <c r="BK199" i="6"/>
  <c r="BJ199" i="6"/>
  <c r="BI199" i="6"/>
  <c r="BH199" i="6"/>
  <c r="BG199" i="6"/>
  <c r="BF199" i="6"/>
  <c r="BE199" i="6"/>
  <c r="BD199" i="6"/>
  <c r="BC199" i="6"/>
  <c r="BB199" i="6"/>
  <c r="BA199" i="6"/>
  <c r="AX199" i="6"/>
  <c r="AW199" i="6"/>
  <c r="AT199" i="6"/>
  <c r="AS199" i="6"/>
  <c r="AP199" i="6"/>
  <c r="AO199" i="6"/>
  <c r="AL199" i="6"/>
  <c r="AK199" i="6"/>
  <c r="AH199" i="6"/>
  <c r="AG199" i="6"/>
  <c r="AD199" i="6"/>
  <c r="AC199" i="6"/>
  <c r="Z199" i="6"/>
  <c r="Y199" i="6"/>
  <c r="V199" i="6"/>
  <c r="U199" i="6"/>
  <c r="R199" i="6"/>
  <c r="Q199" i="6"/>
  <c r="N199" i="6"/>
  <c r="M199" i="6"/>
  <c r="J199" i="6"/>
  <c r="I199" i="6"/>
  <c r="F199" i="6"/>
  <c r="E199" i="6"/>
  <c r="BL198" i="6"/>
  <c r="BK198" i="6"/>
  <c r="BJ198" i="6"/>
  <c r="BI198" i="6"/>
  <c r="BH198" i="6"/>
  <c r="BG198" i="6"/>
  <c r="BF198" i="6"/>
  <c r="BE198" i="6"/>
  <c r="BD198" i="6"/>
  <c r="BC198" i="6"/>
  <c r="BB198" i="6"/>
  <c r="BA198" i="6"/>
  <c r="AX198" i="6"/>
  <c r="AW198" i="6"/>
  <c r="AT198" i="6"/>
  <c r="AS198" i="6"/>
  <c r="AP198" i="6"/>
  <c r="AO198" i="6"/>
  <c r="AL198" i="6"/>
  <c r="AK198" i="6"/>
  <c r="AH198" i="6"/>
  <c r="AG198" i="6"/>
  <c r="AD198" i="6"/>
  <c r="AC198" i="6"/>
  <c r="Z198" i="6"/>
  <c r="Y198" i="6"/>
  <c r="V198" i="6"/>
  <c r="U198" i="6"/>
  <c r="R198" i="6"/>
  <c r="Q198" i="6"/>
  <c r="N198" i="6"/>
  <c r="M198" i="6"/>
  <c r="J198" i="6"/>
  <c r="I198" i="6"/>
  <c r="F198" i="6"/>
  <c r="E198" i="6"/>
  <c r="BL197" i="6"/>
  <c r="BK197" i="6"/>
  <c r="BJ197" i="6"/>
  <c r="BI197" i="6"/>
  <c r="BH197" i="6"/>
  <c r="BG197" i="6"/>
  <c r="BF197" i="6"/>
  <c r="BE197" i="6"/>
  <c r="BD197" i="6"/>
  <c r="BC197" i="6"/>
  <c r="BB197" i="6"/>
  <c r="BA197" i="6"/>
  <c r="AX197" i="6"/>
  <c r="AW197" i="6"/>
  <c r="AT197" i="6"/>
  <c r="AS197" i="6"/>
  <c r="AP197" i="6"/>
  <c r="AO197" i="6"/>
  <c r="AL197" i="6"/>
  <c r="AK197" i="6"/>
  <c r="AH197" i="6"/>
  <c r="AG197" i="6"/>
  <c r="AD197" i="6"/>
  <c r="AC197" i="6"/>
  <c r="Z197" i="6"/>
  <c r="Y197" i="6"/>
  <c r="V197" i="6"/>
  <c r="U197" i="6"/>
  <c r="R197" i="6"/>
  <c r="Q197" i="6"/>
  <c r="N197" i="6"/>
  <c r="M197" i="6"/>
  <c r="J197" i="6"/>
  <c r="I197" i="6"/>
  <c r="F197" i="6"/>
  <c r="E197" i="6"/>
  <c r="BL196" i="6"/>
  <c r="BK196" i="6"/>
  <c r="BJ196" i="6"/>
  <c r="BI196" i="6"/>
  <c r="BH196" i="6"/>
  <c r="BG196" i="6"/>
  <c r="BF196" i="6"/>
  <c r="BE196" i="6"/>
  <c r="BD196" i="6"/>
  <c r="BC196" i="6"/>
  <c r="BB196" i="6"/>
  <c r="BA196" i="6"/>
  <c r="AX196" i="6"/>
  <c r="AW196" i="6"/>
  <c r="AT196" i="6"/>
  <c r="AS196" i="6"/>
  <c r="AP196" i="6"/>
  <c r="AO196" i="6"/>
  <c r="AL196" i="6"/>
  <c r="AK196" i="6"/>
  <c r="AH196" i="6"/>
  <c r="AG196" i="6"/>
  <c r="AD196" i="6"/>
  <c r="AC196" i="6"/>
  <c r="Z196" i="6"/>
  <c r="Y196" i="6"/>
  <c r="V196" i="6"/>
  <c r="U196" i="6"/>
  <c r="R196" i="6"/>
  <c r="Q196" i="6"/>
  <c r="N196" i="6"/>
  <c r="M196" i="6"/>
  <c r="J196" i="6"/>
  <c r="I196" i="6"/>
  <c r="F196" i="6"/>
  <c r="E196" i="6"/>
  <c r="BL195" i="6"/>
  <c r="BK195" i="6"/>
  <c r="BJ195" i="6"/>
  <c r="BI195" i="6"/>
  <c r="BH195" i="6"/>
  <c r="BG195" i="6"/>
  <c r="BF195" i="6"/>
  <c r="BE195" i="6"/>
  <c r="BD195" i="6"/>
  <c r="BC195" i="6"/>
  <c r="BB195" i="6"/>
  <c r="BA195" i="6"/>
  <c r="AX195" i="6"/>
  <c r="AW195" i="6"/>
  <c r="AT195" i="6"/>
  <c r="AS195" i="6"/>
  <c r="AP195" i="6"/>
  <c r="AO195" i="6"/>
  <c r="AL195" i="6"/>
  <c r="AK195" i="6"/>
  <c r="AH195" i="6"/>
  <c r="AG195" i="6"/>
  <c r="AD195" i="6"/>
  <c r="AC195" i="6"/>
  <c r="Z195" i="6"/>
  <c r="Y195" i="6"/>
  <c r="V195" i="6"/>
  <c r="U195" i="6"/>
  <c r="R195" i="6"/>
  <c r="Q195" i="6"/>
  <c r="N195" i="6"/>
  <c r="M195" i="6"/>
  <c r="J195" i="6"/>
  <c r="I195" i="6"/>
  <c r="F195" i="6"/>
  <c r="E195" i="6"/>
  <c r="BL194" i="6"/>
  <c r="BK194" i="6"/>
  <c r="BJ194" i="6"/>
  <c r="BI194" i="6"/>
  <c r="BH194" i="6"/>
  <c r="BG194" i="6"/>
  <c r="BF194" i="6"/>
  <c r="BE194" i="6"/>
  <c r="BD194" i="6"/>
  <c r="BC194" i="6"/>
  <c r="BB194" i="6"/>
  <c r="BA194" i="6"/>
  <c r="AX194" i="6"/>
  <c r="AW194" i="6"/>
  <c r="AT194" i="6"/>
  <c r="AS194" i="6"/>
  <c r="AP194" i="6"/>
  <c r="AO194" i="6"/>
  <c r="AL194" i="6"/>
  <c r="AK194" i="6"/>
  <c r="AH194" i="6"/>
  <c r="AG194" i="6"/>
  <c r="AD194" i="6"/>
  <c r="AC194" i="6"/>
  <c r="Z194" i="6"/>
  <c r="Y194" i="6"/>
  <c r="V194" i="6"/>
  <c r="U194" i="6"/>
  <c r="R194" i="6"/>
  <c r="Q194" i="6"/>
  <c r="N194" i="6"/>
  <c r="M194" i="6"/>
  <c r="J194" i="6"/>
  <c r="I194" i="6"/>
  <c r="F194" i="6"/>
  <c r="E194" i="6"/>
  <c r="BL193" i="6"/>
  <c r="BK193" i="6"/>
  <c r="BJ193" i="6"/>
  <c r="BI193" i="6"/>
  <c r="BH193" i="6"/>
  <c r="BG193" i="6"/>
  <c r="BF193" i="6"/>
  <c r="BE193" i="6"/>
  <c r="BD193" i="6"/>
  <c r="BC193" i="6"/>
  <c r="BB193" i="6"/>
  <c r="BA193" i="6"/>
  <c r="AX193" i="6"/>
  <c r="AW193" i="6"/>
  <c r="AT193" i="6"/>
  <c r="AS193" i="6"/>
  <c r="AP193" i="6"/>
  <c r="AO193" i="6"/>
  <c r="AL193" i="6"/>
  <c r="AK193" i="6"/>
  <c r="AH193" i="6"/>
  <c r="AG193" i="6"/>
  <c r="AD193" i="6"/>
  <c r="AC193" i="6"/>
  <c r="Z193" i="6"/>
  <c r="Y193" i="6"/>
  <c r="V193" i="6"/>
  <c r="U193" i="6"/>
  <c r="R193" i="6"/>
  <c r="Q193" i="6"/>
  <c r="N193" i="6"/>
  <c r="M193" i="6"/>
  <c r="J193" i="6"/>
  <c r="I193" i="6"/>
  <c r="F193" i="6"/>
  <c r="E193" i="6"/>
  <c r="BL192" i="6"/>
  <c r="BK192" i="6"/>
  <c r="BJ192" i="6"/>
  <c r="BI192" i="6"/>
  <c r="BH192" i="6"/>
  <c r="BG192" i="6"/>
  <c r="BF192" i="6"/>
  <c r="BE192" i="6"/>
  <c r="BD192" i="6"/>
  <c r="BC192" i="6"/>
  <c r="BB192" i="6"/>
  <c r="BA192" i="6"/>
  <c r="AX192" i="6"/>
  <c r="AW192" i="6"/>
  <c r="AT192" i="6"/>
  <c r="AS192" i="6"/>
  <c r="AP192" i="6"/>
  <c r="AO192" i="6"/>
  <c r="AL192" i="6"/>
  <c r="AK192" i="6"/>
  <c r="AH192" i="6"/>
  <c r="AG192" i="6"/>
  <c r="AD192" i="6"/>
  <c r="AC192" i="6"/>
  <c r="Z192" i="6"/>
  <c r="Y192" i="6"/>
  <c r="V192" i="6"/>
  <c r="U192" i="6"/>
  <c r="R192" i="6"/>
  <c r="Q192" i="6"/>
  <c r="N192" i="6"/>
  <c r="M192" i="6"/>
  <c r="J192" i="6"/>
  <c r="I192" i="6"/>
  <c r="F192" i="6"/>
  <c r="E192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X191" i="6"/>
  <c r="AW191" i="6"/>
  <c r="AT191" i="6"/>
  <c r="AS191" i="6"/>
  <c r="AP191" i="6"/>
  <c r="AO191" i="6"/>
  <c r="AL191" i="6"/>
  <c r="AK191" i="6"/>
  <c r="AH191" i="6"/>
  <c r="AG191" i="6"/>
  <c r="AD191" i="6"/>
  <c r="AC191" i="6"/>
  <c r="Z191" i="6"/>
  <c r="Y191" i="6"/>
  <c r="V191" i="6"/>
  <c r="U191" i="6"/>
  <c r="R191" i="6"/>
  <c r="Q191" i="6"/>
  <c r="N191" i="6"/>
  <c r="M191" i="6"/>
  <c r="J191" i="6"/>
  <c r="I191" i="6"/>
  <c r="F191" i="6"/>
  <c r="E191" i="6"/>
  <c r="BL190" i="6"/>
  <c r="BK190" i="6"/>
  <c r="BJ190" i="6"/>
  <c r="BI190" i="6"/>
  <c r="BH190" i="6"/>
  <c r="BG190" i="6"/>
  <c r="BF190" i="6"/>
  <c r="BE190" i="6"/>
  <c r="BD190" i="6"/>
  <c r="BC190" i="6"/>
  <c r="BB190" i="6"/>
  <c r="BA190" i="6"/>
  <c r="AX190" i="6"/>
  <c r="AW190" i="6"/>
  <c r="AT190" i="6"/>
  <c r="AS190" i="6"/>
  <c r="AP190" i="6"/>
  <c r="AO190" i="6"/>
  <c r="AL190" i="6"/>
  <c r="AK190" i="6"/>
  <c r="AH190" i="6"/>
  <c r="AG190" i="6"/>
  <c r="AD190" i="6"/>
  <c r="AC190" i="6"/>
  <c r="Z190" i="6"/>
  <c r="Y190" i="6"/>
  <c r="V190" i="6"/>
  <c r="U190" i="6"/>
  <c r="R190" i="6"/>
  <c r="Q190" i="6"/>
  <c r="N190" i="6"/>
  <c r="M190" i="6"/>
  <c r="J190" i="6"/>
  <c r="I190" i="6"/>
  <c r="F190" i="6"/>
  <c r="E190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X189" i="6"/>
  <c r="AW189" i="6"/>
  <c r="AT189" i="6"/>
  <c r="AS189" i="6"/>
  <c r="AP189" i="6"/>
  <c r="AO189" i="6"/>
  <c r="AL189" i="6"/>
  <c r="AK189" i="6"/>
  <c r="AH189" i="6"/>
  <c r="AG189" i="6"/>
  <c r="AD189" i="6"/>
  <c r="AC189" i="6"/>
  <c r="Z189" i="6"/>
  <c r="Y189" i="6"/>
  <c r="V189" i="6"/>
  <c r="U189" i="6"/>
  <c r="R189" i="6"/>
  <c r="Q189" i="6"/>
  <c r="N189" i="6"/>
  <c r="M189" i="6"/>
  <c r="J189" i="6"/>
  <c r="I189" i="6"/>
  <c r="F189" i="6"/>
  <c r="E189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X188" i="6"/>
  <c r="AW188" i="6"/>
  <c r="AT188" i="6"/>
  <c r="AS188" i="6"/>
  <c r="AP188" i="6"/>
  <c r="AO188" i="6"/>
  <c r="AL188" i="6"/>
  <c r="AK188" i="6"/>
  <c r="AH188" i="6"/>
  <c r="AG188" i="6"/>
  <c r="AD188" i="6"/>
  <c r="AC188" i="6"/>
  <c r="Z188" i="6"/>
  <c r="Y188" i="6"/>
  <c r="V188" i="6"/>
  <c r="U188" i="6"/>
  <c r="R188" i="6"/>
  <c r="Q188" i="6"/>
  <c r="N188" i="6"/>
  <c r="M188" i="6"/>
  <c r="J188" i="6"/>
  <c r="I188" i="6"/>
  <c r="F188" i="6"/>
  <c r="E188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X187" i="6"/>
  <c r="AW187" i="6"/>
  <c r="AT187" i="6"/>
  <c r="AS187" i="6"/>
  <c r="AP187" i="6"/>
  <c r="AO187" i="6"/>
  <c r="AL187" i="6"/>
  <c r="AK187" i="6"/>
  <c r="AH187" i="6"/>
  <c r="AG187" i="6"/>
  <c r="AD187" i="6"/>
  <c r="AC187" i="6"/>
  <c r="Z187" i="6"/>
  <c r="Y187" i="6"/>
  <c r="V187" i="6"/>
  <c r="U187" i="6"/>
  <c r="R187" i="6"/>
  <c r="Q187" i="6"/>
  <c r="N187" i="6"/>
  <c r="M187" i="6"/>
  <c r="J187" i="6"/>
  <c r="I187" i="6"/>
  <c r="F187" i="6"/>
  <c r="E187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X186" i="6"/>
  <c r="AW186" i="6"/>
  <c r="AT186" i="6"/>
  <c r="AS186" i="6"/>
  <c r="AP186" i="6"/>
  <c r="AO186" i="6"/>
  <c r="AL186" i="6"/>
  <c r="AK186" i="6"/>
  <c r="AH186" i="6"/>
  <c r="AG186" i="6"/>
  <c r="AD186" i="6"/>
  <c r="AC186" i="6"/>
  <c r="Z186" i="6"/>
  <c r="Y186" i="6"/>
  <c r="V186" i="6"/>
  <c r="U186" i="6"/>
  <c r="R186" i="6"/>
  <c r="Q186" i="6"/>
  <c r="N186" i="6"/>
  <c r="M186" i="6"/>
  <c r="J186" i="6"/>
  <c r="I186" i="6"/>
  <c r="F186" i="6"/>
  <c r="E186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X185" i="6"/>
  <c r="AW185" i="6"/>
  <c r="AT185" i="6"/>
  <c r="AS185" i="6"/>
  <c r="AP185" i="6"/>
  <c r="AO185" i="6"/>
  <c r="AL185" i="6"/>
  <c r="AK185" i="6"/>
  <c r="AH185" i="6"/>
  <c r="AG185" i="6"/>
  <c r="AD185" i="6"/>
  <c r="AC185" i="6"/>
  <c r="Z185" i="6"/>
  <c r="Y185" i="6"/>
  <c r="V185" i="6"/>
  <c r="U185" i="6"/>
  <c r="R185" i="6"/>
  <c r="Q185" i="6"/>
  <c r="N185" i="6"/>
  <c r="M185" i="6"/>
  <c r="J185" i="6"/>
  <c r="I185" i="6"/>
  <c r="F185" i="6"/>
  <c r="E185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X184" i="6"/>
  <c r="AW184" i="6"/>
  <c r="AT184" i="6"/>
  <c r="AS184" i="6"/>
  <c r="AP184" i="6"/>
  <c r="AO184" i="6"/>
  <c r="AL184" i="6"/>
  <c r="AK184" i="6"/>
  <c r="AH184" i="6"/>
  <c r="AG184" i="6"/>
  <c r="AD184" i="6"/>
  <c r="AC184" i="6"/>
  <c r="Z184" i="6"/>
  <c r="Y184" i="6"/>
  <c r="V184" i="6"/>
  <c r="U184" i="6"/>
  <c r="R184" i="6"/>
  <c r="Q184" i="6"/>
  <c r="N184" i="6"/>
  <c r="M184" i="6"/>
  <c r="J184" i="6"/>
  <c r="I184" i="6"/>
  <c r="F184" i="6"/>
  <c r="E184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X183" i="6"/>
  <c r="AW183" i="6"/>
  <c r="AT183" i="6"/>
  <c r="AS183" i="6"/>
  <c r="AP183" i="6"/>
  <c r="AO183" i="6"/>
  <c r="AL183" i="6"/>
  <c r="AK183" i="6"/>
  <c r="AH183" i="6"/>
  <c r="AG183" i="6"/>
  <c r="AD183" i="6"/>
  <c r="AC183" i="6"/>
  <c r="Z183" i="6"/>
  <c r="Y183" i="6"/>
  <c r="V183" i="6"/>
  <c r="U183" i="6"/>
  <c r="R183" i="6"/>
  <c r="Q183" i="6"/>
  <c r="N183" i="6"/>
  <c r="M183" i="6"/>
  <c r="J183" i="6"/>
  <c r="I183" i="6"/>
  <c r="F183" i="6"/>
  <c r="E183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X182" i="6"/>
  <c r="AW182" i="6"/>
  <c r="AT182" i="6"/>
  <c r="AS182" i="6"/>
  <c r="AP182" i="6"/>
  <c r="AO182" i="6"/>
  <c r="AL182" i="6"/>
  <c r="AK182" i="6"/>
  <c r="AH182" i="6"/>
  <c r="AG182" i="6"/>
  <c r="AD182" i="6"/>
  <c r="AC182" i="6"/>
  <c r="Z182" i="6"/>
  <c r="Y182" i="6"/>
  <c r="V182" i="6"/>
  <c r="U182" i="6"/>
  <c r="R182" i="6"/>
  <c r="Q182" i="6"/>
  <c r="N182" i="6"/>
  <c r="M182" i="6"/>
  <c r="J182" i="6"/>
  <c r="I182" i="6"/>
  <c r="F182" i="6"/>
  <c r="E182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X181" i="6"/>
  <c r="AW181" i="6"/>
  <c r="AT181" i="6"/>
  <c r="AS181" i="6"/>
  <c r="AP181" i="6"/>
  <c r="AO181" i="6"/>
  <c r="AL181" i="6"/>
  <c r="AK181" i="6"/>
  <c r="AH181" i="6"/>
  <c r="AG181" i="6"/>
  <c r="AD181" i="6"/>
  <c r="AC181" i="6"/>
  <c r="Z181" i="6"/>
  <c r="Y181" i="6"/>
  <c r="V181" i="6"/>
  <c r="U181" i="6"/>
  <c r="R181" i="6"/>
  <c r="Q181" i="6"/>
  <c r="N181" i="6"/>
  <c r="M181" i="6"/>
  <c r="J181" i="6"/>
  <c r="I181" i="6"/>
  <c r="F181" i="6"/>
  <c r="E181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X180" i="6"/>
  <c r="AW180" i="6"/>
  <c r="AT180" i="6"/>
  <c r="AS180" i="6"/>
  <c r="AP180" i="6"/>
  <c r="AO180" i="6"/>
  <c r="AL180" i="6"/>
  <c r="AK180" i="6"/>
  <c r="AH180" i="6"/>
  <c r="AG180" i="6"/>
  <c r="AD180" i="6"/>
  <c r="AC180" i="6"/>
  <c r="Z180" i="6"/>
  <c r="Y180" i="6"/>
  <c r="V180" i="6"/>
  <c r="U180" i="6"/>
  <c r="R180" i="6"/>
  <c r="Q180" i="6"/>
  <c r="N180" i="6"/>
  <c r="M180" i="6"/>
  <c r="J180" i="6"/>
  <c r="I180" i="6"/>
  <c r="F180" i="6"/>
  <c r="E180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X179" i="6"/>
  <c r="AW179" i="6"/>
  <c r="AT179" i="6"/>
  <c r="AS179" i="6"/>
  <c r="AP179" i="6"/>
  <c r="AO179" i="6"/>
  <c r="AL179" i="6"/>
  <c r="AK179" i="6"/>
  <c r="AH179" i="6"/>
  <c r="AG179" i="6"/>
  <c r="AD179" i="6"/>
  <c r="AC179" i="6"/>
  <c r="Z179" i="6"/>
  <c r="Y179" i="6"/>
  <c r="V179" i="6"/>
  <c r="U179" i="6"/>
  <c r="R179" i="6"/>
  <c r="Q179" i="6"/>
  <c r="N179" i="6"/>
  <c r="M179" i="6"/>
  <c r="J179" i="6"/>
  <c r="I179" i="6"/>
  <c r="F179" i="6"/>
  <c r="E179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X178" i="6"/>
  <c r="AW178" i="6"/>
  <c r="AT178" i="6"/>
  <c r="AS178" i="6"/>
  <c r="AP178" i="6"/>
  <c r="AO178" i="6"/>
  <c r="AL178" i="6"/>
  <c r="AK178" i="6"/>
  <c r="AH178" i="6"/>
  <c r="AG178" i="6"/>
  <c r="AD178" i="6"/>
  <c r="AC178" i="6"/>
  <c r="Z178" i="6"/>
  <c r="Y178" i="6"/>
  <c r="V178" i="6"/>
  <c r="U178" i="6"/>
  <c r="R178" i="6"/>
  <c r="Q178" i="6"/>
  <c r="N178" i="6"/>
  <c r="M178" i="6"/>
  <c r="J178" i="6"/>
  <c r="I178" i="6"/>
  <c r="F178" i="6"/>
  <c r="E178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X177" i="6"/>
  <c r="AW177" i="6"/>
  <c r="AT177" i="6"/>
  <c r="AS177" i="6"/>
  <c r="AP177" i="6"/>
  <c r="AO177" i="6"/>
  <c r="AL177" i="6"/>
  <c r="AK177" i="6"/>
  <c r="AH177" i="6"/>
  <c r="AG177" i="6"/>
  <c r="AD177" i="6"/>
  <c r="AC177" i="6"/>
  <c r="Z177" i="6"/>
  <c r="Y177" i="6"/>
  <c r="V177" i="6"/>
  <c r="U177" i="6"/>
  <c r="R177" i="6"/>
  <c r="Q177" i="6"/>
  <c r="N177" i="6"/>
  <c r="M177" i="6"/>
  <c r="J177" i="6"/>
  <c r="I177" i="6"/>
  <c r="F177" i="6"/>
  <c r="E177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X176" i="6"/>
  <c r="AW176" i="6"/>
  <c r="AT176" i="6"/>
  <c r="AS176" i="6"/>
  <c r="AP176" i="6"/>
  <c r="AO176" i="6"/>
  <c r="AL176" i="6"/>
  <c r="AK176" i="6"/>
  <c r="AH176" i="6"/>
  <c r="AG176" i="6"/>
  <c r="AD176" i="6"/>
  <c r="AC176" i="6"/>
  <c r="Z176" i="6"/>
  <c r="Y176" i="6"/>
  <c r="V176" i="6"/>
  <c r="U176" i="6"/>
  <c r="R176" i="6"/>
  <c r="Q176" i="6"/>
  <c r="N176" i="6"/>
  <c r="M176" i="6"/>
  <c r="J176" i="6"/>
  <c r="I176" i="6"/>
  <c r="F176" i="6"/>
  <c r="E176" i="6"/>
  <c r="BL175" i="6"/>
  <c r="BK175" i="6"/>
  <c r="BJ175" i="6"/>
  <c r="BI175" i="6"/>
  <c r="BH175" i="6"/>
  <c r="BG175" i="6"/>
  <c r="BF175" i="6"/>
  <c r="BE175" i="6"/>
  <c r="BD175" i="6"/>
  <c r="BC175" i="6"/>
  <c r="BB175" i="6"/>
  <c r="BA175" i="6"/>
  <c r="AX175" i="6"/>
  <c r="AW175" i="6"/>
  <c r="AT175" i="6"/>
  <c r="AS175" i="6"/>
  <c r="AP175" i="6"/>
  <c r="AO175" i="6"/>
  <c r="AL175" i="6"/>
  <c r="AK175" i="6"/>
  <c r="AH175" i="6"/>
  <c r="AG175" i="6"/>
  <c r="AD175" i="6"/>
  <c r="AC175" i="6"/>
  <c r="Z175" i="6"/>
  <c r="Y175" i="6"/>
  <c r="V175" i="6"/>
  <c r="U175" i="6"/>
  <c r="R175" i="6"/>
  <c r="Q175" i="6"/>
  <c r="N175" i="6"/>
  <c r="M175" i="6"/>
  <c r="J175" i="6"/>
  <c r="I175" i="6"/>
  <c r="F175" i="6"/>
  <c r="E175" i="6"/>
  <c r="BL174" i="6"/>
  <c r="BK174" i="6"/>
  <c r="BJ174" i="6"/>
  <c r="BI174" i="6"/>
  <c r="BH174" i="6"/>
  <c r="BG174" i="6"/>
  <c r="BF174" i="6"/>
  <c r="BE174" i="6"/>
  <c r="BD174" i="6"/>
  <c r="BC174" i="6"/>
  <c r="BB174" i="6"/>
  <c r="BA174" i="6"/>
  <c r="AX174" i="6"/>
  <c r="AW174" i="6"/>
  <c r="AT174" i="6"/>
  <c r="AS174" i="6"/>
  <c r="AP174" i="6"/>
  <c r="AO174" i="6"/>
  <c r="AL174" i="6"/>
  <c r="AK174" i="6"/>
  <c r="AH174" i="6"/>
  <c r="AG174" i="6"/>
  <c r="AD174" i="6"/>
  <c r="AC174" i="6"/>
  <c r="Z174" i="6"/>
  <c r="Y174" i="6"/>
  <c r="V174" i="6"/>
  <c r="U174" i="6"/>
  <c r="R174" i="6"/>
  <c r="Q174" i="6"/>
  <c r="N174" i="6"/>
  <c r="M174" i="6"/>
  <c r="J174" i="6"/>
  <c r="I174" i="6"/>
  <c r="F174" i="6"/>
  <c r="E174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X173" i="6"/>
  <c r="AW173" i="6"/>
  <c r="AT173" i="6"/>
  <c r="AS173" i="6"/>
  <c r="AP173" i="6"/>
  <c r="AO173" i="6"/>
  <c r="AL173" i="6"/>
  <c r="AK173" i="6"/>
  <c r="AH173" i="6"/>
  <c r="AG173" i="6"/>
  <c r="AD173" i="6"/>
  <c r="AC173" i="6"/>
  <c r="Z173" i="6"/>
  <c r="Y173" i="6"/>
  <c r="V173" i="6"/>
  <c r="U173" i="6"/>
  <c r="R173" i="6"/>
  <c r="Q173" i="6"/>
  <c r="N173" i="6"/>
  <c r="M173" i="6"/>
  <c r="J173" i="6"/>
  <c r="I173" i="6"/>
  <c r="F173" i="6"/>
  <c r="E173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X172" i="6"/>
  <c r="AW172" i="6"/>
  <c r="AT172" i="6"/>
  <c r="AS172" i="6"/>
  <c r="AP172" i="6"/>
  <c r="AO172" i="6"/>
  <c r="AL172" i="6"/>
  <c r="AK172" i="6"/>
  <c r="AH172" i="6"/>
  <c r="AG172" i="6"/>
  <c r="AD172" i="6"/>
  <c r="AC172" i="6"/>
  <c r="Z172" i="6"/>
  <c r="Y172" i="6"/>
  <c r="V172" i="6"/>
  <c r="U172" i="6"/>
  <c r="R172" i="6"/>
  <c r="Q172" i="6"/>
  <c r="N172" i="6"/>
  <c r="M172" i="6"/>
  <c r="J172" i="6"/>
  <c r="I172" i="6"/>
  <c r="F172" i="6"/>
  <c r="E172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X171" i="6"/>
  <c r="AW171" i="6"/>
  <c r="AT171" i="6"/>
  <c r="AS171" i="6"/>
  <c r="AP171" i="6"/>
  <c r="AO171" i="6"/>
  <c r="AL171" i="6"/>
  <c r="AK171" i="6"/>
  <c r="AH171" i="6"/>
  <c r="AG171" i="6"/>
  <c r="AD171" i="6"/>
  <c r="AC171" i="6"/>
  <c r="Z171" i="6"/>
  <c r="Y171" i="6"/>
  <c r="V171" i="6"/>
  <c r="U171" i="6"/>
  <c r="R171" i="6"/>
  <c r="Q171" i="6"/>
  <c r="N171" i="6"/>
  <c r="M171" i="6"/>
  <c r="J171" i="6"/>
  <c r="I171" i="6"/>
  <c r="F171" i="6"/>
  <c r="E171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X170" i="6"/>
  <c r="AW170" i="6"/>
  <c r="AT170" i="6"/>
  <c r="AS170" i="6"/>
  <c r="AP170" i="6"/>
  <c r="AO170" i="6"/>
  <c r="AL170" i="6"/>
  <c r="AK170" i="6"/>
  <c r="AH170" i="6"/>
  <c r="AG170" i="6"/>
  <c r="AD170" i="6"/>
  <c r="AC170" i="6"/>
  <c r="Z170" i="6"/>
  <c r="Y170" i="6"/>
  <c r="V170" i="6"/>
  <c r="U170" i="6"/>
  <c r="R170" i="6"/>
  <c r="Q170" i="6"/>
  <c r="N170" i="6"/>
  <c r="M170" i="6"/>
  <c r="J170" i="6"/>
  <c r="I170" i="6"/>
  <c r="F170" i="6"/>
  <c r="E170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X169" i="6"/>
  <c r="AW169" i="6"/>
  <c r="AT169" i="6"/>
  <c r="AS169" i="6"/>
  <c r="AP169" i="6"/>
  <c r="AO169" i="6"/>
  <c r="AL169" i="6"/>
  <c r="AK169" i="6"/>
  <c r="AH169" i="6"/>
  <c r="AG169" i="6"/>
  <c r="AD169" i="6"/>
  <c r="AC169" i="6"/>
  <c r="Z169" i="6"/>
  <c r="Y169" i="6"/>
  <c r="V169" i="6"/>
  <c r="U169" i="6"/>
  <c r="R169" i="6"/>
  <c r="Q169" i="6"/>
  <c r="N169" i="6"/>
  <c r="M169" i="6"/>
  <c r="J169" i="6"/>
  <c r="I169" i="6"/>
  <c r="F169" i="6"/>
  <c r="E169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X168" i="6"/>
  <c r="AW168" i="6"/>
  <c r="AT168" i="6"/>
  <c r="AS168" i="6"/>
  <c r="AP168" i="6"/>
  <c r="AO168" i="6"/>
  <c r="AL168" i="6"/>
  <c r="AK168" i="6"/>
  <c r="AH168" i="6"/>
  <c r="AG168" i="6"/>
  <c r="AD168" i="6"/>
  <c r="AC168" i="6"/>
  <c r="Z168" i="6"/>
  <c r="Y168" i="6"/>
  <c r="V168" i="6"/>
  <c r="U168" i="6"/>
  <c r="R168" i="6"/>
  <c r="Q168" i="6"/>
  <c r="N168" i="6"/>
  <c r="M168" i="6"/>
  <c r="J168" i="6"/>
  <c r="I168" i="6"/>
  <c r="F168" i="6"/>
  <c r="E168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X167" i="6"/>
  <c r="AW167" i="6"/>
  <c r="AT167" i="6"/>
  <c r="AS167" i="6"/>
  <c r="AP167" i="6"/>
  <c r="AO167" i="6"/>
  <c r="AL167" i="6"/>
  <c r="AK167" i="6"/>
  <c r="AH167" i="6"/>
  <c r="AG167" i="6"/>
  <c r="AD167" i="6"/>
  <c r="AC167" i="6"/>
  <c r="Z167" i="6"/>
  <c r="Y167" i="6"/>
  <c r="V167" i="6"/>
  <c r="U167" i="6"/>
  <c r="R167" i="6"/>
  <c r="Q167" i="6"/>
  <c r="N167" i="6"/>
  <c r="M167" i="6"/>
  <c r="J167" i="6"/>
  <c r="I167" i="6"/>
  <c r="F167" i="6"/>
  <c r="E167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X166" i="6"/>
  <c r="AW166" i="6"/>
  <c r="AT166" i="6"/>
  <c r="AS166" i="6"/>
  <c r="AP166" i="6"/>
  <c r="AO166" i="6"/>
  <c r="AL166" i="6"/>
  <c r="AK166" i="6"/>
  <c r="AH166" i="6"/>
  <c r="AG166" i="6"/>
  <c r="AD166" i="6"/>
  <c r="AC166" i="6"/>
  <c r="Z166" i="6"/>
  <c r="Y166" i="6"/>
  <c r="V166" i="6"/>
  <c r="U166" i="6"/>
  <c r="R166" i="6"/>
  <c r="Q166" i="6"/>
  <c r="N166" i="6"/>
  <c r="M166" i="6"/>
  <c r="J166" i="6"/>
  <c r="I166" i="6"/>
  <c r="F166" i="6"/>
  <c r="E166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X165" i="6"/>
  <c r="AW165" i="6"/>
  <c r="AT165" i="6"/>
  <c r="AS165" i="6"/>
  <c r="AP165" i="6"/>
  <c r="AO165" i="6"/>
  <c r="AL165" i="6"/>
  <c r="AK165" i="6"/>
  <c r="AH165" i="6"/>
  <c r="AG165" i="6"/>
  <c r="AD165" i="6"/>
  <c r="AC165" i="6"/>
  <c r="Z165" i="6"/>
  <c r="Y165" i="6"/>
  <c r="V165" i="6"/>
  <c r="U165" i="6"/>
  <c r="R165" i="6"/>
  <c r="Q165" i="6"/>
  <c r="N165" i="6"/>
  <c r="M165" i="6"/>
  <c r="J165" i="6"/>
  <c r="I165" i="6"/>
  <c r="F165" i="6"/>
  <c r="E165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X164" i="6"/>
  <c r="AW164" i="6"/>
  <c r="AT164" i="6"/>
  <c r="AS164" i="6"/>
  <c r="AP164" i="6"/>
  <c r="AO164" i="6"/>
  <c r="AL164" i="6"/>
  <c r="AK164" i="6"/>
  <c r="AH164" i="6"/>
  <c r="AG164" i="6"/>
  <c r="AD164" i="6"/>
  <c r="AC164" i="6"/>
  <c r="Z164" i="6"/>
  <c r="Y164" i="6"/>
  <c r="V164" i="6"/>
  <c r="U164" i="6"/>
  <c r="R164" i="6"/>
  <c r="Q164" i="6"/>
  <c r="N164" i="6"/>
  <c r="M164" i="6"/>
  <c r="J164" i="6"/>
  <c r="I164" i="6"/>
  <c r="F164" i="6"/>
  <c r="E164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X163" i="6"/>
  <c r="AW163" i="6"/>
  <c r="AT163" i="6"/>
  <c r="AS163" i="6"/>
  <c r="AP163" i="6"/>
  <c r="AO163" i="6"/>
  <c r="AL163" i="6"/>
  <c r="AK163" i="6"/>
  <c r="AH163" i="6"/>
  <c r="AG163" i="6"/>
  <c r="AD163" i="6"/>
  <c r="AC163" i="6"/>
  <c r="Z163" i="6"/>
  <c r="Y163" i="6"/>
  <c r="V163" i="6"/>
  <c r="U163" i="6"/>
  <c r="R163" i="6"/>
  <c r="Q163" i="6"/>
  <c r="N163" i="6"/>
  <c r="M163" i="6"/>
  <c r="J163" i="6"/>
  <c r="I163" i="6"/>
  <c r="F163" i="6"/>
  <c r="E163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X162" i="6"/>
  <c r="AW162" i="6"/>
  <c r="AT162" i="6"/>
  <c r="AS162" i="6"/>
  <c r="AP162" i="6"/>
  <c r="AO162" i="6"/>
  <c r="AL162" i="6"/>
  <c r="AK162" i="6"/>
  <c r="AH162" i="6"/>
  <c r="AG162" i="6"/>
  <c r="AD162" i="6"/>
  <c r="AC162" i="6"/>
  <c r="Z162" i="6"/>
  <c r="Y162" i="6"/>
  <c r="V162" i="6"/>
  <c r="U162" i="6"/>
  <c r="R162" i="6"/>
  <c r="Q162" i="6"/>
  <c r="N162" i="6"/>
  <c r="M162" i="6"/>
  <c r="J162" i="6"/>
  <c r="I162" i="6"/>
  <c r="F162" i="6"/>
  <c r="E162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X161" i="6"/>
  <c r="AW161" i="6"/>
  <c r="AT161" i="6"/>
  <c r="AS161" i="6"/>
  <c r="AP161" i="6"/>
  <c r="AO161" i="6"/>
  <c r="AL161" i="6"/>
  <c r="AK161" i="6"/>
  <c r="AH161" i="6"/>
  <c r="AG161" i="6"/>
  <c r="AD161" i="6"/>
  <c r="AC161" i="6"/>
  <c r="Z161" i="6"/>
  <c r="Y161" i="6"/>
  <c r="V161" i="6"/>
  <c r="U161" i="6"/>
  <c r="R161" i="6"/>
  <c r="Q161" i="6"/>
  <c r="N161" i="6"/>
  <c r="M161" i="6"/>
  <c r="J161" i="6"/>
  <c r="I161" i="6"/>
  <c r="F161" i="6"/>
  <c r="E161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X160" i="6"/>
  <c r="AW160" i="6"/>
  <c r="AT160" i="6"/>
  <c r="AS160" i="6"/>
  <c r="AP160" i="6"/>
  <c r="AO160" i="6"/>
  <c r="AL160" i="6"/>
  <c r="AK160" i="6"/>
  <c r="AH160" i="6"/>
  <c r="AG160" i="6"/>
  <c r="AD160" i="6"/>
  <c r="AC160" i="6"/>
  <c r="Z160" i="6"/>
  <c r="Y160" i="6"/>
  <c r="V160" i="6"/>
  <c r="U160" i="6"/>
  <c r="R160" i="6"/>
  <c r="Q160" i="6"/>
  <c r="N160" i="6"/>
  <c r="M160" i="6"/>
  <c r="J160" i="6"/>
  <c r="I160" i="6"/>
  <c r="F160" i="6"/>
  <c r="E160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X159" i="6"/>
  <c r="AW159" i="6"/>
  <c r="AT159" i="6"/>
  <c r="AS159" i="6"/>
  <c r="AP159" i="6"/>
  <c r="AO159" i="6"/>
  <c r="AL159" i="6"/>
  <c r="AK159" i="6"/>
  <c r="AH159" i="6"/>
  <c r="AG159" i="6"/>
  <c r="AD159" i="6"/>
  <c r="AC159" i="6"/>
  <c r="Z159" i="6"/>
  <c r="Y159" i="6"/>
  <c r="V159" i="6"/>
  <c r="U159" i="6"/>
  <c r="R159" i="6"/>
  <c r="Q159" i="6"/>
  <c r="N159" i="6"/>
  <c r="M159" i="6"/>
  <c r="J159" i="6"/>
  <c r="I159" i="6"/>
  <c r="F159" i="6"/>
  <c r="E159" i="6"/>
  <c r="BL158" i="6"/>
  <c r="BK158" i="6"/>
  <c r="BJ158" i="6"/>
  <c r="BI158" i="6"/>
  <c r="BH158" i="6"/>
  <c r="BG158" i="6"/>
  <c r="BF158" i="6"/>
  <c r="BE158" i="6"/>
  <c r="BD158" i="6"/>
  <c r="BC158" i="6"/>
  <c r="BB158" i="6"/>
  <c r="BA158" i="6"/>
  <c r="AX158" i="6"/>
  <c r="AW158" i="6"/>
  <c r="AT158" i="6"/>
  <c r="AS158" i="6"/>
  <c r="AP158" i="6"/>
  <c r="AO158" i="6"/>
  <c r="AL158" i="6"/>
  <c r="AK158" i="6"/>
  <c r="AH158" i="6"/>
  <c r="AG158" i="6"/>
  <c r="AD158" i="6"/>
  <c r="AC158" i="6"/>
  <c r="Z158" i="6"/>
  <c r="Y158" i="6"/>
  <c r="V158" i="6"/>
  <c r="U158" i="6"/>
  <c r="R158" i="6"/>
  <c r="Q158" i="6"/>
  <c r="N158" i="6"/>
  <c r="M158" i="6"/>
  <c r="J158" i="6"/>
  <c r="I158" i="6"/>
  <c r="F158" i="6"/>
  <c r="E158" i="6"/>
  <c r="BL157" i="6"/>
  <c r="BK157" i="6"/>
  <c r="BJ157" i="6"/>
  <c r="BI157" i="6"/>
  <c r="BH157" i="6"/>
  <c r="BG157" i="6"/>
  <c r="BF157" i="6"/>
  <c r="BE157" i="6"/>
  <c r="BD157" i="6"/>
  <c r="BC157" i="6"/>
  <c r="BB157" i="6"/>
  <c r="BA157" i="6"/>
  <c r="AX157" i="6"/>
  <c r="AW157" i="6"/>
  <c r="AT157" i="6"/>
  <c r="AS157" i="6"/>
  <c r="AP157" i="6"/>
  <c r="AO157" i="6"/>
  <c r="AL157" i="6"/>
  <c r="AK157" i="6"/>
  <c r="AH157" i="6"/>
  <c r="AG157" i="6"/>
  <c r="AD157" i="6"/>
  <c r="AC157" i="6"/>
  <c r="Z157" i="6"/>
  <c r="Y157" i="6"/>
  <c r="V157" i="6"/>
  <c r="U157" i="6"/>
  <c r="R157" i="6"/>
  <c r="Q157" i="6"/>
  <c r="N157" i="6"/>
  <c r="M157" i="6"/>
  <c r="J157" i="6"/>
  <c r="I157" i="6"/>
  <c r="F157" i="6"/>
  <c r="E157" i="6"/>
  <c r="BL156" i="6"/>
  <c r="BK156" i="6"/>
  <c r="BJ156" i="6"/>
  <c r="BI156" i="6"/>
  <c r="BH156" i="6"/>
  <c r="BG156" i="6"/>
  <c r="BF156" i="6"/>
  <c r="BE156" i="6"/>
  <c r="BD156" i="6"/>
  <c r="BC156" i="6"/>
  <c r="BB156" i="6"/>
  <c r="BA156" i="6"/>
  <c r="AX156" i="6"/>
  <c r="AW156" i="6"/>
  <c r="AT156" i="6"/>
  <c r="AS156" i="6"/>
  <c r="AP156" i="6"/>
  <c r="AO156" i="6"/>
  <c r="AL156" i="6"/>
  <c r="AK156" i="6"/>
  <c r="AH156" i="6"/>
  <c r="AG156" i="6"/>
  <c r="AD156" i="6"/>
  <c r="AC156" i="6"/>
  <c r="Z156" i="6"/>
  <c r="Y156" i="6"/>
  <c r="V156" i="6"/>
  <c r="U156" i="6"/>
  <c r="R156" i="6"/>
  <c r="Q156" i="6"/>
  <c r="N156" i="6"/>
  <c r="M156" i="6"/>
  <c r="J156" i="6"/>
  <c r="I156" i="6"/>
  <c r="F156" i="6"/>
  <c r="E156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X155" i="6"/>
  <c r="AW155" i="6"/>
  <c r="AT155" i="6"/>
  <c r="AS155" i="6"/>
  <c r="AP155" i="6"/>
  <c r="AO155" i="6"/>
  <c r="AL155" i="6"/>
  <c r="AK155" i="6"/>
  <c r="AH155" i="6"/>
  <c r="AG155" i="6"/>
  <c r="AD155" i="6"/>
  <c r="AC155" i="6"/>
  <c r="Z155" i="6"/>
  <c r="Y155" i="6"/>
  <c r="V155" i="6"/>
  <c r="U155" i="6"/>
  <c r="R155" i="6"/>
  <c r="Q155" i="6"/>
  <c r="N155" i="6"/>
  <c r="M155" i="6"/>
  <c r="J155" i="6"/>
  <c r="I155" i="6"/>
  <c r="F155" i="6"/>
  <c r="E155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X154" i="6"/>
  <c r="AW154" i="6"/>
  <c r="AT154" i="6"/>
  <c r="AS154" i="6"/>
  <c r="AP154" i="6"/>
  <c r="AO154" i="6"/>
  <c r="AL154" i="6"/>
  <c r="AK154" i="6"/>
  <c r="AH154" i="6"/>
  <c r="AG154" i="6"/>
  <c r="AD154" i="6"/>
  <c r="AC154" i="6"/>
  <c r="Z154" i="6"/>
  <c r="Y154" i="6"/>
  <c r="V154" i="6"/>
  <c r="U154" i="6"/>
  <c r="R154" i="6"/>
  <c r="Q154" i="6"/>
  <c r="N154" i="6"/>
  <c r="M154" i="6"/>
  <c r="J154" i="6"/>
  <c r="I154" i="6"/>
  <c r="F154" i="6"/>
  <c r="E154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X153" i="6"/>
  <c r="AW153" i="6"/>
  <c r="AT153" i="6"/>
  <c r="AS153" i="6"/>
  <c r="AP153" i="6"/>
  <c r="AO153" i="6"/>
  <c r="AL153" i="6"/>
  <c r="AK153" i="6"/>
  <c r="AH153" i="6"/>
  <c r="AG153" i="6"/>
  <c r="AD153" i="6"/>
  <c r="AC153" i="6"/>
  <c r="Z153" i="6"/>
  <c r="Y153" i="6"/>
  <c r="V153" i="6"/>
  <c r="U153" i="6"/>
  <c r="R153" i="6"/>
  <c r="Q153" i="6"/>
  <c r="N153" i="6"/>
  <c r="M153" i="6"/>
  <c r="J153" i="6"/>
  <c r="I153" i="6"/>
  <c r="F153" i="6"/>
  <c r="E153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X152" i="6"/>
  <c r="AW152" i="6"/>
  <c r="AT152" i="6"/>
  <c r="AS152" i="6"/>
  <c r="AP152" i="6"/>
  <c r="AO152" i="6"/>
  <c r="AL152" i="6"/>
  <c r="AK152" i="6"/>
  <c r="AH152" i="6"/>
  <c r="AG152" i="6"/>
  <c r="AD152" i="6"/>
  <c r="AC152" i="6"/>
  <c r="Z152" i="6"/>
  <c r="Y152" i="6"/>
  <c r="V152" i="6"/>
  <c r="U152" i="6"/>
  <c r="R152" i="6"/>
  <c r="Q152" i="6"/>
  <c r="N152" i="6"/>
  <c r="M152" i="6"/>
  <c r="J152" i="6"/>
  <c r="I152" i="6"/>
  <c r="F152" i="6"/>
  <c r="E152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X151" i="6"/>
  <c r="AW151" i="6"/>
  <c r="AT151" i="6"/>
  <c r="AS151" i="6"/>
  <c r="AP151" i="6"/>
  <c r="AO151" i="6"/>
  <c r="AL151" i="6"/>
  <c r="AK151" i="6"/>
  <c r="AH151" i="6"/>
  <c r="AG151" i="6"/>
  <c r="AD151" i="6"/>
  <c r="AC151" i="6"/>
  <c r="Z151" i="6"/>
  <c r="Y151" i="6"/>
  <c r="V151" i="6"/>
  <c r="U151" i="6"/>
  <c r="R151" i="6"/>
  <c r="Q151" i="6"/>
  <c r="N151" i="6"/>
  <c r="M151" i="6"/>
  <c r="J151" i="6"/>
  <c r="I151" i="6"/>
  <c r="F151" i="6"/>
  <c r="E151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X150" i="6"/>
  <c r="AW150" i="6"/>
  <c r="AT150" i="6"/>
  <c r="AS150" i="6"/>
  <c r="AP150" i="6"/>
  <c r="AO150" i="6"/>
  <c r="AL150" i="6"/>
  <c r="AK150" i="6"/>
  <c r="AH150" i="6"/>
  <c r="AG150" i="6"/>
  <c r="AD150" i="6"/>
  <c r="AC150" i="6"/>
  <c r="Z150" i="6"/>
  <c r="Y150" i="6"/>
  <c r="V150" i="6"/>
  <c r="U150" i="6"/>
  <c r="R150" i="6"/>
  <c r="Q150" i="6"/>
  <c r="N150" i="6"/>
  <c r="M150" i="6"/>
  <c r="J150" i="6"/>
  <c r="I150" i="6"/>
  <c r="F150" i="6"/>
  <c r="E150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X149" i="6"/>
  <c r="AW149" i="6"/>
  <c r="AT149" i="6"/>
  <c r="AS149" i="6"/>
  <c r="AP149" i="6"/>
  <c r="AO149" i="6"/>
  <c r="AL149" i="6"/>
  <c r="AK149" i="6"/>
  <c r="AH149" i="6"/>
  <c r="AG149" i="6"/>
  <c r="AD149" i="6"/>
  <c r="AC149" i="6"/>
  <c r="Z149" i="6"/>
  <c r="Y149" i="6"/>
  <c r="V149" i="6"/>
  <c r="U149" i="6"/>
  <c r="R149" i="6"/>
  <c r="Q149" i="6"/>
  <c r="N149" i="6"/>
  <c r="M149" i="6"/>
  <c r="J149" i="6"/>
  <c r="I149" i="6"/>
  <c r="F149" i="6"/>
  <c r="E149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X148" i="6"/>
  <c r="AW148" i="6"/>
  <c r="AT148" i="6"/>
  <c r="AS148" i="6"/>
  <c r="AP148" i="6"/>
  <c r="AO148" i="6"/>
  <c r="AL148" i="6"/>
  <c r="AK148" i="6"/>
  <c r="AH148" i="6"/>
  <c r="AG148" i="6"/>
  <c r="AD148" i="6"/>
  <c r="AC148" i="6"/>
  <c r="Z148" i="6"/>
  <c r="Y148" i="6"/>
  <c r="V148" i="6"/>
  <c r="U148" i="6"/>
  <c r="R148" i="6"/>
  <c r="Q148" i="6"/>
  <c r="N148" i="6"/>
  <c r="M148" i="6"/>
  <c r="J148" i="6"/>
  <c r="I148" i="6"/>
  <c r="F148" i="6"/>
  <c r="E148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X147" i="6"/>
  <c r="AW147" i="6"/>
  <c r="AT147" i="6"/>
  <c r="AS147" i="6"/>
  <c r="AP147" i="6"/>
  <c r="AO147" i="6"/>
  <c r="AL147" i="6"/>
  <c r="AK147" i="6"/>
  <c r="AH147" i="6"/>
  <c r="AG147" i="6"/>
  <c r="AD147" i="6"/>
  <c r="AC147" i="6"/>
  <c r="Z147" i="6"/>
  <c r="Y147" i="6"/>
  <c r="V147" i="6"/>
  <c r="U147" i="6"/>
  <c r="R147" i="6"/>
  <c r="Q147" i="6"/>
  <c r="N147" i="6"/>
  <c r="M147" i="6"/>
  <c r="J147" i="6"/>
  <c r="I147" i="6"/>
  <c r="F147" i="6"/>
  <c r="E147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X146" i="6"/>
  <c r="AW146" i="6"/>
  <c r="AT146" i="6"/>
  <c r="AS146" i="6"/>
  <c r="AP146" i="6"/>
  <c r="AO146" i="6"/>
  <c r="AL146" i="6"/>
  <c r="AK146" i="6"/>
  <c r="AH146" i="6"/>
  <c r="AG146" i="6"/>
  <c r="AD146" i="6"/>
  <c r="AC146" i="6"/>
  <c r="Z146" i="6"/>
  <c r="Y146" i="6"/>
  <c r="V146" i="6"/>
  <c r="U146" i="6"/>
  <c r="R146" i="6"/>
  <c r="Q146" i="6"/>
  <c r="N146" i="6"/>
  <c r="M146" i="6"/>
  <c r="J146" i="6"/>
  <c r="I146" i="6"/>
  <c r="F146" i="6"/>
  <c r="E146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X145" i="6"/>
  <c r="AW145" i="6"/>
  <c r="AT145" i="6"/>
  <c r="AS145" i="6"/>
  <c r="AP145" i="6"/>
  <c r="AO145" i="6"/>
  <c r="AL145" i="6"/>
  <c r="AK145" i="6"/>
  <c r="AH145" i="6"/>
  <c r="AG145" i="6"/>
  <c r="AD145" i="6"/>
  <c r="AC145" i="6"/>
  <c r="Z145" i="6"/>
  <c r="Y145" i="6"/>
  <c r="V145" i="6"/>
  <c r="U145" i="6"/>
  <c r="R145" i="6"/>
  <c r="Q145" i="6"/>
  <c r="N145" i="6"/>
  <c r="M145" i="6"/>
  <c r="J145" i="6"/>
  <c r="I145" i="6"/>
  <c r="F145" i="6"/>
  <c r="E145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X144" i="6"/>
  <c r="AW144" i="6"/>
  <c r="AT144" i="6"/>
  <c r="AS144" i="6"/>
  <c r="AP144" i="6"/>
  <c r="AO144" i="6"/>
  <c r="AL144" i="6"/>
  <c r="AK144" i="6"/>
  <c r="AH144" i="6"/>
  <c r="AG144" i="6"/>
  <c r="AD144" i="6"/>
  <c r="AC144" i="6"/>
  <c r="Z144" i="6"/>
  <c r="Y144" i="6"/>
  <c r="V144" i="6"/>
  <c r="U144" i="6"/>
  <c r="R144" i="6"/>
  <c r="Q144" i="6"/>
  <c r="N144" i="6"/>
  <c r="M144" i="6"/>
  <c r="J144" i="6"/>
  <c r="I144" i="6"/>
  <c r="F144" i="6"/>
  <c r="E144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X143" i="6"/>
  <c r="AW143" i="6"/>
  <c r="AT143" i="6"/>
  <c r="AS143" i="6"/>
  <c r="AP143" i="6"/>
  <c r="AO143" i="6"/>
  <c r="AL143" i="6"/>
  <c r="AK143" i="6"/>
  <c r="AH143" i="6"/>
  <c r="AG143" i="6"/>
  <c r="AD143" i="6"/>
  <c r="AC143" i="6"/>
  <c r="Z143" i="6"/>
  <c r="Y143" i="6"/>
  <c r="V143" i="6"/>
  <c r="U143" i="6"/>
  <c r="R143" i="6"/>
  <c r="Q143" i="6"/>
  <c r="N143" i="6"/>
  <c r="M143" i="6"/>
  <c r="J143" i="6"/>
  <c r="I143" i="6"/>
  <c r="F143" i="6"/>
  <c r="E143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X142" i="6"/>
  <c r="AW142" i="6"/>
  <c r="AT142" i="6"/>
  <c r="AS142" i="6"/>
  <c r="AP142" i="6"/>
  <c r="AO142" i="6"/>
  <c r="AL142" i="6"/>
  <c r="AK142" i="6"/>
  <c r="AH142" i="6"/>
  <c r="AG142" i="6"/>
  <c r="AD142" i="6"/>
  <c r="AC142" i="6"/>
  <c r="Z142" i="6"/>
  <c r="Y142" i="6"/>
  <c r="V142" i="6"/>
  <c r="U142" i="6"/>
  <c r="R142" i="6"/>
  <c r="Q142" i="6"/>
  <c r="N142" i="6"/>
  <c r="M142" i="6"/>
  <c r="J142" i="6"/>
  <c r="I142" i="6"/>
  <c r="F142" i="6"/>
  <c r="E142" i="6"/>
  <c r="BL141" i="6"/>
  <c r="BK141" i="6"/>
  <c r="BJ141" i="6"/>
  <c r="BI141" i="6"/>
  <c r="BH141" i="6"/>
  <c r="BG141" i="6"/>
  <c r="BF141" i="6"/>
  <c r="BE141" i="6"/>
  <c r="BD141" i="6"/>
  <c r="BC141" i="6"/>
  <c r="BB141" i="6"/>
  <c r="BA141" i="6"/>
  <c r="AX141" i="6"/>
  <c r="AW141" i="6"/>
  <c r="AT141" i="6"/>
  <c r="AS141" i="6"/>
  <c r="AP141" i="6"/>
  <c r="AO141" i="6"/>
  <c r="AL141" i="6"/>
  <c r="AK141" i="6"/>
  <c r="AH141" i="6"/>
  <c r="AG141" i="6"/>
  <c r="AD141" i="6"/>
  <c r="AC141" i="6"/>
  <c r="Z141" i="6"/>
  <c r="Y141" i="6"/>
  <c r="V141" i="6"/>
  <c r="U141" i="6"/>
  <c r="R141" i="6"/>
  <c r="Q141" i="6"/>
  <c r="N141" i="6"/>
  <c r="M141" i="6"/>
  <c r="J141" i="6"/>
  <c r="I141" i="6"/>
  <c r="F141" i="6"/>
  <c r="E141" i="6"/>
  <c r="BL140" i="6"/>
  <c r="BK140" i="6"/>
  <c r="BJ140" i="6"/>
  <c r="BI140" i="6"/>
  <c r="BH140" i="6"/>
  <c r="BG140" i="6"/>
  <c r="BF140" i="6"/>
  <c r="BE140" i="6"/>
  <c r="BD140" i="6"/>
  <c r="BC140" i="6"/>
  <c r="BB140" i="6"/>
  <c r="BA140" i="6"/>
  <c r="AX140" i="6"/>
  <c r="AW140" i="6"/>
  <c r="AT140" i="6"/>
  <c r="AS140" i="6"/>
  <c r="AP140" i="6"/>
  <c r="AO140" i="6"/>
  <c r="AL140" i="6"/>
  <c r="AK140" i="6"/>
  <c r="AH140" i="6"/>
  <c r="AG140" i="6"/>
  <c r="AD140" i="6"/>
  <c r="AC140" i="6"/>
  <c r="Z140" i="6"/>
  <c r="Y140" i="6"/>
  <c r="V140" i="6"/>
  <c r="U140" i="6"/>
  <c r="R140" i="6"/>
  <c r="Q140" i="6"/>
  <c r="N140" i="6"/>
  <c r="M140" i="6"/>
  <c r="J140" i="6"/>
  <c r="I140" i="6"/>
  <c r="F140" i="6"/>
  <c r="E140" i="6"/>
  <c r="BL139" i="6"/>
  <c r="BK139" i="6"/>
  <c r="BJ139" i="6"/>
  <c r="BI139" i="6"/>
  <c r="BH139" i="6"/>
  <c r="BG139" i="6"/>
  <c r="BF139" i="6"/>
  <c r="BE139" i="6"/>
  <c r="BD139" i="6"/>
  <c r="BC139" i="6"/>
  <c r="BB139" i="6"/>
  <c r="BA139" i="6"/>
  <c r="AX139" i="6"/>
  <c r="AW139" i="6"/>
  <c r="AT139" i="6"/>
  <c r="AS139" i="6"/>
  <c r="AP139" i="6"/>
  <c r="AO139" i="6"/>
  <c r="AL139" i="6"/>
  <c r="AK139" i="6"/>
  <c r="AH139" i="6"/>
  <c r="AG139" i="6"/>
  <c r="AD139" i="6"/>
  <c r="AC139" i="6"/>
  <c r="Z139" i="6"/>
  <c r="Y139" i="6"/>
  <c r="V139" i="6"/>
  <c r="U139" i="6"/>
  <c r="R139" i="6"/>
  <c r="Q139" i="6"/>
  <c r="N139" i="6"/>
  <c r="M139" i="6"/>
  <c r="J139" i="6"/>
  <c r="I139" i="6"/>
  <c r="F139" i="6"/>
  <c r="E139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X138" i="6"/>
  <c r="AW138" i="6"/>
  <c r="AT138" i="6"/>
  <c r="AS138" i="6"/>
  <c r="AP138" i="6"/>
  <c r="AO138" i="6"/>
  <c r="AL138" i="6"/>
  <c r="AK138" i="6"/>
  <c r="AH138" i="6"/>
  <c r="AG138" i="6"/>
  <c r="AD138" i="6"/>
  <c r="AC138" i="6"/>
  <c r="Z138" i="6"/>
  <c r="Y138" i="6"/>
  <c r="V138" i="6"/>
  <c r="U138" i="6"/>
  <c r="R138" i="6"/>
  <c r="Q138" i="6"/>
  <c r="N138" i="6"/>
  <c r="M138" i="6"/>
  <c r="J138" i="6"/>
  <c r="I138" i="6"/>
  <c r="F138" i="6"/>
  <c r="E138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X137" i="6"/>
  <c r="AW137" i="6"/>
  <c r="AT137" i="6"/>
  <c r="AS137" i="6"/>
  <c r="AP137" i="6"/>
  <c r="AO137" i="6"/>
  <c r="AL137" i="6"/>
  <c r="AK137" i="6"/>
  <c r="AH137" i="6"/>
  <c r="AG137" i="6"/>
  <c r="AD137" i="6"/>
  <c r="AC137" i="6"/>
  <c r="Z137" i="6"/>
  <c r="Y137" i="6"/>
  <c r="V137" i="6"/>
  <c r="U137" i="6"/>
  <c r="R137" i="6"/>
  <c r="Q137" i="6"/>
  <c r="N137" i="6"/>
  <c r="M137" i="6"/>
  <c r="J137" i="6"/>
  <c r="I137" i="6"/>
  <c r="F137" i="6"/>
  <c r="E137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X136" i="6"/>
  <c r="AW136" i="6"/>
  <c r="AT136" i="6"/>
  <c r="AS136" i="6"/>
  <c r="AP136" i="6"/>
  <c r="AO136" i="6"/>
  <c r="AL136" i="6"/>
  <c r="AK136" i="6"/>
  <c r="AH136" i="6"/>
  <c r="AG136" i="6"/>
  <c r="AD136" i="6"/>
  <c r="AC136" i="6"/>
  <c r="Z136" i="6"/>
  <c r="Y136" i="6"/>
  <c r="V136" i="6"/>
  <c r="U136" i="6"/>
  <c r="R136" i="6"/>
  <c r="Q136" i="6"/>
  <c r="N136" i="6"/>
  <c r="M136" i="6"/>
  <c r="J136" i="6"/>
  <c r="I136" i="6"/>
  <c r="F136" i="6"/>
  <c r="E136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X135" i="6"/>
  <c r="AW135" i="6"/>
  <c r="AT135" i="6"/>
  <c r="AS135" i="6"/>
  <c r="AP135" i="6"/>
  <c r="AO135" i="6"/>
  <c r="AL135" i="6"/>
  <c r="AK135" i="6"/>
  <c r="AH135" i="6"/>
  <c r="AG135" i="6"/>
  <c r="AD135" i="6"/>
  <c r="AC135" i="6"/>
  <c r="Z135" i="6"/>
  <c r="Y135" i="6"/>
  <c r="V135" i="6"/>
  <c r="U135" i="6"/>
  <c r="R135" i="6"/>
  <c r="Q135" i="6"/>
  <c r="N135" i="6"/>
  <c r="M135" i="6"/>
  <c r="J135" i="6"/>
  <c r="I135" i="6"/>
  <c r="F135" i="6"/>
  <c r="E135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X134" i="6"/>
  <c r="AW134" i="6"/>
  <c r="AT134" i="6"/>
  <c r="AS134" i="6"/>
  <c r="AP134" i="6"/>
  <c r="AO134" i="6"/>
  <c r="AL134" i="6"/>
  <c r="AK134" i="6"/>
  <c r="AH134" i="6"/>
  <c r="AG134" i="6"/>
  <c r="AD134" i="6"/>
  <c r="AC134" i="6"/>
  <c r="Z134" i="6"/>
  <c r="Y134" i="6"/>
  <c r="V134" i="6"/>
  <c r="U134" i="6"/>
  <c r="R134" i="6"/>
  <c r="Q134" i="6"/>
  <c r="N134" i="6"/>
  <c r="M134" i="6"/>
  <c r="J134" i="6"/>
  <c r="I134" i="6"/>
  <c r="F134" i="6"/>
  <c r="E134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X133" i="6"/>
  <c r="AW133" i="6"/>
  <c r="AT133" i="6"/>
  <c r="AS133" i="6"/>
  <c r="AP133" i="6"/>
  <c r="AO133" i="6"/>
  <c r="AL133" i="6"/>
  <c r="AK133" i="6"/>
  <c r="AH133" i="6"/>
  <c r="AG133" i="6"/>
  <c r="AD133" i="6"/>
  <c r="AC133" i="6"/>
  <c r="Z133" i="6"/>
  <c r="Y133" i="6"/>
  <c r="V133" i="6"/>
  <c r="U133" i="6"/>
  <c r="R133" i="6"/>
  <c r="Q133" i="6"/>
  <c r="N133" i="6"/>
  <c r="M133" i="6"/>
  <c r="J133" i="6"/>
  <c r="I133" i="6"/>
  <c r="F133" i="6"/>
  <c r="E133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X132" i="6"/>
  <c r="AW132" i="6"/>
  <c r="AT132" i="6"/>
  <c r="AS132" i="6"/>
  <c r="AP132" i="6"/>
  <c r="AO132" i="6"/>
  <c r="AL132" i="6"/>
  <c r="AK132" i="6"/>
  <c r="AH132" i="6"/>
  <c r="AG132" i="6"/>
  <c r="AD132" i="6"/>
  <c r="AC132" i="6"/>
  <c r="Z132" i="6"/>
  <c r="Y132" i="6"/>
  <c r="V132" i="6"/>
  <c r="U132" i="6"/>
  <c r="R132" i="6"/>
  <c r="Q132" i="6"/>
  <c r="N132" i="6"/>
  <c r="M132" i="6"/>
  <c r="J132" i="6"/>
  <c r="I132" i="6"/>
  <c r="F132" i="6"/>
  <c r="E132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X131" i="6"/>
  <c r="AW131" i="6"/>
  <c r="AT131" i="6"/>
  <c r="AS131" i="6"/>
  <c r="AP131" i="6"/>
  <c r="AO131" i="6"/>
  <c r="AL131" i="6"/>
  <c r="AK131" i="6"/>
  <c r="AH131" i="6"/>
  <c r="AG131" i="6"/>
  <c r="AD131" i="6"/>
  <c r="AC131" i="6"/>
  <c r="Z131" i="6"/>
  <c r="Y131" i="6"/>
  <c r="V131" i="6"/>
  <c r="U131" i="6"/>
  <c r="R131" i="6"/>
  <c r="Q131" i="6"/>
  <c r="N131" i="6"/>
  <c r="M131" i="6"/>
  <c r="J131" i="6"/>
  <c r="I131" i="6"/>
  <c r="F131" i="6"/>
  <c r="E131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X130" i="6"/>
  <c r="AW130" i="6"/>
  <c r="AT130" i="6"/>
  <c r="AS130" i="6"/>
  <c r="AP130" i="6"/>
  <c r="AO130" i="6"/>
  <c r="AL130" i="6"/>
  <c r="AK130" i="6"/>
  <c r="AH130" i="6"/>
  <c r="AG130" i="6"/>
  <c r="AD130" i="6"/>
  <c r="AC130" i="6"/>
  <c r="Z130" i="6"/>
  <c r="Y130" i="6"/>
  <c r="V130" i="6"/>
  <c r="U130" i="6"/>
  <c r="R130" i="6"/>
  <c r="Q130" i="6"/>
  <c r="N130" i="6"/>
  <c r="M130" i="6"/>
  <c r="J130" i="6"/>
  <c r="I130" i="6"/>
  <c r="F130" i="6"/>
  <c r="E130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X129" i="6"/>
  <c r="AW129" i="6"/>
  <c r="AT129" i="6"/>
  <c r="AS129" i="6"/>
  <c r="AP129" i="6"/>
  <c r="AO129" i="6"/>
  <c r="AL129" i="6"/>
  <c r="AK129" i="6"/>
  <c r="AH129" i="6"/>
  <c r="AG129" i="6"/>
  <c r="AD129" i="6"/>
  <c r="AC129" i="6"/>
  <c r="Z129" i="6"/>
  <c r="Y129" i="6"/>
  <c r="V129" i="6"/>
  <c r="U129" i="6"/>
  <c r="R129" i="6"/>
  <c r="Q129" i="6"/>
  <c r="N129" i="6"/>
  <c r="M129" i="6"/>
  <c r="J129" i="6"/>
  <c r="I129" i="6"/>
  <c r="F129" i="6"/>
  <c r="E129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X128" i="6"/>
  <c r="AW128" i="6"/>
  <c r="AT128" i="6"/>
  <c r="AS128" i="6"/>
  <c r="AP128" i="6"/>
  <c r="AO128" i="6"/>
  <c r="AL128" i="6"/>
  <c r="AK128" i="6"/>
  <c r="AH128" i="6"/>
  <c r="AG128" i="6"/>
  <c r="AD128" i="6"/>
  <c r="AC128" i="6"/>
  <c r="Z128" i="6"/>
  <c r="Y128" i="6"/>
  <c r="V128" i="6"/>
  <c r="U128" i="6"/>
  <c r="R128" i="6"/>
  <c r="Q128" i="6"/>
  <c r="N128" i="6"/>
  <c r="M128" i="6"/>
  <c r="J128" i="6"/>
  <c r="I128" i="6"/>
  <c r="F128" i="6"/>
  <c r="E128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X127" i="6"/>
  <c r="AW127" i="6"/>
  <c r="AT127" i="6"/>
  <c r="AS127" i="6"/>
  <c r="AP127" i="6"/>
  <c r="AO127" i="6"/>
  <c r="AL127" i="6"/>
  <c r="AK127" i="6"/>
  <c r="AH127" i="6"/>
  <c r="AG127" i="6"/>
  <c r="AD127" i="6"/>
  <c r="AC127" i="6"/>
  <c r="Z127" i="6"/>
  <c r="Y127" i="6"/>
  <c r="V127" i="6"/>
  <c r="U127" i="6"/>
  <c r="R127" i="6"/>
  <c r="Q127" i="6"/>
  <c r="N127" i="6"/>
  <c r="M127" i="6"/>
  <c r="J127" i="6"/>
  <c r="I127" i="6"/>
  <c r="F127" i="6"/>
  <c r="E127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X126" i="6"/>
  <c r="AW126" i="6"/>
  <c r="AT126" i="6"/>
  <c r="AS126" i="6"/>
  <c r="AP126" i="6"/>
  <c r="AO126" i="6"/>
  <c r="AL126" i="6"/>
  <c r="AK126" i="6"/>
  <c r="AH126" i="6"/>
  <c r="AG126" i="6"/>
  <c r="AD126" i="6"/>
  <c r="AC126" i="6"/>
  <c r="Z126" i="6"/>
  <c r="Y126" i="6"/>
  <c r="V126" i="6"/>
  <c r="U126" i="6"/>
  <c r="R126" i="6"/>
  <c r="Q126" i="6"/>
  <c r="N126" i="6"/>
  <c r="M126" i="6"/>
  <c r="J126" i="6"/>
  <c r="I126" i="6"/>
  <c r="F126" i="6"/>
  <c r="E126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X125" i="6"/>
  <c r="AW125" i="6"/>
  <c r="AT125" i="6"/>
  <c r="AS125" i="6"/>
  <c r="AP125" i="6"/>
  <c r="AO125" i="6"/>
  <c r="AL125" i="6"/>
  <c r="AK125" i="6"/>
  <c r="AH125" i="6"/>
  <c r="AG125" i="6"/>
  <c r="AD125" i="6"/>
  <c r="AC125" i="6"/>
  <c r="Z125" i="6"/>
  <c r="Y125" i="6"/>
  <c r="V125" i="6"/>
  <c r="U125" i="6"/>
  <c r="R125" i="6"/>
  <c r="Q125" i="6"/>
  <c r="N125" i="6"/>
  <c r="M125" i="6"/>
  <c r="J125" i="6"/>
  <c r="I125" i="6"/>
  <c r="F125" i="6"/>
  <c r="E125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X124" i="6"/>
  <c r="AW124" i="6"/>
  <c r="AT124" i="6"/>
  <c r="AS124" i="6"/>
  <c r="AP124" i="6"/>
  <c r="AO124" i="6"/>
  <c r="AL124" i="6"/>
  <c r="AK124" i="6"/>
  <c r="AH124" i="6"/>
  <c r="AG124" i="6"/>
  <c r="AD124" i="6"/>
  <c r="AC124" i="6"/>
  <c r="Z124" i="6"/>
  <c r="Y124" i="6"/>
  <c r="V124" i="6"/>
  <c r="U124" i="6"/>
  <c r="R124" i="6"/>
  <c r="Q124" i="6"/>
  <c r="N124" i="6"/>
  <c r="M124" i="6"/>
  <c r="J124" i="6"/>
  <c r="I124" i="6"/>
  <c r="F124" i="6"/>
  <c r="E124" i="6"/>
  <c r="BL123" i="6"/>
  <c r="BK123" i="6"/>
  <c r="BJ123" i="6"/>
  <c r="BI123" i="6"/>
  <c r="BH123" i="6"/>
  <c r="BG123" i="6"/>
  <c r="BF123" i="6"/>
  <c r="BE123" i="6"/>
  <c r="BD123" i="6"/>
  <c r="BC123" i="6"/>
  <c r="BB123" i="6"/>
  <c r="BA123" i="6"/>
  <c r="AX123" i="6"/>
  <c r="AW123" i="6"/>
  <c r="AT123" i="6"/>
  <c r="AS123" i="6"/>
  <c r="AP123" i="6"/>
  <c r="AO123" i="6"/>
  <c r="AL123" i="6"/>
  <c r="AK123" i="6"/>
  <c r="AH123" i="6"/>
  <c r="AG123" i="6"/>
  <c r="AD123" i="6"/>
  <c r="AC123" i="6"/>
  <c r="Z123" i="6"/>
  <c r="Y123" i="6"/>
  <c r="V123" i="6"/>
  <c r="U123" i="6"/>
  <c r="R123" i="6"/>
  <c r="Q123" i="6"/>
  <c r="N123" i="6"/>
  <c r="M123" i="6"/>
  <c r="J123" i="6"/>
  <c r="I123" i="6"/>
  <c r="F123" i="6"/>
  <c r="E123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X122" i="6"/>
  <c r="AW122" i="6"/>
  <c r="AT122" i="6"/>
  <c r="AS122" i="6"/>
  <c r="AP122" i="6"/>
  <c r="AO122" i="6"/>
  <c r="AL122" i="6"/>
  <c r="AK122" i="6"/>
  <c r="AH122" i="6"/>
  <c r="AG122" i="6"/>
  <c r="AD122" i="6"/>
  <c r="AC122" i="6"/>
  <c r="Z122" i="6"/>
  <c r="Y122" i="6"/>
  <c r="V122" i="6"/>
  <c r="U122" i="6"/>
  <c r="R122" i="6"/>
  <c r="Q122" i="6"/>
  <c r="N122" i="6"/>
  <c r="M122" i="6"/>
  <c r="J122" i="6"/>
  <c r="I122" i="6"/>
  <c r="F122" i="6"/>
  <c r="E122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X121" i="6"/>
  <c r="AW121" i="6"/>
  <c r="AT121" i="6"/>
  <c r="AS121" i="6"/>
  <c r="AP121" i="6"/>
  <c r="AO121" i="6"/>
  <c r="AL121" i="6"/>
  <c r="AK121" i="6"/>
  <c r="AH121" i="6"/>
  <c r="AG121" i="6"/>
  <c r="AD121" i="6"/>
  <c r="AC121" i="6"/>
  <c r="Z121" i="6"/>
  <c r="Y121" i="6"/>
  <c r="V121" i="6"/>
  <c r="U121" i="6"/>
  <c r="R121" i="6"/>
  <c r="Q121" i="6"/>
  <c r="N121" i="6"/>
  <c r="M121" i="6"/>
  <c r="J121" i="6"/>
  <c r="I121" i="6"/>
  <c r="F121" i="6"/>
  <c r="E121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X120" i="6"/>
  <c r="AW120" i="6"/>
  <c r="AT120" i="6"/>
  <c r="AS120" i="6"/>
  <c r="AP120" i="6"/>
  <c r="AO120" i="6"/>
  <c r="AL120" i="6"/>
  <c r="AK120" i="6"/>
  <c r="AH120" i="6"/>
  <c r="AG120" i="6"/>
  <c r="AD120" i="6"/>
  <c r="AC120" i="6"/>
  <c r="Z120" i="6"/>
  <c r="Y120" i="6"/>
  <c r="V120" i="6"/>
  <c r="U120" i="6"/>
  <c r="R120" i="6"/>
  <c r="Q120" i="6"/>
  <c r="N120" i="6"/>
  <c r="M120" i="6"/>
  <c r="J120" i="6"/>
  <c r="I120" i="6"/>
  <c r="F120" i="6"/>
  <c r="E120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X119" i="6"/>
  <c r="AW119" i="6"/>
  <c r="AT119" i="6"/>
  <c r="AS119" i="6"/>
  <c r="AP119" i="6"/>
  <c r="AO119" i="6"/>
  <c r="AL119" i="6"/>
  <c r="AK119" i="6"/>
  <c r="AH119" i="6"/>
  <c r="AG119" i="6"/>
  <c r="AD119" i="6"/>
  <c r="AC119" i="6"/>
  <c r="Z119" i="6"/>
  <c r="Y119" i="6"/>
  <c r="V119" i="6"/>
  <c r="U119" i="6"/>
  <c r="R119" i="6"/>
  <c r="Q119" i="6"/>
  <c r="N119" i="6"/>
  <c r="M119" i="6"/>
  <c r="J119" i="6"/>
  <c r="I119" i="6"/>
  <c r="F119" i="6"/>
  <c r="E119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X118" i="6"/>
  <c r="AW118" i="6"/>
  <c r="AT118" i="6"/>
  <c r="AS118" i="6"/>
  <c r="AP118" i="6"/>
  <c r="AO118" i="6"/>
  <c r="AL118" i="6"/>
  <c r="AK118" i="6"/>
  <c r="AH118" i="6"/>
  <c r="AG118" i="6"/>
  <c r="AD118" i="6"/>
  <c r="AC118" i="6"/>
  <c r="Z118" i="6"/>
  <c r="Y118" i="6"/>
  <c r="V118" i="6"/>
  <c r="U118" i="6"/>
  <c r="R118" i="6"/>
  <c r="Q118" i="6"/>
  <c r="N118" i="6"/>
  <c r="M118" i="6"/>
  <c r="J118" i="6"/>
  <c r="I118" i="6"/>
  <c r="F118" i="6"/>
  <c r="E118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X117" i="6"/>
  <c r="AW117" i="6"/>
  <c r="AT117" i="6"/>
  <c r="AS117" i="6"/>
  <c r="AP117" i="6"/>
  <c r="AO117" i="6"/>
  <c r="AL117" i="6"/>
  <c r="AK117" i="6"/>
  <c r="AH117" i="6"/>
  <c r="AG117" i="6"/>
  <c r="AD117" i="6"/>
  <c r="AC117" i="6"/>
  <c r="Z117" i="6"/>
  <c r="Y117" i="6"/>
  <c r="V117" i="6"/>
  <c r="U117" i="6"/>
  <c r="R117" i="6"/>
  <c r="Q117" i="6"/>
  <c r="N117" i="6"/>
  <c r="M117" i="6"/>
  <c r="J117" i="6"/>
  <c r="I117" i="6"/>
  <c r="F117" i="6"/>
  <c r="E117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X116" i="6"/>
  <c r="AW116" i="6"/>
  <c r="AT116" i="6"/>
  <c r="AS116" i="6"/>
  <c r="AP116" i="6"/>
  <c r="AO116" i="6"/>
  <c r="AL116" i="6"/>
  <c r="AK116" i="6"/>
  <c r="AH116" i="6"/>
  <c r="AG116" i="6"/>
  <c r="AD116" i="6"/>
  <c r="AC116" i="6"/>
  <c r="Z116" i="6"/>
  <c r="Y116" i="6"/>
  <c r="V116" i="6"/>
  <c r="U116" i="6"/>
  <c r="R116" i="6"/>
  <c r="Q116" i="6"/>
  <c r="N116" i="6"/>
  <c r="M116" i="6"/>
  <c r="J116" i="6"/>
  <c r="I116" i="6"/>
  <c r="F116" i="6"/>
  <c r="E116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X115" i="6"/>
  <c r="AW115" i="6"/>
  <c r="AT115" i="6"/>
  <c r="AS115" i="6"/>
  <c r="AP115" i="6"/>
  <c r="AO115" i="6"/>
  <c r="AL115" i="6"/>
  <c r="AK115" i="6"/>
  <c r="AH115" i="6"/>
  <c r="AG115" i="6"/>
  <c r="AD115" i="6"/>
  <c r="AC115" i="6"/>
  <c r="Z115" i="6"/>
  <c r="Y115" i="6"/>
  <c r="V115" i="6"/>
  <c r="U115" i="6"/>
  <c r="R115" i="6"/>
  <c r="Q115" i="6"/>
  <c r="N115" i="6"/>
  <c r="M115" i="6"/>
  <c r="J115" i="6"/>
  <c r="I115" i="6"/>
  <c r="F115" i="6"/>
  <c r="E115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X114" i="6"/>
  <c r="AW114" i="6"/>
  <c r="AT114" i="6"/>
  <c r="AS114" i="6"/>
  <c r="AP114" i="6"/>
  <c r="AO114" i="6"/>
  <c r="AL114" i="6"/>
  <c r="AK114" i="6"/>
  <c r="AH114" i="6"/>
  <c r="AG114" i="6"/>
  <c r="AD114" i="6"/>
  <c r="AC114" i="6"/>
  <c r="Z114" i="6"/>
  <c r="Y114" i="6"/>
  <c r="V114" i="6"/>
  <c r="U114" i="6"/>
  <c r="R114" i="6"/>
  <c r="Q114" i="6"/>
  <c r="N114" i="6"/>
  <c r="M114" i="6"/>
  <c r="J114" i="6"/>
  <c r="I114" i="6"/>
  <c r="F114" i="6"/>
  <c r="E114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X113" i="6"/>
  <c r="AW113" i="6"/>
  <c r="AT113" i="6"/>
  <c r="AS113" i="6"/>
  <c r="AP113" i="6"/>
  <c r="AO113" i="6"/>
  <c r="AL113" i="6"/>
  <c r="AK113" i="6"/>
  <c r="AH113" i="6"/>
  <c r="AG113" i="6"/>
  <c r="AD113" i="6"/>
  <c r="AC113" i="6"/>
  <c r="Z113" i="6"/>
  <c r="Y113" i="6"/>
  <c r="V113" i="6"/>
  <c r="U113" i="6"/>
  <c r="R113" i="6"/>
  <c r="Q113" i="6"/>
  <c r="N113" i="6"/>
  <c r="M113" i="6"/>
  <c r="J113" i="6"/>
  <c r="I113" i="6"/>
  <c r="F113" i="6"/>
  <c r="E113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X112" i="6"/>
  <c r="AW112" i="6"/>
  <c r="AT112" i="6"/>
  <c r="AS112" i="6"/>
  <c r="AP112" i="6"/>
  <c r="AO112" i="6"/>
  <c r="AL112" i="6"/>
  <c r="AK112" i="6"/>
  <c r="AH112" i="6"/>
  <c r="AG112" i="6"/>
  <c r="AD112" i="6"/>
  <c r="AC112" i="6"/>
  <c r="Z112" i="6"/>
  <c r="Y112" i="6"/>
  <c r="V112" i="6"/>
  <c r="U112" i="6"/>
  <c r="R112" i="6"/>
  <c r="Q112" i="6"/>
  <c r="N112" i="6"/>
  <c r="M112" i="6"/>
  <c r="J112" i="6"/>
  <c r="I112" i="6"/>
  <c r="F112" i="6"/>
  <c r="E112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X111" i="6"/>
  <c r="AW111" i="6"/>
  <c r="AT111" i="6"/>
  <c r="AS111" i="6"/>
  <c r="AP111" i="6"/>
  <c r="AO111" i="6"/>
  <c r="AL111" i="6"/>
  <c r="AK111" i="6"/>
  <c r="AH111" i="6"/>
  <c r="AG111" i="6"/>
  <c r="AD111" i="6"/>
  <c r="AC111" i="6"/>
  <c r="Z111" i="6"/>
  <c r="Y111" i="6"/>
  <c r="V111" i="6"/>
  <c r="U111" i="6"/>
  <c r="R111" i="6"/>
  <c r="Q111" i="6"/>
  <c r="N111" i="6"/>
  <c r="M111" i="6"/>
  <c r="J111" i="6"/>
  <c r="I111" i="6"/>
  <c r="F111" i="6"/>
  <c r="E111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X110" i="6"/>
  <c r="AW110" i="6"/>
  <c r="AT110" i="6"/>
  <c r="AS110" i="6"/>
  <c r="AP110" i="6"/>
  <c r="AO110" i="6"/>
  <c r="AL110" i="6"/>
  <c r="AK110" i="6"/>
  <c r="AH110" i="6"/>
  <c r="AG110" i="6"/>
  <c r="AD110" i="6"/>
  <c r="AC110" i="6"/>
  <c r="Z110" i="6"/>
  <c r="Y110" i="6"/>
  <c r="V110" i="6"/>
  <c r="U110" i="6"/>
  <c r="R110" i="6"/>
  <c r="Q110" i="6"/>
  <c r="N110" i="6"/>
  <c r="M110" i="6"/>
  <c r="J110" i="6"/>
  <c r="I110" i="6"/>
  <c r="F110" i="6"/>
  <c r="E110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X109" i="6"/>
  <c r="AW109" i="6"/>
  <c r="AT109" i="6"/>
  <c r="AS109" i="6"/>
  <c r="AP109" i="6"/>
  <c r="AO109" i="6"/>
  <c r="AL109" i="6"/>
  <c r="AK109" i="6"/>
  <c r="AH109" i="6"/>
  <c r="AG109" i="6"/>
  <c r="AD109" i="6"/>
  <c r="AC109" i="6"/>
  <c r="Z109" i="6"/>
  <c r="Y109" i="6"/>
  <c r="V109" i="6"/>
  <c r="U109" i="6"/>
  <c r="R109" i="6"/>
  <c r="Q109" i="6"/>
  <c r="N109" i="6"/>
  <c r="M109" i="6"/>
  <c r="J109" i="6"/>
  <c r="I109" i="6"/>
  <c r="F109" i="6"/>
  <c r="E109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X108" i="6"/>
  <c r="AW108" i="6"/>
  <c r="AT108" i="6"/>
  <c r="AS108" i="6"/>
  <c r="AP108" i="6"/>
  <c r="AO108" i="6"/>
  <c r="AL108" i="6"/>
  <c r="AK108" i="6"/>
  <c r="AH108" i="6"/>
  <c r="AG108" i="6"/>
  <c r="AD108" i="6"/>
  <c r="AC108" i="6"/>
  <c r="Z108" i="6"/>
  <c r="Y108" i="6"/>
  <c r="V108" i="6"/>
  <c r="U108" i="6"/>
  <c r="R108" i="6"/>
  <c r="Q108" i="6"/>
  <c r="N108" i="6"/>
  <c r="M108" i="6"/>
  <c r="J108" i="6"/>
  <c r="I108" i="6"/>
  <c r="F108" i="6"/>
  <c r="E108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X107" i="6"/>
  <c r="AW107" i="6"/>
  <c r="AT107" i="6"/>
  <c r="AS107" i="6"/>
  <c r="AP107" i="6"/>
  <c r="AO107" i="6"/>
  <c r="AL107" i="6"/>
  <c r="AK107" i="6"/>
  <c r="AH107" i="6"/>
  <c r="AG107" i="6"/>
  <c r="AD107" i="6"/>
  <c r="AC107" i="6"/>
  <c r="Z107" i="6"/>
  <c r="Y107" i="6"/>
  <c r="V107" i="6"/>
  <c r="U107" i="6"/>
  <c r="R107" i="6"/>
  <c r="Q107" i="6"/>
  <c r="N107" i="6"/>
  <c r="M107" i="6"/>
  <c r="J107" i="6"/>
  <c r="I107" i="6"/>
  <c r="F107" i="6"/>
  <c r="E107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X106" i="6"/>
  <c r="AW106" i="6"/>
  <c r="AT106" i="6"/>
  <c r="AS106" i="6"/>
  <c r="AP106" i="6"/>
  <c r="AO106" i="6"/>
  <c r="AL106" i="6"/>
  <c r="AK106" i="6"/>
  <c r="AH106" i="6"/>
  <c r="AG106" i="6"/>
  <c r="AD106" i="6"/>
  <c r="AC106" i="6"/>
  <c r="Z106" i="6"/>
  <c r="Y106" i="6"/>
  <c r="V106" i="6"/>
  <c r="U106" i="6"/>
  <c r="R106" i="6"/>
  <c r="Q106" i="6"/>
  <c r="N106" i="6"/>
  <c r="M106" i="6"/>
  <c r="J106" i="6"/>
  <c r="I106" i="6"/>
  <c r="F106" i="6"/>
  <c r="E106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X105" i="6"/>
  <c r="AW105" i="6"/>
  <c r="AT105" i="6"/>
  <c r="AS105" i="6"/>
  <c r="AP105" i="6"/>
  <c r="AO105" i="6"/>
  <c r="AL105" i="6"/>
  <c r="AK105" i="6"/>
  <c r="AH105" i="6"/>
  <c r="AG105" i="6"/>
  <c r="AD105" i="6"/>
  <c r="AC105" i="6"/>
  <c r="Z105" i="6"/>
  <c r="Y105" i="6"/>
  <c r="V105" i="6"/>
  <c r="U105" i="6"/>
  <c r="R105" i="6"/>
  <c r="Q105" i="6"/>
  <c r="N105" i="6"/>
  <c r="M105" i="6"/>
  <c r="J105" i="6"/>
  <c r="I105" i="6"/>
  <c r="F105" i="6"/>
  <c r="E105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X104" i="6"/>
  <c r="AW104" i="6"/>
  <c r="AT104" i="6"/>
  <c r="AS104" i="6"/>
  <c r="AP104" i="6"/>
  <c r="AO104" i="6"/>
  <c r="AL104" i="6"/>
  <c r="AK104" i="6"/>
  <c r="AH104" i="6"/>
  <c r="AG104" i="6"/>
  <c r="AD104" i="6"/>
  <c r="AC104" i="6"/>
  <c r="Z104" i="6"/>
  <c r="Y104" i="6"/>
  <c r="V104" i="6"/>
  <c r="U104" i="6"/>
  <c r="R104" i="6"/>
  <c r="Q104" i="6"/>
  <c r="N104" i="6"/>
  <c r="M104" i="6"/>
  <c r="J104" i="6"/>
  <c r="I104" i="6"/>
  <c r="F104" i="6"/>
  <c r="E104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X103" i="6"/>
  <c r="AW103" i="6"/>
  <c r="AT103" i="6"/>
  <c r="AS103" i="6"/>
  <c r="AP103" i="6"/>
  <c r="AO103" i="6"/>
  <c r="AL103" i="6"/>
  <c r="AK103" i="6"/>
  <c r="AH103" i="6"/>
  <c r="AG103" i="6"/>
  <c r="AD103" i="6"/>
  <c r="AC103" i="6"/>
  <c r="Z103" i="6"/>
  <c r="Y103" i="6"/>
  <c r="V103" i="6"/>
  <c r="U103" i="6"/>
  <c r="R103" i="6"/>
  <c r="Q103" i="6"/>
  <c r="N103" i="6"/>
  <c r="M103" i="6"/>
  <c r="J103" i="6"/>
  <c r="I103" i="6"/>
  <c r="F103" i="6"/>
  <c r="E103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X102" i="6"/>
  <c r="AW102" i="6"/>
  <c r="AT102" i="6"/>
  <c r="AS102" i="6"/>
  <c r="AP102" i="6"/>
  <c r="AO102" i="6"/>
  <c r="AL102" i="6"/>
  <c r="AK102" i="6"/>
  <c r="AH102" i="6"/>
  <c r="AG102" i="6"/>
  <c r="AD102" i="6"/>
  <c r="AC102" i="6"/>
  <c r="Z102" i="6"/>
  <c r="Y102" i="6"/>
  <c r="V102" i="6"/>
  <c r="U102" i="6"/>
  <c r="R102" i="6"/>
  <c r="Q102" i="6"/>
  <c r="N102" i="6"/>
  <c r="M102" i="6"/>
  <c r="J102" i="6"/>
  <c r="I102" i="6"/>
  <c r="F102" i="6"/>
  <c r="E102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X101" i="6"/>
  <c r="AW101" i="6"/>
  <c r="AT101" i="6"/>
  <c r="AS101" i="6"/>
  <c r="AP101" i="6"/>
  <c r="AO101" i="6"/>
  <c r="AL101" i="6"/>
  <c r="AK101" i="6"/>
  <c r="AH101" i="6"/>
  <c r="AG101" i="6"/>
  <c r="AD101" i="6"/>
  <c r="AC101" i="6"/>
  <c r="Z101" i="6"/>
  <c r="Y101" i="6"/>
  <c r="V101" i="6"/>
  <c r="U101" i="6"/>
  <c r="R101" i="6"/>
  <c r="Q101" i="6"/>
  <c r="N101" i="6"/>
  <c r="M101" i="6"/>
  <c r="J101" i="6"/>
  <c r="I101" i="6"/>
  <c r="F101" i="6"/>
  <c r="E101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X100" i="6"/>
  <c r="AW100" i="6"/>
  <c r="AT100" i="6"/>
  <c r="AS100" i="6"/>
  <c r="AP100" i="6"/>
  <c r="AO100" i="6"/>
  <c r="AL100" i="6"/>
  <c r="AK100" i="6"/>
  <c r="AH100" i="6"/>
  <c r="AG100" i="6"/>
  <c r="AD100" i="6"/>
  <c r="AC100" i="6"/>
  <c r="Z100" i="6"/>
  <c r="Y100" i="6"/>
  <c r="V100" i="6"/>
  <c r="U100" i="6"/>
  <c r="R100" i="6"/>
  <c r="Q100" i="6"/>
  <c r="N100" i="6"/>
  <c r="M100" i="6"/>
  <c r="J100" i="6"/>
  <c r="I100" i="6"/>
  <c r="F100" i="6"/>
  <c r="E100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X99" i="6"/>
  <c r="AW99" i="6"/>
  <c r="AT99" i="6"/>
  <c r="AS99" i="6"/>
  <c r="AP99" i="6"/>
  <c r="AO99" i="6"/>
  <c r="AL99" i="6"/>
  <c r="AK99" i="6"/>
  <c r="AH99" i="6"/>
  <c r="AG99" i="6"/>
  <c r="AD99" i="6"/>
  <c r="AC99" i="6"/>
  <c r="Z99" i="6"/>
  <c r="Y99" i="6"/>
  <c r="V99" i="6"/>
  <c r="U99" i="6"/>
  <c r="R99" i="6"/>
  <c r="Q99" i="6"/>
  <c r="N99" i="6"/>
  <c r="M99" i="6"/>
  <c r="J99" i="6"/>
  <c r="I99" i="6"/>
  <c r="F99" i="6"/>
  <c r="E99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X98" i="6"/>
  <c r="AW98" i="6"/>
  <c r="AT98" i="6"/>
  <c r="AS98" i="6"/>
  <c r="AP98" i="6"/>
  <c r="AO98" i="6"/>
  <c r="AL98" i="6"/>
  <c r="AK98" i="6"/>
  <c r="AH98" i="6"/>
  <c r="AG98" i="6"/>
  <c r="AD98" i="6"/>
  <c r="AC98" i="6"/>
  <c r="Z98" i="6"/>
  <c r="Y98" i="6"/>
  <c r="V98" i="6"/>
  <c r="U98" i="6"/>
  <c r="R98" i="6"/>
  <c r="Q98" i="6"/>
  <c r="N98" i="6"/>
  <c r="M98" i="6"/>
  <c r="J98" i="6"/>
  <c r="I98" i="6"/>
  <c r="F98" i="6"/>
  <c r="E98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X97" i="6"/>
  <c r="AW97" i="6"/>
  <c r="AT97" i="6"/>
  <c r="AS97" i="6"/>
  <c r="AP97" i="6"/>
  <c r="AO97" i="6"/>
  <c r="AL97" i="6"/>
  <c r="AK97" i="6"/>
  <c r="AH97" i="6"/>
  <c r="AG97" i="6"/>
  <c r="AD97" i="6"/>
  <c r="AC97" i="6"/>
  <c r="Z97" i="6"/>
  <c r="Y97" i="6"/>
  <c r="V97" i="6"/>
  <c r="U97" i="6"/>
  <c r="R97" i="6"/>
  <c r="Q97" i="6"/>
  <c r="N97" i="6"/>
  <c r="M97" i="6"/>
  <c r="J97" i="6"/>
  <c r="I97" i="6"/>
  <c r="F97" i="6"/>
  <c r="E97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X96" i="6"/>
  <c r="AW96" i="6"/>
  <c r="AT96" i="6"/>
  <c r="AS96" i="6"/>
  <c r="AP96" i="6"/>
  <c r="AO96" i="6"/>
  <c r="AL96" i="6"/>
  <c r="AK96" i="6"/>
  <c r="AH96" i="6"/>
  <c r="AG96" i="6"/>
  <c r="AD96" i="6"/>
  <c r="AC96" i="6"/>
  <c r="Z96" i="6"/>
  <c r="Y96" i="6"/>
  <c r="V96" i="6"/>
  <c r="U96" i="6"/>
  <c r="R96" i="6"/>
  <c r="Q96" i="6"/>
  <c r="N96" i="6"/>
  <c r="M96" i="6"/>
  <c r="J96" i="6"/>
  <c r="I96" i="6"/>
  <c r="F96" i="6"/>
  <c r="E96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X95" i="6"/>
  <c r="AW95" i="6"/>
  <c r="AT95" i="6"/>
  <c r="AS95" i="6"/>
  <c r="AP95" i="6"/>
  <c r="AO95" i="6"/>
  <c r="AL95" i="6"/>
  <c r="AK95" i="6"/>
  <c r="AH95" i="6"/>
  <c r="AG95" i="6"/>
  <c r="AD95" i="6"/>
  <c r="AC95" i="6"/>
  <c r="Z95" i="6"/>
  <c r="Y95" i="6"/>
  <c r="V95" i="6"/>
  <c r="U95" i="6"/>
  <c r="R95" i="6"/>
  <c r="Q95" i="6"/>
  <c r="N95" i="6"/>
  <c r="M95" i="6"/>
  <c r="J95" i="6"/>
  <c r="I95" i="6"/>
  <c r="F95" i="6"/>
  <c r="E95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X94" i="6"/>
  <c r="AW94" i="6"/>
  <c r="AT94" i="6"/>
  <c r="AS94" i="6"/>
  <c r="AP94" i="6"/>
  <c r="AO94" i="6"/>
  <c r="AL94" i="6"/>
  <c r="AK94" i="6"/>
  <c r="AH94" i="6"/>
  <c r="AG94" i="6"/>
  <c r="AD94" i="6"/>
  <c r="AC94" i="6"/>
  <c r="Z94" i="6"/>
  <c r="Y94" i="6"/>
  <c r="V94" i="6"/>
  <c r="U94" i="6"/>
  <c r="R94" i="6"/>
  <c r="Q94" i="6"/>
  <c r="N94" i="6"/>
  <c r="M94" i="6"/>
  <c r="J94" i="6"/>
  <c r="I94" i="6"/>
  <c r="F94" i="6"/>
  <c r="E94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X93" i="6"/>
  <c r="AW93" i="6"/>
  <c r="AT93" i="6"/>
  <c r="AS93" i="6"/>
  <c r="AP93" i="6"/>
  <c r="AO93" i="6"/>
  <c r="AL93" i="6"/>
  <c r="AK93" i="6"/>
  <c r="AH93" i="6"/>
  <c r="AG93" i="6"/>
  <c r="AD93" i="6"/>
  <c r="AC93" i="6"/>
  <c r="Z93" i="6"/>
  <c r="Y93" i="6"/>
  <c r="V93" i="6"/>
  <c r="U93" i="6"/>
  <c r="R93" i="6"/>
  <c r="Q93" i="6"/>
  <c r="N93" i="6"/>
  <c r="M93" i="6"/>
  <c r="J93" i="6"/>
  <c r="I93" i="6"/>
  <c r="F93" i="6"/>
  <c r="E93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X92" i="6"/>
  <c r="AW92" i="6"/>
  <c r="AT92" i="6"/>
  <c r="AS92" i="6"/>
  <c r="AP92" i="6"/>
  <c r="AO92" i="6"/>
  <c r="AL92" i="6"/>
  <c r="AK92" i="6"/>
  <c r="AH92" i="6"/>
  <c r="AG92" i="6"/>
  <c r="AD92" i="6"/>
  <c r="AC92" i="6"/>
  <c r="Z92" i="6"/>
  <c r="Y92" i="6"/>
  <c r="V92" i="6"/>
  <c r="U92" i="6"/>
  <c r="R92" i="6"/>
  <c r="Q92" i="6"/>
  <c r="N92" i="6"/>
  <c r="M92" i="6"/>
  <c r="J92" i="6"/>
  <c r="I92" i="6"/>
  <c r="F92" i="6"/>
  <c r="E92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X91" i="6"/>
  <c r="AW91" i="6"/>
  <c r="AT91" i="6"/>
  <c r="AS91" i="6"/>
  <c r="AP91" i="6"/>
  <c r="AO91" i="6"/>
  <c r="AL91" i="6"/>
  <c r="AK91" i="6"/>
  <c r="AH91" i="6"/>
  <c r="AG91" i="6"/>
  <c r="AD91" i="6"/>
  <c r="AC91" i="6"/>
  <c r="Z91" i="6"/>
  <c r="Y91" i="6"/>
  <c r="V91" i="6"/>
  <c r="U91" i="6"/>
  <c r="R91" i="6"/>
  <c r="Q91" i="6"/>
  <c r="N91" i="6"/>
  <c r="M91" i="6"/>
  <c r="J91" i="6"/>
  <c r="I91" i="6"/>
  <c r="F91" i="6"/>
  <c r="E91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X90" i="6"/>
  <c r="AW90" i="6"/>
  <c r="AT90" i="6"/>
  <c r="AS90" i="6"/>
  <c r="AP90" i="6"/>
  <c r="AO90" i="6"/>
  <c r="AL90" i="6"/>
  <c r="AK90" i="6"/>
  <c r="AH90" i="6"/>
  <c r="AG90" i="6"/>
  <c r="AD90" i="6"/>
  <c r="AC90" i="6"/>
  <c r="Z90" i="6"/>
  <c r="Y90" i="6"/>
  <c r="V90" i="6"/>
  <c r="U90" i="6"/>
  <c r="R90" i="6"/>
  <c r="Q90" i="6"/>
  <c r="N90" i="6"/>
  <c r="M90" i="6"/>
  <c r="J90" i="6"/>
  <c r="I90" i="6"/>
  <c r="F90" i="6"/>
  <c r="E90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X89" i="6"/>
  <c r="AW89" i="6"/>
  <c r="AT89" i="6"/>
  <c r="AS89" i="6"/>
  <c r="AP89" i="6"/>
  <c r="AO89" i="6"/>
  <c r="AL89" i="6"/>
  <c r="AK89" i="6"/>
  <c r="AH89" i="6"/>
  <c r="AG89" i="6"/>
  <c r="AD89" i="6"/>
  <c r="AC89" i="6"/>
  <c r="Z89" i="6"/>
  <c r="Y89" i="6"/>
  <c r="V89" i="6"/>
  <c r="U89" i="6"/>
  <c r="R89" i="6"/>
  <c r="Q89" i="6"/>
  <c r="N89" i="6"/>
  <c r="M89" i="6"/>
  <c r="J89" i="6"/>
  <c r="I89" i="6"/>
  <c r="F89" i="6"/>
  <c r="E89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X88" i="6"/>
  <c r="AW88" i="6"/>
  <c r="AT88" i="6"/>
  <c r="AS88" i="6"/>
  <c r="AP88" i="6"/>
  <c r="AO88" i="6"/>
  <c r="AL88" i="6"/>
  <c r="AK88" i="6"/>
  <c r="AH88" i="6"/>
  <c r="AG88" i="6"/>
  <c r="AD88" i="6"/>
  <c r="AC88" i="6"/>
  <c r="Z88" i="6"/>
  <c r="Y88" i="6"/>
  <c r="V88" i="6"/>
  <c r="U88" i="6"/>
  <c r="R88" i="6"/>
  <c r="Q88" i="6"/>
  <c r="N88" i="6"/>
  <c r="M88" i="6"/>
  <c r="J88" i="6"/>
  <c r="I88" i="6"/>
  <c r="F88" i="6"/>
  <c r="E88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X87" i="6"/>
  <c r="AW87" i="6"/>
  <c r="AT87" i="6"/>
  <c r="AS87" i="6"/>
  <c r="AP87" i="6"/>
  <c r="AO87" i="6"/>
  <c r="AL87" i="6"/>
  <c r="AK87" i="6"/>
  <c r="AH87" i="6"/>
  <c r="AG87" i="6"/>
  <c r="AD87" i="6"/>
  <c r="AC87" i="6"/>
  <c r="Z87" i="6"/>
  <c r="Y87" i="6"/>
  <c r="V87" i="6"/>
  <c r="U87" i="6"/>
  <c r="R87" i="6"/>
  <c r="Q87" i="6"/>
  <c r="N87" i="6"/>
  <c r="M87" i="6"/>
  <c r="J87" i="6"/>
  <c r="I87" i="6"/>
  <c r="F87" i="6"/>
  <c r="E87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X86" i="6"/>
  <c r="AW86" i="6"/>
  <c r="AT86" i="6"/>
  <c r="AS86" i="6"/>
  <c r="AP86" i="6"/>
  <c r="AO86" i="6"/>
  <c r="AL86" i="6"/>
  <c r="AK86" i="6"/>
  <c r="AH86" i="6"/>
  <c r="AG86" i="6"/>
  <c r="AD86" i="6"/>
  <c r="AC86" i="6"/>
  <c r="Z86" i="6"/>
  <c r="Y86" i="6"/>
  <c r="V86" i="6"/>
  <c r="U86" i="6"/>
  <c r="R86" i="6"/>
  <c r="Q86" i="6"/>
  <c r="N86" i="6"/>
  <c r="M86" i="6"/>
  <c r="J86" i="6"/>
  <c r="I86" i="6"/>
  <c r="F86" i="6"/>
  <c r="E86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X85" i="6"/>
  <c r="AW85" i="6"/>
  <c r="AT85" i="6"/>
  <c r="AS85" i="6"/>
  <c r="AP85" i="6"/>
  <c r="AO85" i="6"/>
  <c r="AL85" i="6"/>
  <c r="AK85" i="6"/>
  <c r="AH85" i="6"/>
  <c r="AG85" i="6"/>
  <c r="AD85" i="6"/>
  <c r="AC85" i="6"/>
  <c r="Z85" i="6"/>
  <c r="Y85" i="6"/>
  <c r="V85" i="6"/>
  <c r="U85" i="6"/>
  <c r="R85" i="6"/>
  <c r="Q85" i="6"/>
  <c r="N85" i="6"/>
  <c r="M85" i="6"/>
  <c r="J85" i="6"/>
  <c r="I85" i="6"/>
  <c r="F85" i="6"/>
  <c r="E85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X84" i="6"/>
  <c r="AW84" i="6"/>
  <c r="AT84" i="6"/>
  <c r="AS84" i="6"/>
  <c r="AP84" i="6"/>
  <c r="AO84" i="6"/>
  <c r="AL84" i="6"/>
  <c r="AK84" i="6"/>
  <c r="AH84" i="6"/>
  <c r="AG84" i="6"/>
  <c r="AD84" i="6"/>
  <c r="AC84" i="6"/>
  <c r="Z84" i="6"/>
  <c r="Y84" i="6"/>
  <c r="V84" i="6"/>
  <c r="U84" i="6"/>
  <c r="R84" i="6"/>
  <c r="Q84" i="6"/>
  <c r="N84" i="6"/>
  <c r="M84" i="6"/>
  <c r="J84" i="6"/>
  <c r="I84" i="6"/>
  <c r="F84" i="6"/>
  <c r="E84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X83" i="6"/>
  <c r="AW83" i="6"/>
  <c r="AT83" i="6"/>
  <c r="AS83" i="6"/>
  <c r="AP83" i="6"/>
  <c r="AO83" i="6"/>
  <c r="AL83" i="6"/>
  <c r="AK83" i="6"/>
  <c r="AH83" i="6"/>
  <c r="AG83" i="6"/>
  <c r="AD83" i="6"/>
  <c r="AC83" i="6"/>
  <c r="Z83" i="6"/>
  <c r="Y83" i="6"/>
  <c r="V83" i="6"/>
  <c r="U83" i="6"/>
  <c r="R83" i="6"/>
  <c r="Q83" i="6"/>
  <c r="N83" i="6"/>
  <c r="M83" i="6"/>
  <c r="J83" i="6"/>
  <c r="I83" i="6"/>
  <c r="F83" i="6"/>
  <c r="E83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X82" i="6"/>
  <c r="AW82" i="6"/>
  <c r="AT82" i="6"/>
  <c r="AS82" i="6"/>
  <c r="AP82" i="6"/>
  <c r="AO82" i="6"/>
  <c r="AL82" i="6"/>
  <c r="AK82" i="6"/>
  <c r="AH82" i="6"/>
  <c r="AG82" i="6"/>
  <c r="AD82" i="6"/>
  <c r="AC82" i="6"/>
  <c r="Z82" i="6"/>
  <c r="Y82" i="6"/>
  <c r="V82" i="6"/>
  <c r="U82" i="6"/>
  <c r="R82" i="6"/>
  <c r="Q82" i="6"/>
  <c r="N82" i="6"/>
  <c r="M82" i="6"/>
  <c r="J82" i="6"/>
  <c r="I82" i="6"/>
  <c r="F82" i="6"/>
  <c r="E82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X81" i="6"/>
  <c r="AW81" i="6"/>
  <c r="AT81" i="6"/>
  <c r="AS81" i="6"/>
  <c r="AP81" i="6"/>
  <c r="AO81" i="6"/>
  <c r="AL81" i="6"/>
  <c r="AK81" i="6"/>
  <c r="AH81" i="6"/>
  <c r="AG81" i="6"/>
  <c r="AD81" i="6"/>
  <c r="AC81" i="6"/>
  <c r="Z81" i="6"/>
  <c r="Y81" i="6"/>
  <c r="V81" i="6"/>
  <c r="U81" i="6"/>
  <c r="R81" i="6"/>
  <c r="Q81" i="6"/>
  <c r="N81" i="6"/>
  <c r="M81" i="6"/>
  <c r="J81" i="6"/>
  <c r="I81" i="6"/>
  <c r="F81" i="6"/>
  <c r="E81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X80" i="6"/>
  <c r="AW80" i="6"/>
  <c r="AT80" i="6"/>
  <c r="AS80" i="6"/>
  <c r="AP80" i="6"/>
  <c r="AO80" i="6"/>
  <c r="AL80" i="6"/>
  <c r="AK80" i="6"/>
  <c r="AH80" i="6"/>
  <c r="AG80" i="6"/>
  <c r="AD80" i="6"/>
  <c r="AC80" i="6"/>
  <c r="Z80" i="6"/>
  <c r="Y80" i="6"/>
  <c r="V80" i="6"/>
  <c r="U80" i="6"/>
  <c r="R80" i="6"/>
  <c r="Q80" i="6"/>
  <c r="N80" i="6"/>
  <c r="M80" i="6"/>
  <c r="J80" i="6"/>
  <c r="I80" i="6"/>
  <c r="F80" i="6"/>
  <c r="E80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X79" i="6"/>
  <c r="AW79" i="6"/>
  <c r="AT79" i="6"/>
  <c r="AS79" i="6"/>
  <c r="AP79" i="6"/>
  <c r="AO79" i="6"/>
  <c r="AL79" i="6"/>
  <c r="AK79" i="6"/>
  <c r="AH79" i="6"/>
  <c r="AG79" i="6"/>
  <c r="AD79" i="6"/>
  <c r="AC79" i="6"/>
  <c r="Z79" i="6"/>
  <c r="Y79" i="6"/>
  <c r="V79" i="6"/>
  <c r="U79" i="6"/>
  <c r="R79" i="6"/>
  <c r="Q79" i="6"/>
  <c r="N79" i="6"/>
  <c r="M79" i="6"/>
  <c r="J79" i="6"/>
  <c r="I79" i="6"/>
  <c r="F79" i="6"/>
  <c r="E79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X78" i="6"/>
  <c r="AW78" i="6"/>
  <c r="AT78" i="6"/>
  <c r="AS78" i="6"/>
  <c r="AP78" i="6"/>
  <c r="AO78" i="6"/>
  <c r="AL78" i="6"/>
  <c r="AK78" i="6"/>
  <c r="AH78" i="6"/>
  <c r="AG78" i="6"/>
  <c r="AD78" i="6"/>
  <c r="AC78" i="6"/>
  <c r="Z78" i="6"/>
  <c r="Y78" i="6"/>
  <c r="V78" i="6"/>
  <c r="U78" i="6"/>
  <c r="R78" i="6"/>
  <c r="Q78" i="6"/>
  <c r="N78" i="6"/>
  <c r="M78" i="6"/>
  <c r="J78" i="6"/>
  <c r="I78" i="6"/>
  <c r="F78" i="6"/>
  <c r="E78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X77" i="6"/>
  <c r="AW77" i="6"/>
  <c r="AT77" i="6"/>
  <c r="AS77" i="6"/>
  <c r="AP77" i="6"/>
  <c r="AO77" i="6"/>
  <c r="AL77" i="6"/>
  <c r="AK77" i="6"/>
  <c r="AH77" i="6"/>
  <c r="AG77" i="6"/>
  <c r="AD77" i="6"/>
  <c r="AC77" i="6"/>
  <c r="Z77" i="6"/>
  <c r="Y77" i="6"/>
  <c r="V77" i="6"/>
  <c r="U77" i="6"/>
  <c r="R77" i="6"/>
  <c r="Q77" i="6"/>
  <c r="N77" i="6"/>
  <c r="M77" i="6"/>
  <c r="J77" i="6"/>
  <c r="I77" i="6"/>
  <c r="F77" i="6"/>
  <c r="E77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X76" i="6"/>
  <c r="AW76" i="6"/>
  <c r="AT76" i="6"/>
  <c r="AS76" i="6"/>
  <c r="AP76" i="6"/>
  <c r="AO76" i="6"/>
  <c r="AL76" i="6"/>
  <c r="AK76" i="6"/>
  <c r="AH76" i="6"/>
  <c r="AG76" i="6"/>
  <c r="AD76" i="6"/>
  <c r="AC76" i="6"/>
  <c r="Z76" i="6"/>
  <c r="Y76" i="6"/>
  <c r="V76" i="6"/>
  <c r="U76" i="6"/>
  <c r="R76" i="6"/>
  <c r="Q76" i="6"/>
  <c r="N76" i="6"/>
  <c r="M76" i="6"/>
  <c r="J76" i="6"/>
  <c r="I76" i="6"/>
  <c r="F76" i="6"/>
  <c r="E76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X75" i="6"/>
  <c r="AW75" i="6"/>
  <c r="AT75" i="6"/>
  <c r="AS75" i="6"/>
  <c r="AP75" i="6"/>
  <c r="AO75" i="6"/>
  <c r="AL75" i="6"/>
  <c r="AK75" i="6"/>
  <c r="AH75" i="6"/>
  <c r="AG75" i="6"/>
  <c r="AD75" i="6"/>
  <c r="AC75" i="6"/>
  <c r="Z75" i="6"/>
  <c r="Y75" i="6"/>
  <c r="V75" i="6"/>
  <c r="U75" i="6"/>
  <c r="R75" i="6"/>
  <c r="Q75" i="6"/>
  <c r="N75" i="6"/>
  <c r="M75" i="6"/>
  <c r="J75" i="6"/>
  <c r="I75" i="6"/>
  <c r="F75" i="6"/>
  <c r="E75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X74" i="6"/>
  <c r="AW74" i="6"/>
  <c r="AT74" i="6"/>
  <c r="AS74" i="6"/>
  <c r="AP74" i="6"/>
  <c r="AO74" i="6"/>
  <c r="AL74" i="6"/>
  <c r="AK74" i="6"/>
  <c r="AH74" i="6"/>
  <c r="AG74" i="6"/>
  <c r="AD74" i="6"/>
  <c r="AC74" i="6"/>
  <c r="Z74" i="6"/>
  <c r="Y74" i="6"/>
  <c r="V74" i="6"/>
  <c r="U74" i="6"/>
  <c r="R74" i="6"/>
  <c r="Q74" i="6"/>
  <c r="N74" i="6"/>
  <c r="M74" i="6"/>
  <c r="J74" i="6"/>
  <c r="I74" i="6"/>
  <c r="F74" i="6"/>
  <c r="E74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X73" i="6"/>
  <c r="AW73" i="6"/>
  <c r="AT73" i="6"/>
  <c r="AS73" i="6"/>
  <c r="AP73" i="6"/>
  <c r="AO73" i="6"/>
  <c r="AL73" i="6"/>
  <c r="AK73" i="6"/>
  <c r="AH73" i="6"/>
  <c r="AG73" i="6"/>
  <c r="AD73" i="6"/>
  <c r="AC73" i="6"/>
  <c r="Z73" i="6"/>
  <c r="Y73" i="6"/>
  <c r="V73" i="6"/>
  <c r="U73" i="6"/>
  <c r="R73" i="6"/>
  <c r="Q73" i="6"/>
  <c r="N73" i="6"/>
  <c r="M73" i="6"/>
  <c r="J73" i="6"/>
  <c r="I73" i="6"/>
  <c r="F73" i="6"/>
  <c r="E73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X72" i="6"/>
  <c r="AW72" i="6"/>
  <c r="AT72" i="6"/>
  <c r="AS72" i="6"/>
  <c r="AP72" i="6"/>
  <c r="AO72" i="6"/>
  <c r="AL72" i="6"/>
  <c r="AK72" i="6"/>
  <c r="AH72" i="6"/>
  <c r="AG72" i="6"/>
  <c r="AD72" i="6"/>
  <c r="AC72" i="6"/>
  <c r="Z72" i="6"/>
  <c r="Y72" i="6"/>
  <c r="V72" i="6"/>
  <c r="U72" i="6"/>
  <c r="R72" i="6"/>
  <c r="Q72" i="6"/>
  <c r="N72" i="6"/>
  <c r="M72" i="6"/>
  <c r="J72" i="6"/>
  <c r="I72" i="6"/>
  <c r="F72" i="6"/>
  <c r="E72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X71" i="6"/>
  <c r="AW71" i="6"/>
  <c r="AT71" i="6"/>
  <c r="AS71" i="6"/>
  <c r="AP71" i="6"/>
  <c r="AO71" i="6"/>
  <c r="AL71" i="6"/>
  <c r="AK71" i="6"/>
  <c r="AH71" i="6"/>
  <c r="AG71" i="6"/>
  <c r="AD71" i="6"/>
  <c r="AC71" i="6"/>
  <c r="Z71" i="6"/>
  <c r="Y71" i="6"/>
  <c r="V71" i="6"/>
  <c r="U71" i="6"/>
  <c r="R71" i="6"/>
  <c r="Q71" i="6"/>
  <c r="N71" i="6"/>
  <c r="M71" i="6"/>
  <c r="J71" i="6"/>
  <c r="I71" i="6"/>
  <c r="F71" i="6"/>
  <c r="E71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X70" i="6"/>
  <c r="AW70" i="6"/>
  <c r="AT70" i="6"/>
  <c r="AS70" i="6"/>
  <c r="AP70" i="6"/>
  <c r="AO70" i="6"/>
  <c r="AL70" i="6"/>
  <c r="AK70" i="6"/>
  <c r="AH70" i="6"/>
  <c r="AG70" i="6"/>
  <c r="AD70" i="6"/>
  <c r="AC70" i="6"/>
  <c r="Z70" i="6"/>
  <c r="Y70" i="6"/>
  <c r="V70" i="6"/>
  <c r="U70" i="6"/>
  <c r="R70" i="6"/>
  <c r="Q70" i="6"/>
  <c r="N70" i="6"/>
  <c r="M70" i="6"/>
  <c r="J70" i="6"/>
  <c r="I70" i="6"/>
  <c r="F70" i="6"/>
  <c r="E70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X69" i="6"/>
  <c r="AW69" i="6"/>
  <c r="AT69" i="6"/>
  <c r="AS69" i="6"/>
  <c r="AP69" i="6"/>
  <c r="AO69" i="6"/>
  <c r="AL69" i="6"/>
  <c r="AK69" i="6"/>
  <c r="AH69" i="6"/>
  <c r="AG69" i="6"/>
  <c r="AD69" i="6"/>
  <c r="AC69" i="6"/>
  <c r="Z69" i="6"/>
  <c r="Y69" i="6"/>
  <c r="V69" i="6"/>
  <c r="U69" i="6"/>
  <c r="R69" i="6"/>
  <c r="Q69" i="6"/>
  <c r="N69" i="6"/>
  <c r="M69" i="6"/>
  <c r="J69" i="6"/>
  <c r="I69" i="6"/>
  <c r="F69" i="6"/>
  <c r="E69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X68" i="6"/>
  <c r="AW68" i="6"/>
  <c r="AT68" i="6"/>
  <c r="AS68" i="6"/>
  <c r="AP68" i="6"/>
  <c r="AO68" i="6"/>
  <c r="AL68" i="6"/>
  <c r="AK68" i="6"/>
  <c r="AH68" i="6"/>
  <c r="AG68" i="6"/>
  <c r="AD68" i="6"/>
  <c r="AC68" i="6"/>
  <c r="Z68" i="6"/>
  <c r="Y68" i="6"/>
  <c r="V68" i="6"/>
  <c r="U68" i="6"/>
  <c r="R68" i="6"/>
  <c r="Q68" i="6"/>
  <c r="N68" i="6"/>
  <c r="M68" i="6"/>
  <c r="J68" i="6"/>
  <c r="I68" i="6"/>
  <c r="F68" i="6"/>
  <c r="E68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X67" i="6"/>
  <c r="AW67" i="6"/>
  <c r="AT67" i="6"/>
  <c r="AS67" i="6"/>
  <c r="AP67" i="6"/>
  <c r="AO67" i="6"/>
  <c r="AL67" i="6"/>
  <c r="AK67" i="6"/>
  <c r="AH67" i="6"/>
  <c r="AG67" i="6"/>
  <c r="AD67" i="6"/>
  <c r="AC67" i="6"/>
  <c r="Z67" i="6"/>
  <c r="Y67" i="6"/>
  <c r="V67" i="6"/>
  <c r="U67" i="6"/>
  <c r="R67" i="6"/>
  <c r="Q67" i="6"/>
  <c r="N67" i="6"/>
  <c r="M67" i="6"/>
  <c r="J67" i="6"/>
  <c r="I67" i="6"/>
  <c r="F67" i="6"/>
  <c r="E67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X66" i="6"/>
  <c r="AW66" i="6"/>
  <c r="AT66" i="6"/>
  <c r="AS66" i="6"/>
  <c r="AP66" i="6"/>
  <c r="AO66" i="6"/>
  <c r="AL66" i="6"/>
  <c r="AK66" i="6"/>
  <c r="AH66" i="6"/>
  <c r="AG66" i="6"/>
  <c r="AD66" i="6"/>
  <c r="AC66" i="6"/>
  <c r="Z66" i="6"/>
  <c r="Y66" i="6"/>
  <c r="V66" i="6"/>
  <c r="U66" i="6"/>
  <c r="R66" i="6"/>
  <c r="Q66" i="6"/>
  <c r="N66" i="6"/>
  <c r="M66" i="6"/>
  <c r="J66" i="6"/>
  <c r="I66" i="6"/>
  <c r="F66" i="6"/>
  <c r="E66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X65" i="6"/>
  <c r="AW65" i="6"/>
  <c r="AT65" i="6"/>
  <c r="AS65" i="6"/>
  <c r="AP65" i="6"/>
  <c r="AO65" i="6"/>
  <c r="AL65" i="6"/>
  <c r="AK65" i="6"/>
  <c r="AH65" i="6"/>
  <c r="AG65" i="6"/>
  <c r="AD65" i="6"/>
  <c r="AC65" i="6"/>
  <c r="Z65" i="6"/>
  <c r="Y65" i="6"/>
  <c r="V65" i="6"/>
  <c r="U65" i="6"/>
  <c r="R65" i="6"/>
  <c r="Q65" i="6"/>
  <c r="N65" i="6"/>
  <c r="M65" i="6"/>
  <c r="J65" i="6"/>
  <c r="I65" i="6"/>
  <c r="F65" i="6"/>
  <c r="E65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X64" i="6"/>
  <c r="AW64" i="6"/>
  <c r="AT64" i="6"/>
  <c r="AS64" i="6"/>
  <c r="AP64" i="6"/>
  <c r="AO64" i="6"/>
  <c r="AL64" i="6"/>
  <c r="AK64" i="6"/>
  <c r="AH64" i="6"/>
  <c r="AG64" i="6"/>
  <c r="AD64" i="6"/>
  <c r="AC64" i="6"/>
  <c r="Z64" i="6"/>
  <c r="Y64" i="6"/>
  <c r="V64" i="6"/>
  <c r="U64" i="6"/>
  <c r="R64" i="6"/>
  <c r="Q64" i="6"/>
  <c r="N64" i="6"/>
  <c r="M64" i="6"/>
  <c r="J64" i="6"/>
  <c r="I64" i="6"/>
  <c r="F64" i="6"/>
  <c r="E64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X63" i="6"/>
  <c r="AW63" i="6"/>
  <c r="AT63" i="6"/>
  <c r="AS63" i="6"/>
  <c r="AP63" i="6"/>
  <c r="AO63" i="6"/>
  <c r="AL63" i="6"/>
  <c r="AK63" i="6"/>
  <c r="AH63" i="6"/>
  <c r="AG63" i="6"/>
  <c r="AD63" i="6"/>
  <c r="AC63" i="6"/>
  <c r="Z63" i="6"/>
  <c r="Y63" i="6"/>
  <c r="V63" i="6"/>
  <c r="U63" i="6"/>
  <c r="R63" i="6"/>
  <c r="Q63" i="6"/>
  <c r="N63" i="6"/>
  <c r="M63" i="6"/>
  <c r="J63" i="6"/>
  <c r="I63" i="6"/>
  <c r="F63" i="6"/>
  <c r="E63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X62" i="6"/>
  <c r="AW62" i="6"/>
  <c r="AT62" i="6"/>
  <c r="AS62" i="6"/>
  <c r="AP62" i="6"/>
  <c r="AO62" i="6"/>
  <c r="AL62" i="6"/>
  <c r="AK62" i="6"/>
  <c r="AH62" i="6"/>
  <c r="AG62" i="6"/>
  <c r="AD62" i="6"/>
  <c r="AC62" i="6"/>
  <c r="Z62" i="6"/>
  <c r="Y62" i="6"/>
  <c r="V62" i="6"/>
  <c r="U62" i="6"/>
  <c r="R62" i="6"/>
  <c r="Q62" i="6"/>
  <c r="N62" i="6"/>
  <c r="M62" i="6"/>
  <c r="J62" i="6"/>
  <c r="I62" i="6"/>
  <c r="F62" i="6"/>
  <c r="E62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X61" i="6"/>
  <c r="AW61" i="6"/>
  <c r="AT61" i="6"/>
  <c r="AS61" i="6"/>
  <c r="AP61" i="6"/>
  <c r="AO61" i="6"/>
  <c r="AL61" i="6"/>
  <c r="AK61" i="6"/>
  <c r="AH61" i="6"/>
  <c r="AG61" i="6"/>
  <c r="AD61" i="6"/>
  <c r="AC61" i="6"/>
  <c r="Z61" i="6"/>
  <c r="Y61" i="6"/>
  <c r="V61" i="6"/>
  <c r="U61" i="6"/>
  <c r="R61" i="6"/>
  <c r="Q61" i="6"/>
  <c r="N61" i="6"/>
  <c r="M61" i="6"/>
  <c r="J61" i="6"/>
  <c r="I61" i="6"/>
  <c r="F61" i="6"/>
  <c r="E61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X60" i="6"/>
  <c r="AW60" i="6"/>
  <c r="AT60" i="6"/>
  <c r="AS60" i="6"/>
  <c r="AP60" i="6"/>
  <c r="AO60" i="6"/>
  <c r="AL60" i="6"/>
  <c r="AK60" i="6"/>
  <c r="AH60" i="6"/>
  <c r="AG60" i="6"/>
  <c r="AD60" i="6"/>
  <c r="AC60" i="6"/>
  <c r="Z60" i="6"/>
  <c r="Y60" i="6"/>
  <c r="V60" i="6"/>
  <c r="U60" i="6"/>
  <c r="R60" i="6"/>
  <c r="Q60" i="6"/>
  <c r="N60" i="6"/>
  <c r="M60" i="6"/>
  <c r="J60" i="6"/>
  <c r="I60" i="6"/>
  <c r="F60" i="6"/>
  <c r="E60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X59" i="6"/>
  <c r="AW59" i="6"/>
  <c r="AT59" i="6"/>
  <c r="AS59" i="6"/>
  <c r="AP59" i="6"/>
  <c r="AO59" i="6"/>
  <c r="AL59" i="6"/>
  <c r="AK59" i="6"/>
  <c r="AH59" i="6"/>
  <c r="AG59" i="6"/>
  <c r="AD59" i="6"/>
  <c r="AC59" i="6"/>
  <c r="Z59" i="6"/>
  <c r="Y59" i="6"/>
  <c r="V59" i="6"/>
  <c r="U59" i="6"/>
  <c r="R59" i="6"/>
  <c r="Q59" i="6"/>
  <c r="N59" i="6"/>
  <c r="M59" i="6"/>
  <c r="J59" i="6"/>
  <c r="I59" i="6"/>
  <c r="F59" i="6"/>
  <c r="E59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X58" i="6"/>
  <c r="AW58" i="6"/>
  <c r="AT58" i="6"/>
  <c r="AS58" i="6"/>
  <c r="AP58" i="6"/>
  <c r="AO58" i="6"/>
  <c r="AL58" i="6"/>
  <c r="AK58" i="6"/>
  <c r="AH58" i="6"/>
  <c r="AG58" i="6"/>
  <c r="AD58" i="6"/>
  <c r="AC58" i="6"/>
  <c r="Z58" i="6"/>
  <c r="Y58" i="6"/>
  <c r="V58" i="6"/>
  <c r="U58" i="6"/>
  <c r="R58" i="6"/>
  <c r="Q58" i="6"/>
  <c r="N58" i="6"/>
  <c r="M58" i="6"/>
  <c r="J58" i="6"/>
  <c r="I58" i="6"/>
  <c r="F58" i="6"/>
  <c r="E58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X57" i="6"/>
  <c r="AW57" i="6"/>
  <c r="AT57" i="6"/>
  <c r="AS57" i="6"/>
  <c r="AP57" i="6"/>
  <c r="AO57" i="6"/>
  <c r="AL57" i="6"/>
  <c r="AK57" i="6"/>
  <c r="AH57" i="6"/>
  <c r="AG57" i="6"/>
  <c r="AD57" i="6"/>
  <c r="AC57" i="6"/>
  <c r="Z57" i="6"/>
  <c r="Y57" i="6"/>
  <c r="V57" i="6"/>
  <c r="U57" i="6"/>
  <c r="R57" i="6"/>
  <c r="Q57" i="6"/>
  <c r="N57" i="6"/>
  <c r="M57" i="6"/>
  <c r="J57" i="6"/>
  <c r="I57" i="6"/>
  <c r="F57" i="6"/>
  <c r="E57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X56" i="6"/>
  <c r="AW56" i="6"/>
  <c r="AT56" i="6"/>
  <c r="AS56" i="6"/>
  <c r="AP56" i="6"/>
  <c r="AO56" i="6"/>
  <c r="AL56" i="6"/>
  <c r="AK56" i="6"/>
  <c r="AH56" i="6"/>
  <c r="AG56" i="6"/>
  <c r="AD56" i="6"/>
  <c r="AC56" i="6"/>
  <c r="Z56" i="6"/>
  <c r="Y56" i="6"/>
  <c r="V56" i="6"/>
  <c r="U56" i="6"/>
  <c r="R56" i="6"/>
  <c r="Q56" i="6"/>
  <c r="N56" i="6"/>
  <c r="M56" i="6"/>
  <c r="J56" i="6"/>
  <c r="I56" i="6"/>
  <c r="F56" i="6"/>
  <c r="E56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X55" i="6"/>
  <c r="AW55" i="6"/>
  <c r="AT55" i="6"/>
  <c r="AS55" i="6"/>
  <c r="AP55" i="6"/>
  <c r="AO55" i="6"/>
  <c r="AL55" i="6"/>
  <c r="AK55" i="6"/>
  <c r="AH55" i="6"/>
  <c r="AG55" i="6"/>
  <c r="AD55" i="6"/>
  <c r="AC55" i="6"/>
  <c r="Z55" i="6"/>
  <c r="Y55" i="6"/>
  <c r="V55" i="6"/>
  <c r="U55" i="6"/>
  <c r="R55" i="6"/>
  <c r="Q55" i="6"/>
  <c r="N55" i="6"/>
  <c r="M55" i="6"/>
  <c r="J55" i="6"/>
  <c r="I55" i="6"/>
  <c r="F55" i="6"/>
  <c r="E55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X54" i="6"/>
  <c r="AW54" i="6"/>
  <c r="AT54" i="6"/>
  <c r="AS54" i="6"/>
  <c r="AP54" i="6"/>
  <c r="AO54" i="6"/>
  <c r="AL54" i="6"/>
  <c r="AK54" i="6"/>
  <c r="AH54" i="6"/>
  <c r="AG54" i="6"/>
  <c r="AD54" i="6"/>
  <c r="AC54" i="6"/>
  <c r="Z54" i="6"/>
  <c r="Y54" i="6"/>
  <c r="V54" i="6"/>
  <c r="U54" i="6"/>
  <c r="R54" i="6"/>
  <c r="Q54" i="6"/>
  <c r="N54" i="6"/>
  <c r="M54" i="6"/>
  <c r="J54" i="6"/>
  <c r="I54" i="6"/>
  <c r="F54" i="6"/>
  <c r="E54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X53" i="6"/>
  <c r="AW53" i="6"/>
  <c r="AT53" i="6"/>
  <c r="AS53" i="6"/>
  <c r="AP53" i="6"/>
  <c r="AO53" i="6"/>
  <c r="AL53" i="6"/>
  <c r="AK53" i="6"/>
  <c r="AH53" i="6"/>
  <c r="AG53" i="6"/>
  <c r="AD53" i="6"/>
  <c r="AC53" i="6"/>
  <c r="Z53" i="6"/>
  <c r="Y53" i="6"/>
  <c r="V53" i="6"/>
  <c r="U53" i="6"/>
  <c r="R53" i="6"/>
  <c r="Q53" i="6"/>
  <c r="N53" i="6"/>
  <c r="M53" i="6"/>
  <c r="J53" i="6"/>
  <c r="I53" i="6"/>
  <c r="F53" i="6"/>
  <c r="E53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X52" i="6"/>
  <c r="AW52" i="6"/>
  <c r="AT52" i="6"/>
  <c r="AS52" i="6"/>
  <c r="AP52" i="6"/>
  <c r="AO52" i="6"/>
  <c r="AL52" i="6"/>
  <c r="AK52" i="6"/>
  <c r="AH52" i="6"/>
  <c r="AG52" i="6"/>
  <c r="AD52" i="6"/>
  <c r="AC52" i="6"/>
  <c r="Z52" i="6"/>
  <c r="Y52" i="6"/>
  <c r="V52" i="6"/>
  <c r="U52" i="6"/>
  <c r="R52" i="6"/>
  <c r="Q52" i="6"/>
  <c r="N52" i="6"/>
  <c r="M52" i="6"/>
  <c r="J52" i="6"/>
  <c r="I52" i="6"/>
  <c r="F52" i="6"/>
  <c r="E52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X51" i="6"/>
  <c r="AW51" i="6"/>
  <c r="AT51" i="6"/>
  <c r="AS51" i="6"/>
  <c r="AP51" i="6"/>
  <c r="AO51" i="6"/>
  <c r="AL51" i="6"/>
  <c r="AK51" i="6"/>
  <c r="AH51" i="6"/>
  <c r="AG51" i="6"/>
  <c r="AD51" i="6"/>
  <c r="AC51" i="6"/>
  <c r="Z51" i="6"/>
  <c r="Y51" i="6"/>
  <c r="V51" i="6"/>
  <c r="U51" i="6"/>
  <c r="R51" i="6"/>
  <c r="Q51" i="6"/>
  <c r="N51" i="6"/>
  <c r="M51" i="6"/>
  <c r="J51" i="6"/>
  <c r="I51" i="6"/>
  <c r="F51" i="6"/>
  <c r="E51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X50" i="6"/>
  <c r="AW50" i="6"/>
  <c r="AT50" i="6"/>
  <c r="AS50" i="6"/>
  <c r="AP50" i="6"/>
  <c r="AO50" i="6"/>
  <c r="AL50" i="6"/>
  <c r="AK50" i="6"/>
  <c r="AH50" i="6"/>
  <c r="AG50" i="6"/>
  <c r="AD50" i="6"/>
  <c r="AC50" i="6"/>
  <c r="Z50" i="6"/>
  <c r="Y50" i="6"/>
  <c r="V50" i="6"/>
  <c r="U50" i="6"/>
  <c r="R50" i="6"/>
  <c r="Q50" i="6"/>
  <c r="N50" i="6"/>
  <c r="M50" i="6"/>
  <c r="J50" i="6"/>
  <c r="I50" i="6"/>
  <c r="F50" i="6"/>
  <c r="E50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X49" i="6"/>
  <c r="AW49" i="6"/>
  <c r="AT49" i="6"/>
  <c r="AS49" i="6"/>
  <c r="AP49" i="6"/>
  <c r="AO49" i="6"/>
  <c r="AL49" i="6"/>
  <c r="AK49" i="6"/>
  <c r="AH49" i="6"/>
  <c r="AG49" i="6"/>
  <c r="AD49" i="6"/>
  <c r="AC49" i="6"/>
  <c r="Z49" i="6"/>
  <c r="Y49" i="6"/>
  <c r="V49" i="6"/>
  <c r="U49" i="6"/>
  <c r="R49" i="6"/>
  <c r="Q49" i="6"/>
  <c r="N49" i="6"/>
  <c r="M49" i="6"/>
  <c r="J49" i="6"/>
  <c r="I49" i="6"/>
  <c r="F49" i="6"/>
  <c r="E49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X48" i="6"/>
  <c r="AW48" i="6"/>
  <c r="AT48" i="6"/>
  <c r="AS48" i="6"/>
  <c r="AP48" i="6"/>
  <c r="AO48" i="6"/>
  <c r="AL48" i="6"/>
  <c r="AK48" i="6"/>
  <c r="AH48" i="6"/>
  <c r="AG48" i="6"/>
  <c r="AD48" i="6"/>
  <c r="AC48" i="6"/>
  <c r="Z48" i="6"/>
  <c r="Y48" i="6"/>
  <c r="V48" i="6"/>
  <c r="U48" i="6"/>
  <c r="R48" i="6"/>
  <c r="Q48" i="6"/>
  <c r="N48" i="6"/>
  <c r="M48" i="6"/>
  <c r="J48" i="6"/>
  <c r="I48" i="6"/>
  <c r="F48" i="6"/>
  <c r="E48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X47" i="6"/>
  <c r="AW47" i="6"/>
  <c r="AT47" i="6"/>
  <c r="AS47" i="6"/>
  <c r="AP47" i="6"/>
  <c r="AO47" i="6"/>
  <c r="AL47" i="6"/>
  <c r="AK47" i="6"/>
  <c r="AH47" i="6"/>
  <c r="AG47" i="6"/>
  <c r="AD47" i="6"/>
  <c r="AC47" i="6"/>
  <c r="Z47" i="6"/>
  <c r="Y47" i="6"/>
  <c r="V47" i="6"/>
  <c r="U47" i="6"/>
  <c r="R47" i="6"/>
  <c r="Q47" i="6"/>
  <c r="N47" i="6"/>
  <c r="M47" i="6"/>
  <c r="J47" i="6"/>
  <c r="I47" i="6"/>
  <c r="F47" i="6"/>
  <c r="E47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X46" i="6"/>
  <c r="AW46" i="6"/>
  <c r="AT46" i="6"/>
  <c r="AS46" i="6"/>
  <c r="AP46" i="6"/>
  <c r="AO46" i="6"/>
  <c r="AL46" i="6"/>
  <c r="AK46" i="6"/>
  <c r="AH46" i="6"/>
  <c r="AG46" i="6"/>
  <c r="AD46" i="6"/>
  <c r="AC46" i="6"/>
  <c r="Z46" i="6"/>
  <c r="Y46" i="6"/>
  <c r="V46" i="6"/>
  <c r="U46" i="6"/>
  <c r="R46" i="6"/>
  <c r="Q46" i="6"/>
  <c r="N46" i="6"/>
  <c r="M46" i="6"/>
  <c r="J46" i="6"/>
  <c r="I46" i="6"/>
  <c r="F46" i="6"/>
  <c r="E46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X45" i="6"/>
  <c r="AW45" i="6"/>
  <c r="AT45" i="6"/>
  <c r="AS45" i="6"/>
  <c r="AP45" i="6"/>
  <c r="AO45" i="6"/>
  <c r="AL45" i="6"/>
  <c r="AK45" i="6"/>
  <c r="AH45" i="6"/>
  <c r="AG45" i="6"/>
  <c r="AD45" i="6"/>
  <c r="AC45" i="6"/>
  <c r="Z45" i="6"/>
  <c r="Y45" i="6"/>
  <c r="V45" i="6"/>
  <c r="U45" i="6"/>
  <c r="R45" i="6"/>
  <c r="Q45" i="6"/>
  <c r="N45" i="6"/>
  <c r="M45" i="6"/>
  <c r="J45" i="6"/>
  <c r="I45" i="6"/>
  <c r="F45" i="6"/>
  <c r="E45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X44" i="6"/>
  <c r="AW44" i="6"/>
  <c r="AT44" i="6"/>
  <c r="AS44" i="6"/>
  <c r="AP44" i="6"/>
  <c r="AO44" i="6"/>
  <c r="AL44" i="6"/>
  <c r="AK44" i="6"/>
  <c r="AH44" i="6"/>
  <c r="AG44" i="6"/>
  <c r="AD44" i="6"/>
  <c r="AC44" i="6"/>
  <c r="Z44" i="6"/>
  <c r="Y44" i="6"/>
  <c r="V44" i="6"/>
  <c r="U44" i="6"/>
  <c r="R44" i="6"/>
  <c r="Q44" i="6"/>
  <c r="N44" i="6"/>
  <c r="M44" i="6"/>
  <c r="J44" i="6"/>
  <c r="I44" i="6"/>
  <c r="F44" i="6"/>
  <c r="E44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X43" i="6"/>
  <c r="AW43" i="6"/>
  <c r="AT43" i="6"/>
  <c r="AS43" i="6"/>
  <c r="AP43" i="6"/>
  <c r="AO43" i="6"/>
  <c r="AL43" i="6"/>
  <c r="AK43" i="6"/>
  <c r="AH43" i="6"/>
  <c r="AG43" i="6"/>
  <c r="AD43" i="6"/>
  <c r="AC43" i="6"/>
  <c r="Z43" i="6"/>
  <c r="Y43" i="6"/>
  <c r="V43" i="6"/>
  <c r="U43" i="6"/>
  <c r="R43" i="6"/>
  <c r="Q43" i="6"/>
  <c r="N43" i="6"/>
  <c r="M43" i="6"/>
  <c r="J43" i="6"/>
  <c r="I43" i="6"/>
  <c r="F43" i="6"/>
  <c r="E43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X42" i="6"/>
  <c r="AW42" i="6"/>
  <c r="AT42" i="6"/>
  <c r="AS42" i="6"/>
  <c r="AP42" i="6"/>
  <c r="AO42" i="6"/>
  <c r="AL42" i="6"/>
  <c r="AK42" i="6"/>
  <c r="AH42" i="6"/>
  <c r="AG42" i="6"/>
  <c r="AD42" i="6"/>
  <c r="AC42" i="6"/>
  <c r="Z42" i="6"/>
  <c r="Y42" i="6"/>
  <c r="V42" i="6"/>
  <c r="U42" i="6"/>
  <c r="R42" i="6"/>
  <c r="Q42" i="6"/>
  <c r="N42" i="6"/>
  <c r="M42" i="6"/>
  <c r="J42" i="6"/>
  <c r="I42" i="6"/>
  <c r="F42" i="6"/>
  <c r="E42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X41" i="6"/>
  <c r="AW41" i="6"/>
  <c r="AT41" i="6"/>
  <c r="AS41" i="6"/>
  <c r="AP41" i="6"/>
  <c r="AO41" i="6"/>
  <c r="AL41" i="6"/>
  <c r="AK41" i="6"/>
  <c r="AH41" i="6"/>
  <c r="AG41" i="6"/>
  <c r="AD41" i="6"/>
  <c r="AC41" i="6"/>
  <c r="Z41" i="6"/>
  <c r="Y41" i="6"/>
  <c r="V41" i="6"/>
  <c r="U41" i="6"/>
  <c r="R41" i="6"/>
  <c r="Q41" i="6"/>
  <c r="N41" i="6"/>
  <c r="M41" i="6"/>
  <c r="J41" i="6"/>
  <c r="I41" i="6"/>
  <c r="F41" i="6"/>
  <c r="E41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X40" i="6"/>
  <c r="AW40" i="6"/>
  <c r="AT40" i="6"/>
  <c r="AS40" i="6"/>
  <c r="AP40" i="6"/>
  <c r="AO40" i="6"/>
  <c r="AL40" i="6"/>
  <c r="AK40" i="6"/>
  <c r="AH40" i="6"/>
  <c r="AG40" i="6"/>
  <c r="AD40" i="6"/>
  <c r="AC40" i="6"/>
  <c r="Z40" i="6"/>
  <c r="Y40" i="6"/>
  <c r="V40" i="6"/>
  <c r="U40" i="6"/>
  <c r="R40" i="6"/>
  <c r="Q40" i="6"/>
  <c r="N40" i="6"/>
  <c r="M40" i="6"/>
  <c r="J40" i="6"/>
  <c r="I40" i="6"/>
  <c r="F40" i="6"/>
  <c r="E40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X39" i="6"/>
  <c r="AW39" i="6"/>
  <c r="AT39" i="6"/>
  <c r="AS39" i="6"/>
  <c r="AP39" i="6"/>
  <c r="AO39" i="6"/>
  <c r="AL39" i="6"/>
  <c r="AK39" i="6"/>
  <c r="AH39" i="6"/>
  <c r="AG39" i="6"/>
  <c r="AD39" i="6"/>
  <c r="AC39" i="6"/>
  <c r="Z39" i="6"/>
  <c r="Y39" i="6"/>
  <c r="V39" i="6"/>
  <c r="U39" i="6"/>
  <c r="R39" i="6"/>
  <c r="Q39" i="6"/>
  <c r="N39" i="6"/>
  <c r="M39" i="6"/>
  <c r="J39" i="6"/>
  <c r="I39" i="6"/>
  <c r="F39" i="6"/>
  <c r="E39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X38" i="6"/>
  <c r="AW38" i="6"/>
  <c r="AT38" i="6"/>
  <c r="AS38" i="6"/>
  <c r="AP38" i="6"/>
  <c r="AO38" i="6"/>
  <c r="AL38" i="6"/>
  <c r="AK38" i="6"/>
  <c r="AH38" i="6"/>
  <c r="AG38" i="6"/>
  <c r="AD38" i="6"/>
  <c r="AC38" i="6"/>
  <c r="Z38" i="6"/>
  <c r="Y38" i="6"/>
  <c r="V38" i="6"/>
  <c r="U38" i="6"/>
  <c r="R38" i="6"/>
  <c r="Q38" i="6"/>
  <c r="N38" i="6"/>
  <c r="M38" i="6"/>
  <c r="J38" i="6"/>
  <c r="I38" i="6"/>
  <c r="F38" i="6"/>
  <c r="E38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X37" i="6"/>
  <c r="AW37" i="6"/>
  <c r="AT37" i="6"/>
  <c r="AS37" i="6"/>
  <c r="AP37" i="6"/>
  <c r="AO37" i="6"/>
  <c r="AL37" i="6"/>
  <c r="AK37" i="6"/>
  <c r="AH37" i="6"/>
  <c r="AG37" i="6"/>
  <c r="AD37" i="6"/>
  <c r="AC37" i="6"/>
  <c r="Z37" i="6"/>
  <c r="Y37" i="6"/>
  <c r="V37" i="6"/>
  <c r="U37" i="6"/>
  <c r="R37" i="6"/>
  <c r="Q37" i="6"/>
  <c r="N37" i="6"/>
  <c r="M37" i="6"/>
  <c r="J37" i="6"/>
  <c r="I37" i="6"/>
  <c r="F37" i="6"/>
  <c r="E37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X36" i="6"/>
  <c r="AW36" i="6"/>
  <c r="AT36" i="6"/>
  <c r="AS36" i="6"/>
  <c r="AP36" i="6"/>
  <c r="AO36" i="6"/>
  <c r="AL36" i="6"/>
  <c r="AK36" i="6"/>
  <c r="AH36" i="6"/>
  <c r="AG36" i="6"/>
  <c r="AD36" i="6"/>
  <c r="AC36" i="6"/>
  <c r="Z36" i="6"/>
  <c r="Y36" i="6"/>
  <c r="V36" i="6"/>
  <c r="U36" i="6"/>
  <c r="R36" i="6"/>
  <c r="Q36" i="6"/>
  <c r="N36" i="6"/>
  <c r="M36" i="6"/>
  <c r="J36" i="6"/>
  <c r="I36" i="6"/>
  <c r="F36" i="6"/>
  <c r="E36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X35" i="6"/>
  <c r="AW35" i="6"/>
  <c r="AT35" i="6"/>
  <c r="AS35" i="6"/>
  <c r="AP35" i="6"/>
  <c r="AO35" i="6"/>
  <c r="AL35" i="6"/>
  <c r="AK35" i="6"/>
  <c r="AH35" i="6"/>
  <c r="AG35" i="6"/>
  <c r="AD35" i="6"/>
  <c r="AC35" i="6"/>
  <c r="Z35" i="6"/>
  <c r="Y35" i="6"/>
  <c r="V35" i="6"/>
  <c r="U35" i="6"/>
  <c r="R35" i="6"/>
  <c r="Q35" i="6"/>
  <c r="N35" i="6"/>
  <c r="M35" i="6"/>
  <c r="J35" i="6"/>
  <c r="I35" i="6"/>
  <c r="F35" i="6"/>
  <c r="E35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X34" i="6"/>
  <c r="AW34" i="6"/>
  <c r="AT34" i="6"/>
  <c r="AS34" i="6"/>
  <c r="AP34" i="6"/>
  <c r="AO34" i="6"/>
  <c r="AL34" i="6"/>
  <c r="AK34" i="6"/>
  <c r="AH34" i="6"/>
  <c r="AG34" i="6"/>
  <c r="AD34" i="6"/>
  <c r="AC34" i="6"/>
  <c r="Z34" i="6"/>
  <c r="Y34" i="6"/>
  <c r="V34" i="6"/>
  <c r="U34" i="6"/>
  <c r="R34" i="6"/>
  <c r="Q34" i="6"/>
  <c r="N34" i="6"/>
  <c r="M34" i="6"/>
  <c r="J34" i="6"/>
  <c r="I34" i="6"/>
  <c r="F34" i="6"/>
  <c r="E34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X33" i="6"/>
  <c r="AW33" i="6"/>
  <c r="AT33" i="6"/>
  <c r="AS33" i="6"/>
  <c r="AP33" i="6"/>
  <c r="AO33" i="6"/>
  <c r="AL33" i="6"/>
  <c r="AK33" i="6"/>
  <c r="AH33" i="6"/>
  <c r="AG33" i="6"/>
  <c r="AD33" i="6"/>
  <c r="AC33" i="6"/>
  <c r="Z33" i="6"/>
  <c r="Y33" i="6"/>
  <c r="V33" i="6"/>
  <c r="U33" i="6"/>
  <c r="R33" i="6"/>
  <c r="Q33" i="6"/>
  <c r="N33" i="6"/>
  <c r="M33" i="6"/>
  <c r="J33" i="6"/>
  <c r="I33" i="6"/>
  <c r="F33" i="6"/>
  <c r="E33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X32" i="6"/>
  <c r="AW32" i="6"/>
  <c r="AT32" i="6"/>
  <c r="AS32" i="6"/>
  <c r="AP32" i="6"/>
  <c r="AO32" i="6"/>
  <c r="AL32" i="6"/>
  <c r="AK32" i="6"/>
  <c r="AH32" i="6"/>
  <c r="AG32" i="6"/>
  <c r="AD32" i="6"/>
  <c r="AC32" i="6"/>
  <c r="Z32" i="6"/>
  <c r="Y32" i="6"/>
  <c r="V32" i="6"/>
  <c r="U32" i="6"/>
  <c r="R32" i="6"/>
  <c r="Q32" i="6"/>
  <c r="N32" i="6"/>
  <c r="M32" i="6"/>
  <c r="J32" i="6"/>
  <c r="I32" i="6"/>
  <c r="F32" i="6"/>
  <c r="E32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X31" i="6"/>
  <c r="AW31" i="6"/>
  <c r="AT31" i="6"/>
  <c r="AS31" i="6"/>
  <c r="AP31" i="6"/>
  <c r="AO31" i="6"/>
  <c r="AL31" i="6"/>
  <c r="AK31" i="6"/>
  <c r="AH31" i="6"/>
  <c r="AG31" i="6"/>
  <c r="AD31" i="6"/>
  <c r="AC31" i="6"/>
  <c r="Z31" i="6"/>
  <c r="Y31" i="6"/>
  <c r="V31" i="6"/>
  <c r="U31" i="6"/>
  <c r="R31" i="6"/>
  <c r="Q31" i="6"/>
  <c r="N31" i="6"/>
  <c r="M31" i="6"/>
  <c r="J31" i="6"/>
  <c r="I31" i="6"/>
  <c r="F31" i="6"/>
  <c r="E31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X30" i="6"/>
  <c r="AW30" i="6"/>
  <c r="AT30" i="6"/>
  <c r="AS30" i="6"/>
  <c r="AP30" i="6"/>
  <c r="AO30" i="6"/>
  <c r="AL30" i="6"/>
  <c r="AK30" i="6"/>
  <c r="AH30" i="6"/>
  <c r="AG30" i="6"/>
  <c r="AD30" i="6"/>
  <c r="AC30" i="6"/>
  <c r="Z30" i="6"/>
  <c r="Y30" i="6"/>
  <c r="V30" i="6"/>
  <c r="U30" i="6"/>
  <c r="R30" i="6"/>
  <c r="Q30" i="6"/>
  <c r="N30" i="6"/>
  <c r="M30" i="6"/>
  <c r="J30" i="6"/>
  <c r="I30" i="6"/>
  <c r="F30" i="6"/>
  <c r="E30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X29" i="6"/>
  <c r="AW29" i="6"/>
  <c r="AT29" i="6"/>
  <c r="AS29" i="6"/>
  <c r="AP29" i="6"/>
  <c r="AO29" i="6"/>
  <c r="AL29" i="6"/>
  <c r="AK29" i="6"/>
  <c r="AH29" i="6"/>
  <c r="AG29" i="6"/>
  <c r="AD29" i="6"/>
  <c r="AC29" i="6"/>
  <c r="Z29" i="6"/>
  <c r="Y29" i="6"/>
  <c r="V29" i="6"/>
  <c r="U29" i="6"/>
  <c r="R29" i="6"/>
  <c r="Q29" i="6"/>
  <c r="N29" i="6"/>
  <c r="M29" i="6"/>
  <c r="J29" i="6"/>
  <c r="I29" i="6"/>
  <c r="F29" i="6"/>
  <c r="E29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X28" i="6"/>
  <c r="AW28" i="6"/>
  <c r="AT28" i="6"/>
  <c r="AS28" i="6"/>
  <c r="AP28" i="6"/>
  <c r="AO28" i="6"/>
  <c r="AL28" i="6"/>
  <c r="AK28" i="6"/>
  <c r="AH28" i="6"/>
  <c r="AG28" i="6"/>
  <c r="AD28" i="6"/>
  <c r="AC28" i="6"/>
  <c r="Z28" i="6"/>
  <c r="Y28" i="6"/>
  <c r="V28" i="6"/>
  <c r="U28" i="6"/>
  <c r="R28" i="6"/>
  <c r="Q28" i="6"/>
  <c r="N28" i="6"/>
  <c r="M28" i="6"/>
  <c r="J28" i="6"/>
  <c r="I28" i="6"/>
  <c r="F28" i="6"/>
  <c r="E28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X27" i="6"/>
  <c r="AW27" i="6"/>
  <c r="AT27" i="6"/>
  <c r="AS27" i="6"/>
  <c r="AP27" i="6"/>
  <c r="AO27" i="6"/>
  <c r="AL27" i="6"/>
  <c r="AK27" i="6"/>
  <c r="AH27" i="6"/>
  <c r="AG27" i="6"/>
  <c r="AD27" i="6"/>
  <c r="AC27" i="6"/>
  <c r="Z27" i="6"/>
  <c r="Y27" i="6"/>
  <c r="V27" i="6"/>
  <c r="U27" i="6"/>
  <c r="R27" i="6"/>
  <c r="Q27" i="6"/>
  <c r="N27" i="6"/>
  <c r="M27" i="6"/>
  <c r="J27" i="6"/>
  <c r="I27" i="6"/>
  <c r="F27" i="6"/>
  <c r="E27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X26" i="6"/>
  <c r="AW26" i="6"/>
  <c r="AT26" i="6"/>
  <c r="AS26" i="6"/>
  <c r="AP26" i="6"/>
  <c r="AO26" i="6"/>
  <c r="AL26" i="6"/>
  <c r="AK26" i="6"/>
  <c r="AH26" i="6"/>
  <c r="AG26" i="6"/>
  <c r="AD26" i="6"/>
  <c r="AC26" i="6"/>
  <c r="Z26" i="6"/>
  <c r="Y26" i="6"/>
  <c r="V26" i="6"/>
  <c r="U26" i="6"/>
  <c r="R26" i="6"/>
  <c r="Q26" i="6"/>
  <c r="N26" i="6"/>
  <c r="M26" i="6"/>
  <c r="J26" i="6"/>
  <c r="I26" i="6"/>
  <c r="F26" i="6"/>
  <c r="E26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X25" i="6"/>
  <c r="AW25" i="6"/>
  <c r="AT25" i="6"/>
  <c r="AS25" i="6"/>
  <c r="AP25" i="6"/>
  <c r="AO25" i="6"/>
  <c r="AL25" i="6"/>
  <c r="AK25" i="6"/>
  <c r="AH25" i="6"/>
  <c r="AG25" i="6"/>
  <c r="AD25" i="6"/>
  <c r="AC25" i="6"/>
  <c r="Z25" i="6"/>
  <c r="Y25" i="6"/>
  <c r="V25" i="6"/>
  <c r="U25" i="6"/>
  <c r="R25" i="6"/>
  <c r="Q25" i="6"/>
  <c r="N25" i="6"/>
  <c r="M25" i="6"/>
  <c r="J25" i="6"/>
  <c r="I25" i="6"/>
  <c r="F25" i="6"/>
  <c r="E25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X24" i="6"/>
  <c r="AW24" i="6"/>
  <c r="AT24" i="6"/>
  <c r="AS24" i="6"/>
  <c r="AP24" i="6"/>
  <c r="AO24" i="6"/>
  <c r="AL24" i="6"/>
  <c r="AK24" i="6"/>
  <c r="AH24" i="6"/>
  <c r="AG24" i="6"/>
  <c r="AD24" i="6"/>
  <c r="AC24" i="6"/>
  <c r="Z24" i="6"/>
  <c r="Y24" i="6"/>
  <c r="V24" i="6"/>
  <c r="U24" i="6"/>
  <c r="R24" i="6"/>
  <c r="Q24" i="6"/>
  <c r="N24" i="6"/>
  <c r="M24" i="6"/>
  <c r="J24" i="6"/>
  <c r="I24" i="6"/>
  <c r="F24" i="6"/>
  <c r="E24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X23" i="6"/>
  <c r="AW23" i="6"/>
  <c r="AT23" i="6"/>
  <c r="AS23" i="6"/>
  <c r="AP23" i="6"/>
  <c r="AO23" i="6"/>
  <c r="AL23" i="6"/>
  <c r="AK23" i="6"/>
  <c r="AH23" i="6"/>
  <c r="AG23" i="6"/>
  <c r="AD23" i="6"/>
  <c r="AC23" i="6"/>
  <c r="Z23" i="6"/>
  <c r="Y23" i="6"/>
  <c r="V23" i="6"/>
  <c r="U23" i="6"/>
  <c r="R23" i="6"/>
  <c r="Q23" i="6"/>
  <c r="N23" i="6"/>
  <c r="M23" i="6"/>
  <c r="J23" i="6"/>
  <c r="I23" i="6"/>
  <c r="F23" i="6"/>
  <c r="E23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X22" i="6"/>
  <c r="AW22" i="6"/>
  <c r="AT22" i="6"/>
  <c r="AS22" i="6"/>
  <c r="AP22" i="6"/>
  <c r="AO22" i="6"/>
  <c r="AL22" i="6"/>
  <c r="AK22" i="6"/>
  <c r="AH22" i="6"/>
  <c r="AG22" i="6"/>
  <c r="AD22" i="6"/>
  <c r="AC22" i="6"/>
  <c r="Z22" i="6"/>
  <c r="Y22" i="6"/>
  <c r="V22" i="6"/>
  <c r="U22" i="6"/>
  <c r="R22" i="6"/>
  <c r="Q22" i="6"/>
  <c r="N22" i="6"/>
  <c r="M22" i="6"/>
  <c r="J22" i="6"/>
  <c r="I22" i="6"/>
  <c r="F22" i="6"/>
  <c r="E22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X21" i="6"/>
  <c r="AW21" i="6"/>
  <c r="AT21" i="6"/>
  <c r="AS21" i="6"/>
  <c r="AP21" i="6"/>
  <c r="AO21" i="6"/>
  <c r="AL21" i="6"/>
  <c r="AK21" i="6"/>
  <c r="AH21" i="6"/>
  <c r="AG21" i="6"/>
  <c r="AD21" i="6"/>
  <c r="AC21" i="6"/>
  <c r="Z21" i="6"/>
  <c r="Y21" i="6"/>
  <c r="V21" i="6"/>
  <c r="U21" i="6"/>
  <c r="R21" i="6"/>
  <c r="Q21" i="6"/>
  <c r="N21" i="6"/>
  <c r="M21" i="6"/>
  <c r="J21" i="6"/>
  <c r="I21" i="6"/>
  <c r="F21" i="6"/>
  <c r="E21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X20" i="6"/>
  <c r="AW20" i="6"/>
  <c r="AT20" i="6"/>
  <c r="AS20" i="6"/>
  <c r="AP20" i="6"/>
  <c r="AO20" i="6"/>
  <c r="AL20" i="6"/>
  <c r="AK20" i="6"/>
  <c r="AH20" i="6"/>
  <c r="AG20" i="6"/>
  <c r="AD20" i="6"/>
  <c r="AC20" i="6"/>
  <c r="Z20" i="6"/>
  <c r="Y20" i="6"/>
  <c r="V20" i="6"/>
  <c r="U20" i="6"/>
  <c r="R20" i="6"/>
  <c r="Q20" i="6"/>
  <c r="N20" i="6"/>
  <c r="M20" i="6"/>
  <c r="J20" i="6"/>
  <c r="I20" i="6"/>
  <c r="F20" i="6"/>
  <c r="E20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X19" i="6"/>
  <c r="AW19" i="6"/>
  <c r="AT19" i="6"/>
  <c r="AS19" i="6"/>
  <c r="AP19" i="6"/>
  <c r="AO19" i="6"/>
  <c r="AL19" i="6"/>
  <c r="AK19" i="6"/>
  <c r="AH19" i="6"/>
  <c r="AG19" i="6"/>
  <c r="AD19" i="6"/>
  <c r="AC19" i="6"/>
  <c r="Z19" i="6"/>
  <c r="Y19" i="6"/>
  <c r="V19" i="6"/>
  <c r="U19" i="6"/>
  <c r="R19" i="6"/>
  <c r="Q19" i="6"/>
  <c r="N19" i="6"/>
  <c r="M19" i="6"/>
  <c r="J19" i="6"/>
  <c r="I19" i="6"/>
  <c r="F19" i="6"/>
  <c r="E19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X18" i="6"/>
  <c r="AW18" i="6"/>
  <c r="AT18" i="6"/>
  <c r="AS18" i="6"/>
  <c r="AP18" i="6"/>
  <c r="AO18" i="6"/>
  <c r="AL18" i="6"/>
  <c r="AK18" i="6"/>
  <c r="AH18" i="6"/>
  <c r="AG18" i="6"/>
  <c r="AD18" i="6"/>
  <c r="AC18" i="6"/>
  <c r="Z18" i="6"/>
  <c r="Y18" i="6"/>
  <c r="V18" i="6"/>
  <c r="U18" i="6"/>
  <c r="R18" i="6"/>
  <c r="Q18" i="6"/>
  <c r="N18" i="6"/>
  <c r="M18" i="6"/>
  <c r="J18" i="6"/>
  <c r="I18" i="6"/>
  <c r="F18" i="6"/>
  <c r="E18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X17" i="6"/>
  <c r="AW17" i="6"/>
  <c r="AT17" i="6"/>
  <c r="AS17" i="6"/>
  <c r="AP17" i="6"/>
  <c r="AO17" i="6"/>
  <c r="AL17" i="6"/>
  <c r="AK17" i="6"/>
  <c r="AH17" i="6"/>
  <c r="AG17" i="6"/>
  <c r="AD17" i="6"/>
  <c r="AC17" i="6"/>
  <c r="Z17" i="6"/>
  <c r="Y17" i="6"/>
  <c r="V17" i="6"/>
  <c r="U17" i="6"/>
  <c r="R17" i="6"/>
  <c r="Q17" i="6"/>
  <c r="N17" i="6"/>
  <c r="M17" i="6"/>
  <c r="J17" i="6"/>
  <c r="I17" i="6"/>
  <c r="F17" i="6"/>
  <c r="E17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X16" i="6"/>
  <c r="AW16" i="6"/>
  <c r="AT16" i="6"/>
  <c r="AS16" i="6"/>
  <c r="AP16" i="6"/>
  <c r="AO16" i="6"/>
  <c r="AL16" i="6"/>
  <c r="AK16" i="6"/>
  <c r="AH16" i="6"/>
  <c r="AG16" i="6"/>
  <c r="AD16" i="6"/>
  <c r="AC16" i="6"/>
  <c r="Z16" i="6"/>
  <c r="Y16" i="6"/>
  <c r="V16" i="6"/>
  <c r="U16" i="6"/>
  <c r="R16" i="6"/>
  <c r="Q16" i="6"/>
  <c r="N16" i="6"/>
  <c r="M16" i="6"/>
  <c r="J16" i="6"/>
  <c r="I16" i="6"/>
  <c r="F16" i="6"/>
  <c r="E16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X15" i="6"/>
  <c r="AW15" i="6"/>
  <c r="AT15" i="6"/>
  <c r="AS15" i="6"/>
  <c r="AP15" i="6"/>
  <c r="AO15" i="6"/>
  <c r="AL15" i="6"/>
  <c r="AK15" i="6"/>
  <c r="AH15" i="6"/>
  <c r="AG15" i="6"/>
  <c r="AD15" i="6"/>
  <c r="AC15" i="6"/>
  <c r="Z15" i="6"/>
  <c r="Y15" i="6"/>
  <c r="V15" i="6"/>
  <c r="U15" i="6"/>
  <c r="R15" i="6"/>
  <c r="Q15" i="6"/>
  <c r="N15" i="6"/>
  <c r="M15" i="6"/>
  <c r="J15" i="6"/>
  <c r="I15" i="6"/>
  <c r="F15" i="6"/>
  <c r="E15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X14" i="6"/>
  <c r="AW14" i="6"/>
  <c r="AT14" i="6"/>
  <c r="AS14" i="6"/>
  <c r="AP14" i="6"/>
  <c r="AO14" i="6"/>
  <c r="AL14" i="6"/>
  <c r="AK14" i="6"/>
  <c r="AH14" i="6"/>
  <c r="AG14" i="6"/>
  <c r="AD14" i="6"/>
  <c r="AC14" i="6"/>
  <c r="Z14" i="6"/>
  <c r="Y14" i="6"/>
  <c r="V14" i="6"/>
  <c r="U14" i="6"/>
  <c r="R14" i="6"/>
  <c r="Q14" i="6"/>
  <c r="N14" i="6"/>
  <c r="M14" i="6"/>
  <c r="J14" i="6"/>
  <c r="I14" i="6"/>
  <c r="F14" i="6"/>
  <c r="E14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X13" i="6"/>
  <c r="AW13" i="6"/>
  <c r="AT13" i="6"/>
  <c r="AS13" i="6"/>
  <c r="AP13" i="6"/>
  <c r="AO13" i="6"/>
  <c r="AL13" i="6"/>
  <c r="AK13" i="6"/>
  <c r="AH13" i="6"/>
  <c r="AG13" i="6"/>
  <c r="AD13" i="6"/>
  <c r="AC13" i="6"/>
  <c r="Z13" i="6"/>
  <c r="Y13" i="6"/>
  <c r="V13" i="6"/>
  <c r="U13" i="6"/>
  <c r="R13" i="6"/>
  <c r="Q13" i="6"/>
  <c r="N13" i="6"/>
  <c r="M13" i="6"/>
  <c r="J13" i="6"/>
  <c r="I13" i="6"/>
  <c r="F13" i="6"/>
  <c r="E13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X12" i="6"/>
  <c r="AW12" i="6"/>
  <c r="AT12" i="6"/>
  <c r="AS12" i="6"/>
  <c r="AP12" i="6"/>
  <c r="AO12" i="6"/>
  <c r="AL12" i="6"/>
  <c r="AK12" i="6"/>
  <c r="AH12" i="6"/>
  <c r="AG12" i="6"/>
  <c r="AD12" i="6"/>
  <c r="AC12" i="6"/>
  <c r="Z12" i="6"/>
  <c r="Y12" i="6"/>
  <c r="V12" i="6"/>
  <c r="U12" i="6"/>
  <c r="R12" i="6"/>
  <c r="Q12" i="6"/>
  <c r="N12" i="6"/>
  <c r="M12" i="6"/>
  <c r="J12" i="6"/>
  <c r="I12" i="6"/>
  <c r="F12" i="6"/>
  <c r="E12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X11" i="6"/>
  <c r="AW11" i="6"/>
  <c r="AT11" i="6"/>
  <c r="AS11" i="6"/>
  <c r="AP11" i="6"/>
  <c r="AO11" i="6"/>
  <c r="AL11" i="6"/>
  <c r="AK11" i="6"/>
  <c r="AH11" i="6"/>
  <c r="AG11" i="6"/>
  <c r="AD11" i="6"/>
  <c r="AC11" i="6"/>
  <c r="Z11" i="6"/>
  <c r="Y11" i="6"/>
  <c r="V11" i="6"/>
  <c r="U11" i="6"/>
  <c r="R11" i="6"/>
  <c r="Q11" i="6"/>
  <c r="N11" i="6"/>
  <c r="M11" i="6"/>
  <c r="J11" i="6"/>
  <c r="I11" i="6"/>
  <c r="F11" i="6"/>
  <c r="E11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X10" i="6"/>
  <c r="AW10" i="6"/>
  <c r="AT10" i="6"/>
  <c r="AS10" i="6"/>
  <c r="AP10" i="6"/>
  <c r="AO10" i="6"/>
  <c r="AL10" i="6"/>
  <c r="AK10" i="6"/>
  <c r="AH10" i="6"/>
  <c r="AG10" i="6"/>
  <c r="AD10" i="6"/>
  <c r="AC10" i="6"/>
  <c r="Z10" i="6"/>
  <c r="Y10" i="6"/>
  <c r="V10" i="6"/>
  <c r="U10" i="6"/>
  <c r="R10" i="6"/>
  <c r="Q10" i="6"/>
  <c r="N10" i="6"/>
  <c r="M10" i="6"/>
  <c r="J10" i="6"/>
  <c r="I10" i="6"/>
  <c r="F10" i="6"/>
  <c r="E10" i="6"/>
  <c r="BL9" i="6"/>
  <c r="BK9" i="6"/>
  <c r="BJ9" i="6"/>
  <c r="BI9" i="6"/>
  <c r="BH9" i="6"/>
  <c r="BG9" i="6"/>
  <c r="BF9" i="6"/>
  <c r="BE9" i="6"/>
  <c r="BD9" i="6"/>
  <c r="BC9" i="6"/>
  <c r="BB9" i="6"/>
  <c r="BA9" i="6"/>
  <c r="AX9" i="6"/>
  <c r="AW9" i="6"/>
  <c r="AT9" i="6"/>
  <c r="AS9" i="6"/>
  <c r="AP9" i="6"/>
  <c r="AO9" i="6"/>
  <c r="AL9" i="6"/>
  <c r="AK9" i="6"/>
  <c r="AH9" i="6"/>
  <c r="AG9" i="6"/>
  <c r="AD9" i="6"/>
  <c r="AC9" i="6"/>
  <c r="Z9" i="6"/>
  <c r="Y9" i="6"/>
  <c r="V9" i="6"/>
  <c r="U9" i="6"/>
  <c r="R9" i="6"/>
  <c r="Q9" i="6"/>
  <c r="N9" i="6"/>
  <c r="M9" i="6"/>
  <c r="J9" i="6"/>
  <c r="I9" i="6"/>
  <c r="F9" i="6"/>
  <c r="E9" i="6"/>
  <c r="BL8" i="6"/>
  <c r="BK8" i="6"/>
  <c r="BJ8" i="6"/>
  <c r="BI8" i="6"/>
  <c r="BH8" i="6"/>
  <c r="BG8" i="6"/>
  <c r="BF8" i="6"/>
  <c r="BE8" i="6"/>
  <c r="BD8" i="6"/>
  <c r="BC8" i="6"/>
  <c r="BB8" i="6"/>
  <c r="BA8" i="6"/>
  <c r="AX8" i="6"/>
  <c r="AW8" i="6"/>
  <c r="AT8" i="6"/>
  <c r="AS8" i="6"/>
  <c r="AP8" i="6"/>
  <c r="AO8" i="6"/>
  <c r="AL8" i="6"/>
  <c r="AK8" i="6"/>
  <c r="AH8" i="6"/>
  <c r="AG8" i="6"/>
  <c r="AD8" i="6"/>
  <c r="AC8" i="6"/>
  <c r="Z8" i="6"/>
  <c r="Y8" i="6"/>
  <c r="V8" i="6"/>
  <c r="U8" i="6"/>
  <c r="R8" i="6"/>
  <c r="Q8" i="6"/>
  <c r="N8" i="6"/>
  <c r="M8" i="6"/>
  <c r="J8" i="6"/>
  <c r="I8" i="6"/>
  <c r="F8" i="6"/>
  <c r="E8" i="6"/>
  <c r="BL7" i="6"/>
  <c r="BK7" i="6"/>
  <c r="BJ7" i="6"/>
  <c r="BI7" i="6"/>
  <c r="BH7" i="6"/>
  <c r="BG7" i="6"/>
  <c r="BF7" i="6"/>
  <c r="BE7" i="6"/>
  <c r="BD7" i="6"/>
  <c r="BC7" i="6"/>
  <c r="BB7" i="6"/>
  <c r="BA7" i="6"/>
  <c r="AX7" i="6"/>
  <c r="AW7" i="6"/>
  <c r="AT7" i="6"/>
  <c r="AS7" i="6"/>
  <c r="AP7" i="6"/>
  <c r="AO7" i="6"/>
  <c r="AL7" i="6"/>
  <c r="AK7" i="6"/>
  <c r="AH7" i="6"/>
  <c r="AG7" i="6"/>
  <c r="AD7" i="6"/>
  <c r="AC7" i="6"/>
  <c r="Z7" i="6"/>
  <c r="Y7" i="6"/>
  <c r="V7" i="6"/>
  <c r="U7" i="6"/>
  <c r="R7" i="6"/>
  <c r="Q7" i="6"/>
  <c r="N7" i="6"/>
  <c r="M7" i="6"/>
  <c r="J7" i="6"/>
  <c r="I7" i="6"/>
  <c r="F7" i="6"/>
  <c r="E7" i="6"/>
  <c r="BL6" i="6"/>
  <c r="BK6" i="6"/>
  <c r="BJ6" i="6"/>
  <c r="BI6" i="6"/>
  <c r="BH6" i="6"/>
  <c r="BG6" i="6"/>
  <c r="BF6" i="6"/>
  <c r="BE6" i="6"/>
  <c r="BD6" i="6"/>
  <c r="BC6" i="6"/>
  <c r="BB6" i="6"/>
  <c r="BA6" i="6"/>
  <c r="AX6" i="6"/>
  <c r="AW6" i="6"/>
  <c r="AT6" i="6"/>
  <c r="AS6" i="6"/>
  <c r="AP6" i="6"/>
  <c r="AO6" i="6"/>
  <c r="AL6" i="6"/>
  <c r="AK6" i="6"/>
  <c r="AH6" i="6"/>
  <c r="AG6" i="6"/>
  <c r="AD6" i="6"/>
  <c r="AC6" i="6"/>
  <c r="Z6" i="6"/>
  <c r="Y6" i="6"/>
  <c r="V6" i="6"/>
  <c r="U6" i="6"/>
  <c r="R6" i="6"/>
  <c r="Q6" i="6"/>
  <c r="N6" i="6"/>
  <c r="M6" i="6"/>
  <c r="J6" i="6"/>
  <c r="I6" i="6"/>
  <c r="F6" i="6"/>
  <c r="E6" i="6"/>
  <c r="BL5" i="6"/>
  <c r="BK5" i="6"/>
  <c r="BJ5" i="6"/>
  <c r="BI5" i="6"/>
  <c r="BH5" i="6"/>
  <c r="BG5" i="6"/>
  <c r="BF5" i="6"/>
  <c r="BE5" i="6"/>
  <c r="BD5" i="6"/>
  <c r="BC5" i="6"/>
  <c r="BB5" i="6"/>
  <c r="BA5" i="6"/>
  <c r="AX5" i="6"/>
  <c r="AW5" i="6"/>
  <c r="AT5" i="6"/>
  <c r="AS5" i="6"/>
  <c r="AP5" i="6"/>
  <c r="AO5" i="6"/>
  <c r="AL5" i="6"/>
  <c r="AK5" i="6"/>
  <c r="AH5" i="6"/>
  <c r="AG5" i="6"/>
  <c r="AD5" i="6"/>
  <c r="AC5" i="6"/>
  <c r="Z5" i="6"/>
  <c r="Y5" i="6"/>
  <c r="V5" i="6"/>
  <c r="U5" i="6"/>
  <c r="R5" i="6"/>
  <c r="Q5" i="6"/>
  <c r="N5" i="6"/>
  <c r="M5" i="6"/>
  <c r="J5" i="6"/>
  <c r="I5" i="6"/>
  <c r="F5" i="6"/>
  <c r="E5" i="6"/>
  <c r="BL4" i="6"/>
  <c r="BK4" i="6"/>
  <c r="BJ4" i="6"/>
  <c r="BI4" i="6"/>
  <c r="BH4" i="6"/>
  <c r="BG4" i="6"/>
  <c r="BF4" i="6"/>
  <c r="BE4" i="6"/>
  <c r="BD4" i="6"/>
  <c r="BC4" i="6"/>
  <c r="BB4" i="6"/>
  <c r="BA4" i="6"/>
  <c r="AX4" i="6"/>
  <c r="AW4" i="6"/>
  <c r="AT4" i="6"/>
  <c r="AS4" i="6"/>
  <c r="AP4" i="6"/>
  <c r="AO4" i="6"/>
  <c r="AL4" i="6"/>
  <c r="AK4" i="6"/>
  <c r="AH4" i="6"/>
  <c r="AG4" i="6"/>
  <c r="AD4" i="6"/>
  <c r="AC4" i="6"/>
  <c r="Z4" i="6"/>
  <c r="Y4" i="6"/>
  <c r="V4" i="6"/>
  <c r="U4" i="6"/>
  <c r="R4" i="6"/>
  <c r="Q4" i="6"/>
  <c r="N4" i="6"/>
  <c r="M4" i="6"/>
  <c r="J4" i="6"/>
  <c r="I4" i="6"/>
  <c r="F4" i="6"/>
  <c r="E4" i="6"/>
  <c r="BL3" i="6"/>
  <c r="BK3" i="6"/>
  <c r="BJ3" i="6"/>
  <c r="BI3" i="6"/>
  <c r="BH3" i="6"/>
  <c r="BG3" i="6"/>
  <c r="BF3" i="6"/>
  <c r="BE3" i="6"/>
  <c r="BD3" i="6"/>
  <c r="BC3" i="6"/>
  <c r="BB3" i="6"/>
  <c r="BA3" i="6"/>
  <c r="AX3" i="6"/>
  <c r="AW3" i="6"/>
  <c r="AT3" i="6"/>
  <c r="AS3" i="6"/>
  <c r="AP3" i="6"/>
  <c r="AO3" i="6"/>
  <c r="AL3" i="6"/>
  <c r="AK3" i="6"/>
  <c r="AH3" i="6"/>
  <c r="AG3" i="6"/>
  <c r="AD3" i="6"/>
  <c r="AC3" i="6"/>
  <c r="Z3" i="6"/>
  <c r="Y3" i="6"/>
  <c r="V3" i="6"/>
  <c r="U3" i="6"/>
  <c r="R3" i="6"/>
  <c r="Q3" i="6"/>
  <c r="N3" i="6"/>
  <c r="M3" i="6"/>
  <c r="J3" i="6"/>
  <c r="I3" i="6"/>
  <c r="F3" i="6"/>
  <c r="E3" i="6"/>
  <c r="N8" i="5"/>
  <c r="N9" i="5"/>
  <c r="N10" i="5"/>
  <c r="N11" i="5"/>
  <c r="N12" i="5"/>
  <c r="N13" i="5"/>
  <c r="N14" i="5"/>
  <c r="N15" i="5"/>
  <c r="N16" i="5"/>
  <c r="N17" i="5"/>
  <c r="N18" i="5"/>
  <c r="N7" i="5"/>
  <c r="R16" i="7" l="1"/>
  <c r="R18" i="7" s="1"/>
  <c r="R19" i="7" s="1"/>
  <c r="M8" i="5"/>
  <c r="M9" i="5"/>
  <c r="M10" i="5"/>
  <c r="M11" i="5"/>
  <c r="M12" i="5"/>
  <c r="M13" i="5"/>
  <c r="M14" i="5"/>
  <c r="M15" i="5"/>
  <c r="M16" i="5"/>
  <c r="M17" i="5"/>
  <c r="M18" i="5"/>
  <c r="M7" i="5"/>
  <c r="C22" i="5"/>
  <c r="R14" i="5" s="1"/>
  <c r="G22" i="5"/>
  <c r="L23" i="5"/>
  <c r="R17" i="5" l="1"/>
  <c r="E31" i="5"/>
  <c r="R15" i="5"/>
  <c r="R16" i="5" s="1"/>
  <c r="R18" i="5" s="1"/>
  <c r="R19" i="5" s="1"/>
  <c r="E29" i="5"/>
  <c r="E30" i="5" l="1"/>
  <c r="C12" i="1"/>
  <c r="B12" i="1"/>
</calcChain>
</file>

<file path=xl/sharedStrings.xml><?xml version="1.0" encoding="utf-8"?>
<sst xmlns="http://schemas.openxmlformats.org/spreadsheetml/2006/main" count="2994" uniqueCount="1899">
  <si>
    <t>Content Requirements</t>
  </si>
  <si>
    <t>Possible Points</t>
  </si>
  <si>
    <t>Points Earned</t>
  </si>
  <si>
    <t>Comments</t>
  </si>
  <si>
    <t>A) An executive summary is provided in the storyboard format including:  Is the storyboard presented in 1 PowerPoint slide? Follows DMAIC? Are tools/graphs/charts used and clearly visible? Do they support findings and conclusions Are arrows, call-out boxes, etc. used to summarize, highlight questions and key learnings? Are expected results clear? And next steps noted?</t>
  </si>
  <si>
    <t>B)Is it a cohesive presentation opening with the business process and problem statement? The back-up slides (5-15) detail and support the storyboard content.</t>
  </si>
  <si>
    <t>C) Was the success measure clearly identified, operationally defined and baseline identified? (Was the data identified as continuous or discrete, includes SQL?)</t>
  </si>
  <si>
    <t>D) Was the data measurement plan or data stratification tree included?</t>
  </si>
  <si>
    <t>E) Was the data collection method identified?</t>
  </si>
  <si>
    <t>F) Was there rationale for the sample size taken? Use of the formula? Is there any reference to measurement error and how to minimize?</t>
  </si>
  <si>
    <t>G) Are at least 5 different tools and techniques clearly identified? Are the tools linked/ pertinent to the data analysis?</t>
  </si>
  <si>
    <t>H) Does the data analysis clearly tie to the problem conclusion?  Is the “discovery” clear to the reader?</t>
  </si>
  <si>
    <t>Total possible 20 points</t>
  </si>
  <si>
    <t xml:space="preserve"> </t>
  </si>
  <si>
    <t xml:space="preserve">Process Improvement Project – Feedback –  </t>
  </si>
  <si>
    <t>Story Board</t>
  </si>
  <si>
    <t>Define</t>
  </si>
  <si>
    <t>Measure</t>
  </si>
  <si>
    <t>Analyze</t>
  </si>
  <si>
    <t>Improve</t>
  </si>
  <si>
    <t>Control</t>
  </si>
  <si>
    <t>Problem Statement</t>
  </si>
  <si>
    <t>Business Impact</t>
  </si>
  <si>
    <t>Current Process</t>
  </si>
  <si>
    <t>Flow Chart</t>
  </si>
  <si>
    <t>Run Chart</t>
  </si>
  <si>
    <t>Data Stratification Tree</t>
  </si>
  <si>
    <t>Multiple Linear Regression</t>
  </si>
  <si>
    <t>Proposed Solution</t>
  </si>
  <si>
    <t>Training Employees</t>
  </si>
  <si>
    <t>Monitor the Run Chart Monthly</t>
  </si>
  <si>
    <t>Implement Validation Check</t>
  </si>
  <si>
    <t>Implement Planning Calender</t>
  </si>
  <si>
    <t>Implement Workflow</t>
  </si>
  <si>
    <t>Increase Awaremess &amp; Training</t>
  </si>
  <si>
    <t>SQL</t>
  </si>
  <si>
    <t>More Inconsistencies</t>
  </si>
  <si>
    <t>Time Series</t>
  </si>
  <si>
    <t>Problems - Identified</t>
  </si>
  <si>
    <t>New SQL</t>
  </si>
  <si>
    <t>Before and After</t>
  </si>
  <si>
    <t>Defect Opportunities</t>
  </si>
  <si>
    <t>D</t>
  </si>
  <si>
    <t>Units Produced</t>
  </si>
  <si>
    <t>U</t>
  </si>
  <si>
    <t>Total Possible Defects</t>
  </si>
  <si>
    <t>D*U</t>
  </si>
  <si>
    <t>Actual Defects</t>
  </si>
  <si>
    <t>A</t>
  </si>
  <si>
    <t>Defects per Opportunity rate</t>
  </si>
  <si>
    <t>A/DU</t>
  </si>
  <si>
    <t>Defects per million opportunities</t>
  </si>
  <si>
    <t>A * 1000000</t>
  </si>
  <si>
    <t>Defects and SQL</t>
  </si>
  <si>
    <t>Month</t>
  </si>
  <si>
    <t>May</t>
  </si>
  <si>
    <t>Year</t>
  </si>
  <si>
    <t>March</t>
  </si>
  <si>
    <t>Output</t>
  </si>
  <si>
    <t xml:space="preserve">Y = Correct Monthly Commisions Payment = f(x) </t>
  </si>
  <si>
    <t>Stratification Factors (x variables)</t>
  </si>
  <si>
    <t>Questions about Process</t>
  </si>
  <si>
    <t>Measurements</t>
  </si>
  <si>
    <t>Is Y affected by invalid Account tagging?</t>
  </si>
  <si>
    <t>Is Y affected by invalid POD tagging</t>
  </si>
  <si>
    <t>Is Y affected by invalid Role tagging</t>
  </si>
  <si>
    <t>Is Y affected by Account &amp; Geo tagging</t>
  </si>
  <si>
    <t>Is Y affected by incorrect booking numbers</t>
  </si>
  <si>
    <t>Is Y affected by missed bookings?</t>
  </si>
  <si>
    <t>Is Y affected by Incorrect target/quota allocation?</t>
  </si>
  <si>
    <t>Is Y afected by incomplete/partial Opportunity data?</t>
  </si>
  <si>
    <t>Is Y affected by incorrect commision percentage allocation?</t>
  </si>
  <si>
    <t>Is Y affected logical error in calculation?</t>
  </si>
  <si>
    <t>Is Y affected by Journal entry error?</t>
  </si>
  <si>
    <t>X3 = Account  mapping</t>
  </si>
  <si>
    <t>X2 = POD assignment</t>
  </si>
  <si>
    <t>X4 = Invalid Account + Geo Tagging</t>
  </si>
  <si>
    <t>X5 = Wrong Booking</t>
  </si>
  <si>
    <t>X6 = No booking</t>
  </si>
  <si>
    <t>X7 = Target Number</t>
  </si>
  <si>
    <t>X8 = Opportunity data</t>
  </si>
  <si>
    <t>X10 = Calculation Error</t>
  </si>
  <si>
    <t>X9 = Commisson Percentage - Data Entry</t>
  </si>
  <si>
    <t>How much</t>
  </si>
  <si>
    <t>How many</t>
  </si>
  <si>
    <t>Money lost due to incorrect percentage</t>
  </si>
  <si>
    <t>Money lost due to calculation error</t>
  </si>
  <si>
    <t>Money lost due to Journal entry error</t>
  </si>
  <si>
    <t>Money lost in additional commision</t>
  </si>
  <si>
    <t>How much lost in wrong account tagging</t>
  </si>
  <si>
    <t>How much lost in wrong account + geo tagging</t>
  </si>
  <si>
    <t>How much lost in wrong Pod tagging</t>
  </si>
  <si>
    <t>Differnce amount lost in Role assignment</t>
  </si>
  <si>
    <t>X11 = Journal Entry</t>
  </si>
  <si>
    <t>Y=F(X1,X2,X3,X4,X5,X6,X7,X8,X9,X10,X11)</t>
  </si>
  <si>
    <t>Defects</t>
  </si>
  <si>
    <t>Total Number of Eligible Employees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</si>
  <si>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</si>
  <si>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</si>
  <si>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</si>
  <si>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</si>
  <si>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</si>
  <si>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</si>
  <si>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</si>
  <si>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</si>
  <si>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</si>
  <si>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</si>
  <si>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</si>
  <si>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Fail to Reject Ho</t>
  </si>
  <si>
    <t>Ho is True</t>
  </si>
  <si>
    <t>Ho is False</t>
  </si>
  <si>
    <t>Eligible</t>
  </si>
  <si>
    <t>Not Eligible</t>
  </si>
  <si>
    <t>Defect Description</t>
  </si>
  <si>
    <t>Total Defects</t>
  </si>
  <si>
    <t>X1 = Assigned Com Plan by Role</t>
  </si>
  <si>
    <t>X12= Incorrect Attainment</t>
  </si>
  <si>
    <t>Failure Percentage</t>
  </si>
  <si>
    <t>Total Payouts</t>
  </si>
  <si>
    <t>Baseline Data for Partners</t>
  </si>
  <si>
    <t>Ha (Research Hypothesis)</t>
  </si>
  <si>
    <t>Commissions are not paid correctly</t>
  </si>
  <si>
    <t>Commisions are paid correctly</t>
  </si>
  <si>
    <t>Ho (Null Hypothesis)</t>
  </si>
  <si>
    <t>Correct Conclusion</t>
  </si>
  <si>
    <t>InCorrect Conclusion</t>
  </si>
  <si>
    <t>Reject Ha</t>
  </si>
  <si>
    <t>Correct Payouts</t>
  </si>
  <si>
    <t>Incorrect Payouts</t>
  </si>
  <si>
    <t>Actual = Expected</t>
  </si>
  <si>
    <t>Actual &lt; Expected</t>
  </si>
  <si>
    <t>Actual &gt; Expected</t>
  </si>
  <si>
    <t>Failure Percentage( Defects vs Total No Eligible Employees</t>
  </si>
  <si>
    <t>Eligible Employees</t>
  </si>
  <si>
    <t>Defect Variables  Description</t>
  </si>
  <si>
    <t>How many employees affected /Money lost due to Journal entry error</t>
  </si>
  <si>
    <t>Is Y affected by Incorrect attainment</t>
  </si>
  <si>
    <t>(Actual vs Expeted)  between -2 to +2 | FP</t>
  </si>
  <si>
    <t>Revised (EE-FP)/EE</t>
  </si>
  <si>
    <t/>
  </si>
  <si>
    <t>Feb 19</t>
  </si>
  <si>
    <t>Mar 19</t>
  </si>
  <si>
    <t>Apr 19</t>
  </si>
  <si>
    <t>May 19</t>
  </si>
  <si>
    <t>Jun 19</t>
  </si>
  <si>
    <t>Jul 19</t>
  </si>
  <si>
    <t>Aug 19</t>
  </si>
  <si>
    <t>Sep 19</t>
  </si>
  <si>
    <t>Oct 19</t>
  </si>
  <si>
    <t>Nov 19</t>
  </si>
  <si>
    <t>Dec 19</t>
  </si>
  <si>
    <t>Jan 20</t>
  </si>
  <si>
    <t>FY20</t>
  </si>
  <si>
    <t>Employee Code</t>
  </si>
  <si>
    <t>Final Commissions (LC, Cumulated)</t>
  </si>
  <si>
    <t>Paid Commissions Archive (LC, Cumulated)</t>
  </si>
  <si>
    <t>IsEmployee</t>
  </si>
  <si>
    <t>Is Over Paid</t>
  </si>
  <si>
    <t>Role</t>
  </si>
  <si>
    <t>Pete Amundson</t>
  </si>
  <si>
    <t>E000221</t>
  </si>
  <si>
    <t>Customer Success</t>
  </si>
  <si>
    <t>Guillaume Arnaud</t>
  </si>
  <si>
    <t>E000121</t>
  </si>
  <si>
    <t>AE</t>
  </si>
  <si>
    <t>Bob Bachynsky</t>
  </si>
  <si>
    <t>E000265</t>
  </si>
  <si>
    <t>Anne-Julie Balsamo</t>
  </si>
  <si>
    <t>E000569</t>
  </si>
  <si>
    <t>David Barth</t>
  </si>
  <si>
    <t>E000232</t>
  </si>
  <si>
    <t>Drew Brieman</t>
  </si>
  <si>
    <t>E000338</t>
  </si>
  <si>
    <t>Patrick Buckley</t>
  </si>
  <si>
    <t>E000315</t>
  </si>
  <si>
    <t>Thomas Anderberg</t>
  </si>
  <si>
    <t>E000568</t>
  </si>
  <si>
    <t>Derek Chen</t>
  </si>
  <si>
    <t>E000256</t>
  </si>
  <si>
    <t>SDR</t>
  </si>
  <si>
    <t>Trevor Childers</t>
  </si>
  <si>
    <t>E000263</t>
  </si>
  <si>
    <t>Pre Sales</t>
  </si>
  <si>
    <t>Mark Deprez</t>
  </si>
  <si>
    <t>E000579</t>
  </si>
  <si>
    <t>Cornelius Crawford</t>
  </si>
  <si>
    <t>E000339</t>
  </si>
  <si>
    <t>RVP</t>
  </si>
  <si>
    <t>Nathaniel Dawson</t>
  </si>
  <si>
    <t>E000122</t>
  </si>
  <si>
    <t>Nina Dean</t>
  </si>
  <si>
    <t>E000647</t>
  </si>
  <si>
    <t>Carrie Donohue</t>
  </si>
  <si>
    <t>E000183</t>
  </si>
  <si>
    <t>Emily Dunn</t>
  </si>
  <si>
    <t>E000257</t>
  </si>
  <si>
    <t>Ksenia Erokhova</t>
  </si>
  <si>
    <t>E000612</t>
  </si>
  <si>
    <t>Jerome Feltracco</t>
  </si>
  <si>
    <t>E000174</t>
  </si>
  <si>
    <t>Satinder Gahley</t>
  </si>
  <si>
    <t>E000638</t>
  </si>
  <si>
    <t>Graham Gronhoff</t>
  </si>
  <si>
    <t>E000340</t>
  </si>
  <si>
    <t>Ohad Gilberg</t>
  </si>
  <si>
    <t>E000280</t>
  </si>
  <si>
    <t>Sarah Green Toews</t>
  </si>
  <si>
    <t>E000201</t>
  </si>
  <si>
    <t>Ryan Griffin</t>
  </si>
  <si>
    <t>E000252</t>
  </si>
  <si>
    <t>SDR Manager</t>
  </si>
  <si>
    <t>Debbie Heffernan</t>
  </si>
  <si>
    <t>E000142</t>
  </si>
  <si>
    <t>Edward Hickling</t>
  </si>
  <si>
    <t>E000717</t>
  </si>
  <si>
    <t>Meredith Hobik</t>
  </si>
  <si>
    <t>E000117</t>
  </si>
  <si>
    <t>Nathan Huey</t>
  </si>
  <si>
    <t>E000216</t>
  </si>
  <si>
    <t>Keith Jackson</t>
  </si>
  <si>
    <t>E000329</t>
  </si>
  <si>
    <t>Alec Judd</t>
  </si>
  <si>
    <t>E000178</t>
  </si>
  <si>
    <t>Greg Kajewski</t>
  </si>
  <si>
    <t>E000196</t>
  </si>
  <si>
    <t>Pierre Kerkinni</t>
  </si>
  <si>
    <t>E000346</t>
  </si>
  <si>
    <t>Zane Koeller</t>
  </si>
  <si>
    <t>E000230</t>
  </si>
  <si>
    <t>Moritz Kopf</t>
  </si>
  <si>
    <t>E000562</t>
  </si>
  <si>
    <t>Hanyul Lee</t>
  </si>
  <si>
    <t>E000330</t>
  </si>
  <si>
    <t>Ludovic Lemerle</t>
  </si>
  <si>
    <t>E000640</t>
  </si>
  <si>
    <t>Rob Mahlum</t>
  </si>
  <si>
    <t>E000332</t>
  </si>
  <si>
    <t>Rob Marshall</t>
  </si>
  <si>
    <t>E000241</t>
  </si>
  <si>
    <t>Fuvas Mohamed</t>
  </si>
  <si>
    <t>E000643</t>
  </si>
  <si>
    <t>Chris Mullen</t>
  </si>
  <si>
    <t>E000278</t>
  </si>
  <si>
    <t>Amanda Myton</t>
  </si>
  <si>
    <t>E000223</t>
  </si>
  <si>
    <t>Aaron Overfors</t>
  </si>
  <si>
    <t>E000186</t>
  </si>
  <si>
    <t>David Padgett</t>
  </si>
  <si>
    <t>E000604</t>
  </si>
  <si>
    <t>Eric Paulsen</t>
  </si>
  <si>
    <t>E000267</t>
  </si>
  <si>
    <t>Louis Peacock</t>
  </si>
  <si>
    <t>E000560</t>
  </si>
  <si>
    <t>Rodney Piepho</t>
  </si>
  <si>
    <t>E000184</t>
  </si>
  <si>
    <t>Frida Pilkington</t>
  </si>
  <si>
    <t>E000627</t>
  </si>
  <si>
    <t>Nathan Price</t>
  </si>
  <si>
    <t>E000309</t>
  </si>
  <si>
    <t>Srinivasa Ramachandra</t>
  </si>
  <si>
    <t>E000646</t>
  </si>
  <si>
    <t>Simon Ritchie</t>
  </si>
  <si>
    <t>E000590</t>
  </si>
  <si>
    <t>Stefanie Rohring</t>
  </si>
  <si>
    <t>E000135</t>
  </si>
  <si>
    <t>Vicky Ascencio</t>
  </si>
  <si>
    <t>E000172</t>
  </si>
  <si>
    <t>Alda Sawaya</t>
  </si>
  <si>
    <t>E000607</t>
  </si>
  <si>
    <t>Regimon Sebastian</t>
  </si>
  <si>
    <t>E000589</t>
  </si>
  <si>
    <t>Jackie Shelton</t>
  </si>
  <si>
    <t>E000582</t>
  </si>
  <si>
    <t>Mark Shemaria</t>
  </si>
  <si>
    <t>E000103</t>
  </si>
  <si>
    <t>Julian Small</t>
  </si>
  <si>
    <t>E000561</t>
  </si>
  <si>
    <t>David Smith</t>
  </si>
  <si>
    <t>E000600</t>
  </si>
  <si>
    <t>Anna James</t>
  </si>
  <si>
    <t>E000673</t>
  </si>
  <si>
    <t>Global CS VP</t>
  </si>
  <si>
    <t>Yury Rotmanov</t>
  </si>
  <si>
    <t>E000635</t>
  </si>
  <si>
    <t>Simon Tucker</t>
  </si>
  <si>
    <t>E000104</t>
  </si>
  <si>
    <t>Sheshadri Udupa</t>
  </si>
  <si>
    <t>E000572</t>
  </si>
  <si>
    <t>Lars Van Meegen</t>
  </si>
  <si>
    <t>E000666</t>
  </si>
  <si>
    <t>Bhavik Vashi</t>
  </si>
  <si>
    <t>E000181</t>
  </si>
  <si>
    <t>Mark Warren</t>
  </si>
  <si>
    <t>E000624</t>
  </si>
  <si>
    <t>Davy Widianto</t>
  </si>
  <si>
    <t>E000246</t>
  </si>
  <si>
    <t>Lyudmyla Wright</t>
  </si>
  <si>
    <t>E000630</t>
  </si>
  <si>
    <t>Xin Zhang</t>
  </si>
  <si>
    <t>E000644</t>
  </si>
  <si>
    <t>Rachelle de Luna</t>
  </si>
  <si>
    <t>E000602</t>
  </si>
  <si>
    <t>Marco van Oosterhout</t>
  </si>
  <si>
    <t>E000578</t>
  </si>
  <si>
    <t>Melissa Schwartz</t>
  </si>
  <si>
    <t>E000107</t>
  </si>
  <si>
    <t>Diana Sekhon</t>
  </si>
  <si>
    <t>E000344</t>
  </si>
  <si>
    <t>Benjamin Muelken</t>
  </si>
  <si>
    <t>E000348</t>
  </si>
  <si>
    <t>Stuart Bradford</t>
  </si>
  <si>
    <t>E000690</t>
  </si>
  <si>
    <t>Isabel Queiroz</t>
  </si>
  <si>
    <t>E000691</t>
  </si>
  <si>
    <t>Chris Hodge</t>
  </si>
  <si>
    <t>E000694</t>
  </si>
  <si>
    <t>Amed Nayeb</t>
  </si>
  <si>
    <t>E000697</t>
  </si>
  <si>
    <t>Becky Thompson</t>
  </si>
  <si>
    <t>E000466</t>
  </si>
  <si>
    <t>Evgeny Velesevich</t>
  </si>
  <si>
    <t>E000611</t>
  </si>
  <si>
    <t>Sam Cliffe</t>
  </si>
  <si>
    <t>E000475</t>
  </si>
  <si>
    <t>Katarzyna Kubilisz</t>
  </si>
  <si>
    <t>E000474</t>
  </si>
  <si>
    <t>James Aldrich</t>
  </si>
  <si>
    <t>E000693</t>
  </si>
  <si>
    <t>Gerold Parzer</t>
  </si>
  <si>
    <t>E000703</t>
  </si>
  <si>
    <t>Brian Cullinan</t>
  </si>
  <si>
    <t>E000515</t>
  </si>
  <si>
    <t>Mark Christou</t>
  </si>
  <si>
    <t>E000858</t>
  </si>
  <si>
    <t>Tisha Garza</t>
  </si>
  <si>
    <t>E000514</t>
  </si>
  <si>
    <t>Andrew Martin</t>
  </si>
  <si>
    <t>E000708</t>
  </si>
  <si>
    <t>Alliances</t>
  </si>
  <si>
    <t>Andrew Nivison</t>
  </si>
  <si>
    <t>E000512</t>
  </si>
  <si>
    <t>Pam Pervenanze</t>
  </si>
  <si>
    <t>E000506</t>
  </si>
  <si>
    <t>Benjamin Previeux</t>
  </si>
  <si>
    <t>E000863</t>
  </si>
  <si>
    <t>Thibault Raust</t>
  </si>
  <si>
    <t>E000707</t>
  </si>
  <si>
    <t>Bradley Sisson</t>
  </si>
  <si>
    <t>E000509</t>
  </si>
  <si>
    <t>Craig Bjella</t>
  </si>
  <si>
    <t>E000524</t>
  </si>
  <si>
    <t>Rick Bryant</t>
  </si>
  <si>
    <t>E000531</t>
  </si>
  <si>
    <t>Erik Sauter</t>
  </si>
  <si>
    <t>E000535</t>
  </si>
  <si>
    <t>Leonardi Tadjudin</t>
  </si>
  <si>
    <t>E000711</t>
  </si>
  <si>
    <t>Richard Ingleby</t>
  </si>
  <si>
    <t>E000834</t>
  </si>
  <si>
    <t>Jay Short</t>
  </si>
  <si>
    <t>E000549</t>
  </si>
  <si>
    <t>Parminder Ghatahora</t>
  </si>
  <si>
    <t>E000801</t>
  </si>
  <si>
    <t>Bob Slaby</t>
  </si>
  <si>
    <t>E000728</t>
  </si>
  <si>
    <t>Kalina Bryant</t>
  </si>
  <si>
    <t>E000812</t>
  </si>
  <si>
    <t>Tim DeSimone</t>
  </si>
  <si>
    <t>E000807</t>
  </si>
  <si>
    <t>Derek Hetzler</t>
  </si>
  <si>
    <t>E000816</t>
  </si>
  <si>
    <t>Michael Pederson</t>
  </si>
  <si>
    <t>E000808</t>
  </si>
  <si>
    <t>Natalie Wolf</t>
  </si>
  <si>
    <t>E000815</t>
  </si>
  <si>
    <t>Iyer Seshadri Shrinivasan</t>
  </si>
  <si>
    <t>E000810</t>
  </si>
  <si>
    <t>Johan Van Gerwen</t>
  </si>
  <si>
    <t>E000804</t>
  </si>
  <si>
    <t>Nico Molino</t>
  </si>
  <si>
    <t>E000817</t>
  </si>
  <si>
    <t>Kris Buerkle</t>
  </si>
  <si>
    <t>E000849</t>
  </si>
  <si>
    <t>Nikolay Denisov</t>
  </si>
  <si>
    <t>E000833</t>
  </si>
  <si>
    <t>Andy Grote</t>
  </si>
  <si>
    <t>E000848</t>
  </si>
  <si>
    <t>Kimberly Simms</t>
  </si>
  <si>
    <t>E000837</t>
  </si>
  <si>
    <t>Peter Tell</t>
  </si>
  <si>
    <t>E000850</t>
  </si>
  <si>
    <t>Chelsea Weintraub</t>
  </si>
  <si>
    <t>E000856</t>
  </si>
  <si>
    <t>Norbert Gruere</t>
  </si>
  <si>
    <t>E000866</t>
  </si>
  <si>
    <t>Henry Payne</t>
  </si>
  <si>
    <t>E000874</t>
  </si>
  <si>
    <t>Pierre Chambe</t>
  </si>
  <si>
    <t>E000861</t>
  </si>
  <si>
    <t>Eddie He</t>
  </si>
  <si>
    <t>E000873</t>
  </si>
  <si>
    <t>Tom Winter</t>
  </si>
  <si>
    <t>E000860</t>
  </si>
  <si>
    <t>Laurence Di Sotto</t>
  </si>
  <si>
    <t>E000880</t>
  </si>
  <si>
    <t>Amy Martin</t>
  </si>
  <si>
    <t>E000884</t>
  </si>
  <si>
    <t>Jesse Pennoni</t>
  </si>
  <si>
    <t>E000885</t>
  </si>
  <si>
    <t>Fouad Afkir</t>
  </si>
  <si>
    <t>E000904</t>
  </si>
  <si>
    <t>Chris Costello</t>
  </si>
  <si>
    <t>E000886</t>
  </si>
  <si>
    <t>Charlotte de Roux - ANTONINI</t>
  </si>
  <si>
    <t>E000901</t>
  </si>
  <si>
    <t>Christophe Keomanivong</t>
  </si>
  <si>
    <t>E000903</t>
  </si>
  <si>
    <t>Nathan Lopez</t>
  </si>
  <si>
    <t>E000892</t>
  </si>
  <si>
    <t>Matt Page</t>
  </si>
  <si>
    <t>E000891</t>
  </si>
  <si>
    <t>Brandon Roy</t>
  </si>
  <si>
    <t>E000893</t>
  </si>
  <si>
    <t>Jacques Frey</t>
  </si>
  <si>
    <t>E000905</t>
  </si>
  <si>
    <t>Jared Fox</t>
  </si>
  <si>
    <t>E000914</t>
  </si>
  <si>
    <t>Steve Leivermann</t>
  </si>
  <si>
    <t>E000917</t>
  </si>
  <si>
    <t>Jenny Peng</t>
  </si>
  <si>
    <t>E000918</t>
  </si>
  <si>
    <t>Prakash Hariharan</t>
  </si>
  <si>
    <t>E000919</t>
  </si>
  <si>
    <t>Bilal Kharmah</t>
  </si>
  <si>
    <t>E000916</t>
  </si>
  <si>
    <t>Justin Blake</t>
  </si>
  <si>
    <t>E000921</t>
  </si>
  <si>
    <t>Pat Gallagher</t>
  </si>
  <si>
    <t>E000926</t>
  </si>
  <si>
    <t>Christopher Nishimoto</t>
  </si>
  <si>
    <t>E000935</t>
  </si>
  <si>
    <t>Billy Ogilvie</t>
  </si>
  <si>
    <t>E000936</t>
  </si>
  <si>
    <t>Dino Sanchez</t>
  </si>
  <si>
    <t>E000941</t>
  </si>
  <si>
    <t>Allison Slaught</t>
  </si>
  <si>
    <t>E000948</t>
  </si>
  <si>
    <t>Eliot Offutt</t>
  </si>
  <si>
    <t>E000946</t>
  </si>
  <si>
    <t>Paul Ritner</t>
  </si>
  <si>
    <t>E000938</t>
  </si>
  <si>
    <t>Vijaykumar Vyakaranam</t>
  </si>
  <si>
    <t>E000939</t>
  </si>
  <si>
    <t>Theodore Tegen</t>
  </si>
  <si>
    <t>E000953</t>
  </si>
  <si>
    <t>Karthik Natarajan</t>
  </si>
  <si>
    <t>E000955</t>
  </si>
  <si>
    <t>Jonathan Bray</t>
  </si>
  <si>
    <t>E000975</t>
  </si>
  <si>
    <t>Paula Coryn</t>
  </si>
  <si>
    <t>E000976</t>
  </si>
  <si>
    <t>Peter Hohn</t>
  </si>
  <si>
    <t>E000963</t>
  </si>
  <si>
    <t>Adam Schulang</t>
  </si>
  <si>
    <t>E000981</t>
  </si>
  <si>
    <t>Lip Chean Soh</t>
  </si>
  <si>
    <t>E000962</t>
  </si>
  <si>
    <t>Michele Spampatti</t>
  </si>
  <si>
    <t>E000965</t>
  </si>
  <si>
    <t>Jerry Wu</t>
  </si>
  <si>
    <t>E000977</t>
  </si>
  <si>
    <t>James Yim</t>
  </si>
  <si>
    <t>E000969</t>
  </si>
  <si>
    <t>Steven Gnatovich</t>
  </si>
  <si>
    <t>E000989</t>
  </si>
  <si>
    <t>MaKayla Minion</t>
  </si>
  <si>
    <t>E000987</t>
  </si>
  <si>
    <t>Trevor Shubert</t>
  </si>
  <si>
    <t>E000993</t>
  </si>
  <si>
    <t>Brian Starcher</t>
  </si>
  <si>
    <t>E000998</t>
  </si>
  <si>
    <t>Xiangxin Tan</t>
  </si>
  <si>
    <t>E001007</t>
  </si>
  <si>
    <t>Nick Barker</t>
  </si>
  <si>
    <t>E001011</t>
  </si>
  <si>
    <t>Klaus Vollenwyder</t>
  </si>
  <si>
    <t>E001012</t>
  </si>
  <si>
    <t>Dan Beley</t>
  </si>
  <si>
    <t>E001028</t>
  </si>
  <si>
    <t>Stefan Dunhem</t>
  </si>
  <si>
    <t>E001016</t>
  </si>
  <si>
    <t>Laurent Urbina</t>
  </si>
  <si>
    <t>E000902</t>
  </si>
  <si>
    <t>Garvi Koushik</t>
  </si>
  <si>
    <t>E001027</t>
  </si>
  <si>
    <t>Steve Herrerias</t>
  </si>
  <si>
    <t>E001037</t>
  </si>
  <si>
    <t>Christopher Mirras</t>
  </si>
  <si>
    <t>E001042</t>
  </si>
  <si>
    <t>Aymeric de Sagazan</t>
  </si>
  <si>
    <t>E001049</t>
  </si>
  <si>
    <t>Paul Gibson</t>
  </si>
  <si>
    <t>E001051</t>
  </si>
  <si>
    <t>Todd Hallett</t>
  </si>
  <si>
    <t>E001054</t>
  </si>
  <si>
    <t>Scott Singerman</t>
  </si>
  <si>
    <t>E000947</t>
  </si>
  <si>
    <t>Josephine Surja Paria Putra</t>
  </si>
  <si>
    <t>E001055</t>
  </si>
  <si>
    <t>David Madden</t>
  </si>
  <si>
    <t>E001062</t>
  </si>
  <si>
    <t>Eric Lange</t>
  </si>
  <si>
    <t>E001068</t>
  </si>
  <si>
    <t>Elias Nassar</t>
  </si>
  <si>
    <t>E001070</t>
  </si>
  <si>
    <t>Susan Chuang</t>
  </si>
  <si>
    <t>E001082</t>
  </si>
  <si>
    <t>Ash Laul</t>
  </si>
  <si>
    <t>E001095</t>
  </si>
  <si>
    <t>Julien Froment</t>
  </si>
  <si>
    <t>E001108</t>
  </si>
  <si>
    <t>Rick Klein</t>
  </si>
  <si>
    <t>E001102</t>
  </si>
  <si>
    <t>Tim Long</t>
  </si>
  <si>
    <t>E001110</t>
  </si>
  <si>
    <t>Lorraine Atkinson</t>
  </si>
  <si>
    <t>E001119</t>
  </si>
  <si>
    <t>Vinita Patel</t>
  </si>
  <si>
    <t>E001118</t>
  </si>
  <si>
    <t>Jean-Marc Sennechael</t>
  </si>
  <si>
    <t>E001117</t>
  </si>
  <si>
    <t>Greg Dunseath</t>
  </si>
  <si>
    <t>E001121</t>
  </si>
  <si>
    <t>Dolly Mathew</t>
  </si>
  <si>
    <t>E001124</t>
  </si>
  <si>
    <t>Peter Brydges</t>
  </si>
  <si>
    <t>E001125</t>
  </si>
  <si>
    <t>Bradley Beverly</t>
  </si>
  <si>
    <t>E001130</t>
  </si>
  <si>
    <t>Finbarr Deely</t>
  </si>
  <si>
    <t>E001131</t>
  </si>
  <si>
    <t>Martin Visser</t>
  </si>
  <si>
    <t>E001133</t>
  </si>
  <si>
    <t>Luke Johnson</t>
  </si>
  <si>
    <t>E001142</t>
  </si>
  <si>
    <t>Dominic Molino</t>
  </si>
  <si>
    <t>E001144</t>
  </si>
  <si>
    <t>Jack Schuth</t>
  </si>
  <si>
    <t>E001145</t>
  </si>
  <si>
    <t>Richard Faget</t>
  </si>
  <si>
    <t>E001147</t>
  </si>
  <si>
    <t>Tom Gaster</t>
  </si>
  <si>
    <t>E001150</t>
  </si>
  <si>
    <t>Stephanie Von Ernst</t>
  </si>
  <si>
    <t>E001149</t>
  </si>
  <si>
    <t>Anna Connelly</t>
  </si>
  <si>
    <t>E001157</t>
  </si>
  <si>
    <t>Ken Lam</t>
  </si>
  <si>
    <t>E001152</t>
  </si>
  <si>
    <t>Alison Lea</t>
  </si>
  <si>
    <t>E001166</t>
  </si>
  <si>
    <t>Zsolt Petro</t>
  </si>
  <si>
    <t>E001185</t>
  </si>
  <si>
    <t>Anik Das</t>
  </si>
  <si>
    <t>E001196</t>
  </si>
  <si>
    <t>Bernard Depuydt</t>
  </si>
  <si>
    <t>E001203</t>
  </si>
  <si>
    <t>MD</t>
  </si>
  <si>
    <t>Robert Rundquist</t>
  </si>
  <si>
    <t>E001210</t>
  </si>
  <si>
    <t>Steven Schloskey</t>
  </si>
  <si>
    <t>E001213</t>
  </si>
  <si>
    <t>Jun Nakata</t>
  </si>
  <si>
    <t>E001015</t>
  </si>
  <si>
    <t>Global Pre Sales VP</t>
  </si>
  <si>
    <t>Seb McMillan</t>
  </si>
  <si>
    <t>E001223</t>
  </si>
  <si>
    <t>Sharmarke Nur</t>
  </si>
  <si>
    <t>E001218</t>
  </si>
  <si>
    <t>Tripp Kirk</t>
  </si>
  <si>
    <t>E001021</t>
  </si>
  <si>
    <t>Jonathan Weikel</t>
  </si>
  <si>
    <t>E001221</t>
  </si>
  <si>
    <t>Jesse Wilson</t>
  </si>
  <si>
    <t>E001217</t>
  </si>
  <si>
    <t>Colin Vamplew</t>
  </si>
  <si>
    <t>E001224</t>
  </si>
  <si>
    <t>Tom Milne</t>
  </si>
  <si>
    <t>E001226</t>
  </si>
  <si>
    <t>Kyle Welling</t>
  </si>
  <si>
    <t>E001225</t>
  </si>
  <si>
    <t>Eric Kingsbury</t>
  </si>
  <si>
    <t>E001234</t>
  </si>
  <si>
    <t>Ravi Krishna Pasupuleti</t>
  </si>
  <si>
    <t>E001237</t>
  </si>
  <si>
    <t>Kayne Schwarz</t>
  </si>
  <si>
    <t>E001236</t>
  </si>
  <si>
    <t>Jan Sypkens</t>
  </si>
  <si>
    <t>E001238</t>
  </si>
  <si>
    <t>Nikolaj Kotz</t>
  </si>
  <si>
    <t>E001243</t>
  </si>
  <si>
    <t>Natacha Ohayon</t>
  </si>
  <si>
    <t>E001241</t>
  </si>
  <si>
    <t>AVP</t>
  </si>
  <si>
    <t>Tim Cawte</t>
  </si>
  <si>
    <t>E001246</t>
  </si>
  <si>
    <t>Russ Monroe</t>
  </si>
  <si>
    <t>E001053</t>
  </si>
  <si>
    <t>Yuen Yinn Kwok</t>
  </si>
  <si>
    <t>E001260</t>
  </si>
  <si>
    <t>Jay Sivachelvan</t>
  </si>
  <si>
    <t>E001134</t>
  </si>
  <si>
    <t>Brian Walker</t>
  </si>
  <si>
    <t>E001257</t>
  </si>
  <si>
    <t>Geoffrey Hart</t>
  </si>
  <si>
    <t>E001264</t>
  </si>
  <si>
    <t>Jason Lind</t>
  </si>
  <si>
    <t>E001263</t>
  </si>
  <si>
    <t>Erik Borger</t>
  </si>
  <si>
    <t>E001279</t>
  </si>
  <si>
    <t>Sandeep Dhanota</t>
  </si>
  <si>
    <t>E001272</t>
  </si>
  <si>
    <t>Raymond van den Ouden</t>
  </si>
  <si>
    <t>E001282</t>
  </si>
  <si>
    <t>Jason Ambrose</t>
  </si>
  <si>
    <t>E001300</t>
  </si>
  <si>
    <t>Roger Bartmess</t>
  </si>
  <si>
    <t>E001301</t>
  </si>
  <si>
    <t>Bruce Bliayang</t>
  </si>
  <si>
    <t>E001307</t>
  </si>
  <si>
    <t>Zack Fennessy</t>
  </si>
  <si>
    <t>E001308</t>
  </si>
  <si>
    <t>Sales Ops SDR</t>
  </si>
  <si>
    <t>Nevine Ismael</t>
  </si>
  <si>
    <t>E001302</t>
  </si>
  <si>
    <t>Ruben Mendez</t>
  </si>
  <si>
    <t>E001303</t>
  </si>
  <si>
    <t>Chris Serviss</t>
  </si>
  <si>
    <t>E001304</t>
  </si>
  <si>
    <t>Julian Di Tomaso</t>
  </si>
  <si>
    <t>E001312</t>
  </si>
  <si>
    <t>Traci Gearhart</t>
  </si>
  <si>
    <t>E001313</t>
  </si>
  <si>
    <t>Michael Janus</t>
  </si>
  <si>
    <t>E001315</t>
  </si>
  <si>
    <t>Charlie Nikkel</t>
  </si>
  <si>
    <t>E001318</t>
  </si>
  <si>
    <t>Anne Cooper</t>
  </si>
  <si>
    <t>E001326</t>
  </si>
  <si>
    <t>Scott Schubert</t>
  </si>
  <si>
    <t>E001325</t>
  </si>
  <si>
    <t>Jordan Murphy</t>
  </si>
  <si>
    <t>E001156</t>
  </si>
  <si>
    <t>Alex Robertson</t>
  </si>
  <si>
    <t>E001340</t>
  </si>
  <si>
    <t>Ankit Bhargava</t>
  </si>
  <si>
    <t>E001344</t>
  </si>
  <si>
    <t>Andrew Foster</t>
  </si>
  <si>
    <t>E001348</t>
  </si>
  <si>
    <t>Madhav Kottayil</t>
  </si>
  <si>
    <t>E001343</t>
  </si>
  <si>
    <t>Jos Mathew</t>
  </si>
  <si>
    <t>E001347</t>
  </si>
  <si>
    <t>Chris Wendling</t>
  </si>
  <si>
    <t>E001351</t>
  </si>
  <si>
    <t>Ania Kempista</t>
  </si>
  <si>
    <t>E001354</t>
  </si>
  <si>
    <t>Charlie Moss</t>
  </si>
  <si>
    <t>E001353</t>
  </si>
  <si>
    <t>Ashwin Iyer</t>
  </si>
  <si>
    <t>E001364</t>
  </si>
  <si>
    <t>Samuel Manganaris</t>
  </si>
  <si>
    <t>E001363</t>
  </si>
  <si>
    <t>Ray McLaughlin</t>
  </si>
  <si>
    <t>E001361</t>
  </si>
  <si>
    <t>Matthew Boone</t>
  </si>
  <si>
    <t>E001377</t>
  </si>
  <si>
    <t>Paul Christophersen</t>
  </si>
  <si>
    <t>E001380</t>
  </si>
  <si>
    <t>Ryan Kohn</t>
  </si>
  <si>
    <t>E001378</t>
  </si>
  <si>
    <t>John Paul Martinez</t>
  </si>
  <si>
    <t>E001373</t>
  </si>
  <si>
    <t>Keita Mashima</t>
  </si>
  <si>
    <t>E001381</t>
  </si>
  <si>
    <t>Matt Muehlheim-Peterson</t>
  </si>
  <si>
    <t>E001371</t>
  </si>
  <si>
    <t>Hilary Renaux</t>
  </si>
  <si>
    <t>E001385</t>
  </si>
  <si>
    <t>Subbu Kuchibhotla</t>
  </si>
  <si>
    <t>E001386</t>
  </si>
  <si>
    <t>Kelli Breslin</t>
  </si>
  <si>
    <t>E001400</t>
  </si>
  <si>
    <t>Ernie Goff</t>
  </si>
  <si>
    <t>E001398</t>
  </si>
  <si>
    <t>Stan Gromer</t>
  </si>
  <si>
    <t>E001408</t>
  </si>
  <si>
    <t>Christopher Holznecht</t>
  </si>
  <si>
    <t>E001397</t>
  </si>
  <si>
    <t>Alexander Kasendwa</t>
  </si>
  <si>
    <t>E001387</t>
  </si>
  <si>
    <t>Isabelle Leroy</t>
  </si>
  <si>
    <t>E001390</t>
  </si>
  <si>
    <t>J.R. Matheson</t>
  </si>
  <si>
    <t>E001394</t>
  </si>
  <si>
    <t>Lavanya Murali</t>
  </si>
  <si>
    <t>E001396</t>
  </si>
  <si>
    <t>Francis Murphy</t>
  </si>
  <si>
    <t>E001399</t>
  </si>
  <si>
    <t>Cheryl Palarca</t>
  </si>
  <si>
    <t>E001404</t>
  </si>
  <si>
    <t>Oleg Zimin</t>
  </si>
  <si>
    <t>E001409</t>
  </si>
  <si>
    <t>Joseph Clancey</t>
  </si>
  <si>
    <t>E001414</t>
  </si>
  <si>
    <t>Tyler Lundberg</t>
  </si>
  <si>
    <t>E001415</t>
  </si>
  <si>
    <t>Karl McPhee</t>
  </si>
  <si>
    <t>E001418</t>
  </si>
  <si>
    <t>Mark Regonini</t>
  </si>
  <si>
    <t>E001412</t>
  </si>
  <si>
    <t>Ree Saver</t>
  </si>
  <si>
    <t>E001417</t>
  </si>
  <si>
    <t>Anand Sawh</t>
  </si>
  <si>
    <t>E001413</t>
  </si>
  <si>
    <t>Steven Potashnick</t>
  </si>
  <si>
    <t>E001429</t>
  </si>
  <si>
    <t>Rick Leggett</t>
  </si>
  <si>
    <t>E001193</t>
  </si>
  <si>
    <t>Edgar John Gomez</t>
  </si>
  <si>
    <t>E001440</t>
  </si>
  <si>
    <t>Erin Gorbach</t>
  </si>
  <si>
    <t>E001437</t>
  </si>
  <si>
    <t>Peter Jacobi</t>
  </si>
  <si>
    <t>E001442</t>
  </si>
  <si>
    <t>Pete Jankowiak</t>
  </si>
  <si>
    <t>E001444</t>
  </si>
  <si>
    <t>Martin Langston</t>
  </si>
  <si>
    <t>E001445</t>
  </si>
  <si>
    <t>Puneet Gupta</t>
  </si>
  <si>
    <t>E001287</t>
  </si>
  <si>
    <t>Aubrey McConnell</t>
  </si>
  <si>
    <t>E001443</t>
  </si>
  <si>
    <t>Christopher Mouflard</t>
  </si>
  <si>
    <t>E001446</t>
  </si>
  <si>
    <t>Ram Narayanan</t>
  </si>
  <si>
    <t>E001433</t>
  </si>
  <si>
    <t>Gabriela Profir</t>
  </si>
  <si>
    <t>E001428</t>
  </si>
  <si>
    <t>Vivek Soneja</t>
  </si>
  <si>
    <t>E001438</t>
  </si>
  <si>
    <t>Bob Wasik</t>
  </si>
  <si>
    <t>E001430</t>
  </si>
  <si>
    <t>Nishant Vyas</t>
  </si>
  <si>
    <t>E001336</t>
  </si>
  <si>
    <t>Tim Bomgren</t>
  </si>
  <si>
    <t>E001460</t>
  </si>
  <si>
    <t>Jason Howard</t>
  </si>
  <si>
    <t>E001379</t>
  </si>
  <si>
    <t>John Butler</t>
  </si>
  <si>
    <t>E001459</t>
  </si>
  <si>
    <t>Tamara Czapiewski</t>
  </si>
  <si>
    <t>E001466</t>
  </si>
  <si>
    <t>Ara Gopal</t>
  </si>
  <si>
    <t>E001468</t>
  </si>
  <si>
    <t>Laura Gregor</t>
  </si>
  <si>
    <t>E001455</t>
  </si>
  <si>
    <t>Aaron Koh</t>
  </si>
  <si>
    <t>E001462</t>
  </si>
  <si>
    <t>Nichole Munao</t>
  </si>
  <si>
    <t>E001465</t>
  </si>
  <si>
    <t>Dana Petroff</t>
  </si>
  <si>
    <t>E001456</t>
  </si>
  <si>
    <t>Holly Rieke</t>
  </si>
  <si>
    <t>E001458</t>
  </si>
  <si>
    <t>Willians Jose de Andrade Santana</t>
  </si>
  <si>
    <t>E001469</t>
  </si>
  <si>
    <t>Magdalena Hendrata</t>
  </si>
  <si>
    <t>E001472</t>
  </si>
  <si>
    <t>Gina Acla</t>
  </si>
  <si>
    <t>E001489</t>
  </si>
  <si>
    <t>Steve Lott</t>
  </si>
  <si>
    <t>E001479</t>
  </si>
  <si>
    <t>Maxime Parsigneau</t>
  </si>
  <si>
    <t>E001481</t>
  </si>
  <si>
    <t>Tony Player</t>
  </si>
  <si>
    <t>E001388</t>
  </si>
  <si>
    <t>Brett Volker</t>
  </si>
  <si>
    <t>E001480</t>
  </si>
  <si>
    <t>Paul Gallagher</t>
  </si>
  <si>
    <t>E001495</t>
  </si>
  <si>
    <t>Gary Hobbs</t>
  </si>
  <si>
    <t>E001494</t>
  </si>
  <si>
    <t>Reinhold Sauer</t>
  </si>
  <si>
    <t>E001493</t>
  </si>
  <si>
    <t>Natasha Militsa</t>
  </si>
  <si>
    <t>E001498</t>
  </si>
  <si>
    <t>Sukena Thanawala</t>
  </si>
  <si>
    <t>E001499</t>
  </si>
  <si>
    <t>Cianna Bramley</t>
  </si>
  <si>
    <t>E001507</t>
  </si>
  <si>
    <t>Tim Heys</t>
  </si>
  <si>
    <t>E001501</t>
  </si>
  <si>
    <t>Rafiq Rajabally</t>
  </si>
  <si>
    <t>E001504</t>
  </si>
  <si>
    <t>Tom Lewis</t>
  </si>
  <si>
    <t>E001423</t>
  </si>
  <si>
    <t>Mark Sims</t>
  </si>
  <si>
    <t>E001502</t>
  </si>
  <si>
    <t>Marloes van de Ven</t>
  </si>
  <si>
    <t>E001506</t>
  </si>
  <si>
    <t>AJ Anthony</t>
  </si>
  <si>
    <t>E001517</t>
  </si>
  <si>
    <t>Bakarr Barrie</t>
  </si>
  <si>
    <t>E001530</t>
  </si>
  <si>
    <t>Matthew Brady</t>
  </si>
  <si>
    <t>E001525</t>
  </si>
  <si>
    <t>Christine Coffin</t>
  </si>
  <si>
    <t>E001521</t>
  </si>
  <si>
    <t>Courtney Cormier</t>
  </si>
  <si>
    <t>E001516</t>
  </si>
  <si>
    <t>Justin Filip</t>
  </si>
  <si>
    <t>E001536</t>
  </si>
  <si>
    <t>Paul Greenwood</t>
  </si>
  <si>
    <t>E001526</t>
  </si>
  <si>
    <t>Chase Hippen</t>
  </si>
  <si>
    <t>E001535</t>
  </si>
  <si>
    <t>Sanjiv Khosla</t>
  </si>
  <si>
    <t>E001514</t>
  </si>
  <si>
    <t>Katie Ryan</t>
  </si>
  <si>
    <t>E001467</t>
  </si>
  <si>
    <t>Bryce Nelson</t>
  </si>
  <si>
    <t>E001515</t>
  </si>
  <si>
    <t>Nicholas Nussberger</t>
  </si>
  <si>
    <t>E001512</t>
  </si>
  <si>
    <t>Michael Pearlman</t>
  </si>
  <si>
    <t>E001529</t>
  </si>
  <si>
    <t>John Russo</t>
  </si>
  <si>
    <t>E001528</t>
  </si>
  <si>
    <t>Remington Seimon</t>
  </si>
  <si>
    <t>E001513</t>
  </si>
  <si>
    <t>Amit Gupta</t>
  </si>
  <si>
    <t>E001471</t>
  </si>
  <si>
    <t>Patrick Thompson</t>
  </si>
  <si>
    <t>E001527</t>
  </si>
  <si>
    <t>Ram Venka</t>
  </si>
  <si>
    <t>E001522</t>
  </si>
  <si>
    <t>Derek Cardaci</t>
  </si>
  <si>
    <t>E001548</t>
  </si>
  <si>
    <t>David Nest</t>
  </si>
  <si>
    <t>E001547</t>
  </si>
  <si>
    <t>Deepak Beedu</t>
  </si>
  <si>
    <t>E001558</t>
  </si>
  <si>
    <t>Peter Greenwood</t>
  </si>
  <si>
    <t>E001569</t>
  </si>
  <si>
    <t>Mike Henderson</t>
  </si>
  <si>
    <t>E001577</t>
  </si>
  <si>
    <t>Pavan Marpaka</t>
  </si>
  <si>
    <t>E001564</t>
  </si>
  <si>
    <t>Melissa Martin</t>
  </si>
  <si>
    <t>E001571</t>
  </si>
  <si>
    <t>Mark Matson</t>
  </si>
  <si>
    <t>E001573</t>
  </si>
  <si>
    <t>Brice Faure</t>
  </si>
  <si>
    <t>E001482</t>
  </si>
  <si>
    <t>Lee Rocchio</t>
  </si>
  <si>
    <t>E001572</t>
  </si>
  <si>
    <t>Jeff Sims</t>
  </si>
  <si>
    <t>E001561</t>
  </si>
  <si>
    <t>Joseph Banz</t>
  </si>
  <si>
    <t>E001585</t>
  </si>
  <si>
    <t>Debra Perry</t>
  </si>
  <si>
    <t>E001487</t>
  </si>
  <si>
    <t>Brock Decicco</t>
  </si>
  <si>
    <t>E001581</t>
  </si>
  <si>
    <t>Samantha Boulton</t>
  </si>
  <si>
    <t>E001531</t>
  </si>
  <si>
    <t>Brian Felice</t>
  </si>
  <si>
    <t>E001588</t>
  </si>
  <si>
    <t>Jim Frederickson</t>
  </si>
  <si>
    <t>E001596</t>
  </si>
  <si>
    <t>Richard Herz</t>
  </si>
  <si>
    <t>E001593</t>
  </si>
  <si>
    <t>Denise Kuvelis</t>
  </si>
  <si>
    <t>E001592</t>
  </si>
  <si>
    <t>Sean Mcnunn</t>
  </si>
  <si>
    <t>E001582</t>
  </si>
  <si>
    <t>Gilbert Moreno</t>
  </si>
  <si>
    <t>E001583</t>
  </si>
  <si>
    <t>Paul Mullen</t>
  </si>
  <si>
    <t>E001599</t>
  </si>
  <si>
    <t>Yoshihiko Okabe</t>
  </si>
  <si>
    <t>E001589</t>
  </si>
  <si>
    <t>Brent Santelices</t>
  </si>
  <si>
    <t>E001584</t>
  </si>
  <si>
    <t>Zachary Coon</t>
  </si>
  <si>
    <t>E001523</t>
  </si>
  <si>
    <t>Julie Roger Carel</t>
  </si>
  <si>
    <t>E001605</t>
  </si>
  <si>
    <t>Jon Ferneau</t>
  </si>
  <si>
    <t>E001602</t>
  </si>
  <si>
    <t>Trisha Luu</t>
  </si>
  <si>
    <t>E001603</t>
  </si>
  <si>
    <t>Laurie Rousseu</t>
  </si>
  <si>
    <t>E001607</t>
  </si>
  <si>
    <t>Richie Vemaganti</t>
  </si>
  <si>
    <t>E001608</t>
  </si>
  <si>
    <t>Jean-Baptiste Clouard</t>
  </si>
  <si>
    <t>E001616</t>
  </si>
  <si>
    <t>Jonathan Etkin</t>
  </si>
  <si>
    <t>E001622</t>
  </si>
  <si>
    <t>Linda Rening</t>
  </si>
  <si>
    <t>E001625</t>
  </si>
  <si>
    <t>Lauren Rhode</t>
  </si>
  <si>
    <t>E001619</t>
  </si>
  <si>
    <t>Michael Gray</t>
  </si>
  <si>
    <t>E001539</t>
  </si>
  <si>
    <t>Silvère Guillard</t>
  </si>
  <si>
    <t>E001641</t>
  </si>
  <si>
    <t>Hassan Rageh</t>
  </si>
  <si>
    <t>E001636</t>
  </si>
  <si>
    <t>Sanjay Saini</t>
  </si>
  <si>
    <t>E001537</t>
  </si>
  <si>
    <t>Jan-Jaap Wikselaar</t>
  </si>
  <si>
    <t>E001639</t>
  </si>
  <si>
    <t>Louis Ryo Yasuhiro</t>
  </si>
  <si>
    <t>E001628</t>
  </si>
  <si>
    <t>Gary Leftwich</t>
  </si>
  <si>
    <t>E001650</t>
  </si>
  <si>
    <t>Willem Bots</t>
  </si>
  <si>
    <t>E001570</t>
  </si>
  <si>
    <t>Akshay Shah</t>
  </si>
  <si>
    <t>E001643</t>
  </si>
  <si>
    <t>Ksenia Faifel</t>
  </si>
  <si>
    <t>E001667</t>
  </si>
  <si>
    <t>Bobby Borromeo</t>
  </si>
  <si>
    <t>E001675</t>
  </si>
  <si>
    <t>Bill Bushing</t>
  </si>
  <si>
    <t>E001669</t>
  </si>
  <si>
    <t>Patrick Cooley</t>
  </si>
  <si>
    <t>E001655</t>
  </si>
  <si>
    <t>Jennifer Erickson</t>
  </si>
  <si>
    <t>E001677</t>
  </si>
  <si>
    <t>Jacob Hay</t>
  </si>
  <si>
    <t>E001673</t>
  </si>
  <si>
    <t>Lee McNally</t>
  </si>
  <si>
    <t>E001684</t>
  </si>
  <si>
    <t>Michael Moore</t>
  </si>
  <si>
    <t>E001663</t>
  </si>
  <si>
    <t>Eryn Pluim</t>
  </si>
  <si>
    <t>E001672</t>
  </si>
  <si>
    <t>Mario Poncin</t>
  </si>
  <si>
    <t>E001681</t>
  </si>
  <si>
    <t>Nilesh Rathod</t>
  </si>
  <si>
    <t>E001660</t>
  </si>
  <si>
    <t>Victor Tay</t>
  </si>
  <si>
    <t>E001679</t>
  </si>
  <si>
    <t>Jay Turner</t>
  </si>
  <si>
    <t>E001682</t>
  </si>
  <si>
    <t>Frankie Wolf</t>
  </si>
  <si>
    <t>E001671</t>
  </si>
  <si>
    <t>Darlyn Yang</t>
  </si>
  <si>
    <t>E001680</t>
  </si>
  <si>
    <t>Jamii Briggs</t>
  </si>
  <si>
    <t>E001688</t>
  </si>
  <si>
    <t>Thomas Dudack</t>
  </si>
  <si>
    <t>E001693</t>
  </si>
  <si>
    <t>Andrew Goldberg</t>
  </si>
  <si>
    <t>E001566</t>
  </si>
  <si>
    <t>Jose Parodi</t>
  </si>
  <si>
    <t>E001686</t>
  </si>
  <si>
    <t>Christer Jansson</t>
  </si>
  <si>
    <t>E001699</t>
  </si>
  <si>
    <t>Colin Porter</t>
  </si>
  <si>
    <t>E001700</t>
  </si>
  <si>
    <t>Kari Vierikka</t>
  </si>
  <si>
    <t>E001696</t>
  </si>
  <si>
    <t>Sam Zimmerman</t>
  </si>
  <si>
    <t>E001697</t>
  </si>
  <si>
    <t>Magnus Agild</t>
  </si>
  <si>
    <t>E001703</t>
  </si>
  <si>
    <t>Chris Cordivari</t>
  </si>
  <si>
    <t>E001710</t>
  </si>
  <si>
    <t>Richard Jarvis</t>
  </si>
  <si>
    <t>E001715</t>
  </si>
  <si>
    <t>Suzanne Lindfors</t>
  </si>
  <si>
    <t>E001702</t>
  </si>
  <si>
    <t>Jordan Minich</t>
  </si>
  <si>
    <t>E001704</t>
  </si>
  <si>
    <t>Michael Stenman</t>
  </si>
  <si>
    <t>E001712</t>
  </si>
  <si>
    <t>Gregoire Vannier</t>
  </si>
  <si>
    <t>E001701</t>
  </si>
  <si>
    <t>Dale Buckingham</t>
  </si>
  <si>
    <t>E001720</t>
  </si>
  <si>
    <t>Ian Cosnett</t>
  </si>
  <si>
    <t>E001653</t>
  </si>
  <si>
    <t>Gretchen Kish</t>
  </si>
  <si>
    <t>E001728</t>
  </si>
  <si>
    <t>Tuan Pham</t>
  </si>
  <si>
    <t>E001730</t>
  </si>
  <si>
    <t>Breyon Sawyer</t>
  </si>
  <si>
    <t>E001723</t>
  </si>
  <si>
    <t>Linda Scott</t>
  </si>
  <si>
    <t>E001721</t>
  </si>
  <si>
    <t>Anna Skvortsova</t>
  </si>
  <si>
    <t>E001724</t>
  </si>
  <si>
    <t>Nikki Volpe</t>
  </si>
  <si>
    <t>E001729</t>
  </si>
  <si>
    <t>Jordan Clarksean</t>
  </si>
  <si>
    <t>E001734</t>
  </si>
  <si>
    <t>Lesley Duncan</t>
  </si>
  <si>
    <t>E001736</t>
  </si>
  <si>
    <t>Nancy Hur</t>
  </si>
  <si>
    <t>E001735</t>
  </si>
  <si>
    <t>Joshua Botten</t>
  </si>
  <si>
    <t>E001742</t>
  </si>
  <si>
    <t>Arijit Chakravorty</t>
  </si>
  <si>
    <t>E001754</t>
  </si>
  <si>
    <t>Branden Foster</t>
  </si>
  <si>
    <t>E001752</t>
  </si>
  <si>
    <t>John Gilday</t>
  </si>
  <si>
    <t>E001763</t>
  </si>
  <si>
    <t>Joe Murphy</t>
  </si>
  <si>
    <t>E001756</t>
  </si>
  <si>
    <t>James O'Leary</t>
  </si>
  <si>
    <t>E001747</t>
  </si>
  <si>
    <t>Jason Ohmann</t>
  </si>
  <si>
    <t>E001743</t>
  </si>
  <si>
    <t>Emanuel Psyhojos</t>
  </si>
  <si>
    <t>E001758</t>
  </si>
  <si>
    <t>Michael Ristic</t>
  </si>
  <si>
    <t>E001762</t>
  </si>
  <si>
    <t>Ferry Van Asperen</t>
  </si>
  <si>
    <t>E001651</t>
  </si>
  <si>
    <t>Pete Zdechlik</t>
  </si>
  <si>
    <t>E001739</t>
  </si>
  <si>
    <t>Stéphane Bédère</t>
  </si>
  <si>
    <t>E001802</t>
  </si>
  <si>
    <t>Nicolas Delporte</t>
  </si>
  <si>
    <t>E001789</t>
  </si>
  <si>
    <t>Markus Erdner</t>
  </si>
  <si>
    <t>E001784</t>
  </si>
  <si>
    <t>Linda Erickson</t>
  </si>
  <si>
    <t>E001776</t>
  </si>
  <si>
    <t>Liz Giordano</t>
  </si>
  <si>
    <t>E001783</t>
  </si>
  <si>
    <t>David Källström</t>
  </si>
  <si>
    <t>E001793</t>
  </si>
  <si>
    <t>Takeshi Kimijima</t>
  </si>
  <si>
    <t>E001779</t>
  </si>
  <si>
    <t>David McKenzie</t>
  </si>
  <si>
    <t>E001785</t>
  </si>
  <si>
    <t>Tony Nakamura</t>
  </si>
  <si>
    <t>E001780</t>
  </si>
  <si>
    <t>Tom Olson</t>
  </si>
  <si>
    <t>E001775</t>
  </si>
  <si>
    <t>Anil Parekh</t>
  </si>
  <si>
    <t>E001796</t>
  </si>
  <si>
    <t>Rohan Patil</t>
  </si>
  <si>
    <t>E001794</t>
  </si>
  <si>
    <t>Jérémy Paulmaz</t>
  </si>
  <si>
    <t>E001804</t>
  </si>
  <si>
    <t>Scott Pinkerton</t>
  </si>
  <si>
    <t>E001774</t>
  </si>
  <si>
    <t>Viet Le Quoc</t>
  </si>
  <si>
    <t>E001790</t>
  </si>
  <si>
    <t>Sathish Kumar Rajendiran</t>
  </si>
  <si>
    <t>E001788</t>
  </si>
  <si>
    <t>Jeremy Smith</t>
  </si>
  <si>
    <t>E001770</t>
  </si>
  <si>
    <t>Kyoko Tadano</t>
  </si>
  <si>
    <t>E001778</t>
  </si>
  <si>
    <t>Anton von Troyer</t>
  </si>
  <si>
    <t>E001803</t>
  </si>
  <si>
    <t>Alistair Walls</t>
  </si>
  <si>
    <t>E001800</t>
  </si>
  <si>
    <t>Masayuki Higashi</t>
  </si>
  <si>
    <t>E001812</t>
  </si>
  <si>
    <t>Lisa Malinowski</t>
  </si>
  <si>
    <t>E001805</t>
  </si>
  <si>
    <t>Falk Menz</t>
  </si>
  <si>
    <t>E001806</t>
  </si>
  <si>
    <t>Daiju Muto</t>
  </si>
  <si>
    <t>E001815</t>
  </si>
  <si>
    <t>Emma Piercy</t>
  </si>
  <si>
    <t>E001814</t>
  </si>
  <si>
    <t>Christian Thiede</t>
  </si>
  <si>
    <t>E001810</t>
  </si>
  <si>
    <t>David Wilcox</t>
  </si>
  <si>
    <t>E001813</t>
  </si>
  <si>
    <t>Eric Van Dansik</t>
  </si>
  <si>
    <t>E001645</t>
  </si>
  <si>
    <t>Jon Dommes</t>
  </si>
  <si>
    <t>E001828</t>
  </si>
  <si>
    <t>Sreekanth Kumar</t>
  </si>
  <si>
    <t>E001820</t>
  </si>
  <si>
    <t>Raphaël Labrousse</t>
  </si>
  <si>
    <t>E001830</t>
  </si>
  <si>
    <t>Erin Lauterbach</t>
  </si>
  <si>
    <t>E001827</t>
  </si>
  <si>
    <t>Joey Morisette</t>
  </si>
  <si>
    <t>E001823</t>
  </si>
  <si>
    <t>Steve Newell</t>
  </si>
  <si>
    <t>E001819</t>
  </si>
  <si>
    <t>JJ Paden</t>
  </si>
  <si>
    <t>E001683</t>
  </si>
  <si>
    <t>Brian Shepley</t>
  </si>
  <si>
    <t>E001826</t>
  </si>
  <si>
    <t>Laiza Tagumpay</t>
  </si>
  <si>
    <t>E001818</t>
  </si>
  <si>
    <t>Roxanne Tucker</t>
  </si>
  <si>
    <t>E001829</t>
  </si>
  <si>
    <t>E001833</t>
  </si>
  <si>
    <t>Thomas Ansbro</t>
  </si>
  <si>
    <t>E001837</t>
  </si>
  <si>
    <t>Akhil Kohli</t>
  </si>
  <si>
    <t>E001824</t>
  </si>
  <si>
    <t>Dean Haley</t>
  </si>
  <si>
    <t>E001713</t>
  </si>
  <si>
    <t>Ryan Shober</t>
  </si>
  <si>
    <t>E001834</t>
  </si>
  <si>
    <t>Aaron White</t>
  </si>
  <si>
    <t>E001836</t>
  </si>
  <si>
    <t>Ron Woodlock</t>
  </si>
  <si>
    <t>E001835</t>
  </si>
  <si>
    <t>Xiao Deng</t>
  </si>
  <si>
    <t>E001838</t>
  </si>
  <si>
    <t>Rani Ahuja</t>
  </si>
  <si>
    <t>E001725</t>
  </si>
  <si>
    <t>Mark Hemphill</t>
  </si>
  <si>
    <t>E001848</t>
  </si>
  <si>
    <t>Jerome Julius</t>
  </si>
  <si>
    <t>E001845</t>
  </si>
  <si>
    <t>Todd Moses</t>
  </si>
  <si>
    <t>E001850</t>
  </si>
  <si>
    <t>Gordon Robb</t>
  </si>
  <si>
    <t>E001853</t>
  </si>
  <si>
    <t>Paul Tufaro</t>
  </si>
  <si>
    <t>E001844</t>
  </si>
  <si>
    <t>Julio Harada</t>
  </si>
  <si>
    <t>E001885</t>
  </si>
  <si>
    <t>Mandar Ananda</t>
  </si>
  <si>
    <t>E001883</t>
  </si>
  <si>
    <t>Jake Matthews</t>
  </si>
  <si>
    <t>E001884</t>
  </si>
  <si>
    <t>Amy Merry</t>
  </si>
  <si>
    <t>E001871</t>
  </si>
  <si>
    <t>Tara Norris</t>
  </si>
  <si>
    <t>E001880</t>
  </si>
  <si>
    <t>Frédéric Sabo</t>
  </si>
  <si>
    <t>E001873</t>
  </si>
  <si>
    <t>Miran Saric</t>
  </si>
  <si>
    <t>E001882</t>
  </si>
  <si>
    <t>Divya Valipe</t>
  </si>
  <si>
    <t>E001878</t>
  </si>
  <si>
    <t>Aaron Wasinger</t>
  </si>
  <si>
    <t>E001866</t>
  </si>
  <si>
    <t>Frank Dang</t>
  </si>
  <si>
    <t>E001887</t>
  </si>
  <si>
    <t>Ryan Davies</t>
  </si>
  <si>
    <t>E001899</t>
  </si>
  <si>
    <t>Olivier Nguyen-Khac</t>
  </si>
  <si>
    <t>E001898</t>
  </si>
  <si>
    <t>Simon Gulliford</t>
  </si>
  <si>
    <t>E001905</t>
  </si>
  <si>
    <t>Carol Jackson</t>
  </si>
  <si>
    <t>E001908</t>
  </si>
  <si>
    <t>Ryan Konz</t>
  </si>
  <si>
    <t>E001915</t>
  </si>
  <si>
    <t>Patrick Krebsbach</t>
  </si>
  <si>
    <t>E001910</t>
  </si>
  <si>
    <t>Jeffrey Meyer</t>
  </si>
  <si>
    <t>E001909</t>
  </si>
  <si>
    <t>Rocco Nicoletti</t>
  </si>
  <si>
    <t>E001913</t>
  </si>
  <si>
    <t>Justin Tam</t>
  </si>
  <si>
    <t>E001914</t>
  </si>
  <si>
    <t>Jim Tuff</t>
  </si>
  <si>
    <t>E001921</t>
  </si>
  <si>
    <t>Sylfanny Ho</t>
  </si>
  <si>
    <t>E001924</t>
  </si>
  <si>
    <t>Benjamin Smith</t>
  </si>
  <si>
    <t>E001923</t>
  </si>
  <si>
    <t>Stefan Rechs</t>
  </si>
  <si>
    <t>E001925</t>
  </si>
  <si>
    <t>Adrien Bert</t>
  </si>
  <si>
    <t>E001935</t>
  </si>
  <si>
    <t>Ananda Dutta</t>
  </si>
  <si>
    <t>E001931</t>
  </si>
  <si>
    <t>Jeanette Fletcher</t>
  </si>
  <si>
    <t>E001934</t>
  </si>
  <si>
    <t>Valentin Heinrichs</t>
  </si>
  <si>
    <t>E001928</t>
  </si>
  <si>
    <t>Adrien Islimye</t>
  </si>
  <si>
    <t>E001933</t>
  </si>
  <si>
    <t>Stanslaus Moriasi</t>
  </si>
  <si>
    <t>E001930</t>
  </si>
  <si>
    <t>Lindsey Oh</t>
  </si>
  <si>
    <t>E001938</t>
  </si>
  <si>
    <t>Joe Reed</t>
  </si>
  <si>
    <t>E001939</t>
  </si>
  <si>
    <t>Ryan Soon</t>
  </si>
  <si>
    <t>E001757</t>
  </si>
  <si>
    <t>Upali Wickramasinghe</t>
  </si>
  <si>
    <t>E001945</t>
  </si>
  <si>
    <t>Christophe Bodin</t>
  </si>
  <si>
    <t>E001967</t>
  </si>
  <si>
    <t>Player Coach</t>
  </si>
  <si>
    <t>Charles Bowman</t>
  </si>
  <si>
    <t>E001960</t>
  </si>
  <si>
    <t>Shannon Bradley</t>
  </si>
  <si>
    <t>E001951</t>
  </si>
  <si>
    <t>Josh Friberg</t>
  </si>
  <si>
    <t>E001953</t>
  </si>
  <si>
    <t>Heidi King</t>
  </si>
  <si>
    <t>E001950</t>
  </si>
  <si>
    <t>Josh Berger</t>
  </si>
  <si>
    <t>E001971</t>
  </si>
  <si>
    <t>Björn Mattsson</t>
  </si>
  <si>
    <t>E001962</t>
  </si>
  <si>
    <t>Camilla Sahlberg</t>
  </si>
  <si>
    <t>E001972</t>
  </si>
  <si>
    <t>Chris Stauffer</t>
  </si>
  <si>
    <t>E001968</t>
  </si>
  <si>
    <t>Nicola Stead</t>
  </si>
  <si>
    <t>E001949</t>
  </si>
  <si>
    <t>Simon Stevens</t>
  </si>
  <si>
    <t>E001964</t>
  </si>
  <si>
    <t>Edwin Streimelweger</t>
  </si>
  <si>
    <t>E001954</t>
  </si>
  <si>
    <t>Jean-Marc Tetterel</t>
  </si>
  <si>
    <t>E001955</t>
  </si>
  <si>
    <t>Colin Bundy</t>
  </si>
  <si>
    <t>E001786</t>
  </si>
  <si>
    <t>Adam Bewley</t>
  </si>
  <si>
    <t>E001991</t>
  </si>
  <si>
    <t>Brad Chicorel</t>
  </si>
  <si>
    <t>E001987</t>
  </si>
  <si>
    <t>Patrick Elliott</t>
  </si>
  <si>
    <t>E001795</t>
  </si>
  <si>
    <t>Adam Dielschneider</t>
  </si>
  <si>
    <t>E001983</t>
  </si>
  <si>
    <t>Vishal Ghosalkar</t>
  </si>
  <si>
    <t>E001993</t>
  </si>
  <si>
    <t>Maxie Garin</t>
  </si>
  <si>
    <t>E001769</t>
  </si>
  <si>
    <t>Aaron Joye</t>
  </si>
  <si>
    <t>E001979</t>
  </si>
  <si>
    <t>Nicholas Cheong</t>
  </si>
  <si>
    <t>E001817</t>
  </si>
  <si>
    <t>Abhishek Sahay</t>
  </si>
  <si>
    <t>E001816</t>
  </si>
  <si>
    <t>Dagmar Paulo</t>
  </si>
  <si>
    <t>E001990</t>
  </si>
  <si>
    <t>John Connell</t>
  </si>
  <si>
    <t>E002002</t>
  </si>
  <si>
    <t>Srini Donthireddy</t>
  </si>
  <si>
    <t>E002014</t>
  </si>
  <si>
    <t>Danielle Dahlstrom</t>
  </si>
  <si>
    <t>E001822</t>
  </si>
  <si>
    <t>Yilin Qiu</t>
  </si>
  <si>
    <t>E002009</t>
  </si>
  <si>
    <t>Junichi Abe</t>
  </si>
  <si>
    <t>E002035</t>
  </si>
  <si>
    <t>Thomas Abendroth</t>
  </si>
  <si>
    <t>E002011</t>
  </si>
  <si>
    <t>Katherine Andruha</t>
  </si>
  <si>
    <t>E002018</t>
  </si>
  <si>
    <t>Hidetoshi Fujimoto</t>
  </si>
  <si>
    <t>E002043</t>
  </si>
  <si>
    <t>Noriaki Fushihara</t>
  </si>
  <si>
    <t>E002036</t>
  </si>
  <si>
    <t>Guillaume Ganivet</t>
  </si>
  <si>
    <t>E002012</t>
  </si>
  <si>
    <t>Gurion Geppert</t>
  </si>
  <si>
    <t>E002013</t>
  </si>
  <si>
    <t>Curt Herwers</t>
  </si>
  <si>
    <t>E002027</t>
  </si>
  <si>
    <t>Richard Jones</t>
  </si>
  <si>
    <t>E002028</t>
  </si>
  <si>
    <t>David Liu</t>
  </si>
  <si>
    <t>E002063</t>
  </si>
  <si>
    <t>Lisandro Luzza</t>
  </si>
  <si>
    <t>E002058</t>
  </si>
  <si>
    <t>Brad Malis</t>
  </si>
  <si>
    <t>E002038</t>
  </si>
  <si>
    <t>Sundar Nathan</t>
  </si>
  <si>
    <t>E002062</t>
  </si>
  <si>
    <t>Connie Ng</t>
  </si>
  <si>
    <t>E002056</t>
  </si>
  <si>
    <t>John Pearson</t>
  </si>
  <si>
    <t>E002022</t>
  </si>
  <si>
    <t>Chris Preston</t>
  </si>
  <si>
    <t>E002042</t>
  </si>
  <si>
    <t>Kena Rathod</t>
  </si>
  <si>
    <t>E002051</t>
  </si>
  <si>
    <t>Owen Sandles</t>
  </si>
  <si>
    <t>E002023</t>
  </si>
  <si>
    <t>Chris Schulze</t>
  </si>
  <si>
    <t>E002050</t>
  </si>
  <si>
    <t>Scott Smith</t>
  </si>
  <si>
    <t>E002057</t>
  </si>
  <si>
    <t>Bill Steel</t>
  </si>
  <si>
    <t>E002017</t>
  </si>
  <si>
    <t>Celest Tan</t>
  </si>
  <si>
    <t>E002044</t>
  </si>
  <si>
    <t>Bhavik Thakkar</t>
  </si>
  <si>
    <t>E002020</t>
  </si>
  <si>
    <t>Risa Yamamoto</t>
  </si>
  <si>
    <t>E002034</t>
  </si>
  <si>
    <t>Boris Grams</t>
  </si>
  <si>
    <t>E002006</t>
  </si>
  <si>
    <t>Kevin Batson</t>
  </si>
  <si>
    <t>E002069</t>
  </si>
  <si>
    <t>Bill Elson</t>
  </si>
  <si>
    <t>E002067</t>
  </si>
  <si>
    <t>Wayne Porter</t>
  </si>
  <si>
    <t>E002072</t>
  </si>
  <si>
    <t>Ben Kendall</t>
  </si>
  <si>
    <t>E002074</t>
  </si>
  <si>
    <t>Bob Nutting</t>
  </si>
  <si>
    <t>E002077</t>
  </si>
  <si>
    <t>Anthony Bommarito</t>
  </si>
  <si>
    <t>E002080</t>
  </si>
  <si>
    <t>Jiwon Chae</t>
  </si>
  <si>
    <t>E002082</t>
  </si>
  <si>
    <t>L.A. Foster</t>
  </si>
  <si>
    <t>E002081</t>
  </si>
  <si>
    <t>Sooky Jaumin</t>
  </si>
  <si>
    <t>E001825</t>
  </si>
  <si>
    <t>Michaela McCabe</t>
  </si>
  <si>
    <t>E002078</t>
  </si>
  <si>
    <t>Jonathan Petruch</t>
  </si>
  <si>
    <t>E002079</t>
  </si>
  <si>
    <t>Craig Elston</t>
  </si>
  <si>
    <t>E002087</t>
  </si>
  <si>
    <t>Hayley McLaren</t>
  </si>
  <si>
    <t>E002085</t>
  </si>
  <si>
    <t>Jeremy Scheffert</t>
  </si>
  <si>
    <t>E002095</t>
  </si>
  <si>
    <t>Angela Stulley</t>
  </si>
  <si>
    <t>E002102</t>
  </si>
  <si>
    <t>Damian Arnold</t>
  </si>
  <si>
    <t>E002104</t>
  </si>
  <si>
    <t>Martin Liwosz</t>
  </si>
  <si>
    <t>E002107</t>
  </si>
  <si>
    <t>Arunachalam Manickam</t>
  </si>
  <si>
    <t>E002109</t>
  </si>
  <si>
    <t>Jessica Zynda</t>
  </si>
  <si>
    <t>E002105</t>
  </si>
  <si>
    <t>Lukas Baerschneider</t>
  </si>
  <si>
    <t>E002093</t>
  </si>
  <si>
    <t>David Meharry</t>
  </si>
  <si>
    <t>E002112</t>
  </si>
  <si>
    <t>Grant Benner</t>
  </si>
  <si>
    <t>E002115</t>
  </si>
  <si>
    <t>Elizabeth Gionfriddo</t>
  </si>
  <si>
    <t>E002114</t>
  </si>
  <si>
    <t>Abishek Nagaraj</t>
  </si>
  <si>
    <t>E002116</t>
  </si>
  <si>
    <t>Sophia Moradian</t>
  </si>
  <si>
    <t>E002118</t>
  </si>
  <si>
    <t>Leo Nunes</t>
  </si>
  <si>
    <t>E002121</t>
  </si>
  <si>
    <t>Nick Gosda</t>
  </si>
  <si>
    <t>E002133</t>
  </si>
  <si>
    <t>James Martin</t>
  </si>
  <si>
    <t>E002130</t>
  </si>
  <si>
    <t>Jacqui Swindlehurst</t>
  </si>
  <si>
    <t>E002132</t>
  </si>
  <si>
    <t>Erika Ito</t>
  </si>
  <si>
    <t>E002134</t>
  </si>
  <si>
    <t>Angela Kentom</t>
  </si>
  <si>
    <t>E002137</t>
  </si>
  <si>
    <t>Daanish Soomar</t>
  </si>
  <si>
    <t>E002136</t>
  </si>
  <si>
    <t>Daniel Wickison</t>
  </si>
  <si>
    <t>E002098</t>
  </si>
  <si>
    <t>Josephine Fronda</t>
  </si>
  <si>
    <t>E002149</t>
  </si>
  <si>
    <t>Noah Jackson</t>
  </si>
  <si>
    <t>E002147</t>
  </si>
  <si>
    <t>George Pavlovic</t>
  </si>
  <si>
    <t>E002144</t>
  </si>
  <si>
    <t>Monika Pham</t>
  </si>
  <si>
    <t>E002146</t>
  </si>
  <si>
    <t>Stephanie Reitmeyer</t>
  </si>
  <si>
    <t>E002143</t>
  </si>
  <si>
    <t>Rika Shimatani</t>
  </si>
  <si>
    <t>E002148</t>
  </si>
  <si>
    <t>Pruthvi Vadlamudi</t>
  </si>
  <si>
    <t>E002145</t>
  </si>
  <si>
    <t>Mitch Dubin</t>
  </si>
  <si>
    <t>E002150</t>
  </si>
  <si>
    <t>Ashley Gilbert</t>
  </si>
  <si>
    <t>E002151</t>
  </si>
  <si>
    <t>John-Paul Bell</t>
  </si>
  <si>
    <t>E001842</t>
  </si>
  <si>
    <t>Sathya Prakash</t>
  </si>
  <si>
    <t>E002159</t>
  </si>
  <si>
    <t>Paul Rosal</t>
  </si>
  <si>
    <t>E002157</t>
  </si>
  <si>
    <t>Cynthia Kenang</t>
  </si>
  <si>
    <t>E002162</t>
  </si>
  <si>
    <t>Jason Panza</t>
  </si>
  <si>
    <t>E002163</t>
  </si>
  <si>
    <t>Milana Skoko</t>
  </si>
  <si>
    <t>E002094</t>
  </si>
  <si>
    <t>Jovy Ignatius</t>
  </si>
  <si>
    <t>E001841</t>
  </si>
  <si>
    <t>Stephanie Cheung</t>
  </si>
  <si>
    <t>E002169</t>
  </si>
  <si>
    <t>Brent Larsen</t>
  </si>
  <si>
    <t>E002171</t>
  </si>
  <si>
    <t>Romain Brabant-Vila</t>
  </si>
  <si>
    <t>E002172</t>
  </si>
  <si>
    <t>Brian Jones</t>
  </si>
  <si>
    <t>E002173</t>
  </si>
  <si>
    <t>Scott Kolka</t>
  </si>
  <si>
    <t>E002175</t>
  </si>
  <si>
    <t>Pamela Walker-Cleary</t>
  </si>
  <si>
    <t>E002174</t>
  </si>
  <si>
    <t>Chris Lathrop</t>
  </si>
  <si>
    <t>E002177</t>
  </si>
  <si>
    <t>Eric McConville</t>
  </si>
  <si>
    <t>E002178</t>
  </si>
  <si>
    <t>Kelsey Treadwell</t>
  </si>
  <si>
    <t>E002176</t>
  </si>
  <si>
    <t>Baye Ceesay</t>
  </si>
  <si>
    <t>E002187</t>
  </si>
  <si>
    <t>Janice Chow</t>
  </si>
  <si>
    <t>E002186</t>
  </si>
  <si>
    <t>Hemesh Patel</t>
  </si>
  <si>
    <t>E002185</t>
  </si>
  <si>
    <t>Hanwen Chen</t>
  </si>
  <si>
    <t>E002194</t>
  </si>
  <si>
    <t>John Hickey</t>
  </si>
  <si>
    <t>E002192</t>
  </si>
  <si>
    <t>Rohan Pote</t>
  </si>
  <si>
    <t>E002195</t>
  </si>
  <si>
    <t>Ming Wai Lew</t>
  </si>
  <si>
    <t>E002193</t>
  </si>
  <si>
    <t>Maxim Ellerkamp</t>
  </si>
  <si>
    <t>E002197</t>
  </si>
  <si>
    <t>Sanjay Madhusudan</t>
  </si>
  <si>
    <t>E002199</t>
  </si>
  <si>
    <t>Mitsumasa Sugita</t>
  </si>
  <si>
    <t>E002200</t>
  </si>
  <si>
    <t>Robert Heintz</t>
  </si>
  <si>
    <t>E001849</t>
  </si>
  <si>
    <t>Chandni Sinha</t>
  </si>
  <si>
    <t>E002204</t>
  </si>
  <si>
    <t>Eric Kowalski</t>
  </si>
  <si>
    <t>E001868</t>
  </si>
  <si>
    <t>Jofi Alexander</t>
  </si>
  <si>
    <t>E001890</t>
  </si>
  <si>
    <t>Felicitas Thyssen</t>
  </si>
  <si>
    <t>E002208</t>
  </si>
  <si>
    <t>Mike Wahl</t>
  </si>
  <si>
    <t>E002216</t>
  </si>
  <si>
    <t>Alexa Castonguay</t>
  </si>
  <si>
    <t>E002223</t>
  </si>
  <si>
    <t>Sonal Kapur</t>
  </si>
  <si>
    <t>E002224</t>
  </si>
  <si>
    <t>Hari Prasad Markandeswaran</t>
  </si>
  <si>
    <t>E002225</t>
  </si>
  <si>
    <t>Mark Donsky</t>
  </si>
  <si>
    <t>E002227</t>
  </si>
  <si>
    <t>Kim Andrews</t>
  </si>
  <si>
    <t>E002254</t>
  </si>
  <si>
    <t>Craig Foote</t>
  </si>
  <si>
    <t>E001891</t>
  </si>
  <si>
    <t>Emma Freeman</t>
  </si>
  <si>
    <t>E002236</t>
  </si>
  <si>
    <t>Keith Dula</t>
  </si>
  <si>
    <t>E001922</t>
  </si>
  <si>
    <t>James Goth</t>
  </si>
  <si>
    <t>E002243</t>
  </si>
  <si>
    <t>DeAndra Jean-Louis</t>
  </si>
  <si>
    <t>E002253</t>
  </si>
  <si>
    <t>Graham Jordan</t>
  </si>
  <si>
    <t>E002263</t>
  </si>
  <si>
    <t>Dave Kolka</t>
  </si>
  <si>
    <t>E002262</t>
  </si>
  <si>
    <t>Eileen Kua</t>
  </si>
  <si>
    <t>E002231</t>
  </si>
  <si>
    <t>Hassan Nait El Ghazi</t>
  </si>
  <si>
    <t>E001929</t>
  </si>
  <si>
    <t>Koushik Niranjan</t>
  </si>
  <si>
    <t>E002246</t>
  </si>
  <si>
    <t>Karola Franz</t>
  </si>
  <si>
    <t>E001996</t>
  </si>
  <si>
    <t>Celeste Vicencio</t>
  </si>
  <si>
    <t>E002230</t>
  </si>
  <si>
    <t>Jeremy Guttman</t>
  </si>
  <si>
    <t>E002276</t>
  </si>
  <si>
    <t>Mary Ballard</t>
  </si>
  <si>
    <t>E002278</t>
  </si>
  <si>
    <t>Don Blakley</t>
  </si>
  <si>
    <t>E002279</t>
  </si>
  <si>
    <t>Tingting Xia</t>
  </si>
  <si>
    <t>E002280</t>
  </si>
  <si>
    <t>Sander De Jong</t>
  </si>
  <si>
    <t>E002272</t>
  </si>
  <si>
    <t>Ryan Irwin</t>
  </si>
  <si>
    <t>E002039</t>
  </si>
  <si>
    <t>Craig Peters</t>
  </si>
  <si>
    <t>E002270</t>
  </si>
  <si>
    <t>Erin Graupmann</t>
  </si>
  <si>
    <t>E002287</t>
  </si>
  <si>
    <t>Sudhir Singh</t>
  </si>
  <si>
    <t>E002031</t>
  </si>
  <si>
    <t>Libby Lee</t>
  </si>
  <si>
    <t>E002113</t>
  </si>
  <si>
    <t>Paul Harris</t>
  </si>
  <si>
    <t>E002292</t>
  </si>
  <si>
    <t>Matt Simontacchi</t>
  </si>
  <si>
    <t>E002140</t>
  </si>
  <si>
    <t>Mahima Arya</t>
  </si>
  <si>
    <t>E002156</t>
  </si>
  <si>
    <t>Kunihiko Kuroki</t>
  </si>
  <si>
    <t>E002294</t>
  </si>
  <si>
    <t>Ankit Gupta</t>
  </si>
  <si>
    <t>E002167</t>
  </si>
  <si>
    <t>Chris Trailer</t>
  </si>
  <si>
    <t>E002300</t>
  </si>
  <si>
    <t>Rui Fujishiro</t>
  </si>
  <si>
    <t>E002261</t>
  </si>
  <si>
    <t>Einas Ibrahim</t>
  </si>
  <si>
    <t>E002265</t>
  </si>
  <si>
    <t>Axel Maujard</t>
  </si>
  <si>
    <t>E002267</t>
  </si>
  <si>
    <t>Atsushi Nozawa</t>
  </si>
  <si>
    <t>E002247</t>
  </si>
  <si>
    <t>Stuart Provan</t>
  </si>
  <si>
    <t>E002237</t>
  </si>
  <si>
    <t>Kentaro Tsutsumi</t>
  </si>
  <si>
    <t>E002301</t>
  </si>
  <si>
    <t>Vincent Marchez</t>
  </si>
  <si>
    <t>E002353</t>
  </si>
  <si>
    <t>Michael Hotrum</t>
  </si>
  <si>
    <t>E002355</t>
  </si>
  <si>
    <t>Greg Stimpson</t>
  </si>
  <si>
    <t>E002310</t>
  </si>
  <si>
    <t>Paul Koscielski</t>
  </si>
  <si>
    <t>E002363</t>
  </si>
  <si>
    <t>Elizabeth Lansdale</t>
  </si>
  <si>
    <t>E002366</t>
  </si>
  <si>
    <t>Robert O'Donohue</t>
  </si>
  <si>
    <t>E002318</t>
  </si>
  <si>
    <t>Karsten Schaller</t>
  </si>
  <si>
    <t>E002321</t>
  </si>
  <si>
    <t>Pierre Castelain</t>
  </si>
  <si>
    <t>E000636</t>
  </si>
  <si>
    <t>Will Clough</t>
  </si>
  <si>
    <t>E000225</t>
  </si>
  <si>
    <t>Jonty Gethin</t>
  </si>
  <si>
    <t>E000674</t>
  </si>
  <si>
    <t>Yelena Keselman</t>
  </si>
  <si>
    <t>E000185</t>
  </si>
  <si>
    <t>Liz Allen</t>
  </si>
  <si>
    <t>E002333</t>
  </si>
  <si>
    <t>Chris Ktorides</t>
  </si>
  <si>
    <t>E000588</t>
  </si>
  <si>
    <t>Alan Lam</t>
  </si>
  <si>
    <t>E000145</t>
  </si>
  <si>
    <t>Steve Taylor</t>
  </si>
  <si>
    <t>E000574</t>
  </si>
  <si>
    <t>Avani Wadiwala</t>
  </si>
  <si>
    <t>E002330</t>
  </si>
  <si>
    <t>Joris van der Hoeven</t>
  </si>
  <si>
    <t>E000614</t>
  </si>
  <si>
    <t>Dihya Atmani</t>
  </si>
  <si>
    <t>E002271</t>
  </si>
  <si>
    <t>David Brydges</t>
  </si>
  <si>
    <t>E000701</t>
  </si>
  <si>
    <t>Matt Mashburn</t>
  </si>
  <si>
    <t>E000489</t>
  </si>
  <si>
    <t>Maria Milefchik</t>
  </si>
  <si>
    <t>E002339</t>
  </si>
  <si>
    <t>Sylvain Armand</t>
  </si>
  <si>
    <t>E002344</t>
  </si>
  <si>
    <t>Maria Longo</t>
  </si>
  <si>
    <t>E002351</t>
  </si>
  <si>
    <t>Patrick Caruso</t>
  </si>
  <si>
    <t>E000511</t>
  </si>
  <si>
    <t>Frank Smith</t>
  </si>
  <si>
    <t>E002349</t>
  </si>
  <si>
    <t>Brian Corcoran</t>
  </si>
  <si>
    <t>E000507</t>
  </si>
  <si>
    <t>Daniel Mier</t>
  </si>
  <si>
    <t>E000890</t>
  </si>
  <si>
    <t>Michael Horsley</t>
  </si>
  <si>
    <t>E002357</t>
  </si>
  <si>
    <t>Gudrun Schütz</t>
  </si>
  <si>
    <t>E000898</t>
  </si>
  <si>
    <t>Adrienne Canter</t>
  </si>
  <si>
    <t>E002361</t>
  </si>
  <si>
    <t>Spencer Green</t>
  </si>
  <si>
    <t>E001032</t>
  </si>
  <si>
    <t>Carlos Peralta</t>
  </si>
  <si>
    <t>E001052</t>
  </si>
  <si>
    <t>Julien Duplantier</t>
  </si>
  <si>
    <t>E001222</t>
  </si>
  <si>
    <t>Bhanu Prakash</t>
  </si>
  <si>
    <t>E002369</t>
  </si>
  <si>
    <t>Jenny Parsons</t>
  </si>
  <si>
    <t>E002378</t>
  </si>
  <si>
    <t>Penny Springer</t>
  </si>
  <si>
    <t>E002381</t>
  </si>
  <si>
    <t>Jason Elhardt</t>
  </si>
  <si>
    <t>E002383</t>
  </si>
  <si>
    <t>Jen Wang</t>
  </si>
  <si>
    <t>E001220</t>
  </si>
  <si>
    <t>Julien Dyon</t>
  </si>
  <si>
    <t>E002427</t>
  </si>
  <si>
    <t>Karen Clarke</t>
  </si>
  <si>
    <t>E001247</t>
  </si>
  <si>
    <t>Yohan Park</t>
  </si>
  <si>
    <t>E001261</t>
  </si>
  <si>
    <t>Mark Macaluso</t>
  </si>
  <si>
    <t>E001339</t>
  </si>
  <si>
    <t>Peter Gilfillan</t>
  </si>
  <si>
    <t>E001441</t>
  </si>
  <si>
    <t>Kevin McCarthy</t>
  </si>
  <si>
    <t>E001432</t>
  </si>
  <si>
    <t>Alex West</t>
  </si>
  <si>
    <t>E001439</t>
  </si>
  <si>
    <t>Joe Brannan</t>
  </si>
  <si>
    <t>E001453</t>
  </si>
  <si>
    <t>Jason Sangworn</t>
  </si>
  <si>
    <t>E001477</t>
  </si>
  <si>
    <t>Stephen Rituper</t>
  </si>
  <si>
    <t>E001503</t>
  </si>
  <si>
    <t>Tom Lenaerts</t>
  </si>
  <si>
    <t>E001533</t>
  </si>
  <si>
    <t>Mark Stearns</t>
  </si>
  <si>
    <t>E001524</t>
  </si>
  <si>
    <t>Monica Raofpur</t>
  </si>
  <si>
    <t>E001576</t>
  </si>
  <si>
    <t>Darin Bohm</t>
  </si>
  <si>
    <t>E001594</t>
  </si>
  <si>
    <t>Bill Dowling</t>
  </si>
  <si>
    <t>E001591</t>
  </si>
  <si>
    <t>Artem Golik</t>
  </si>
  <si>
    <t>E001600</t>
  </si>
  <si>
    <t>Rob Driel</t>
  </si>
  <si>
    <t>E001629</t>
  </si>
  <si>
    <t>Matthew Rawlings</t>
  </si>
  <si>
    <t>E001637</t>
  </si>
  <si>
    <t>Richard Saint- Julien</t>
  </si>
  <si>
    <t>E001654</t>
  </si>
  <si>
    <t>Gail Freund</t>
  </si>
  <si>
    <t>E001692</t>
  </si>
  <si>
    <t>Joshua Clegg</t>
  </si>
  <si>
    <t>E001726</t>
  </si>
  <si>
    <t>Peter Vakulskas</t>
  </si>
  <si>
    <t>E001755</t>
  </si>
  <si>
    <t>Keeley Witzel</t>
  </si>
  <si>
    <t>E001811</t>
  </si>
  <si>
    <t>Thomas Pfaff</t>
  </si>
  <si>
    <t>E001831</t>
  </si>
  <si>
    <t>Jan-Philipp Menke</t>
  </si>
  <si>
    <t>E001839</t>
  </si>
  <si>
    <t>Helena Djatschenko</t>
  </si>
  <si>
    <t>E001840</t>
  </si>
  <si>
    <t>Elizabeth Schera</t>
  </si>
  <si>
    <t>E001940</t>
  </si>
  <si>
    <t>Dane Thompson</t>
  </si>
  <si>
    <t>E001970</t>
  </si>
  <si>
    <t>Mark Chisholm</t>
  </si>
  <si>
    <t>E001984</t>
  </si>
  <si>
    <t>Jonathan Goldsmith</t>
  </si>
  <si>
    <t>E001995</t>
  </si>
  <si>
    <t>Peter Kjer</t>
  </si>
  <si>
    <t>E001982</t>
  </si>
  <si>
    <t>Damien Kohon</t>
  </si>
  <si>
    <t>E001981</t>
  </si>
  <si>
    <t>Stephanie Li</t>
  </si>
  <si>
    <t>E002004</t>
  </si>
  <si>
    <t>Juliana Giraldo</t>
  </si>
  <si>
    <t>E002083</t>
  </si>
  <si>
    <t>Vincent Roux</t>
  </si>
  <si>
    <t>E002099</t>
  </si>
  <si>
    <t>Carl Grundberg</t>
  </si>
  <si>
    <t>E002166</t>
  </si>
  <si>
    <t>Casey Rivera</t>
  </si>
  <si>
    <t>E002202</t>
  </si>
  <si>
    <t>Paul Case</t>
  </si>
  <si>
    <t>E002209</t>
  </si>
  <si>
    <t>Mustafa Demirag</t>
  </si>
  <si>
    <t>E002213</t>
  </si>
  <si>
    <t>Payandeh Ekrami</t>
  </si>
  <si>
    <t>E002260</t>
  </si>
  <si>
    <t>Jens Gebhardt</t>
  </si>
  <si>
    <t>E002235</t>
  </si>
  <si>
    <t>Gene Mandarino</t>
  </si>
  <si>
    <t>E002264</t>
  </si>
  <si>
    <t>Christian Rieder</t>
  </si>
  <si>
    <t>E002238</t>
  </si>
  <si>
    <t>Cédric Jamen</t>
  </si>
  <si>
    <t>E002255</t>
  </si>
  <si>
    <t>Tim Phillips</t>
  </si>
  <si>
    <t>E002286</t>
  </si>
  <si>
    <t>John Beck</t>
  </si>
  <si>
    <t>E002290</t>
  </si>
  <si>
    <t>Roger Greenway</t>
  </si>
  <si>
    <t>E002281</t>
  </si>
  <si>
    <t>Jan Nicholls</t>
  </si>
  <si>
    <t>E002283</t>
  </si>
  <si>
    <t>Michael Hoare</t>
  </si>
  <si>
    <t>E002296</t>
  </si>
  <si>
    <t>David Adam</t>
  </si>
  <si>
    <t>E002302</t>
  </si>
  <si>
    <t>Shelby Baker</t>
  </si>
  <si>
    <t>E002303</t>
  </si>
  <si>
    <t>Rodney Williams</t>
  </si>
  <si>
    <t>E002304</t>
  </si>
  <si>
    <t>Jason Barlow</t>
  </si>
  <si>
    <t>E002306</t>
  </si>
  <si>
    <t>Jinah Conroy</t>
  </si>
  <si>
    <t>E002314</t>
  </si>
  <si>
    <t>Allison Hastings</t>
  </si>
  <si>
    <t>E002307</t>
  </si>
  <si>
    <t>Harold Lloyd</t>
  </si>
  <si>
    <t>E002317</t>
  </si>
  <si>
    <t>Thej Mehta</t>
  </si>
  <si>
    <t>E002313</t>
  </si>
  <si>
    <t>Alexandra Tammaro</t>
  </si>
  <si>
    <t>E002316</t>
  </si>
  <si>
    <t>Michael Judd</t>
  </si>
  <si>
    <t>E001490</t>
  </si>
  <si>
    <t>David Lepa</t>
  </si>
  <si>
    <t>E002319</t>
  </si>
  <si>
    <t>Melissa Powers</t>
  </si>
  <si>
    <t>E002324</t>
  </si>
  <si>
    <t>Stephen Torres</t>
  </si>
  <si>
    <t>E002325</t>
  </si>
  <si>
    <t>Jon Wilhoit</t>
  </si>
  <si>
    <t>E002323</t>
  </si>
  <si>
    <t>Rick Leatherman</t>
  </si>
  <si>
    <t>E002328</t>
  </si>
  <si>
    <t>Patrick Dillon</t>
  </si>
  <si>
    <t>E002332</t>
  </si>
  <si>
    <t>Theresa Koerber</t>
  </si>
  <si>
    <t>E002331</t>
  </si>
  <si>
    <t>John Reilly</t>
  </si>
  <si>
    <t>E002329</t>
  </si>
  <si>
    <t>Ambreen Shah</t>
  </si>
  <si>
    <t>E002334</t>
  </si>
  <si>
    <t>Craig Steele</t>
  </si>
  <si>
    <t>E002336</t>
  </si>
  <si>
    <t>David Izbicki</t>
  </si>
  <si>
    <t>E002337</t>
  </si>
  <si>
    <t>Trong Nguyen</t>
  </si>
  <si>
    <t>E002350</t>
  </si>
  <si>
    <t>Michael Smith</t>
  </si>
  <si>
    <t>E002348</t>
  </si>
  <si>
    <t>Atul Aima</t>
  </si>
  <si>
    <t>E002356</t>
  </si>
  <si>
    <t>Marcus Cain</t>
  </si>
  <si>
    <t>E002360</t>
  </si>
  <si>
    <t>Tom Gibson</t>
  </si>
  <si>
    <t>E002359</t>
  </si>
  <si>
    <t>Philip Koh</t>
  </si>
  <si>
    <t>E002367</t>
  </si>
  <si>
    <t>Catherine Russell</t>
  </si>
  <si>
    <t>E002365</t>
  </si>
  <si>
    <t>Naoki Suenaga</t>
  </si>
  <si>
    <t>E002396</t>
  </si>
  <si>
    <t>Scott Armstrong</t>
  </si>
  <si>
    <t>E000109</t>
  </si>
  <si>
    <t>David Dockrill</t>
  </si>
  <si>
    <t>E000642</t>
  </si>
  <si>
    <t>Allison Grieb</t>
  </si>
  <si>
    <t>E000180</t>
  </si>
  <si>
    <t>Deb Kennedy</t>
  </si>
  <si>
    <t>E000205</t>
  </si>
  <si>
    <t>Anthony Losurdo</t>
  </si>
  <si>
    <t>E000202</t>
  </si>
  <si>
    <t>Jacqueline Mesec</t>
  </si>
  <si>
    <t>E000292</t>
  </si>
  <si>
    <t>Greg Miller</t>
  </si>
  <si>
    <t>E000175</t>
  </si>
  <si>
    <t>Drew Olmsted</t>
  </si>
  <si>
    <t>E000139</t>
  </si>
  <si>
    <t>Thomas Chadoutaud</t>
  </si>
  <si>
    <t>E000685</t>
  </si>
  <si>
    <t>John Hilborn</t>
  </si>
  <si>
    <t>E000480</t>
  </si>
  <si>
    <t>Dominic Travis</t>
  </si>
  <si>
    <t>E000702</t>
  </si>
  <si>
    <t>Scott Lyon</t>
  </si>
  <si>
    <t>E000721</t>
  </si>
  <si>
    <t>Peter Podein</t>
  </si>
  <si>
    <t>E000894</t>
  </si>
  <si>
    <t>Nigel Gale</t>
  </si>
  <si>
    <t>E000889</t>
  </si>
  <si>
    <t>David Tharp</t>
  </si>
  <si>
    <t>E000971</t>
  </si>
  <si>
    <t>Edouard Fourcade</t>
  </si>
  <si>
    <t>E001048</t>
  </si>
  <si>
    <t>Malia Ott</t>
  </si>
  <si>
    <t>E001063</t>
  </si>
  <si>
    <t>Tatsuo Oba</t>
  </si>
  <si>
    <t>E001107</t>
  </si>
  <si>
    <t>Ned Demong</t>
  </si>
  <si>
    <t>E001113</t>
  </si>
  <si>
    <t>Matthew Wahl</t>
  </si>
  <si>
    <t>E001138</t>
  </si>
  <si>
    <t>Beauram Hur</t>
  </si>
  <si>
    <t>E001215</t>
  </si>
  <si>
    <t>Véronique Jourdain</t>
  </si>
  <si>
    <t>E001258</t>
  </si>
  <si>
    <t>Catherine Nadeau</t>
  </si>
  <si>
    <t>E001295</t>
  </si>
  <si>
    <t>Chris Boehmer</t>
  </si>
  <si>
    <t>E001365</t>
  </si>
  <si>
    <t>Eddy Smalley</t>
  </si>
  <si>
    <t>E001370</t>
  </si>
  <si>
    <t>Tyrice Johnson</t>
  </si>
  <si>
    <t>E001454</t>
  </si>
  <si>
    <t>Nick Turner</t>
  </si>
  <si>
    <t>E001542</t>
  </si>
  <si>
    <t>Peter Black</t>
  </si>
  <si>
    <t>E001560</t>
  </si>
  <si>
    <t>Wes Kapsa</t>
  </si>
  <si>
    <t>E001590</t>
  </si>
  <si>
    <t>Christopher Wilkins</t>
  </si>
  <si>
    <t>E001613</t>
  </si>
  <si>
    <t>Jonathan Hill</t>
  </si>
  <si>
    <t>E001644</t>
  </si>
  <si>
    <t>Dan Moberg</t>
  </si>
  <si>
    <t>E001668</t>
  </si>
  <si>
    <t>Makoto Hamada</t>
  </si>
  <si>
    <t>E001765</t>
  </si>
  <si>
    <t>Peter Lim</t>
  </si>
  <si>
    <t>E001749</t>
  </si>
  <si>
    <t>Christo Nel</t>
  </si>
  <si>
    <t>E001772</t>
  </si>
  <si>
    <t>Paul Hands</t>
  </si>
  <si>
    <t>E001843</t>
  </si>
  <si>
    <t>Mark Wormald</t>
  </si>
  <si>
    <t>E001916</t>
  </si>
  <si>
    <t>Frederic Bompan</t>
  </si>
  <si>
    <t>E001965</t>
  </si>
  <si>
    <t>Barry Tietz</t>
  </si>
  <si>
    <t>E002008</t>
  </si>
  <si>
    <t>Alexis Sainte-Beuve</t>
  </si>
  <si>
    <t>E002030</t>
  </si>
  <si>
    <t>Maureen Anderson</t>
  </si>
  <si>
    <t>E002053</t>
  </si>
  <si>
    <t>Andrea Geppert</t>
  </si>
  <si>
    <t>E002135</t>
  </si>
  <si>
    <t>Sophie Boureche</t>
  </si>
  <si>
    <t>E002138</t>
  </si>
  <si>
    <t>John Coplen</t>
  </si>
  <si>
    <t>E002161</t>
  </si>
  <si>
    <t>Basant Ramachandran</t>
  </si>
  <si>
    <t>E002165</t>
  </si>
  <si>
    <t>Carol Egan</t>
  </si>
  <si>
    <t>E002335</t>
  </si>
  <si>
    <t>Adam Rhodes</t>
  </si>
  <si>
    <t>E002345</t>
  </si>
  <si>
    <t>Tony Beller</t>
  </si>
  <si>
    <t>E002219</t>
  </si>
  <si>
    <t>Yookwi Hwang</t>
  </si>
  <si>
    <t>E002291</t>
  </si>
  <si>
    <t>Martha Lowney</t>
  </si>
  <si>
    <t>E002295</t>
  </si>
  <si>
    <t>Eric Lee</t>
  </si>
  <si>
    <t>E002322</t>
  </si>
  <si>
    <t>More than Expected</t>
  </si>
  <si>
    <t>Less than Expected</t>
  </si>
  <si>
    <t>Y=F(X1,X2,X3,X4,X5,X6,X7,X8,X9,X10,X11,12)</t>
  </si>
  <si>
    <t>Actual</t>
  </si>
  <si>
    <t>Expected</t>
  </si>
  <si>
    <t>Baseline Data for FY20 Sales Commission Payout</t>
  </si>
  <si>
    <t>How many missed out</t>
  </si>
  <si>
    <t>Money lost in due to wrong qouta</t>
  </si>
  <si>
    <t>Pareto Chart: Measure                           Fishbone: Measure                                    d</t>
  </si>
  <si>
    <t>Commision Plan</t>
  </si>
  <si>
    <t>POD Changes</t>
  </si>
  <si>
    <t xml:space="preserve"> Account Mapping</t>
  </si>
  <si>
    <t>Missed/Wrong Bookings</t>
  </si>
  <si>
    <t>Target/Quota</t>
  </si>
  <si>
    <t>Incorrect Attainment</t>
  </si>
  <si>
    <t>Failures</t>
  </si>
  <si>
    <t>February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</si>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</sst>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;\-#,##0"/>
    <numFmt numFmtId="166" formatCode="#,##0.##;\-#,##0.##"/>
    <numFmt numFmtId="167" formatCode="#,##0.#;\-#,##0.#"/>
    <numFmt numFmtId="168" formatCode="#,##0.####;\-#,##0.####"/>
    <numFmt numFmtId="169" formatCode="#,##0.###;\-#,##0.###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FF"/>
      <name val="Arial"/>
      <family val="2"/>
    </font>
    <font>
      <sz val="12"/>
      <color rgb="FF000000"/>
      <name val="Arial"/>
      <family val="2"/>
    </font>
    <font>
      <sz val="12"/>
      <color rgb="FF0000FF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6"/>
      <color rgb="FF44546A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8E7F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E8E7F8"/>
      </left>
      <right style="thin">
        <color rgb="FFE8E7F8"/>
      </right>
      <top style="thin">
        <color rgb="FFE8E7F8"/>
      </top>
      <bottom style="thin">
        <color rgb="FFE8E7F8"/>
      </bottom>
      <diagonal/>
    </border>
    <border>
      <left/>
      <right/>
      <top/>
      <bottom style="thin">
        <color rgb="FFE8E7F8"/>
      </bottom>
      <diagonal/>
    </border>
    <border>
      <left style="thin">
        <color rgb="FFE8E7F8"/>
      </left>
      <right/>
      <top style="thin">
        <color rgb="FFE8E7F8"/>
      </top>
      <bottom style="thin">
        <color rgb="FFE8E7F8"/>
      </bottom>
      <diagonal/>
    </border>
    <border>
      <left/>
      <right/>
      <top style="thin">
        <color rgb="FFE8E7F8"/>
      </top>
      <bottom style="thin">
        <color rgb="FFE8E7F8"/>
      </bottom>
      <diagonal/>
    </border>
    <border>
      <left/>
      <right style="thin">
        <color rgb="FFE8E7F8"/>
      </right>
      <top style="thin">
        <color rgb="FFE8E7F8"/>
      </top>
      <bottom style="thin">
        <color rgb="FFE8E7F8"/>
      </bottom>
      <diagonal/>
    </border>
    <border>
      <left style="thin">
        <color rgb="FFEDEBFA"/>
      </left>
      <right style="thin">
        <color rgb="FFEDEBFA"/>
      </right>
      <top style="thin">
        <color rgb="FFEDEBFA"/>
      </top>
      <bottom style="thin">
        <color rgb="FFEDEBFA"/>
      </bottom>
      <diagonal/>
    </border>
    <border>
      <left style="thin">
        <color rgb="FFE8E7F8"/>
      </left>
      <right/>
      <top/>
      <bottom/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double">
        <color indexed="48"/>
      </left>
      <right style="double">
        <color indexed="48"/>
      </right>
      <top style="thin">
        <color indexed="46"/>
      </top>
      <bottom style="thin">
        <color indexed="46"/>
      </bottom>
      <diagonal/>
    </border>
    <border>
      <left style="thin">
        <color rgb="FFE8E7F8"/>
      </left>
      <right style="thin">
        <color rgb="FFE8E7F8"/>
      </right>
      <top style="thin">
        <color rgb="FFE8E7F8"/>
      </top>
      <bottom/>
      <diagonal/>
    </border>
    <border>
      <left style="thin">
        <color rgb="FFE8E7F8"/>
      </left>
      <right style="thin">
        <color rgb="FFE8E7F8"/>
      </right>
      <top/>
      <bottom/>
      <diagonal/>
    </border>
    <border>
      <left style="thin">
        <color rgb="FFE8E7F8"/>
      </left>
      <right style="thin">
        <color rgb="FFE8E7F8"/>
      </right>
      <top/>
      <bottom style="thin">
        <color rgb="FFE8E7F8"/>
      </bottom>
      <diagonal/>
    </border>
    <border>
      <left/>
      <right/>
      <top/>
      <bottom style="thin">
        <color rgb="FFEDEBFA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" fillId="0" borderId="0"/>
  </cellStyleXfs>
  <cellXfs count="117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vertical="top" wrapText="1"/>
    </xf>
    <xf numFmtId="0" fontId="7" fillId="2" borderId="5" xfId="0" applyFont="1" applyFill="1" applyBorder="1" applyAlignment="1">
      <alignment horizontal="center" vertical="center" wrapText="1" readingOrder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 readingOrder="1"/>
    </xf>
    <xf numFmtId="0" fontId="8" fillId="0" borderId="4" xfId="0" applyFont="1" applyBorder="1" applyAlignment="1">
      <alignment vertical="center" wrapText="1"/>
    </xf>
    <xf numFmtId="2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 readingOrder="1"/>
    </xf>
    <xf numFmtId="2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2" borderId="0" xfId="0" applyFill="1"/>
    <xf numFmtId="0" fontId="2" fillId="2" borderId="9" xfId="0" applyFont="1" applyFill="1" applyBorder="1" applyAlignment="1">
      <alignment horizontal="right"/>
    </xf>
    <xf numFmtId="0" fontId="9" fillId="2" borderId="9" xfId="0" applyFont="1" applyFill="1" applyBorder="1"/>
    <xf numFmtId="0" fontId="2" fillId="3" borderId="9" xfId="0" applyFont="1" applyFill="1" applyBorder="1"/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/>
    </xf>
    <xf numFmtId="1" fontId="9" fillId="5" borderId="9" xfId="0" applyNumberFormat="1" applyFont="1" applyFill="1" applyBorder="1"/>
    <xf numFmtId="0" fontId="9" fillId="7" borderId="14" xfId="0" applyFont="1" applyFill="1" applyBorder="1"/>
    <xf numFmtId="0" fontId="9" fillId="7" borderId="14" xfId="0" applyFont="1" applyFill="1" applyBorder="1" applyAlignment="1">
      <alignment horizontal="left"/>
    </xf>
    <xf numFmtId="1" fontId="9" fillId="7" borderId="14" xfId="0" applyNumberFormat="1" applyFont="1" applyFill="1" applyBorder="1" applyAlignment="1">
      <alignment horizontal="left"/>
    </xf>
    <xf numFmtId="0" fontId="0" fillId="2" borderId="14" xfId="0" applyFill="1" applyBorder="1"/>
    <xf numFmtId="0" fontId="0" fillId="2" borderId="14" xfId="0" applyFill="1" applyBorder="1" applyAlignment="1">
      <alignment horizontal="left"/>
    </xf>
    <xf numFmtId="1" fontId="0" fillId="2" borderId="14" xfId="0" applyNumberFormat="1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1" fontId="9" fillId="2" borderId="9" xfId="0" applyNumberFormat="1" applyFont="1" applyFill="1" applyBorder="1"/>
    <xf numFmtId="1" fontId="0" fillId="9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9" fontId="0" fillId="10" borderId="14" xfId="1" applyFont="1" applyFill="1" applyBorder="1" applyAlignment="1">
      <alignment horizontal="left"/>
    </xf>
    <xf numFmtId="0" fontId="0" fillId="10" borderId="14" xfId="0" applyFill="1" applyBorder="1" applyAlignment="1">
      <alignment horizontal="left"/>
    </xf>
    <xf numFmtId="0" fontId="14" fillId="9" borderId="0" xfId="0" applyFont="1" applyFill="1" applyAlignment="1">
      <alignment horizontal="left"/>
    </xf>
    <xf numFmtId="0" fontId="9" fillId="7" borderId="14" xfId="0" applyFont="1" applyFill="1" applyBorder="1" applyAlignment="1">
      <alignment wrapText="1"/>
    </xf>
    <xf numFmtId="0" fontId="9" fillId="7" borderId="11" xfId="0" applyFont="1" applyFill="1" applyBorder="1"/>
    <xf numFmtId="164" fontId="11" fillId="4" borderId="9" xfId="0" applyNumberFormat="1" applyFont="1" applyFill="1" applyBorder="1"/>
    <xf numFmtId="0" fontId="9" fillId="7" borderId="0" xfId="0" applyFont="1" applyFill="1" applyBorder="1" applyAlignment="1">
      <alignment horizontal="center"/>
    </xf>
    <xf numFmtId="1" fontId="9" fillId="12" borderId="14" xfId="0" applyNumberFormat="1" applyFont="1" applyFill="1" applyBorder="1" applyAlignment="1">
      <alignment horizontal="left" wrapText="1"/>
    </xf>
    <xf numFmtId="0" fontId="9" fillId="7" borderId="14" xfId="0" applyFont="1" applyFill="1" applyBorder="1" applyAlignment="1">
      <alignment horizontal="left" wrapText="1"/>
    </xf>
    <xf numFmtId="0" fontId="9" fillId="7" borderId="0" xfId="0" applyFont="1" applyFill="1" applyBorder="1" applyAlignment="1">
      <alignment horizontal="left" wrapText="1"/>
    </xf>
    <xf numFmtId="9" fontId="0" fillId="10" borderId="0" xfId="1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9" fontId="0" fillId="2" borderId="0" xfId="1" applyFont="1" applyFill="1" applyBorder="1" applyAlignment="1">
      <alignment horizontal="left"/>
    </xf>
    <xf numFmtId="0" fontId="14" fillId="0" borderId="14" xfId="0" applyFont="1" applyFill="1" applyBorder="1" applyAlignment="1">
      <alignment horizontal="left"/>
    </xf>
    <xf numFmtId="1" fontId="16" fillId="2" borderId="14" xfId="0" applyNumberFormat="1" applyFont="1" applyFill="1" applyBorder="1" applyAlignment="1">
      <alignment horizontal="left"/>
    </xf>
    <xf numFmtId="1" fontId="0" fillId="2" borderId="0" xfId="0" applyNumberFormat="1" applyFill="1"/>
    <xf numFmtId="1" fontId="17" fillId="2" borderId="0" xfId="0" applyNumberFormat="1" applyFont="1" applyFill="1"/>
    <xf numFmtId="9" fontId="17" fillId="2" borderId="0" xfId="1" applyFont="1" applyFill="1"/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1" fontId="18" fillId="2" borderId="14" xfId="0" applyNumberFormat="1" applyFont="1" applyFill="1" applyBorder="1" applyAlignment="1">
      <alignment horizontal="left"/>
    </xf>
    <xf numFmtId="1" fontId="19" fillId="2" borderId="14" xfId="0" applyNumberFormat="1" applyFont="1" applyFill="1" applyBorder="1" applyAlignment="1">
      <alignment horizontal="left"/>
    </xf>
    <xf numFmtId="0" fontId="20" fillId="13" borderId="0" xfId="2" applyFont="1" applyFill="1" applyAlignment="1" applyProtection="1">
      <alignment wrapText="1"/>
      <protection locked="0"/>
    </xf>
    <xf numFmtId="0" fontId="21" fillId="14" borderId="16" xfId="2" applyFont="1" applyFill="1" applyBorder="1" applyAlignment="1" applyProtection="1">
      <alignment horizontal="center" vertical="center" wrapText="1"/>
      <protection locked="0"/>
    </xf>
    <xf numFmtId="0" fontId="21" fillId="14" borderId="17" xfId="2" applyFont="1" applyFill="1" applyBorder="1" applyAlignment="1" applyProtection="1">
      <alignment horizontal="center" vertical="center" wrapText="1"/>
      <protection locked="0"/>
    </xf>
    <xf numFmtId="0" fontId="1" fillId="0" borderId="0" xfId="2"/>
    <xf numFmtId="0" fontId="20" fillId="14" borderId="16" xfId="2" applyFont="1" applyFill="1" applyBorder="1" applyAlignment="1" applyProtection="1">
      <alignment horizontal="left" vertical="center" wrapText="1"/>
      <protection locked="0"/>
    </xf>
    <xf numFmtId="0" fontId="20" fillId="15" borderId="16" xfId="2" applyFont="1" applyFill="1" applyBorder="1" applyAlignment="1">
      <alignment horizontal="right" vertical="center" wrapText="1"/>
    </xf>
    <xf numFmtId="2" fontId="20" fillId="15" borderId="17" xfId="2" applyNumberFormat="1" applyFont="1" applyFill="1" applyBorder="1" applyAlignment="1">
      <alignment horizontal="right" vertical="center" wrapText="1"/>
    </xf>
    <xf numFmtId="1" fontId="20" fillId="15" borderId="17" xfId="2" applyNumberFormat="1" applyFont="1" applyFill="1" applyBorder="1" applyAlignment="1">
      <alignment horizontal="right" vertical="center" wrapText="1"/>
    </xf>
    <xf numFmtId="0" fontId="1" fillId="0" borderId="0" xfId="2" applyAlignment="1">
      <alignment wrapText="1"/>
    </xf>
    <xf numFmtId="165" fontId="20" fillId="15" borderId="17" xfId="2" applyNumberFormat="1" applyFont="1" applyFill="1" applyBorder="1" applyAlignment="1">
      <alignment horizontal="right" vertical="center" wrapText="1"/>
    </xf>
    <xf numFmtId="166" fontId="20" fillId="15" borderId="17" xfId="2" applyNumberFormat="1" applyFont="1" applyFill="1" applyBorder="1" applyAlignment="1">
      <alignment horizontal="right" vertical="center" wrapText="1"/>
    </xf>
    <xf numFmtId="167" fontId="20" fillId="15" borderId="17" xfId="2" applyNumberFormat="1" applyFont="1" applyFill="1" applyBorder="1" applyAlignment="1">
      <alignment horizontal="right" vertical="center" wrapText="1"/>
    </xf>
    <xf numFmtId="168" fontId="20" fillId="15" borderId="17" xfId="2" applyNumberFormat="1" applyFont="1" applyFill="1" applyBorder="1" applyAlignment="1">
      <alignment horizontal="right" vertical="center" wrapText="1"/>
    </xf>
    <xf numFmtId="3" fontId="20" fillId="15" borderId="17" xfId="2" applyNumberFormat="1" applyFont="1" applyFill="1" applyBorder="1" applyAlignment="1">
      <alignment horizontal="right" vertical="center" wrapText="1"/>
    </xf>
    <xf numFmtId="169" fontId="20" fillId="15" borderId="17" xfId="2" applyNumberFormat="1" applyFont="1" applyFill="1" applyBorder="1" applyAlignment="1">
      <alignment horizontal="right" vertical="center" wrapText="1"/>
    </xf>
    <xf numFmtId="0" fontId="0" fillId="10" borderId="0" xfId="0" applyFill="1" applyAlignment="1">
      <alignment horizontal="center"/>
    </xf>
    <xf numFmtId="0" fontId="10" fillId="6" borderId="13" xfId="0" applyFont="1" applyFill="1" applyBorder="1" applyAlignment="1">
      <alignment horizontal="left"/>
    </xf>
    <xf numFmtId="0" fontId="0" fillId="2" borderId="13" xfId="0" applyFill="1" applyBorder="1" applyAlignment="1">
      <alignment horizontal="left" vertical="center"/>
    </xf>
    <xf numFmtId="0" fontId="0" fillId="2" borderId="0" xfId="0" applyFill="1" applyBorder="1"/>
    <xf numFmtId="0" fontId="22" fillId="0" borderId="0" xfId="0" applyFont="1" applyAlignment="1">
      <alignment horizontal="center" vertical="center" readingOrder="1"/>
    </xf>
    <xf numFmtId="1" fontId="9" fillId="8" borderId="9" xfId="0" applyNumberFormat="1" applyFont="1" applyFill="1" applyBorder="1"/>
    <xf numFmtId="0" fontId="10" fillId="6" borderId="9" xfId="0" applyFont="1" applyFill="1" applyBorder="1" applyAlignment="1">
      <alignment horizontal="left" vertical="center" wrapText="1"/>
    </xf>
    <xf numFmtId="2" fontId="8" fillId="9" borderId="4" xfId="0" applyNumberFormat="1" applyFont="1" applyFill="1" applyBorder="1" applyAlignment="1">
      <alignment horizontal="center" vertical="center" wrapText="1"/>
    </xf>
    <xf numFmtId="2" fontId="8" fillId="17" borderId="4" xfId="0" applyNumberFormat="1" applyFont="1" applyFill="1" applyBorder="1" applyAlignment="1">
      <alignment horizontal="center" vertical="center" wrapText="1"/>
    </xf>
    <xf numFmtId="2" fontId="8" fillId="17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2" borderId="0" xfId="0" applyFill="1" applyAlignment="1">
      <alignment horizontal="left"/>
    </xf>
    <xf numFmtId="0" fontId="9" fillId="7" borderId="15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10" fillId="4" borderId="10" xfId="0" applyFont="1" applyFill="1" applyBorder="1" applyAlignment="1">
      <alignment horizontal="center"/>
    </xf>
    <xf numFmtId="0" fontId="15" fillId="11" borderId="0" xfId="0" applyFont="1" applyFill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0" fillId="16" borderId="11" xfId="0" applyFont="1" applyFill="1" applyBorder="1" applyAlignment="1">
      <alignment horizontal="center" vertical="center" wrapText="1"/>
    </xf>
    <xf numFmtId="0" fontId="10" fillId="16" borderId="12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0" xfId="0" applyFill="1" applyBorder="1" applyAlignment="1">
      <alignment horizontal="left" vertical="center" wrapText="1"/>
    </xf>
    <xf numFmtId="0" fontId="23" fillId="8" borderId="21" xfId="2" applyFont="1" applyFill="1" applyBorder="1"/>
    <xf numFmtId="0" fontId="23" fillId="16" borderId="14" xfId="2" applyFont="1" applyFill="1" applyBorder="1"/>
    <xf numFmtId="0" fontId="23" fillId="16" borderId="14" xfId="2" applyFont="1" applyFill="1" applyBorder="1" applyAlignment="1">
      <alignment horizontal="left"/>
    </xf>
    <xf numFmtId="0" fontId="23" fillId="2" borderId="14" xfId="2" applyFont="1" applyFill="1" applyBorder="1" applyAlignment="1">
      <alignment horizontal="left"/>
    </xf>
    <xf numFmtId="0" fontId="23" fillId="2" borderId="14" xfId="2" applyFont="1" applyFill="1" applyBorder="1"/>
    <xf numFmtId="0" fontId="23" fillId="2" borderId="14" xfId="2" applyFont="1" applyFill="1" applyBorder="1" applyAlignment="1">
      <alignment horizontal="center" vertical="center"/>
    </xf>
    <xf numFmtId="0" fontId="23" fillId="5" borderId="14" xfId="2" applyFont="1" applyFill="1" applyBorder="1" applyAlignment="1">
      <alignment horizontal="center" vertical="center"/>
    </xf>
  </cellXfs>
  <cellStyles count="3">
    <cellStyle name="Normal" xfId="0" builtinId="0"/>
    <cellStyle name="Normal 2" xfId="2" xr:uid="{7F1D1E4C-A37F-6B43-9B18-3B362572803A}"/>
    <cellStyle name="Percent" xfId="1" builtinId="5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5F609"/>
      <color rgb="FFE8E7F8"/>
      <color rgb="FF01F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Commisions Paid</a:t>
            </a:r>
            <a:r>
              <a:rPr lang="en-US" b="1" baseline="0">
                <a:solidFill>
                  <a:schemeClr val="tx1"/>
                </a:solidFill>
              </a:rPr>
              <a:t> | Eligible vs Actual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992113564668776"/>
          <c:y val="2.90322580645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Charts!$B$3:$C$16</c:f>
              <c:multiLvlStrCache>
                <c:ptCount val="14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March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</c:lvl>
              </c:multiLvlStrCache>
            </c:multiLvlStrRef>
          </c:cat>
          <c:val>
            <c:numRef>
              <c:f>Charts!$D$3:$D$16</c:f>
              <c:numCache>
                <c:formatCode>General</c:formatCode>
                <c:ptCount val="14"/>
                <c:pt idx="0">
                  <c:v>138</c:v>
                </c:pt>
                <c:pt idx="1">
                  <c:v>155</c:v>
                </c:pt>
                <c:pt idx="2">
                  <c:v>166</c:v>
                </c:pt>
                <c:pt idx="3">
                  <c:v>115</c:v>
                </c:pt>
                <c:pt idx="4">
                  <c:v>110</c:v>
                </c:pt>
                <c:pt idx="5">
                  <c:v>91</c:v>
                </c:pt>
                <c:pt idx="6">
                  <c:v>82</c:v>
                </c:pt>
                <c:pt idx="7">
                  <c:v>88</c:v>
                </c:pt>
                <c:pt idx="8">
                  <c:v>83</c:v>
                </c:pt>
                <c:pt idx="9">
                  <c:v>80</c:v>
                </c:pt>
                <c:pt idx="10">
                  <c:v>74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B-8D40-BF14-4EB90F54DCFC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rgbClr val="05F60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Charts!$E$3:$E$16</c:f>
              <c:numCache>
                <c:formatCode>General</c:formatCode>
                <c:ptCount val="14"/>
                <c:pt idx="0">
                  <c:v>219</c:v>
                </c:pt>
                <c:pt idx="1">
                  <c:v>338</c:v>
                </c:pt>
                <c:pt idx="2">
                  <c:v>527</c:v>
                </c:pt>
                <c:pt idx="3">
                  <c:v>531</c:v>
                </c:pt>
                <c:pt idx="4">
                  <c:v>539</c:v>
                </c:pt>
                <c:pt idx="5">
                  <c:v>546</c:v>
                </c:pt>
                <c:pt idx="6">
                  <c:v>547</c:v>
                </c:pt>
                <c:pt idx="7">
                  <c:v>551</c:v>
                </c:pt>
                <c:pt idx="8">
                  <c:v>554</c:v>
                </c:pt>
                <c:pt idx="9">
                  <c:v>554</c:v>
                </c:pt>
                <c:pt idx="10">
                  <c:v>554</c:v>
                </c:pt>
                <c:pt idx="11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B-8D40-BF14-4EB90F54D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47871"/>
        <c:axId val="266922431"/>
      </c:lineChart>
      <c:catAx>
        <c:axId val="2282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22431"/>
        <c:crosses val="autoZero"/>
        <c:auto val="1"/>
        <c:lblAlgn val="ctr"/>
        <c:lblOffset val="100"/>
        <c:noMultiLvlLbl val="0"/>
      </c:catAx>
      <c:valAx>
        <c:axId val="2669224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</a:rPr>
                  <a:t>Number of People on Commisions Plan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7318611987381704E-3"/>
              <c:y val="0.1448100356276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47871"/>
        <c:crosses val="autoZero"/>
        <c:crossBetween val="between"/>
      </c:valAx>
      <c:spPr>
        <a:noFill/>
        <a:ln cmpd="sng">
          <a:noFill/>
        </a:ln>
        <a:effectLst/>
      </c:spPr>
    </c:plotArea>
    <c:legend>
      <c:legendPos val="r"/>
      <c:layout>
        <c:manualLayout>
          <c:xMode val="edge"/>
          <c:yMode val="edge"/>
          <c:x val="0.6455833478228471"/>
          <c:y val="0.34312573025146048"/>
          <c:w val="0.16190106560023845"/>
          <c:h val="0.25004321106203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584200</xdr:colOff>
      <xdr:row>29</xdr:row>
      <xdr:rowOff>63500</xdr:rowOff>
    </xdr:from>
    <xdr:to>
      <xdr:col>14</xdr:col>
      <xdr:colOff>139700</xdr:colOff>
      <xdr:row>58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302A98-E98E-B54E-B34D-5701F1DE6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4400" y="6261100"/>
          <a:ext cx="10071100" cy="5600700"/>
        </a:xfrm>
        <a:prstGeom prst="rect">
          <a:avLst/>
        </a:prstGeom>
      </xdr:spPr>
    </xdr:pic>
    <xdr:clientData/>
  </xdr:twoCellAnchor>
  <xdr:twoCellAnchor editAs="oneCell">
    <xdr:from>
      <xdr:col>1</xdr:col>
      <xdr:colOff>812800</xdr:colOff>
      <xdr:row>46</xdr:row>
      <xdr:rowOff>152400</xdr:rowOff>
    </xdr:from>
    <xdr:to>
      <xdr:col>6</xdr:col>
      <xdr:colOff>52240</xdr:colOff>
      <xdr:row>73</xdr:row>
      <xdr:rowOff>174644</xdr:rowOff>
    </xdr:to>
    <xdr:pic>
      <xdr:nvPicPr>
        <xdr:cNvPr id="5" name="Content Placeholder 3">
          <a:extLst>
            <a:ext uri="{FF2B5EF4-FFF2-40B4-BE49-F238E27FC236}">
              <a16:creationId xmlns:a16="http://schemas.microsoft.com/office/drawing/2014/main" id="{AB6820A2-7E33-8F4E-9584-634411192A64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8300" y="9588500"/>
          <a:ext cx="7634140" cy="5165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584200</xdr:colOff>
      <xdr:row>29</xdr:row>
      <xdr:rowOff>63500</xdr:rowOff>
    </xdr:from>
    <xdr:to>
      <xdr:col>14</xdr:col>
      <xdr:colOff>139700</xdr:colOff>
      <xdr:row>58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553553-135A-C447-B78F-F0188289B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4400" y="6261100"/>
          <a:ext cx="10071100" cy="56007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508000</xdr:colOff>
      <xdr:row>30</xdr:row>
      <xdr:rowOff>152400</xdr:rowOff>
    </xdr:from>
    <xdr:to>
      <xdr:col>5</xdr:col>
      <xdr:colOff>14140</xdr:colOff>
      <xdr:row>57</xdr:row>
      <xdr:rowOff>174644</xdr:rowOff>
    </xdr:to>
    <xdr:pic>
      <xdr:nvPicPr>
        <xdr:cNvPr id="3" name="Content Placeholder 3">
          <a:extLst>
            <a:ext uri="{FF2B5EF4-FFF2-40B4-BE49-F238E27FC236}">
              <a16:creationId xmlns:a16="http://schemas.microsoft.com/office/drawing/2014/main" id="{09407E95-B2E8-C344-9DDC-6A40F62FE4FD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0" y="6540500"/>
          <a:ext cx="7634140" cy="5165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88900</xdr:rowOff>
    </xdr:from>
    <xdr:to>
      <xdr:col>15</xdr:col>
      <xdr:colOff>647700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B4404F-3FAC-2F46-9FF9-0AA85123E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4</xdr:row>
      <xdr:rowOff>152400</xdr:rowOff>
    </xdr:from>
    <xdr:to>
      <xdr:col>11</xdr:col>
      <xdr:colOff>680942</xdr:colOff>
      <xdr:row>6</xdr:row>
      <xdr:rowOff>166322</xdr:rowOff>
    </xdr:to>
    <xdr:sp macro="" textlink="">
      <xdr:nvSpPr>
        <xdr:cNvPr id="10" name="Rounded Rectangular Callout 9">
          <a:extLst>
            <a:ext uri="{FF2B5EF4-FFF2-40B4-BE49-F238E27FC236}">
              <a16:creationId xmlns:a16="http://schemas.microsoft.com/office/drawing/2014/main" id="{568D1ACB-194D-BC42-AA63-F434731B2730}"/>
            </a:ext>
          </a:extLst>
        </xdr:cNvPr>
        <xdr:cNvSpPr/>
      </xdr:nvSpPr>
      <xdr:spPr>
        <a:xfrm flipH="1">
          <a:off x="8026400" y="1003300"/>
          <a:ext cx="1392142" cy="394922"/>
        </a:xfrm>
        <a:custGeom>
          <a:avLst/>
          <a:gdLst>
            <a:gd name="connsiteX0" fmla="*/ 0 w 1392142"/>
            <a:gd name="connsiteY0" fmla="*/ 65822 h 394922"/>
            <a:gd name="connsiteX1" fmla="*/ 65822 w 1392142"/>
            <a:gd name="connsiteY1" fmla="*/ 0 h 394922"/>
            <a:gd name="connsiteX2" fmla="*/ 232024 w 1392142"/>
            <a:gd name="connsiteY2" fmla="*/ 0 h 394922"/>
            <a:gd name="connsiteX3" fmla="*/ 232024 w 1392142"/>
            <a:gd name="connsiteY3" fmla="*/ 0 h 394922"/>
            <a:gd name="connsiteX4" fmla="*/ 580059 w 1392142"/>
            <a:gd name="connsiteY4" fmla="*/ 0 h 394922"/>
            <a:gd name="connsiteX5" fmla="*/ 1326320 w 1392142"/>
            <a:gd name="connsiteY5" fmla="*/ 0 h 394922"/>
            <a:gd name="connsiteX6" fmla="*/ 1392142 w 1392142"/>
            <a:gd name="connsiteY6" fmla="*/ 65822 h 394922"/>
            <a:gd name="connsiteX7" fmla="*/ 1392142 w 1392142"/>
            <a:gd name="connsiteY7" fmla="*/ 230371 h 394922"/>
            <a:gd name="connsiteX8" fmla="*/ 1392142 w 1392142"/>
            <a:gd name="connsiteY8" fmla="*/ 230371 h 394922"/>
            <a:gd name="connsiteX9" fmla="*/ 1392142 w 1392142"/>
            <a:gd name="connsiteY9" fmla="*/ 329102 h 394922"/>
            <a:gd name="connsiteX10" fmla="*/ 1392142 w 1392142"/>
            <a:gd name="connsiteY10" fmla="*/ 329100 h 394922"/>
            <a:gd name="connsiteX11" fmla="*/ 1326320 w 1392142"/>
            <a:gd name="connsiteY11" fmla="*/ 394922 h 394922"/>
            <a:gd name="connsiteX12" fmla="*/ 580059 w 1392142"/>
            <a:gd name="connsiteY12" fmla="*/ 394922 h 394922"/>
            <a:gd name="connsiteX13" fmla="*/ -679087 w 1392142"/>
            <a:gd name="connsiteY13" fmla="*/ 1469540 h 394922"/>
            <a:gd name="connsiteX14" fmla="*/ 232024 w 1392142"/>
            <a:gd name="connsiteY14" fmla="*/ 394922 h 394922"/>
            <a:gd name="connsiteX15" fmla="*/ 65822 w 1392142"/>
            <a:gd name="connsiteY15" fmla="*/ 394922 h 394922"/>
            <a:gd name="connsiteX16" fmla="*/ 0 w 1392142"/>
            <a:gd name="connsiteY16" fmla="*/ 329100 h 394922"/>
            <a:gd name="connsiteX17" fmla="*/ 0 w 1392142"/>
            <a:gd name="connsiteY17" fmla="*/ 329102 h 394922"/>
            <a:gd name="connsiteX18" fmla="*/ 0 w 1392142"/>
            <a:gd name="connsiteY18" fmla="*/ 230371 h 394922"/>
            <a:gd name="connsiteX19" fmla="*/ 0 w 1392142"/>
            <a:gd name="connsiteY19" fmla="*/ 230371 h 394922"/>
            <a:gd name="connsiteX20" fmla="*/ 0 w 1392142"/>
            <a:gd name="connsiteY20" fmla="*/ 65822 h 3949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392142" h="394922" fill="none" extrusionOk="0">
              <a:moveTo>
                <a:pt x="0" y="65822"/>
              </a:moveTo>
              <a:cubicBezTo>
                <a:pt x="-2294" y="33572"/>
                <a:pt x="30709" y="920"/>
                <a:pt x="65822" y="0"/>
              </a:cubicBezTo>
              <a:cubicBezTo>
                <a:pt x="108601" y="9201"/>
                <a:pt x="192047" y="771"/>
                <a:pt x="232024" y="0"/>
              </a:cubicBezTo>
              <a:lnTo>
                <a:pt x="232024" y="0"/>
              </a:lnTo>
              <a:cubicBezTo>
                <a:pt x="352486" y="-18313"/>
                <a:pt x="433134" y="16377"/>
                <a:pt x="580059" y="0"/>
              </a:cubicBezTo>
              <a:cubicBezTo>
                <a:pt x="811314" y="58005"/>
                <a:pt x="1074506" y="10097"/>
                <a:pt x="1326320" y="0"/>
              </a:cubicBezTo>
              <a:cubicBezTo>
                <a:pt x="1363124" y="-2585"/>
                <a:pt x="1388370" y="29257"/>
                <a:pt x="1392142" y="65822"/>
              </a:cubicBezTo>
              <a:cubicBezTo>
                <a:pt x="1388528" y="107031"/>
                <a:pt x="1383309" y="206475"/>
                <a:pt x="1392142" y="230371"/>
              </a:cubicBezTo>
              <a:lnTo>
                <a:pt x="1392142" y="230371"/>
              </a:lnTo>
              <a:cubicBezTo>
                <a:pt x="1390330" y="247248"/>
                <a:pt x="1398951" y="297009"/>
                <a:pt x="1392142" y="329102"/>
              </a:cubicBezTo>
              <a:lnTo>
                <a:pt x="1392142" y="329100"/>
              </a:lnTo>
              <a:cubicBezTo>
                <a:pt x="1398092" y="367316"/>
                <a:pt x="1362544" y="392265"/>
                <a:pt x="1326320" y="394922"/>
              </a:cubicBezTo>
              <a:cubicBezTo>
                <a:pt x="1166568" y="351279"/>
                <a:pt x="774485" y="460347"/>
                <a:pt x="580059" y="394922"/>
              </a:cubicBezTo>
              <a:cubicBezTo>
                <a:pt x="322698" y="615558"/>
                <a:pt x="-318579" y="1190652"/>
                <a:pt x="-679087" y="1469540"/>
              </a:cubicBezTo>
              <a:cubicBezTo>
                <a:pt x="-294451" y="957846"/>
                <a:pt x="-165875" y="737241"/>
                <a:pt x="232024" y="394922"/>
              </a:cubicBezTo>
              <a:cubicBezTo>
                <a:pt x="179260" y="385487"/>
                <a:pt x="127928" y="386109"/>
                <a:pt x="65822" y="394922"/>
              </a:cubicBezTo>
              <a:cubicBezTo>
                <a:pt x="27129" y="396235"/>
                <a:pt x="2293" y="371665"/>
                <a:pt x="0" y="329100"/>
              </a:cubicBezTo>
              <a:lnTo>
                <a:pt x="0" y="329102"/>
              </a:lnTo>
              <a:cubicBezTo>
                <a:pt x="3794" y="288581"/>
                <a:pt x="6702" y="262930"/>
                <a:pt x="0" y="230371"/>
              </a:cubicBezTo>
              <a:lnTo>
                <a:pt x="0" y="230371"/>
              </a:lnTo>
              <a:cubicBezTo>
                <a:pt x="-5465" y="183192"/>
                <a:pt x="1444" y="131037"/>
                <a:pt x="0" y="65822"/>
              </a:cubicBezTo>
              <a:close/>
            </a:path>
            <a:path w="1392142" h="394922" stroke="0" extrusionOk="0">
              <a:moveTo>
                <a:pt x="0" y="65822"/>
              </a:moveTo>
              <a:cubicBezTo>
                <a:pt x="-1574" y="28499"/>
                <a:pt x="26268" y="1202"/>
                <a:pt x="65822" y="0"/>
              </a:cubicBezTo>
              <a:cubicBezTo>
                <a:pt x="105024" y="-12606"/>
                <a:pt x="179723" y="4797"/>
                <a:pt x="232024" y="0"/>
              </a:cubicBezTo>
              <a:lnTo>
                <a:pt x="232024" y="0"/>
              </a:lnTo>
              <a:cubicBezTo>
                <a:pt x="274717" y="-15617"/>
                <a:pt x="469473" y="-8593"/>
                <a:pt x="580059" y="0"/>
              </a:cubicBezTo>
              <a:cubicBezTo>
                <a:pt x="825217" y="10818"/>
                <a:pt x="1120924" y="22328"/>
                <a:pt x="1326320" y="0"/>
              </a:cubicBezTo>
              <a:cubicBezTo>
                <a:pt x="1366373" y="439"/>
                <a:pt x="1394775" y="24050"/>
                <a:pt x="1392142" y="65822"/>
              </a:cubicBezTo>
              <a:cubicBezTo>
                <a:pt x="1391996" y="118493"/>
                <a:pt x="1380335" y="161040"/>
                <a:pt x="1392142" y="230371"/>
              </a:cubicBezTo>
              <a:lnTo>
                <a:pt x="1392142" y="230371"/>
              </a:lnTo>
              <a:cubicBezTo>
                <a:pt x="1389800" y="253482"/>
                <a:pt x="1396692" y="285257"/>
                <a:pt x="1392142" y="329102"/>
              </a:cubicBezTo>
              <a:lnTo>
                <a:pt x="1392142" y="329100"/>
              </a:lnTo>
              <a:cubicBezTo>
                <a:pt x="1393526" y="366227"/>
                <a:pt x="1368642" y="396357"/>
                <a:pt x="1326320" y="394922"/>
              </a:cubicBezTo>
              <a:cubicBezTo>
                <a:pt x="971742" y="426140"/>
                <a:pt x="723400" y="433290"/>
                <a:pt x="580059" y="394922"/>
              </a:cubicBezTo>
              <a:cubicBezTo>
                <a:pt x="54268" y="742616"/>
                <a:pt x="-427021" y="1307855"/>
                <a:pt x="-679087" y="1469540"/>
              </a:cubicBezTo>
              <a:cubicBezTo>
                <a:pt x="-627540" y="1278616"/>
                <a:pt x="78060" y="744688"/>
                <a:pt x="232024" y="394922"/>
              </a:cubicBezTo>
              <a:cubicBezTo>
                <a:pt x="179588" y="388492"/>
                <a:pt x="127519" y="404816"/>
                <a:pt x="65822" y="394922"/>
              </a:cubicBezTo>
              <a:cubicBezTo>
                <a:pt x="28443" y="395091"/>
                <a:pt x="-3207" y="363239"/>
                <a:pt x="0" y="329100"/>
              </a:cubicBezTo>
              <a:lnTo>
                <a:pt x="0" y="329102"/>
              </a:lnTo>
              <a:cubicBezTo>
                <a:pt x="-4586" y="313403"/>
                <a:pt x="-56" y="269863"/>
                <a:pt x="0" y="230371"/>
              </a:cubicBezTo>
              <a:lnTo>
                <a:pt x="0" y="230371"/>
              </a:lnTo>
              <a:cubicBezTo>
                <a:pt x="13315" y="194649"/>
                <a:pt x="10293" y="130582"/>
                <a:pt x="0" y="65822"/>
              </a:cubicBezTo>
              <a:close/>
            </a:path>
          </a:pathLst>
        </a:custGeom>
        <a:solidFill>
          <a:schemeClr val="bg1"/>
        </a:solidFill>
        <a:ln>
          <a:solidFill>
            <a:srgbClr val="7030A0"/>
          </a:solidFill>
          <a:prstDash val="sysDot"/>
          <a:extLst>
            <a:ext uri="{C807C97D-BFC1-408E-A445-0C87EB9F89A2}">
              <ask:lineSketchStyleProps xmlns:ask="http://schemas.microsoft.com/office/drawing/2018/sketchyshapes" sd="1219033472">
                <a:prstGeom prst="wedgeRoundRectCallout">
                  <a:avLst>
                    <a:gd name="adj1" fmla="val -98780"/>
                    <a:gd name="adj2" fmla="val 322109"/>
                    <a:gd name="adj3" fmla="val 16667"/>
                  </a:avLst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FF0000"/>
              </a:solidFill>
            </a:rPr>
            <a:t>Trending in one direction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A447-836B-44D3-BE54-C4A5EC8CB088}">
  <sheetPr>
    <pageSetUpPr fitToPage="1"/>
  </sheetPr>
  <dimension ref="A1:D12"/>
  <sheetViews>
    <sheetView topLeftCell="A10" workbookViewId="0">
      <selection activeCell="I7" sqref="I7"/>
    </sheetView>
  </sheetViews>
  <sheetFormatPr baseColWidth="10" defaultColWidth="8.83203125" defaultRowHeight="15"/>
  <cols>
    <col min="1" max="1" width="38.33203125" customWidth="1"/>
    <col min="2" max="2" width="12.1640625" customWidth="1"/>
    <col min="3" max="3" width="11.83203125" customWidth="1"/>
    <col min="4" max="4" width="35.83203125" customWidth="1"/>
  </cols>
  <sheetData>
    <row r="1" spans="1:4" ht="20">
      <c r="A1" s="87" t="s">
        <v>14</v>
      </c>
      <c r="B1" s="88"/>
      <c r="C1" s="88"/>
      <c r="D1" s="88"/>
    </row>
    <row r="2" spans="1:4" ht="17" thickBot="1">
      <c r="A2" s="89"/>
      <c r="B2" s="89"/>
      <c r="C2" s="89"/>
      <c r="D2" s="89"/>
    </row>
    <row r="3" spans="1:4" ht="35" thickBot="1">
      <c r="A3" s="1" t="s">
        <v>0</v>
      </c>
      <c r="B3" s="2" t="s">
        <v>1</v>
      </c>
      <c r="C3" s="2" t="s">
        <v>2</v>
      </c>
      <c r="D3" s="2" t="s">
        <v>3</v>
      </c>
    </row>
    <row r="4" spans="1:4" ht="182.5" customHeight="1" thickBot="1">
      <c r="A4" s="3" t="s">
        <v>4</v>
      </c>
      <c r="B4" s="4">
        <v>5</v>
      </c>
      <c r="C4" s="85"/>
      <c r="D4" s="6"/>
    </row>
    <row r="5" spans="1:4" ht="109.75" customHeight="1" thickBot="1">
      <c r="A5" s="7" t="s">
        <v>5</v>
      </c>
      <c r="B5" s="4">
        <v>2</v>
      </c>
      <c r="C5" s="84"/>
      <c r="D5" s="8" t="s">
        <v>13</v>
      </c>
    </row>
    <row r="6" spans="1:4" ht="191.5" customHeight="1" thickBot="1">
      <c r="A6" s="7" t="s">
        <v>6</v>
      </c>
      <c r="B6" s="4">
        <v>3</v>
      </c>
      <c r="C6" s="9"/>
      <c r="D6" s="10"/>
    </row>
    <row r="7" spans="1:4" ht="35" thickBot="1">
      <c r="A7" s="7" t="s">
        <v>7</v>
      </c>
      <c r="B7" s="4">
        <v>1</v>
      </c>
      <c r="C7" s="86"/>
      <c r="D7" s="10"/>
    </row>
    <row r="8" spans="1:4" ht="42" customHeight="1" thickBot="1">
      <c r="A8" s="7" t="s">
        <v>8</v>
      </c>
      <c r="B8" s="4">
        <v>1</v>
      </c>
      <c r="C8" s="9"/>
      <c r="D8" s="10"/>
    </row>
    <row r="9" spans="1:4" ht="69" thickBot="1">
      <c r="A9" s="7" t="s">
        <v>9</v>
      </c>
      <c r="B9" s="11">
        <v>1</v>
      </c>
      <c r="C9" s="12"/>
      <c r="D9" s="13"/>
    </row>
    <row r="10" spans="1:4" ht="286.75" customHeight="1" thickBot="1">
      <c r="A10" s="7" t="s">
        <v>10</v>
      </c>
      <c r="B10" s="4">
        <v>5</v>
      </c>
      <c r="C10" s="14"/>
      <c r="D10" s="8" t="s">
        <v>1881</v>
      </c>
    </row>
    <row r="11" spans="1:4" ht="52" thickBot="1">
      <c r="A11" s="7" t="s">
        <v>11</v>
      </c>
      <c r="B11" s="4">
        <v>2</v>
      </c>
      <c r="C11" s="14"/>
      <c r="D11" s="8"/>
    </row>
    <row r="12" spans="1:4" ht="18" thickBot="1">
      <c r="A12" s="15" t="s">
        <v>12</v>
      </c>
      <c r="B12" s="16">
        <f>SUM(B4:B11)</f>
        <v>20</v>
      </c>
      <c r="C12" s="5">
        <f>SUM(C4:C11)</f>
        <v>0</v>
      </c>
      <c r="D12" s="8"/>
    </row>
  </sheetData>
  <mergeCells count="2">
    <mergeCell ref="A1:D1"/>
    <mergeCell ref="A2:D2"/>
  </mergeCells>
  <pageMargins left="0.7" right="0.7" top="0.75" bottom="0.75" header="0.3" footer="0.3"/>
  <pageSetup scale="6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0BC5-AEEF-2E49-8070-21D4B766DA50}">
  <dimension ref="B2:F33"/>
  <sheetViews>
    <sheetView workbookViewId="0">
      <selection activeCell="I18" sqref="I18"/>
    </sheetView>
  </sheetViews>
  <sheetFormatPr baseColWidth="10" defaultRowHeight="15"/>
  <cols>
    <col min="5" max="5" width="25.33203125" bestFit="1" customWidth="1"/>
    <col min="6" max="6" width="24.6640625" customWidth="1"/>
  </cols>
  <sheetData>
    <row r="2" spans="2:6">
      <c r="B2" t="s">
        <v>15</v>
      </c>
    </row>
    <row r="3" spans="2:6">
      <c r="C3" t="s">
        <v>16</v>
      </c>
    </row>
    <row r="4" spans="2:6">
      <c r="C4" t="s">
        <v>17</v>
      </c>
    </row>
    <row r="5" spans="2:6">
      <c r="C5" t="s">
        <v>18</v>
      </c>
    </row>
    <row r="6" spans="2:6">
      <c r="C6" t="s">
        <v>19</v>
      </c>
    </row>
    <row r="7" spans="2:6">
      <c r="C7" t="s">
        <v>20</v>
      </c>
    </row>
    <row r="9" spans="2:6">
      <c r="D9" t="s">
        <v>16</v>
      </c>
    </row>
    <row r="10" spans="2:6">
      <c r="E10" t="s">
        <v>21</v>
      </c>
    </row>
    <row r="11" spans="2:6">
      <c r="E11" t="s">
        <v>22</v>
      </c>
    </row>
    <row r="12" spans="2:6">
      <c r="E12" t="s">
        <v>35</v>
      </c>
    </row>
    <row r="15" spans="2:6">
      <c r="D15" t="s">
        <v>17</v>
      </c>
      <c r="E15" t="s">
        <v>23</v>
      </c>
      <c r="F15" t="s">
        <v>24</v>
      </c>
    </row>
    <row r="16" spans="2:6">
      <c r="E16" t="s">
        <v>25</v>
      </c>
    </row>
    <row r="17" spans="4:6">
      <c r="E17" t="s">
        <v>36</v>
      </c>
      <c r="F17" t="s">
        <v>37</v>
      </c>
    </row>
    <row r="18" spans="4:6">
      <c r="D18" t="s">
        <v>18</v>
      </c>
    </row>
    <row r="19" spans="4:6">
      <c r="E19" t="s">
        <v>26</v>
      </c>
    </row>
    <row r="20" spans="4:6">
      <c r="E20" t="s">
        <v>27</v>
      </c>
    </row>
    <row r="21" spans="4:6">
      <c r="E21" t="s">
        <v>38</v>
      </c>
    </row>
    <row r="23" spans="4:6">
      <c r="D23" t="s">
        <v>19</v>
      </c>
    </row>
    <row r="24" spans="4:6">
      <c r="E24" t="s">
        <v>28</v>
      </c>
    </row>
    <row r="25" spans="4:6">
      <c r="E25" t="s">
        <v>29</v>
      </c>
    </row>
    <row r="27" spans="4:6">
      <c r="D27" t="s">
        <v>20</v>
      </c>
    </row>
    <row r="28" spans="4:6">
      <c r="E28" t="s">
        <v>30</v>
      </c>
    </row>
    <row r="29" spans="4:6">
      <c r="E29" t="s">
        <v>31</v>
      </c>
    </row>
    <row r="30" spans="4:6">
      <c r="E30" t="s">
        <v>32</v>
      </c>
    </row>
    <row r="31" spans="4:6">
      <c r="E31" t="s">
        <v>33</v>
      </c>
    </row>
    <row r="32" spans="4:6">
      <c r="E32" t="s">
        <v>34</v>
      </c>
    </row>
    <row r="33" spans="5:6">
      <c r="E33" t="s">
        <v>39</v>
      </c>
      <c r="F3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0D73-5CEF-BC47-9D83-D63B582F8AA1}">
  <dimension ref="A1:BM853"/>
  <sheetViews>
    <sheetView zoomScaleNormal="100" workbookViewId="0">
      <selection activeCell="E2" sqref="E2"/>
    </sheetView>
  </sheetViews>
  <sheetFormatPr baseColWidth="10" defaultRowHeight="16"/>
  <cols>
    <col min="1" max="1" width="14.33203125" style="65" customWidth="1"/>
    <col min="2" max="2" width="10.5" style="65" bestFit="1" customWidth="1"/>
    <col min="3" max="4" width="12.33203125" style="65" bestFit="1" customWidth="1"/>
    <col min="5" max="5" width="7.83203125" style="65" bestFit="1" customWidth="1"/>
    <col min="6" max="6" width="8" style="65" bestFit="1" customWidth="1"/>
    <col min="7" max="8" width="9.33203125" style="65" bestFit="1" customWidth="1"/>
    <col min="9" max="9" width="7.83203125" style="65" bestFit="1" customWidth="1"/>
    <col min="10" max="10" width="8" style="65" bestFit="1" customWidth="1"/>
    <col min="11" max="12" width="9.33203125" style="65" bestFit="1" customWidth="1"/>
    <col min="13" max="13" width="7.83203125" style="65" bestFit="1" customWidth="1"/>
    <col min="14" max="14" width="8" style="65" bestFit="1" customWidth="1"/>
    <col min="15" max="17" width="10.83203125" style="65"/>
    <col min="18" max="18" width="12.33203125" style="65" customWidth="1"/>
    <col min="19" max="21" width="10.83203125" style="65"/>
    <col min="22" max="22" width="12.33203125" style="65" customWidth="1"/>
    <col min="23" max="25" width="10.83203125" style="65"/>
    <col min="26" max="26" width="12.33203125" style="65" customWidth="1"/>
    <col min="27" max="29" width="10.83203125" style="65"/>
    <col min="30" max="30" width="12.33203125" style="65" customWidth="1"/>
    <col min="31" max="33" width="10.83203125" style="65"/>
    <col min="34" max="34" width="12.33203125" style="65" customWidth="1"/>
    <col min="35" max="37" width="10.83203125" style="65"/>
    <col min="38" max="38" width="12.33203125" style="65" customWidth="1"/>
    <col min="39" max="41" width="10.83203125" style="65"/>
    <col min="42" max="42" width="12.33203125" style="65" customWidth="1"/>
    <col min="43" max="45" width="10.83203125" style="65"/>
    <col min="46" max="46" width="12.33203125" style="65" customWidth="1"/>
    <col min="47" max="49" width="10.83203125" style="65"/>
    <col min="50" max="50" width="12.33203125" style="65" customWidth="1"/>
    <col min="51" max="16384" width="10.83203125" style="65"/>
  </cols>
  <sheetData>
    <row r="1" spans="1:65">
      <c r="A1" s="62" t="s">
        <v>139</v>
      </c>
      <c r="B1" s="63"/>
      <c r="C1" s="63" t="s">
        <v>140</v>
      </c>
      <c r="D1" s="63" t="s">
        <v>140</v>
      </c>
      <c r="E1" s="63"/>
      <c r="F1" s="63"/>
      <c r="G1" s="63" t="s">
        <v>141</v>
      </c>
      <c r="H1" s="63" t="s">
        <v>141</v>
      </c>
      <c r="I1" s="63"/>
      <c r="J1" s="63"/>
      <c r="K1" s="63" t="s">
        <v>142</v>
      </c>
      <c r="L1" s="63" t="s">
        <v>142</v>
      </c>
      <c r="M1" s="63"/>
      <c r="N1" s="63"/>
      <c r="O1" s="63" t="s">
        <v>143</v>
      </c>
      <c r="P1" s="63" t="s">
        <v>143</v>
      </c>
      <c r="Q1" s="63"/>
      <c r="R1" s="63"/>
      <c r="S1" s="63" t="s">
        <v>144</v>
      </c>
      <c r="T1" s="63" t="s">
        <v>144</v>
      </c>
      <c r="U1" s="63"/>
      <c r="V1" s="63"/>
      <c r="W1" s="63" t="s">
        <v>145</v>
      </c>
      <c r="X1" s="63" t="s">
        <v>145</v>
      </c>
      <c r="Y1" s="63"/>
      <c r="Z1" s="63"/>
      <c r="AA1" s="63" t="s">
        <v>146</v>
      </c>
      <c r="AB1" s="63" t="s">
        <v>146</v>
      </c>
      <c r="AC1" s="63"/>
      <c r="AD1" s="63"/>
      <c r="AE1" s="63" t="s">
        <v>147</v>
      </c>
      <c r="AF1" s="63" t="s">
        <v>147</v>
      </c>
      <c r="AG1" s="63"/>
      <c r="AH1" s="63"/>
      <c r="AI1" s="63" t="s">
        <v>148</v>
      </c>
      <c r="AJ1" s="63" t="s">
        <v>148</v>
      </c>
      <c r="AK1" s="63"/>
      <c r="AL1" s="63"/>
      <c r="AM1" s="63" t="s">
        <v>149</v>
      </c>
      <c r="AN1" s="63" t="s">
        <v>149</v>
      </c>
      <c r="AO1" s="63"/>
      <c r="AP1" s="63"/>
      <c r="AQ1" s="63" t="s">
        <v>150</v>
      </c>
      <c r="AR1" s="63" t="s">
        <v>150</v>
      </c>
      <c r="AS1" s="63"/>
      <c r="AT1" s="63"/>
      <c r="AU1" s="63" t="s">
        <v>151</v>
      </c>
      <c r="AV1" s="63" t="s">
        <v>151</v>
      </c>
      <c r="AW1" s="63"/>
      <c r="AX1" s="63"/>
      <c r="AY1" s="64" t="s">
        <v>152</v>
      </c>
      <c r="AZ1" s="64" t="s">
        <v>152</v>
      </c>
      <c r="BA1" s="64" t="s">
        <v>97</v>
      </c>
      <c r="BB1" s="64" t="s">
        <v>98</v>
      </c>
      <c r="BC1" s="64" t="s">
        <v>99</v>
      </c>
      <c r="BD1" s="64" t="s">
        <v>55</v>
      </c>
      <c r="BE1" s="64" t="s">
        <v>100</v>
      </c>
      <c r="BF1" s="64" t="s">
        <v>101</v>
      </c>
      <c r="BG1" s="64" t="s">
        <v>102</v>
      </c>
      <c r="BH1" s="64" t="s">
        <v>103</v>
      </c>
      <c r="BI1" s="64" t="s">
        <v>104</v>
      </c>
      <c r="BJ1" s="64" t="s">
        <v>105</v>
      </c>
      <c r="BK1" s="64" t="s">
        <v>106</v>
      </c>
      <c r="BL1" s="64" t="s">
        <v>107</v>
      </c>
      <c r="BM1" s="64"/>
    </row>
    <row r="2" spans="1:65" ht="48">
      <c r="A2" s="62" t="s">
        <v>139</v>
      </c>
      <c r="B2" s="63" t="s">
        <v>153</v>
      </c>
      <c r="C2" s="64" t="s">
        <v>154</v>
      </c>
      <c r="D2" s="64" t="s">
        <v>155</v>
      </c>
      <c r="E2" s="64" t="s">
        <v>156</v>
      </c>
      <c r="F2" s="64" t="s">
        <v>157</v>
      </c>
      <c r="G2" s="64" t="s">
        <v>154</v>
      </c>
      <c r="H2" s="64" t="s">
        <v>155</v>
      </c>
      <c r="I2" s="64" t="s">
        <v>156</v>
      </c>
      <c r="J2" s="64" t="s">
        <v>157</v>
      </c>
      <c r="K2" s="64" t="s">
        <v>154</v>
      </c>
      <c r="L2" s="64" t="s">
        <v>155</v>
      </c>
      <c r="M2" s="64" t="s">
        <v>156</v>
      </c>
      <c r="N2" s="64" t="s">
        <v>157</v>
      </c>
      <c r="O2" s="64" t="s">
        <v>154</v>
      </c>
      <c r="P2" s="64" t="s">
        <v>155</v>
      </c>
      <c r="Q2" s="64" t="s">
        <v>156</v>
      </c>
      <c r="R2" s="64" t="s">
        <v>157</v>
      </c>
      <c r="S2" s="64" t="s">
        <v>154</v>
      </c>
      <c r="T2" s="64" t="s">
        <v>155</v>
      </c>
      <c r="U2" s="64" t="s">
        <v>156</v>
      </c>
      <c r="V2" s="64" t="s">
        <v>157</v>
      </c>
      <c r="W2" s="64" t="s">
        <v>154</v>
      </c>
      <c r="X2" s="64" t="s">
        <v>155</v>
      </c>
      <c r="Y2" s="64" t="s">
        <v>156</v>
      </c>
      <c r="Z2" s="64" t="s">
        <v>157</v>
      </c>
      <c r="AA2" s="64" t="s">
        <v>154</v>
      </c>
      <c r="AB2" s="64" t="s">
        <v>155</v>
      </c>
      <c r="AC2" s="64" t="s">
        <v>156</v>
      </c>
      <c r="AD2" s="64" t="s">
        <v>157</v>
      </c>
      <c r="AE2" s="64" t="s">
        <v>154</v>
      </c>
      <c r="AF2" s="64" t="s">
        <v>155</v>
      </c>
      <c r="AG2" s="64" t="s">
        <v>156</v>
      </c>
      <c r="AH2" s="64" t="s">
        <v>157</v>
      </c>
      <c r="AI2" s="64" t="s">
        <v>154</v>
      </c>
      <c r="AJ2" s="64" t="s">
        <v>155</v>
      </c>
      <c r="AK2" s="64" t="s">
        <v>156</v>
      </c>
      <c r="AL2" s="64" t="s">
        <v>157</v>
      </c>
      <c r="AM2" s="64" t="s">
        <v>154</v>
      </c>
      <c r="AN2" s="64" t="s">
        <v>155</v>
      </c>
      <c r="AO2" s="64" t="s">
        <v>156</v>
      </c>
      <c r="AP2" s="64" t="s">
        <v>157</v>
      </c>
      <c r="AQ2" s="64" t="s">
        <v>154</v>
      </c>
      <c r="AR2" s="64" t="s">
        <v>155</v>
      </c>
      <c r="AS2" s="64" t="s">
        <v>156</v>
      </c>
      <c r="AT2" s="64" t="s">
        <v>157</v>
      </c>
      <c r="AU2" s="64" t="s">
        <v>154</v>
      </c>
      <c r="AV2" s="64" t="s">
        <v>155</v>
      </c>
      <c r="AW2" s="64" t="s">
        <v>156</v>
      </c>
      <c r="AX2" s="64" t="s">
        <v>157</v>
      </c>
      <c r="AY2" s="64" t="s">
        <v>154</v>
      </c>
      <c r="AZ2" s="64" t="s">
        <v>155</v>
      </c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 t="s">
        <v>158</v>
      </c>
    </row>
    <row r="3" spans="1:65" ht="34">
      <c r="A3" s="66" t="s">
        <v>159</v>
      </c>
      <c r="B3" s="67" t="s">
        <v>160</v>
      </c>
      <c r="C3" s="68">
        <v>0</v>
      </c>
      <c r="D3" s="68">
        <v>0</v>
      </c>
      <c r="E3" s="69">
        <f>SUM(ROUNDDOWN(C3,0),ROUNDDOWN(D3,0))</f>
        <v>0</v>
      </c>
      <c r="F3" s="68">
        <f>ROUNDDOWN(D3,0)-ROUNDDOWN(C3,0)</f>
        <v>0</v>
      </c>
      <c r="G3" s="69">
        <v>0</v>
      </c>
      <c r="H3" s="69">
        <v>0</v>
      </c>
      <c r="I3" s="69">
        <f>SUM(ROUNDDOWN(G3,0),ROUNDDOWN(H3,0))</f>
        <v>0</v>
      </c>
      <c r="J3" s="68">
        <f>ROUNDDOWN(H3,0)-ROUNDDOWN(G3,0)</f>
        <v>0</v>
      </c>
      <c r="K3" s="69">
        <v>0</v>
      </c>
      <c r="L3" s="69">
        <v>0</v>
      </c>
      <c r="M3" s="69">
        <f>SUM(ROUNDDOWN(K3,0),ROUNDDOWN(L3,0))</f>
        <v>0</v>
      </c>
      <c r="N3" s="68">
        <f>ROUNDDOWN(L3,0)-ROUNDDOWN(K3,0)</f>
        <v>0</v>
      </c>
      <c r="O3" s="69">
        <v>0</v>
      </c>
      <c r="P3" s="69">
        <v>0</v>
      </c>
      <c r="Q3" s="69">
        <f>SUM(ROUNDDOWN(O3,0),ROUNDDOWN(P3,0))</f>
        <v>0</v>
      </c>
      <c r="R3" s="68">
        <f>ROUNDDOWN(P3,0)-ROUNDDOWN(O3,0)</f>
        <v>0</v>
      </c>
      <c r="S3" s="69">
        <v>0</v>
      </c>
      <c r="T3" s="69">
        <v>0</v>
      </c>
      <c r="U3" s="69">
        <f>SUM(ROUNDDOWN(S3,0),ROUNDDOWN(T3,0))</f>
        <v>0</v>
      </c>
      <c r="V3" s="68">
        <f>ROUNDDOWN(T3,0)-ROUNDDOWN(S3,0)</f>
        <v>0</v>
      </c>
      <c r="W3" s="69">
        <v>0</v>
      </c>
      <c r="X3" s="69">
        <v>0</v>
      </c>
      <c r="Y3" s="69">
        <f>SUM(ROUNDDOWN(W3,0),ROUNDDOWN(X3,0))</f>
        <v>0</v>
      </c>
      <c r="Z3" s="68">
        <f>ROUNDDOWN(X3,0)-ROUNDDOWN(W3,0)</f>
        <v>0</v>
      </c>
      <c r="AA3" s="69">
        <v>0</v>
      </c>
      <c r="AB3" s="69">
        <v>0</v>
      </c>
      <c r="AC3" s="69">
        <f>SUM(ROUNDDOWN(AA3,0),ROUNDDOWN(AB3,0))</f>
        <v>0</v>
      </c>
      <c r="AD3" s="68">
        <f>ROUNDDOWN(AB3,0)-ROUNDDOWN(AA3,0)</f>
        <v>0</v>
      </c>
      <c r="AE3" s="69">
        <v>0</v>
      </c>
      <c r="AF3" s="69">
        <v>0</v>
      </c>
      <c r="AG3" s="69">
        <f>SUM(ROUNDDOWN(AE3,0),ROUNDDOWN(AF3,0))</f>
        <v>0</v>
      </c>
      <c r="AH3" s="68">
        <f>ROUNDDOWN(AF3,0)-ROUNDDOWN(AE3,0)</f>
        <v>0</v>
      </c>
      <c r="AI3" s="69">
        <v>0</v>
      </c>
      <c r="AJ3" s="69">
        <v>0</v>
      </c>
      <c r="AK3" s="69">
        <f>SUM(ROUNDDOWN(AI3,0),ROUNDDOWN(AJ3,0))</f>
        <v>0</v>
      </c>
      <c r="AL3" s="68">
        <f>ROUNDDOWN(AJ3,0)-ROUNDDOWN(AI3,0)</f>
        <v>0</v>
      </c>
      <c r="AM3" s="69">
        <v>0</v>
      </c>
      <c r="AN3" s="69">
        <v>0</v>
      </c>
      <c r="AO3" s="69">
        <f>SUM(ROUNDDOWN(AM3,0),ROUNDDOWN(AN3,0))</f>
        <v>0</v>
      </c>
      <c r="AP3" s="68">
        <f>ROUNDDOWN(AN3,0)-ROUNDDOWN(AM3,0)</f>
        <v>0</v>
      </c>
      <c r="AQ3" s="69">
        <v>0</v>
      </c>
      <c r="AR3" s="69">
        <v>0</v>
      </c>
      <c r="AS3" s="69">
        <f>SUM(ROUNDDOWN(AQ3,0),ROUNDDOWN(AR3,0))</f>
        <v>0</v>
      </c>
      <c r="AT3" s="68">
        <f>ROUNDDOWN(AR3,0)-ROUNDDOWN(AQ3,0)</f>
        <v>0</v>
      </c>
      <c r="AU3" s="69">
        <v>0</v>
      </c>
      <c r="AV3" s="69">
        <v>0</v>
      </c>
      <c r="AW3" s="69">
        <f>SUM(ROUNDDOWN(AU3,0),ROUNDDOWN(AV3,0))</f>
        <v>0</v>
      </c>
      <c r="AX3" s="68">
        <f>ROUNDDOWN(AV3,0)-ROUNDDOWN(AU3,0)</f>
        <v>0</v>
      </c>
      <c r="AY3" s="69">
        <v>0</v>
      </c>
      <c r="AZ3" s="69">
        <v>0</v>
      </c>
      <c r="BA3" s="65" t="b">
        <f t="shared" ref="BA3:BA66" si="0" xml:space="preserve"> ROUNDDOWN(C3,0) = ROUNDDOWN(D3,0)</f>
        <v>1</v>
      </c>
      <c r="BB3" s="65" t="b">
        <f t="shared" ref="BB3:BB66" si="1" xml:space="preserve"> ROUNDDOWN(G3,0) = ROUNDDOWN(H3,0)</f>
        <v>1</v>
      </c>
      <c r="BC3" s="65" t="b">
        <f t="shared" ref="BC3:BC66" si="2" xml:space="preserve"> ROUNDDOWN(K3,0) = ROUNDDOWN(L3,0)</f>
        <v>1</v>
      </c>
      <c r="BD3" s="65" t="b">
        <f t="shared" ref="BD3:BD66" si="3" xml:space="preserve"> ROUNDDOWN(P3,0) = ROUNDDOWN(O3,0)</f>
        <v>1</v>
      </c>
      <c r="BE3" s="65" t="b">
        <f t="shared" ref="BE3:BE66" si="4" xml:space="preserve"> ROUNDDOWN(S3,0) = ROUNDDOWN(T3,0)</f>
        <v>1</v>
      </c>
      <c r="BF3" s="65" t="b">
        <f t="shared" ref="BF3:BF66" si="5" xml:space="preserve"> ROUNDDOWN(X3,0) = ROUNDDOWN(W3,0)</f>
        <v>1</v>
      </c>
      <c r="BG3" s="65" t="b">
        <f t="shared" ref="BG3:BG66" si="6" xml:space="preserve"> ROUNDDOWN(AA3,0) = ROUNDDOWN(AB3,0)</f>
        <v>1</v>
      </c>
      <c r="BH3" s="65" t="b">
        <f t="shared" ref="BH3:BH66" si="7" xml:space="preserve"> ROUNDDOWN(AF3,0) = ROUNDDOWN(AE3,0)</f>
        <v>1</v>
      </c>
      <c r="BI3" s="65" t="b">
        <f t="shared" ref="BI3:BI66" si="8" xml:space="preserve"> ROUNDDOWN(AI3,0) = ROUNDDOWN(AJ3,0)</f>
        <v>1</v>
      </c>
      <c r="BJ3" s="65" t="b">
        <f t="shared" ref="BJ3:BJ66" si="9" xml:space="preserve"> ROUNDDOWN(AN3,0) = ROUNDDOWN(AM3,0)</f>
        <v>1</v>
      </c>
      <c r="BK3" s="65" t="b">
        <f t="shared" ref="BK3:BK66" si="10" xml:space="preserve"> ROUNDDOWN(AQ3,0) = ROUNDDOWN(AR3,0)</f>
        <v>1</v>
      </c>
      <c r="BL3" s="65" t="b">
        <f t="shared" ref="BL3:BL66" si="11" xml:space="preserve"> ROUNDDOWN(AV3,0) = ROUNDDOWN(AU3,0)</f>
        <v>1</v>
      </c>
      <c r="BM3" s="70" t="s">
        <v>161</v>
      </c>
    </row>
    <row r="4" spans="1:65" ht="17">
      <c r="A4" s="66" t="s">
        <v>162</v>
      </c>
      <c r="B4" s="67" t="s">
        <v>163</v>
      </c>
      <c r="C4" s="68">
        <v>0</v>
      </c>
      <c r="D4" s="68">
        <v>0</v>
      </c>
      <c r="E4" s="69">
        <f t="shared" ref="E4:E67" si="12">SUM(ROUNDDOWN(C4,0),ROUNDDOWN(D4,0))</f>
        <v>0</v>
      </c>
      <c r="F4" s="68">
        <f t="shared" ref="F4:F67" si="13">ROUNDDOWN(D4,0)-ROUNDDOWN(C4,0)</f>
        <v>0</v>
      </c>
      <c r="G4" s="69">
        <v>0</v>
      </c>
      <c r="H4" s="69">
        <v>0</v>
      </c>
      <c r="I4" s="69">
        <f t="shared" ref="I4:I67" si="14">SUM(ROUNDDOWN(G4,0),ROUNDDOWN(H4,0))</f>
        <v>0</v>
      </c>
      <c r="J4" s="68">
        <f t="shared" ref="J4:J67" si="15">ROUNDDOWN(H4,0)-ROUNDDOWN(G4,0)</f>
        <v>0</v>
      </c>
      <c r="K4" s="71">
        <v>13750</v>
      </c>
      <c r="L4" s="71">
        <v>13750</v>
      </c>
      <c r="M4" s="69">
        <f t="shared" ref="M4:M67" si="16">SUM(ROUNDDOWN(K4,0),ROUNDDOWN(L4,0))</f>
        <v>27500</v>
      </c>
      <c r="N4" s="68">
        <f t="shared" ref="N4:N67" si="17">ROUNDDOWN(L4,0)-ROUNDDOWN(K4,0)</f>
        <v>0</v>
      </c>
      <c r="O4" s="69">
        <v>0</v>
      </c>
      <c r="P4" s="71">
        <v>13750</v>
      </c>
      <c r="Q4" s="69">
        <f t="shared" ref="Q4:Q67" si="18">SUM(ROUNDDOWN(O4,0),ROUNDDOWN(P4,0))</f>
        <v>13750</v>
      </c>
      <c r="R4" s="68">
        <f t="shared" ref="R4:R67" si="19">ROUNDDOWN(P4,0)-ROUNDDOWN(O4,0)</f>
        <v>13750</v>
      </c>
      <c r="S4" s="71">
        <v>225366.96631561394</v>
      </c>
      <c r="T4" s="71">
        <v>258125.12</v>
      </c>
      <c r="U4" s="69">
        <f t="shared" ref="U4:U67" si="20">SUM(ROUNDDOWN(S4,0),ROUNDDOWN(T4,0))</f>
        <v>483491</v>
      </c>
      <c r="V4" s="68">
        <f t="shared" ref="V4:V67" si="21">ROUNDDOWN(T4,0)-ROUNDDOWN(S4,0)</f>
        <v>32759</v>
      </c>
      <c r="W4" s="71">
        <v>231695.6748338732</v>
      </c>
      <c r="X4" s="71">
        <v>264454.12</v>
      </c>
      <c r="Y4" s="69">
        <f t="shared" ref="Y4:Y67" si="22">SUM(ROUNDDOWN(W4,0),ROUNDDOWN(X4,0))</f>
        <v>496149</v>
      </c>
      <c r="Z4" s="68">
        <f t="shared" ref="Z4:Z67" si="23">ROUNDDOWN(X4,0)-ROUNDDOWN(W4,0)</f>
        <v>32759</v>
      </c>
      <c r="AA4" s="71">
        <v>316410.65038315731</v>
      </c>
      <c r="AB4" s="71">
        <v>362551.20999999996</v>
      </c>
      <c r="AC4" s="69">
        <f t="shared" ref="AC4:AC67" si="24">SUM(ROUNDDOWN(AA4,0),ROUNDDOWN(AB4,0))</f>
        <v>678961</v>
      </c>
      <c r="AD4" s="68">
        <f t="shared" ref="AD4:AD67" si="25">ROUNDDOWN(AB4,0)-ROUNDDOWN(AA4,0)</f>
        <v>46141</v>
      </c>
      <c r="AE4" s="71">
        <v>366830.16533099907</v>
      </c>
      <c r="AF4" s="71">
        <v>420595.49</v>
      </c>
      <c r="AG4" s="69">
        <f t="shared" ref="AG4:AG67" si="26">SUM(ROUNDDOWN(AE4,0),ROUNDDOWN(AF4,0))</f>
        <v>787425</v>
      </c>
      <c r="AH4" s="68">
        <f t="shared" ref="AH4:AH67" si="27">ROUNDDOWN(AF4,0)-ROUNDDOWN(AE4,0)</f>
        <v>53765</v>
      </c>
      <c r="AI4" s="71">
        <v>366830.16533099907</v>
      </c>
      <c r="AJ4" s="71">
        <v>420595.49</v>
      </c>
      <c r="AK4" s="69">
        <f t="shared" ref="AK4:AK67" si="28">SUM(ROUNDDOWN(AI4,0),ROUNDDOWN(AJ4,0))</f>
        <v>787425</v>
      </c>
      <c r="AL4" s="68">
        <f t="shared" ref="AL4:AL67" si="29">ROUNDDOWN(AJ4,0)-ROUNDDOWN(AI4,0)</f>
        <v>53765</v>
      </c>
      <c r="AM4" s="71">
        <v>366830.16533099907</v>
      </c>
      <c r="AN4" s="71">
        <v>420595.49</v>
      </c>
      <c r="AO4" s="69">
        <f t="shared" ref="AO4:AO67" si="30">SUM(ROUNDDOWN(AM4,0),ROUNDDOWN(AN4,0))</f>
        <v>787425</v>
      </c>
      <c r="AP4" s="68">
        <f t="shared" ref="AP4:AP67" si="31">ROUNDDOWN(AN4,0)-ROUNDDOWN(AM4,0)</f>
        <v>53765</v>
      </c>
      <c r="AQ4" s="71">
        <v>366830.16533099907</v>
      </c>
      <c r="AR4" s="71">
        <v>420595.49</v>
      </c>
      <c r="AS4" s="69">
        <f t="shared" ref="AS4:AS67" si="32">SUM(ROUNDDOWN(AQ4,0),ROUNDDOWN(AR4,0))</f>
        <v>787425</v>
      </c>
      <c r="AT4" s="68">
        <f t="shared" ref="AT4:AT67" si="33">ROUNDDOWN(AR4,0)-ROUNDDOWN(AQ4,0)</f>
        <v>53765</v>
      </c>
      <c r="AU4" s="71">
        <v>366830.16533099907</v>
      </c>
      <c r="AV4" s="71">
        <v>420595.49</v>
      </c>
      <c r="AW4" s="69">
        <f t="shared" ref="AW4:AW67" si="34">SUM(ROUNDDOWN(AU4,0),ROUNDDOWN(AV4,0))</f>
        <v>787425</v>
      </c>
      <c r="AX4" s="68">
        <f t="shared" ref="AX4:AX67" si="35">ROUNDDOWN(AV4,0)-ROUNDDOWN(AU4,0)</f>
        <v>53765</v>
      </c>
      <c r="AY4" s="71">
        <v>366830.16533099907</v>
      </c>
      <c r="AZ4" s="71">
        <v>420595.49</v>
      </c>
      <c r="BA4" s="65" t="b">
        <f t="shared" si="0"/>
        <v>1</v>
      </c>
      <c r="BB4" s="65" t="b">
        <f t="shared" si="1"/>
        <v>1</v>
      </c>
      <c r="BC4" s="65" t="b">
        <f t="shared" si="2"/>
        <v>1</v>
      </c>
      <c r="BD4" s="65" t="b">
        <f t="shared" si="3"/>
        <v>0</v>
      </c>
      <c r="BE4" s="65" t="b">
        <f t="shared" si="4"/>
        <v>0</v>
      </c>
      <c r="BF4" s="65" t="b">
        <f t="shared" si="5"/>
        <v>0</v>
      </c>
      <c r="BG4" s="65" t="b">
        <f t="shared" si="6"/>
        <v>0</v>
      </c>
      <c r="BH4" s="65" t="b">
        <f t="shared" si="7"/>
        <v>0</v>
      </c>
      <c r="BI4" s="65" t="b">
        <f t="shared" si="8"/>
        <v>0</v>
      </c>
      <c r="BJ4" s="65" t="b">
        <f t="shared" si="9"/>
        <v>0</v>
      </c>
      <c r="BK4" s="65" t="b">
        <f t="shared" si="10"/>
        <v>0</v>
      </c>
      <c r="BL4" s="65" t="b">
        <f t="shared" si="11"/>
        <v>0</v>
      </c>
      <c r="BM4" s="70" t="s">
        <v>164</v>
      </c>
    </row>
    <row r="5" spans="1:65" ht="17">
      <c r="A5" s="66" t="s">
        <v>165</v>
      </c>
      <c r="B5" s="67" t="s">
        <v>166</v>
      </c>
      <c r="C5" s="68">
        <v>0</v>
      </c>
      <c r="D5" s="68">
        <v>0</v>
      </c>
      <c r="E5" s="69">
        <f t="shared" si="12"/>
        <v>0</v>
      </c>
      <c r="F5" s="68">
        <f t="shared" si="13"/>
        <v>0</v>
      </c>
      <c r="G5" s="69">
        <v>0</v>
      </c>
      <c r="H5" s="69">
        <v>0</v>
      </c>
      <c r="I5" s="69">
        <f t="shared" si="14"/>
        <v>0</v>
      </c>
      <c r="J5" s="68">
        <f t="shared" si="15"/>
        <v>0</v>
      </c>
      <c r="K5" s="69">
        <v>0</v>
      </c>
      <c r="L5" s="69">
        <v>0</v>
      </c>
      <c r="M5" s="69">
        <f t="shared" si="16"/>
        <v>0</v>
      </c>
      <c r="N5" s="68">
        <f t="shared" si="17"/>
        <v>0</v>
      </c>
      <c r="O5" s="69">
        <v>0</v>
      </c>
      <c r="P5" s="69">
        <v>0</v>
      </c>
      <c r="Q5" s="69">
        <f t="shared" si="18"/>
        <v>0</v>
      </c>
      <c r="R5" s="68">
        <f t="shared" si="19"/>
        <v>0</v>
      </c>
      <c r="S5" s="71">
        <v>35994.051699999996</v>
      </c>
      <c r="T5" s="71">
        <v>35994</v>
      </c>
      <c r="U5" s="69">
        <f t="shared" si="20"/>
        <v>71988</v>
      </c>
      <c r="V5" s="68">
        <f t="shared" si="21"/>
        <v>0</v>
      </c>
      <c r="W5" s="71">
        <v>48278.136717142086</v>
      </c>
      <c r="X5" s="71">
        <v>48278</v>
      </c>
      <c r="Y5" s="69">
        <f t="shared" si="22"/>
        <v>96556</v>
      </c>
      <c r="Z5" s="68">
        <f t="shared" si="23"/>
        <v>0</v>
      </c>
      <c r="AA5" s="71">
        <v>54008.195169032238</v>
      </c>
      <c r="AB5" s="71">
        <v>54008</v>
      </c>
      <c r="AC5" s="69">
        <f t="shared" si="24"/>
        <v>108016</v>
      </c>
      <c r="AD5" s="68">
        <f t="shared" si="25"/>
        <v>0</v>
      </c>
      <c r="AE5" s="71">
        <v>54008.195169032238</v>
      </c>
      <c r="AF5" s="71">
        <v>54008</v>
      </c>
      <c r="AG5" s="69">
        <f t="shared" si="26"/>
        <v>108016</v>
      </c>
      <c r="AH5" s="68">
        <f t="shared" si="27"/>
        <v>0</v>
      </c>
      <c r="AI5" s="71">
        <v>54008.195169032238</v>
      </c>
      <c r="AJ5" s="71">
        <v>54008</v>
      </c>
      <c r="AK5" s="69">
        <f t="shared" si="28"/>
        <v>108016</v>
      </c>
      <c r="AL5" s="68">
        <f t="shared" si="29"/>
        <v>0</v>
      </c>
      <c r="AM5" s="71">
        <v>54008.195169032238</v>
      </c>
      <c r="AN5" s="71">
        <v>54008</v>
      </c>
      <c r="AO5" s="69">
        <f t="shared" si="30"/>
        <v>108016</v>
      </c>
      <c r="AP5" s="68">
        <f t="shared" si="31"/>
        <v>0</v>
      </c>
      <c r="AQ5" s="71">
        <v>104787.39712290879</v>
      </c>
      <c r="AR5" s="71">
        <v>104787</v>
      </c>
      <c r="AS5" s="69">
        <f t="shared" si="32"/>
        <v>209574</v>
      </c>
      <c r="AT5" s="68">
        <f t="shared" si="33"/>
        <v>0</v>
      </c>
      <c r="AU5" s="71">
        <v>108315.72736488411</v>
      </c>
      <c r="AV5" s="71">
        <v>104787</v>
      </c>
      <c r="AW5" s="69">
        <f t="shared" si="34"/>
        <v>213102</v>
      </c>
      <c r="AX5" s="68">
        <f t="shared" si="35"/>
        <v>-3528</v>
      </c>
      <c r="AY5" s="71">
        <v>108315.72736488411</v>
      </c>
      <c r="AZ5" s="71">
        <v>104787</v>
      </c>
      <c r="BA5" s="65" t="b">
        <f t="shared" si="0"/>
        <v>1</v>
      </c>
      <c r="BB5" s="65" t="b">
        <f t="shared" si="1"/>
        <v>1</v>
      </c>
      <c r="BC5" s="65" t="b">
        <f t="shared" si="2"/>
        <v>1</v>
      </c>
      <c r="BD5" s="65" t="b">
        <f t="shared" si="3"/>
        <v>1</v>
      </c>
      <c r="BE5" s="65" t="b">
        <f t="shared" si="4"/>
        <v>1</v>
      </c>
      <c r="BF5" s="65" t="b">
        <f t="shared" si="5"/>
        <v>1</v>
      </c>
      <c r="BG5" s="65" t="b">
        <f t="shared" si="6"/>
        <v>1</v>
      </c>
      <c r="BH5" s="65" t="b">
        <f t="shared" si="7"/>
        <v>1</v>
      </c>
      <c r="BI5" s="65" t="b">
        <f t="shared" si="8"/>
        <v>1</v>
      </c>
      <c r="BJ5" s="65" t="b">
        <f t="shared" si="9"/>
        <v>1</v>
      </c>
      <c r="BK5" s="65" t="b">
        <f t="shared" si="10"/>
        <v>1</v>
      </c>
      <c r="BL5" s="65" t="b">
        <f t="shared" si="11"/>
        <v>0</v>
      </c>
      <c r="BM5" s="70" t="s">
        <v>164</v>
      </c>
    </row>
    <row r="6" spans="1:65" ht="34">
      <c r="A6" s="66" t="s">
        <v>167</v>
      </c>
      <c r="B6" s="67" t="s">
        <v>168</v>
      </c>
      <c r="C6" s="68">
        <v>0</v>
      </c>
      <c r="D6" s="68">
        <v>0</v>
      </c>
      <c r="E6" s="69">
        <f t="shared" si="12"/>
        <v>0</v>
      </c>
      <c r="F6" s="68">
        <f t="shared" si="13"/>
        <v>0</v>
      </c>
      <c r="G6" s="69">
        <v>0</v>
      </c>
      <c r="H6" s="69">
        <v>0</v>
      </c>
      <c r="I6" s="69">
        <f t="shared" si="14"/>
        <v>0</v>
      </c>
      <c r="J6" s="68">
        <f t="shared" si="15"/>
        <v>0</v>
      </c>
      <c r="K6" s="69">
        <v>0</v>
      </c>
      <c r="L6" s="71">
        <v>2367</v>
      </c>
      <c r="M6" s="69">
        <f t="shared" si="16"/>
        <v>2367</v>
      </c>
      <c r="N6" s="68">
        <f t="shared" si="17"/>
        <v>2367</v>
      </c>
      <c r="O6" s="69">
        <v>0</v>
      </c>
      <c r="P6" s="71">
        <v>2367</v>
      </c>
      <c r="Q6" s="69">
        <f t="shared" si="18"/>
        <v>2367</v>
      </c>
      <c r="R6" s="68">
        <f t="shared" si="19"/>
        <v>2367</v>
      </c>
      <c r="S6" s="69">
        <v>0</v>
      </c>
      <c r="T6" s="71">
        <v>13750</v>
      </c>
      <c r="U6" s="69">
        <f t="shared" si="20"/>
        <v>13750</v>
      </c>
      <c r="V6" s="68">
        <f t="shared" si="21"/>
        <v>13750</v>
      </c>
      <c r="W6" s="71">
        <v>12036.99</v>
      </c>
      <c r="X6" s="71">
        <v>28832</v>
      </c>
      <c r="Y6" s="69">
        <f t="shared" si="22"/>
        <v>40868</v>
      </c>
      <c r="Z6" s="68">
        <f t="shared" si="23"/>
        <v>16796</v>
      </c>
      <c r="AA6" s="69">
        <v>0</v>
      </c>
      <c r="AB6" s="71">
        <v>28832</v>
      </c>
      <c r="AC6" s="69">
        <f t="shared" si="24"/>
        <v>28832</v>
      </c>
      <c r="AD6" s="68">
        <f t="shared" si="25"/>
        <v>28832</v>
      </c>
      <c r="AE6" s="71">
        <v>2125.5100000000002</v>
      </c>
      <c r="AF6" s="71">
        <v>30958</v>
      </c>
      <c r="AG6" s="69">
        <f t="shared" si="26"/>
        <v>33083</v>
      </c>
      <c r="AH6" s="68">
        <f t="shared" si="27"/>
        <v>28833</v>
      </c>
      <c r="AI6" s="71">
        <v>14162.5</v>
      </c>
      <c r="AJ6" s="71">
        <v>45120.5</v>
      </c>
      <c r="AK6" s="69">
        <f t="shared" si="28"/>
        <v>59282</v>
      </c>
      <c r="AL6" s="68">
        <f t="shared" si="29"/>
        <v>30958</v>
      </c>
      <c r="AM6" s="69">
        <v>0</v>
      </c>
      <c r="AN6" s="71">
        <v>45120.5</v>
      </c>
      <c r="AO6" s="69">
        <f t="shared" si="30"/>
        <v>45120</v>
      </c>
      <c r="AP6" s="68">
        <f t="shared" si="31"/>
        <v>45120</v>
      </c>
      <c r="AQ6" s="69">
        <v>0</v>
      </c>
      <c r="AR6" s="71">
        <v>45120.5</v>
      </c>
      <c r="AS6" s="69">
        <f t="shared" si="32"/>
        <v>45120</v>
      </c>
      <c r="AT6" s="68">
        <f t="shared" si="33"/>
        <v>45120</v>
      </c>
      <c r="AU6" s="69">
        <v>0</v>
      </c>
      <c r="AV6" s="71">
        <v>45120.5</v>
      </c>
      <c r="AW6" s="69">
        <f t="shared" si="34"/>
        <v>45120</v>
      </c>
      <c r="AX6" s="68">
        <f t="shared" si="35"/>
        <v>45120</v>
      </c>
      <c r="AY6" s="69">
        <v>0</v>
      </c>
      <c r="AZ6" s="71">
        <v>45120.5</v>
      </c>
      <c r="BA6" s="65" t="b">
        <f t="shared" si="0"/>
        <v>1</v>
      </c>
      <c r="BB6" s="65" t="b">
        <f t="shared" si="1"/>
        <v>1</v>
      </c>
      <c r="BC6" s="65" t="b">
        <f t="shared" si="2"/>
        <v>0</v>
      </c>
      <c r="BD6" s="65" t="b">
        <f t="shared" si="3"/>
        <v>0</v>
      </c>
      <c r="BE6" s="65" t="b">
        <f t="shared" si="4"/>
        <v>0</v>
      </c>
      <c r="BF6" s="65" t="b">
        <f t="shared" si="5"/>
        <v>0</v>
      </c>
      <c r="BG6" s="65" t="b">
        <f t="shared" si="6"/>
        <v>0</v>
      </c>
      <c r="BH6" s="65" t="b">
        <f t="shared" si="7"/>
        <v>0</v>
      </c>
      <c r="BI6" s="65" t="b">
        <f t="shared" si="8"/>
        <v>0</v>
      </c>
      <c r="BJ6" s="65" t="b">
        <f t="shared" si="9"/>
        <v>0</v>
      </c>
      <c r="BK6" s="65" t="b">
        <f t="shared" si="10"/>
        <v>0</v>
      </c>
      <c r="BL6" s="65" t="b">
        <f t="shared" si="11"/>
        <v>0</v>
      </c>
      <c r="BM6" s="70" t="s">
        <v>161</v>
      </c>
    </row>
    <row r="7" spans="1:65" ht="34">
      <c r="A7" s="66" t="s">
        <v>169</v>
      </c>
      <c r="B7" s="67" t="s">
        <v>170</v>
      </c>
      <c r="C7" s="68">
        <v>0</v>
      </c>
      <c r="D7" s="68">
        <v>0</v>
      </c>
      <c r="E7" s="69">
        <f t="shared" si="12"/>
        <v>0</v>
      </c>
      <c r="F7" s="68">
        <f t="shared" si="13"/>
        <v>0</v>
      </c>
      <c r="G7" s="69">
        <v>0</v>
      </c>
      <c r="H7" s="69">
        <v>0</v>
      </c>
      <c r="I7" s="69">
        <f t="shared" si="14"/>
        <v>0</v>
      </c>
      <c r="J7" s="68">
        <f t="shared" si="15"/>
        <v>0</v>
      </c>
      <c r="K7" s="69">
        <v>0</v>
      </c>
      <c r="L7" s="69">
        <v>0</v>
      </c>
      <c r="M7" s="69">
        <f t="shared" si="16"/>
        <v>0</v>
      </c>
      <c r="N7" s="68">
        <f t="shared" si="17"/>
        <v>0</v>
      </c>
      <c r="O7" s="69">
        <v>0</v>
      </c>
      <c r="P7" s="69">
        <v>0</v>
      </c>
      <c r="Q7" s="69">
        <f t="shared" si="18"/>
        <v>0</v>
      </c>
      <c r="R7" s="68">
        <f t="shared" si="19"/>
        <v>0</v>
      </c>
      <c r="S7" s="69">
        <v>0</v>
      </c>
      <c r="T7" s="69">
        <v>0</v>
      </c>
      <c r="U7" s="69">
        <f t="shared" si="20"/>
        <v>0</v>
      </c>
      <c r="V7" s="68">
        <f t="shared" si="21"/>
        <v>0</v>
      </c>
      <c r="W7" s="69">
        <v>0</v>
      </c>
      <c r="X7" s="69">
        <v>0</v>
      </c>
      <c r="Y7" s="69">
        <f t="shared" si="22"/>
        <v>0</v>
      </c>
      <c r="Z7" s="68">
        <f t="shared" si="23"/>
        <v>0</v>
      </c>
      <c r="AA7" s="69">
        <v>0</v>
      </c>
      <c r="AB7" s="69">
        <v>0</v>
      </c>
      <c r="AC7" s="69">
        <f t="shared" si="24"/>
        <v>0</v>
      </c>
      <c r="AD7" s="68">
        <f t="shared" si="25"/>
        <v>0</v>
      </c>
      <c r="AE7" s="69">
        <v>0</v>
      </c>
      <c r="AF7" s="69">
        <v>0</v>
      </c>
      <c r="AG7" s="69">
        <f t="shared" si="26"/>
        <v>0</v>
      </c>
      <c r="AH7" s="68">
        <f t="shared" si="27"/>
        <v>0</v>
      </c>
      <c r="AI7" s="69">
        <v>0</v>
      </c>
      <c r="AJ7" s="69">
        <v>0</v>
      </c>
      <c r="AK7" s="69">
        <f t="shared" si="28"/>
        <v>0</v>
      </c>
      <c r="AL7" s="68">
        <f t="shared" si="29"/>
        <v>0</v>
      </c>
      <c r="AM7" s="69">
        <v>0</v>
      </c>
      <c r="AN7" s="69">
        <v>0</v>
      </c>
      <c r="AO7" s="69">
        <f t="shared" si="30"/>
        <v>0</v>
      </c>
      <c r="AP7" s="68">
        <f t="shared" si="31"/>
        <v>0</v>
      </c>
      <c r="AQ7" s="69">
        <v>0</v>
      </c>
      <c r="AR7" s="69">
        <v>0</v>
      </c>
      <c r="AS7" s="69">
        <f t="shared" si="32"/>
        <v>0</v>
      </c>
      <c r="AT7" s="68">
        <f t="shared" si="33"/>
        <v>0</v>
      </c>
      <c r="AU7" s="69">
        <v>0</v>
      </c>
      <c r="AV7" s="69">
        <v>0</v>
      </c>
      <c r="AW7" s="69">
        <f t="shared" si="34"/>
        <v>0</v>
      </c>
      <c r="AX7" s="68">
        <f t="shared" si="35"/>
        <v>0</v>
      </c>
      <c r="AY7" s="69">
        <v>0</v>
      </c>
      <c r="AZ7" s="69">
        <v>0</v>
      </c>
      <c r="BA7" s="65" t="b">
        <f t="shared" si="0"/>
        <v>1</v>
      </c>
      <c r="BB7" s="65" t="b">
        <f t="shared" si="1"/>
        <v>1</v>
      </c>
      <c r="BC7" s="65" t="b">
        <f t="shared" si="2"/>
        <v>1</v>
      </c>
      <c r="BD7" s="65" t="b">
        <f t="shared" si="3"/>
        <v>1</v>
      </c>
      <c r="BE7" s="65" t="b">
        <f t="shared" si="4"/>
        <v>1</v>
      </c>
      <c r="BF7" s="65" t="b">
        <f t="shared" si="5"/>
        <v>1</v>
      </c>
      <c r="BG7" s="65" t="b">
        <f t="shared" si="6"/>
        <v>1</v>
      </c>
      <c r="BH7" s="65" t="b">
        <f t="shared" si="7"/>
        <v>1</v>
      </c>
      <c r="BI7" s="65" t="b">
        <f t="shared" si="8"/>
        <v>1</v>
      </c>
      <c r="BJ7" s="65" t="b">
        <f t="shared" si="9"/>
        <v>1</v>
      </c>
      <c r="BK7" s="65" t="b">
        <f t="shared" si="10"/>
        <v>1</v>
      </c>
      <c r="BL7" s="65" t="b">
        <f t="shared" si="11"/>
        <v>1</v>
      </c>
      <c r="BM7" s="70" t="s">
        <v>161</v>
      </c>
    </row>
    <row r="8" spans="1:65" ht="34">
      <c r="A8" s="66" t="s">
        <v>171</v>
      </c>
      <c r="B8" s="67" t="s">
        <v>172</v>
      </c>
      <c r="C8" s="68">
        <v>0</v>
      </c>
      <c r="D8" s="68">
        <v>0</v>
      </c>
      <c r="E8" s="69">
        <f t="shared" si="12"/>
        <v>0</v>
      </c>
      <c r="F8" s="68">
        <f t="shared" si="13"/>
        <v>0</v>
      </c>
      <c r="G8" s="71">
        <v>9682.5759925558305</v>
      </c>
      <c r="H8" s="71">
        <v>11619</v>
      </c>
      <c r="I8" s="69">
        <f t="shared" si="14"/>
        <v>21301</v>
      </c>
      <c r="J8" s="68">
        <f t="shared" si="15"/>
        <v>1937</v>
      </c>
      <c r="K8" s="71">
        <v>13977.580680779323</v>
      </c>
      <c r="L8" s="71">
        <v>16773</v>
      </c>
      <c r="M8" s="69">
        <f t="shared" si="16"/>
        <v>30750</v>
      </c>
      <c r="N8" s="68">
        <f t="shared" si="17"/>
        <v>2796</v>
      </c>
      <c r="O8" s="71">
        <v>13977.580680779323</v>
      </c>
      <c r="P8" s="71">
        <v>16773</v>
      </c>
      <c r="Q8" s="69">
        <f t="shared" si="18"/>
        <v>30750</v>
      </c>
      <c r="R8" s="68">
        <f t="shared" si="19"/>
        <v>2796</v>
      </c>
      <c r="S8" s="69">
        <v>0</v>
      </c>
      <c r="T8" s="71">
        <v>2367</v>
      </c>
      <c r="U8" s="69">
        <f t="shared" si="20"/>
        <v>2367</v>
      </c>
      <c r="V8" s="68">
        <f t="shared" si="21"/>
        <v>2367</v>
      </c>
      <c r="W8" s="69">
        <v>0</v>
      </c>
      <c r="X8" s="71">
        <v>2367</v>
      </c>
      <c r="Y8" s="69">
        <f t="shared" si="22"/>
        <v>2367</v>
      </c>
      <c r="Z8" s="68">
        <f t="shared" si="23"/>
        <v>2367</v>
      </c>
      <c r="AA8" s="69">
        <v>0</v>
      </c>
      <c r="AB8" s="71">
        <v>2367</v>
      </c>
      <c r="AC8" s="69">
        <f t="shared" si="24"/>
        <v>2367</v>
      </c>
      <c r="AD8" s="68">
        <f t="shared" si="25"/>
        <v>2367</v>
      </c>
      <c r="AE8" s="69">
        <v>0</v>
      </c>
      <c r="AF8" s="71">
        <v>2367</v>
      </c>
      <c r="AG8" s="69">
        <f t="shared" si="26"/>
        <v>2367</v>
      </c>
      <c r="AH8" s="68">
        <f t="shared" si="27"/>
        <v>2367</v>
      </c>
      <c r="AI8" s="69">
        <v>0</v>
      </c>
      <c r="AJ8" s="71">
        <v>2367</v>
      </c>
      <c r="AK8" s="69">
        <f t="shared" si="28"/>
        <v>2367</v>
      </c>
      <c r="AL8" s="68">
        <f t="shared" si="29"/>
        <v>2367</v>
      </c>
      <c r="AM8" s="69">
        <v>0</v>
      </c>
      <c r="AN8" s="71">
        <v>2367</v>
      </c>
      <c r="AO8" s="69">
        <f t="shared" si="30"/>
        <v>2367</v>
      </c>
      <c r="AP8" s="68">
        <f t="shared" si="31"/>
        <v>2367</v>
      </c>
      <c r="AQ8" s="69">
        <v>0</v>
      </c>
      <c r="AR8" s="71">
        <v>2367</v>
      </c>
      <c r="AS8" s="69">
        <f t="shared" si="32"/>
        <v>2367</v>
      </c>
      <c r="AT8" s="68">
        <f t="shared" si="33"/>
        <v>2367</v>
      </c>
      <c r="AU8" s="69">
        <v>0</v>
      </c>
      <c r="AV8" s="71">
        <v>2367</v>
      </c>
      <c r="AW8" s="69">
        <f t="shared" si="34"/>
        <v>2367</v>
      </c>
      <c r="AX8" s="68">
        <f t="shared" si="35"/>
        <v>2367</v>
      </c>
      <c r="AY8" s="69">
        <v>0</v>
      </c>
      <c r="AZ8" s="71">
        <v>2367</v>
      </c>
      <c r="BA8" s="65" t="b">
        <f t="shared" si="0"/>
        <v>1</v>
      </c>
      <c r="BB8" s="65" t="b">
        <f t="shared" si="1"/>
        <v>0</v>
      </c>
      <c r="BC8" s="65" t="b">
        <f t="shared" si="2"/>
        <v>0</v>
      </c>
      <c r="BD8" s="65" t="b">
        <f t="shared" si="3"/>
        <v>0</v>
      </c>
      <c r="BE8" s="65" t="b">
        <f t="shared" si="4"/>
        <v>0</v>
      </c>
      <c r="BF8" s="65" t="b">
        <f t="shared" si="5"/>
        <v>0</v>
      </c>
      <c r="BG8" s="65" t="b">
        <f t="shared" si="6"/>
        <v>0</v>
      </c>
      <c r="BH8" s="65" t="b">
        <f t="shared" si="7"/>
        <v>0</v>
      </c>
      <c r="BI8" s="65" t="b">
        <f t="shared" si="8"/>
        <v>0</v>
      </c>
      <c r="BJ8" s="65" t="b">
        <f t="shared" si="9"/>
        <v>0</v>
      </c>
      <c r="BK8" s="65" t="b">
        <f t="shared" si="10"/>
        <v>0</v>
      </c>
      <c r="BL8" s="65" t="b">
        <f t="shared" si="11"/>
        <v>0</v>
      </c>
      <c r="BM8" s="70" t="s">
        <v>161</v>
      </c>
    </row>
    <row r="9" spans="1:65" ht="34">
      <c r="A9" s="66" t="s">
        <v>173</v>
      </c>
      <c r="B9" s="67" t="s">
        <v>174</v>
      </c>
      <c r="C9" s="68">
        <v>0</v>
      </c>
      <c r="D9" s="68">
        <v>0</v>
      </c>
      <c r="E9" s="69">
        <f t="shared" si="12"/>
        <v>0</v>
      </c>
      <c r="F9" s="68">
        <f t="shared" si="13"/>
        <v>0</v>
      </c>
      <c r="G9" s="69">
        <v>0</v>
      </c>
      <c r="H9" s="69">
        <v>0</v>
      </c>
      <c r="I9" s="69">
        <f t="shared" si="14"/>
        <v>0</v>
      </c>
      <c r="J9" s="68">
        <f t="shared" si="15"/>
        <v>0</v>
      </c>
      <c r="K9" s="69">
        <v>0</v>
      </c>
      <c r="L9" s="69">
        <v>0</v>
      </c>
      <c r="M9" s="69">
        <f t="shared" si="16"/>
        <v>0</v>
      </c>
      <c r="N9" s="68">
        <f t="shared" si="17"/>
        <v>0</v>
      </c>
      <c r="O9" s="69">
        <v>0</v>
      </c>
      <c r="P9" s="69">
        <v>0</v>
      </c>
      <c r="Q9" s="69">
        <f t="shared" si="18"/>
        <v>0</v>
      </c>
      <c r="R9" s="68">
        <f t="shared" si="19"/>
        <v>0</v>
      </c>
      <c r="S9" s="69">
        <v>0</v>
      </c>
      <c r="T9" s="69">
        <v>0</v>
      </c>
      <c r="U9" s="69">
        <f t="shared" si="20"/>
        <v>0</v>
      </c>
      <c r="V9" s="68">
        <f t="shared" si="21"/>
        <v>0</v>
      </c>
      <c r="W9" s="69">
        <v>0</v>
      </c>
      <c r="X9" s="69">
        <v>0</v>
      </c>
      <c r="Y9" s="69">
        <f t="shared" si="22"/>
        <v>0</v>
      </c>
      <c r="Z9" s="68">
        <f t="shared" si="23"/>
        <v>0</v>
      </c>
      <c r="AA9" s="69">
        <v>0</v>
      </c>
      <c r="AB9" s="69">
        <v>0</v>
      </c>
      <c r="AC9" s="69">
        <f t="shared" si="24"/>
        <v>0</v>
      </c>
      <c r="AD9" s="68">
        <f t="shared" si="25"/>
        <v>0</v>
      </c>
      <c r="AE9" s="69">
        <v>0</v>
      </c>
      <c r="AF9" s="69">
        <v>0</v>
      </c>
      <c r="AG9" s="69">
        <f t="shared" si="26"/>
        <v>0</v>
      </c>
      <c r="AH9" s="68">
        <f t="shared" si="27"/>
        <v>0</v>
      </c>
      <c r="AI9" s="69">
        <v>0</v>
      </c>
      <c r="AJ9" s="69">
        <v>0</v>
      </c>
      <c r="AK9" s="69">
        <f t="shared" si="28"/>
        <v>0</v>
      </c>
      <c r="AL9" s="68">
        <f t="shared" si="29"/>
        <v>0</v>
      </c>
      <c r="AM9" s="69">
        <v>0</v>
      </c>
      <c r="AN9" s="69">
        <v>0</v>
      </c>
      <c r="AO9" s="69">
        <f t="shared" si="30"/>
        <v>0</v>
      </c>
      <c r="AP9" s="68">
        <f t="shared" si="31"/>
        <v>0</v>
      </c>
      <c r="AQ9" s="69">
        <v>0</v>
      </c>
      <c r="AR9" s="69">
        <v>0</v>
      </c>
      <c r="AS9" s="69">
        <f t="shared" si="32"/>
        <v>0</v>
      </c>
      <c r="AT9" s="68">
        <f t="shared" si="33"/>
        <v>0</v>
      </c>
      <c r="AU9" s="69">
        <v>0</v>
      </c>
      <c r="AV9" s="69">
        <v>0</v>
      </c>
      <c r="AW9" s="69">
        <f t="shared" si="34"/>
        <v>0</v>
      </c>
      <c r="AX9" s="68">
        <f t="shared" si="35"/>
        <v>0</v>
      </c>
      <c r="AY9" s="69">
        <v>0</v>
      </c>
      <c r="AZ9" s="69">
        <v>0</v>
      </c>
      <c r="BA9" s="65" t="b">
        <f t="shared" si="0"/>
        <v>1</v>
      </c>
      <c r="BB9" s="65" t="b">
        <f t="shared" si="1"/>
        <v>1</v>
      </c>
      <c r="BC9" s="65" t="b">
        <f t="shared" si="2"/>
        <v>1</v>
      </c>
      <c r="BD9" s="65" t="b">
        <f t="shared" si="3"/>
        <v>1</v>
      </c>
      <c r="BE9" s="65" t="b">
        <f t="shared" si="4"/>
        <v>1</v>
      </c>
      <c r="BF9" s="65" t="b">
        <f t="shared" si="5"/>
        <v>1</v>
      </c>
      <c r="BG9" s="65" t="b">
        <f t="shared" si="6"/>
        <v>1</v>
      </c>
      <c r="BH9" s="65" t="b">
        <f t="shared" si="7"/>
        <v>1</v>
      </c>
      <c r="BI9" s="65" t="b">
        <f t="shared" si="8"/>
        <v>1</v>
      </c>
      <c r="BJ9" s="65" t="b">
        <f t="shared" si="9"/>
        <v>1</v>
      </c>
      <c r="BK9" s="65" t="b">
        <f t="shared" si="10"/>
        <v>1</v>
      </c>
      <c r="BL9" s="65" t="b">
        <f t="shared" si="11"/>
        <v>1</v>
      </c>
      <c r="BM9" s="70" t="s">
        <v>161</v>
      </c>
    </row>
    <row r="10" spans="1:65" ht="17">
      <c r="A10" s="66" t="s">
        <v>175</v>
      </c>
      <c r="B10" s="67" t="s">
        <v>176</v>
      </c>
      <c r="C10" s="68">
        <v>18032.096088519746</v>
      </c>
      <c r="D10" s="68">
        <v>19427</v>
      </c>
      <c r="E10" s="69">
        <f t="shared" si="12"/>
        <v>37459</v>
      </c>
      <c r="F10" s="68">
        <f t="shared" si="13"/>
        <v>1395</v>
      </c>
      <c r="G10" s="71">
        <v>31220.128899912637</v>
      </c>
      <c r="H10" s="71">
        <v>34955</v>
      </c>
      <c r="I10" s="69">
        <f t="shared" si="14"/>
        <v>66175</v>
      </c>
      <c r="J10" s="68">
        <f t="shared" si="15"/>
        <v>3735</v>
      </c>
      <c r="K10" s="71">
        <v>31220.128899912637</v>
      </c>
      <c r="L10" s="71">
        <v>34955</v>
      </c>
      <c r="M10" s="69">
        <f t="shared" si="16"/>
        <v>66175</v>
      </c>
      <c r="N10" s="68">
        <f t="shared" si="17"/>
        <v>3735</v>
      </c>
      <c r="O10" s="71">
        <v>86524.943570972551</v>
      </c>
      <c r="P10" s="71">
        <v>98259</v>
      </c>
      <c r="Q10" s="69">
        <f t="shared" si="18"/>
        <v>184783</v>
      </c>
      <c r="R10" s="68">
        <f t="shared" si="19"/>
        <v>11735</v>
      </c>
      <c r="S10" s="71">
        <v>13977.580680779323</v>
      </c>
      <c r="T10" s="71">
        <v>17718.400000000001</v>
      </c>
      <c r="U10" s="69">
        <f t="shared" si="20"/>
        <v>31695</v>
      </c>
      <c r="V10" s="68">
        <f t="shared" si="21"/>
        <v>3741</v>
      </c>
      <c r="W10" s="71">
        <v>18868.550211516904</v>
      </c>
      <c r="X10" s="71">
        <v>22642.400000000001</v>
      </c>
      <c r="Y10" s="69">
        <f t="shared" si="22"/>
        <v>41510</v>
      </c>
      <c r="Z10" s="68">
        <f t="shared" si="23"/>
        <v>3774</v>
      </c>
      <c r="AA10" s="71">
        <v>18868.550211516904</v>
      </c>
      <c r="AB10" s="71">
        <v>22642.400000000001</v>
      </c>
      <c r="AC10" s="69">
        <f t="shared" si="24"/>
        <v>41510</v>
      </c>
      <c r="AD10" s="68">
        <f t="shared" si="25"/>
        <v>3774</v>
      </c>
      <c r="AE10" s="71">
        <v>26116.460569153372</v>
      </c>
      <c r="AF10" s="71">
        <v>30406.400000000001</v>
      </c>
      <c r="AG10" s="69">
        <f t="shared" si="26"/>
        <v>56522</v>
      </c>
      <c r="AH10" s="68">
        <f t="shared" si="27"/>
        <v>4290</v>
      </c>
      <c r="AI10" s="71">
        <v>26116.460569153372</v>
      </c>
      <c r="AJ10" s="71">
        <v>30406.400000000001</v>
      </c>
      <c r="AK10" s="69">
        <f t="shared" si="28"/>
        <v>56522</v>
      </c>
      <c r="AL10" s="68">
        <f t="shared" si="29"/>
        <v>4290</v>
      </c>
      <c r="AM10" s="71">
        <v>26116.460569153372</v>
      </c>
      <c r="AN10" s="71">
        <v>30406.400000000001</v>
      </c>
      <c r="AO10" s="69">
        <f t="shared" si="30"/>
        <v>56522</v>
      </c>
      <c r="AP10" s="68">
        <f t="shared" si="31"/>
        <v>4290</v>
      </c>
      <c r="AQ10" s="71">
        <v>26116.460569153372</v>
      </c>
      <c r="AR10" s="71">
        <v>30406.400000000001</v>
      </c>
      <c r="AS10" s="69">
        <f t="shared" si="32"/>
        <v>56522</v>
      </c>
      <c r="AT10" s="68">
        <f t="shared" si="33"/>
        <v>4290</v>
      </c>
      <c r="AU10" s="71">
        <v>26116.460569153372</v>
      </c>
      <c r="AV10" s="71">
        <v>30406.400000000001</v>
      </c>
      <c r="AW10" s="69">
        <f t="shared" si="34"/>
        <v>56522</v>
      </c>
      <c r="AX10" s="68">
        <f t="shared" si="35"/>
        <v>4290</v>
      </c>
      <c r="AY10" s="71">
        <v>26116.460569153372</v>
      </c>
      <c r="AZ10" s="71">
        <v>30406.400000000001</v>
      </c>
      <c r="BA10" s="65" t="b">
        <f t="shared" si="0"/>
        <v>0</v>
      </c>
      <c r="BB10" s="65" t="b">
        <f t="shared" si="1"/>
        <v>0</v>
      </c>
      <c r="BC10" s="65" t="b">
        <f t="shared" si="2"/>
        <v>0</v>
      </c>
      <c r="BD10" s="65" t="b">
        <f t="shared" si="3"/>
        <v>0</v>
      </c>
      <c r="BE10" s="65" t="b">
        <f t="shared" si="4"/>
        <v>0</v>
      </c>
      <c r="BF10" s="65" t="b">
        <f t="shared" si="5"/>
        <v>0</v>
      </c>
      <c r="BG10" s="65" t="b">
        <f t="shared" si="6"/>
        <v>0</v>
      </c>
      <c r="BH10" s="65" t="b">
        <f t="shared" si="7"/>
        <v>0</v>
      </c>
      <c r="BI10" s="65" t="b">
        <f t="shared" si="8"/>
        <v>0</v>
      </c>
      <c r="BJ10" s="65" t="b">
        <f t="shared" si="9"/>
        <v>0</v>
      </c>
      <c r="BK10" s="65" t="b">
        <f t="shared" si="10"/>
        <v>0</v>
      </c>
      <c r="BL10" s="65" t="b">
        <f t="shared" si="11"/>
        <v>0</v>
      </c>
      <c r="BM10" s="70" t="s">
        <v>164</v>
      </c>
    </row>
    <row r="11" spans="1:65" ht="17">
      <c r="A11" s="66" t="s">
        <v>177</v>
      </c>
      <c r="B11" s="67" t="s">
        <v>178</v>
      </c>
      <c r="C11" s="68">
        <v>0</v>
      </c>
      <c r="D11" s="68">
        <v>0</v>
      </c>
      <c r="E11" s="69">
        <f t="shared" si="12"/>
        <v>0</v>
      </c>
      <c r="F11" s="68">
        <f t="shared" si="13"/>
        <v>0</v>
      </c>
      <c r="G11" s="69">
        <v>0</v>
      </c>
      <c r="H11" s="69">
        <v>0</v>
      </c>
      <c r="I11" s="69">
        <f t="shared" si="14"/>
        <v>0</v>
      </c>
      <c r="J11" s="68">
        <f t="shared" si="15"/>
        <v>0</v>
      </c>
      <c r="K11" s="69">
        <v>0</v>
      </c>
      <c r="L11" s="69">
        <v>0</v>
      </c>
      <c r="M11" s="69">
        <f t="shared" si="16"/>
        <v>0</v>
      </c>
      <c r="N11" s="68">
        <f t="shared" si="17"/>
        <v>0</v>
      </c>
      <c r="O11" s="69">
        <v>0</v>
      </c>
      <c r="P11" s="69">
        <v>0</v>
      </c>
      <c r="Q11" s="69">
        <f t="shared" si="18"/>
        <v>0</v>
      </c>
      <c r="R11" s="68">
        <f t="shared" si="19"/>
        <v>0</v>
      </c>
      <c r="S11" s="69">
        <v>0</v>
      </c>
      <c r="T11" s="69">
        <v>0</v>
      </c>
      <c r="U11" s="69">
        <f t="shared" si="20"/>
        <v>0</v>
      </c>
      <c r="V11" s="68">
        <f t="shared" si="21"/>
        <v>0</v>
      </c>
      <c r="W11" s="69">
        <v>0</v>
      </c>
      <c r="X11" s="69">
        <v>0</v>
      </c>
      <c r="Y11" s="69">
        <f t="shared" si="22"/>
        <v>0</v>
      </c>
      <c r="Z11" s="68">
        <f t="shared" si="23"/>
        <v>0</v>
      </c>
      <c r="AA11" s="69">
        <v>0</v>
      </c>
      <c r="AB11" s="69">
        <v>0</v>
      </c>
      <c r="AC11" s="69">
        <f t="shared" si="24"/>
        <v>0</v>
      </c>
      <c r="AD11" s="68">
        <f t="shared" si="25"/>
        <v>0</v>
      </c>
      <c r="AE11" s="69">
        <v>0</v>
      </c>
      <c r="AF11" s="69">
        <v>0</v>
      </c>
      <c r="AG11" s="69">
        <f t="shared" si="26"/>
        <v>0</v>
      </c>
      <c r="AH11" s="68">
        <f t="shared" si="27"/>
        <v>0</v>
      </c>
      <c r="AI11" s="69">
        <v>0</v>
      </c>
      <c r="AJ11" s="69">
        <v>0</v>
      </c>
      <c r="AK11" s="69">
        <f t="shared" si="28"/>
        <v>0</v>
      </c>
      <c r="AL11" s="68">
        <f t="shared" si="29"/>
        <v>0</v>
      </c>
      <c r="AM11" s="69">
        <v>0</v>
      </c>
      <c r="AN11" s="69">
        <v>0</v>
      </c>
      <c r="AO11" s="69">
        <f t="shared" si="30"/>
        <v>0</v>
      </c>
      <c r="AP11" s="68">
        <f t="shared" si="31"/>
        <v>0</v>
      </c>
      <c r="AQ11" s="69">
        <v>0</v>
      </c>
      <c r="AR11" s="69">
        <v>0</v>
      </c>
      <c r="AS11" s="69">
        <f t="shared" si="32"/>
        <v>0</v>
      </c>
      <c r="AT11" s="68">
        <f t="shared" si="33"/>
        <v>0</v>
      </c>
      <c r="AU11" s="69">
        <v>0</v>
      </c>
      <c r="AV11" s="69">
        <v>0</v>
      </c>
      <c r="AW11" s="69">
        <f t="shared" si="34"/>
        <v>0</v>
      </c>
      <c r="AX11" s="68">
        <f t="shared" si="35"/>
        <v>0</v>
      </c>
      <c r="AY11" s="69">
        <v>0</v>
      </c>
      <c r="AZ11" s="69">
        <v>0</v>
      </c>
      <c r="BA11" s="65" t="b">
        <f t="shared" si="0"/>
        <v>1</v>
      </c>
      <c r="BB11" s="65" t="b">
        <f t="shared" si="1"/>
        <v>1</v>
      </c>
      <c r="BC11" s="65" t="b">
        <f t="shared" si="2"/>
        <v>1</v>
      </c>
      <c r="BD11" s="65" t="b">
        <f t="shared" si="3"/>
        <v>1</v>
      </c>
      <c r="BE11" s="65" t="b">
        <f t="shared" si="4"/>
        <v>1</v>
      </c>
      <c r="BF11" s="65" t="b">
        <f t="shared" si="5"/>
        <v>1</v>
      </c>
      <c r="BG11" s="65" t="b">
        <f t="shared" si="6"/>
        <v>1</v>
      </c>
      <c r="BH11" s="65" t="b">
        <f t="shared" si="7"/>
        <v>1</v>
      </c>
      <c r="BI11" s="65" t="b">
        <f t="shared" si="8"/>
        <v>1</v>
      </c>
      <c r="BJ11" s="65" t="b">
        <f t="shared" si="9"/>
        <v>1</v>
      </c>
      <c r="BK11" s="65" t="b">
        <f t="shared" si="10"/>
        <v>1</v>
      </c>
      <c r="BL11" s="65" t="b">
        <f t="shared" si="11"/>
        <v>1</v>
      </c>
      <c r="BM11" s="70" t="s">
        <v>179</v>
      </c>
    </row>
    <row r="12" spans="1:65" ht="17">
      <c r="A12" s="66" t="s">
        <v>180</v>
      </c>
      <c r="B12" s="67" t="s">
        <v>181</v>
      </c>
      <c r="C12" s="68">
        <v>0</v>
      </c>
      <c r="D12" s="68">
        <v>0</v>
      </c>
      <c r="E12" s="69">
        <f t="shared" si="12"/>
        <v>0</v>
      </c>
      <c r="F12" s="68">
        <f t="shared" si="13"/>
        <v>0</v>
      </c>
      <c r="G12" s="69">
        <v>2629.3182614580833</v>
      </c>
      <c r="H12" s="69">
        <v>2629</v>
      </c>
      <c r="I12" s="69">
        <f t="shared" si="14"/>
        <v>5258</v>
      </c>
      <c r="J12" s="68">
        <f t="shared" si="15"/>
        <v>0</v>
      </c>
      <c r="K12" s="71">
        <v>15723.209115407584</v>
      </c>
      <c r="L12" s="71">
        <v>16338</v>
      </c>
      <c r="M12" s="69">
        <f t="shared" si="16"/>
        <v>32061</v>
      </c>
      <c r="N12" s="68">
        <f t="shared" si="17"/>
        <v>615</v>
      </c>
      <c r="O12" s="71">
        <v>19941.406695407586</v>
      </c>
      <c r="P12" s="71">
        <v>21306</v>
      </c>
      <c r="Q12" s="69">
        <f t="shared" si="18"/>
        <v>41247</v>
      </c>
      <c r="R12" s="68">
        <f t="shared" si="19"/>
        <v>1365</v>
      </c>
      <c r="S12" s="71">
        <v>13989.760923861235</v>
      </c>
      <c r="T12" s="71">
        <v>14435.516250785236</v>
      </c>
      <c r="U12" s="69">
        <f t="shared" si="20"/>
        <v>28424</v>
      </c>
      <c r="V12" s="68">
        <f t="shared" si="21"/>
        <v>446</v>
      </c>
      <c r="W12" s="71">
        <v>18506.781622104529</v>
      </c>
      <c r="X12" s="71">
        <v>18918.516250785236</v>
      </c>
      <c r="Y12" s="69">
        <f t="shared" si="22"/>
        <v>37424</v>
      </c>
      <c r="Z12" s="68">
        <f t="shared" si="23"/>
        <v>412</v>
      </c>
      <c r="AA12" s="71">
        <v>19012.42210973152</v>
      </c>
      <c r="AB12" s="71">
        <v>19424.156250785236</v>
      </c>
      <c r="AC12" s="69">
        <f t="shared" si="24"/>
        <v>38436</v>
      </c>
      <c r="AD12" s="68">
        <f t="shared" si="25"/>
        <v>412</v>
      </c>
      <c r="AE12" s="71">
        <v>26638.220492494853</v>
      </c>
      <c r="AF12" s="71">
        <v>27048.586250785236</v>
      </c>
      <c r="AG12" s="69">
        <f t="shared" si="26"/>
        <v>53686</v>
      </c>
      <c r="AH12" s="68">
        <f t="shared" si="27"/>
        <v>410</v>
      </c>
      <c r="AI12" s="71">
        <v>31479.000162982287</v>
      </c>
      <c r="AJ12" s="71">
        <v>31839.586250785236</v>
      </c>
      <c r="AK12" s="69">
        <f t="shared" si="28"/>
        <v>63318</v>
      </c>
      <c r="AL12" s="68">
        <f t="shared" si="29"/>
        <v>360</v>
      </c>
      <c r="AM12" s="71">
        <v>32486.361399250596</v>
      </c>
      <c r="AN12" s="71">
        <v>32846.586250785236</v>
      </c>
      <c r="AO12" s="69">
        <f t="shared" si="30"/>
        <v>65332</v>
      </c>
      <c r="AP12" s="68">
        <f t="shared" si="31"/>
        <v>360</v>
      </c>
      <c r="AQ12" s="71">
        <v>35649.578416977674</v>
      </c>
      <c r="AR12" s="71">
        <v>36009.586250785236</v>
      </c>
      <c r="AS12" s="69">
        <f t="shared" si="32"/>
        <v>71658</v>
      </c>
      <c r="AT12" s="68">
        <f t="shared" si="33"/>
        <v>360</v>
      </c>
      <c r="AU12" s="71">
        <v>50242.537947379184</v>
      </c>
      <c r="AV12" s="71">
        <v>36009.586250785236</v>
      </c>
      <c r="AW12" s="69">
        <f t="shared" si="34"/>
        <v>86251</v>
      </c>
      <c r="AX12" s="68">
        <f t="shared" si="35"/>
        <v>-14233</v>
      </c>
      <c r="AY12" s="71">
        <v>50242.537947379184</v>
      </c>
      <c r="AZ12" s="71">
        <v>36009.586250785236</v>
      </c>
      <c r="BA12" s="65" t="b">
        <f t="shared" si="0"/>
        <v>1</v>
      </c>
      <c r="BB12" s="65" t="b">
        <f t="shared" si="1"/>
        <v>1</v>
      </c>
      <c r="BC12" s="65" t="b">
        <f t="shared" si="2"/>
        <v>0</v>
      </c>
      <c r="BD12" s="65" t="b">
        <f t="shared" si="3"/>
        <v>0</v>
      </c>
      <c r="BE12" s="65" t="b">
        <f t="shared" si="4"/>
        <v>0</v>
      </c>
      <c r="BF12" s="65" t="b">
        <f t="shared" si="5"/>
        <v>0</v>
      </c>
      <c r="BG12" s="65" t="b">
        <f t="shared" si="6"/>
        <v>0</v>
      </c>
      <c r="BH12" s="65" t="b">
        <f t="shared" si="7"/>
        <v>0</v>
      </c>
      <c r="BI12" s="65" t="b">
        <f t="shared" si="8"/>
        <v>0</v>
      </c>
      <c r="BJ12" s="65" t="b">
        <f t="shared" si="9"/>
        <v>0</v>
      </c>
      <c r="BK12" s="65" t="b">
        <f t="shared" si="10"/>
        <v>0</v>
      </c>
      <c r="BL12" s="65" t="b">
        <f t="shared" si="11"/>
        <v>0</v>
      </c>
      <c r="BM12" s="70" t="s">
        <v>182</v>
      </c>
    </row>
    <row r="13" spans="1:65" ht="34">
      <c r="A13" s="66" t="s">
        <v>183</v>
      </c>
      <c r="B13" s="67" t="s">
        <v>184</v>
      </c>
      <c r="C13" s="68">
        <v>366.72729717312461</v>
      </c>
      <c r="D13" s="68">
        <v>366.9</v>
      </c>
      <c r="E13" s="69">
        <f t="shared" si="12"/>
        <v>732</v>
      </c>
      <c r="F13" s="68">
        <f t="shared" si="13"/>
        <v>0</v>
      </c>
      <c r="G13" s="71">
        <v>4074.5240384915514</v>
      </c>
      <c r="H13" s="71">
        <v>4074.9</v>
      </c>
      <c r="I13" s="69">
        <f t="shared" si="14"/>
        <v>8148</v>
      </c>
      <c r="J13" s="68">
        <f t="shared" si="15"/>
        <v>0</v>
      </c>
      <c r="K13" s="71">
        <v>9234.8091929155362</v>
      </c>
      <c r="L13" s="71">
        <v>9234.9</v>
      </c>
      <c r="M13" s="69">
        <f t="shared" si="16"/>
        <v>18468</v>
      </c>
      <c r="N13" s="68">
        <f t="shared" si="17"/>
        <v>0</v>
      </c>
      <c r="O13" s="71">
        <v>16335.791038485713</v>
      </c>
      <c r="P13" s="71">
        <v>16335.9</v>
      </c>
      <c r="Q13" s="69">
        <f t="shared" si="18"/>
        <v>32670</v>
      </c>
      <c r="R13" s="68">
        <f t="shared" si="19"/>
        <v>0</v>
      </c>
      <c r="S13" s="69">
        <v>0</v>
      </c>
      <c r="T13" s="69">
        <v>0</v>
      </c>
      <c r="U13" s="69">
        <f t="shared" si="20"/>
        <v>0</v>
      </c>
      <c r="V13" s="68">
        <f t="shared" si="21"/>
        <v>0</v>
      </c>
      <c r="W13" s="69">
        <v>0</v>
      </c>
      <c r="X13" s="69">
        <v>0</v>
      </c>
      <c r="Y13" s="69">
        <f t="shared" si="22"/>
        <v>0</v>
      </c>
      <c r="Z13" s="68">
        <f t="shared" si="23"/>
        <v>0</v>
      </c>
      <c r="AA13" s="69">
        <v>0</v>
      </c>
      <c r="AB13" s="69">
        <v>0</v>
      </c>
      <c r="AC13" s="69">
        <f t="shared" si="24"/>
        <v>0</v>
      </c>
      <c r="AD13" s="68">
        <f t="shared" si="25"/>
        <v>0</v>
      </c>
      <c r="AE13" s="69">
        <v>0</v>
      </c>
      <c r="AF13" s="69">
        <v>0</v>
      </c>
      <c r="AG13" s="69">
        <f t="shared" si="26"/>
        <v>0</v>
      </c>
      <c r="AH13" s="68">
        <f t="shared" si="27"/>
        <v>0</v>
      </c>
      <c r="AI13" s="69">
        <v>0</v>
      </c>
      <c r="AJ13" s="69">
        <v>0</v>
      </c>
      <c r="AK13" s="69">
        <f t="shared" si="28"/>
        <v>0</v>
      </c>
      <c r="AL13" s="68">
        <f t="shared" si="29"/>
        <v>0</v>
      </c>
      <c r="AM13" s="69">
        <v>0</v>
      </c>
      <c r="AN13" s="69">
        <v>0</v>
      </c>
      <c r="AO13" s="69">
        <f t="shared" si="30"/>
        <v>0</v>
      </c>
      <c r="AP13" s="68">
        <f t="shared" si="31"/>
        <v>0</v>
      </c>
      <c r="AQ13" s="69">
        <v>0</v>
      </c>
      <c r="AR13" s="69">
        <v>0</v>
      </c>
      <c r="AS13" s="69">
        <f t="shared" si="32"/>
        <v>0</v>
      </c>
      <c r="AT13" s="68">
        <f t="shared" si="33"/>
        <v>0</v>
      </c>
      <c r="AU13" s="69">
        <v>0</v>
      </c>
      <c r="AV13" s="69">
        <v>0</v>
      </c>
      <c r="AW13" s="69">
        <f t="shared" si="34"/>
        <v>0</v>
      </c>
      <c r="AX13" s="68">
        <f t="shared" si="35"/>
        <v>0</v>
      </c>
      <c r="AY13" s="69">
        <v>0</v>
      </c>
      <c r="AZ13" s="69">
        <v>0</v>
      </c>
      <c r="BA13" s="65" t="b">
        <f t="shared" si="0"/>
        <v>1</v>
      </c>
      <c r="BB13" s="65" t="b">
        <f t="shared" si="1"/>
        <v>1</v>
      </c>
      <c r="BC13" s="65" t="b">
        <f t="shared" si="2"/>
        <v>1</v>
      </c>
      <c r="BD13" s="65" t="b">
        <f t="shared" si="3"/>
        <v>1</v>
      </c>
      <c r="BE13" s="65" t="b">
        <f t="shared" si="4"/>
        <v>1</v>
      </c>
      <c r="BF13" s="65" t="b">
        <f t="shared" si="5"/>
        <v>1</v>
      </c>
      <c r="BG13" s="65" t="b">
        <f t="shared" si="6"/>
        <v>1</v>
      </c>
      <c r="BH13" s="65" t="b">
        <f t="shared" si="7"/>
        <v>1</v>
      </c>
      <c r="BI13" s="65" t="b">
        <f t="shared" si="8"/>
        <v>1</v>
      </c>
      <c r="BJ13" s="65" t="b">
        <f t="shared" si="9"/>
        <v>1</v>
      </c>
      <c r="BK13" s="65" t="b">
        <f t="shared" si="10"/>
        <v>1</v>
      </c>
      <c r="BL13" s="65" t="b">
        <f t="shared" si="11"/>
        <v>1</v>
      </c>
      <c r="BM13" s="70" t="s">
        <v>161</v>
      </c>
    </row>
    <row r="14" spans="1:65" ht="17">
      <c r="A14" s="66" t="s">
        <v>185</v>
      </c>
      <c r="B14" s="67" t="s">
        <v>186</v>
      </c>
      <c r="C14" s="68">
        <v>0</v>
      </c>
      <c r="D14" s="68">
        <v>0</v>
      </c>
      <c r="E14" s="69">
        <f t="shared" si="12"/>
        <v>0</v>
      </c>
      <c r="F14" s="68">
        <f t="shared" si="13"/>
        <v>0</v>
      </c>
      <c r="G14" s="69">
        <v>0</v>
      </c>
      <c r="H14" s="69">
        <v>0</v>
      </c>
      <c r="I14" s="69">
        <f t="shared" si="14"/>
        <v>0</v>
      </c>
      <c r="J14" s="68">
        <f t="shared" si="15"/>
        <v>0</v>
      </c>
      <c r="K14" s="69">
        <v>0</v>
      </c>
      <c r="L14" s="69">
        <v>0</v>
      </c>
      <c r="M14" s="69">
        <f t="shared" si="16"/>
        <v>0</v>
      </c>
      <c r="N14" s="68">
        <f t="shared" si="17"/>
        <v>0</v>
      </c>
      <c r="O14" s="69">
        <v>0</v>
      </c>
      <c r="P14" s="69">
        <v>0</v>
      </c>
      <c r="Q14" s="69">
        <f t="shared" si="18"/>
        <v>0</v>
      </c>
      <c r="R14" s="68">
        <f t="shared" si="19"/>
        <v>0</v>
      </c>
      <c r="S14" s="71">
        <v>38247.374389209173</v>
      </c>
      <c r="T14" s="71">
        <v>40361</v>
      </c>
      <c r="U14" s="69">
        <f t="shared" si="20"/>
        <v>78608</v>
      </c>
      <c r="V14" s="68">
        <f t="shared" si="21"/>
        <v>2114</v>
      </c>
      <c r="W14" s="71">
        <v>48439.240666620106</v>
      </c>
      <c r="X14" s="71">
        <v>53568</v>
      </c>
      <c r="Y14" s="69">
        <f t="shared" si="22"/>
        <v>102007</v>
      </c>
      <c r="Z14" s="68">
        <f t="shared" si="23"/>
        <v>5129</v>
      </c>
      <c r="AA14" s="71">
        <v>48439.240666620106</v>
      </c>
      <c r="AB14" s="71">
        <v>53568</v>
      </c>
      <c r="AC14" s="69">
        <f t="shared" si="24"/>
        <v>102007</v>
      </c>
      <c r="AD14" s="68">
        <f t="shared" si="25"/>
        <v>5129</v>
      </c>
      <c r="AE14" s="71">
        <v>48831.807243870251</v>
      </c>
      <c r="AF14" s="71">
        <v>53961</v>
      </c>
      <c r="AG14" s="69">
        <f t="shared" si="26"/>
        <v>102792</v>
      </c>
      <c r="AH14" s="68">
        <f t="shared" si="27"/>
        <v>5130</v>
      </c>
      <c r="AI14" s="71">
        <v>60224.424801019355</v>
      </c>
      <c r="AJ14" s="71">
        <v>65354</v>
      </c>
      <c r="AK14" s="69">
        <f t="shared" si="28"/>
        <v>125578</v>
      </c>
      <c r="AL14" s="68">
        <f t="shared" si="29"/>
        <v>5130</v>
      </c>
      <c r="AM14" s="71">
        <v>60224.424801019355</v>
      </c>
      <c r="AN14" s="71">
        <v>65354</v>
      </c>
      <c r="AO14" s="69">
        <f t="shared" si="30"/>
        <v>125578</v>
      </c>
      <c r="AP14" s="68">
        <f t="shared" si="31"/>
        <v>5130</v>
      </c>
      <c r="AQ14" s="71">
        <v>65467.70972402746</v>
      </c>
      <c r="AR14" s="71">
        <v>70597</v>
      </c>
      <c r="AS14" s="69">
        <f t="shared" si="32"/>
        <v>136064</v>
      </c>
      <c r="AT14" s="68">
        <f t="shared" si="33"/>
        <v>5130</v>
      </c>
      <c r="AU14" s="71">
        <v>88413.088261750032</v>
      </c>
      <c r="AV14" s="71">
        <v>70597</v>
      </c>
      <c r="AW14" s="69">
        <f t="shared" si="34"/>
        <v>159010</v>
      </c>
      <c r="AX14" s="68">
        <f t="shared" si="35"/>
        <v>-17816</v>
      </c>
      <c r="AY14" s="71">
        <v>88413.088261750032</v>
      </c>
      <c r="AZ14" s="71">
        <v>70597</v>
      </c>
      <c r="BA14" s="65" t="b">
        <f t="shared" si="0"/>
        <v>1</v>
      </c>
      <c r="BB14" s="65" t="b">
        <f t="shared" si="1"/>
        <v>1</v>
      </c>
      <c r="BC14" s="65" t="b">
        <f t="shared" si="2"/>
        <v>1</v>
      </c>
      <c r="BD14" s="65" t="b">
        <f t="shared" si="3"/>
        <v>1</v>
      </c>
      <c r="BE14" s="65" t="b">
        <f t="shared" si="4"/>
        <v>0</v>
      </c>
      <c r="BF14" s="65" t="b">
        <f t="shared" si="5"/>
        <v>0</v>
      </c>
      <c r="BG14" s="65" t="b">
        <f t="shared" si="6"/>
        <v>0</v>
      </c>
      <c r="BH14" s="65" t="b">
        <f t="shared" si="7"/>
        <v>0</v>
      </c>
      <c r="BI14" s="65" t="b">
        <f t="shared" si="8"/>
        <v>0</v>
      </c>
      <c r="BJ14" s="65" t="b">
        <f t="shared" si="9"/>
        <v>0</v>
      </c>
      <c r="BK14" s="65" t="b">
        <f t="shared" si="10"/>
        <v>0</v>
      </c>
      <c r="BL14" s="65" t="b">
        <f t="shared" si="11"/>
        <v>0</v>
      </c>
      <c r="BM14" s="70" t="s">
        <v>187</v>
      </c>
    </row>
    <row r="15" spans="1:65" ht="17">
      <c r="A15" s="66" t="s">
        <v>188</v>
      </c>
      <c r="B15" s="67" t="s">
        <v>189</v>
      </c>
      <c r="C15" s="68">
        <v>0</v>
      </c>
      <c r="D15" s="68">
        <v>0</v>
      </c>
      <c r="E15" s="69">
        <f t="shared" si="12"/>
        <v>0</v>
      </c>
      <c r="F15" s="68">
        <f t="shared" si="13"/>
        <v>0</v>
      </c>
      <c r="G15" s="69">
        <v>4775.0374023981822</v>
      </c>
      <c r="H15" s="69">
        <v>4775</v>
      </c>
      <c r="I15" s="69">
        <f t="shared" si="14"/>
        <v>9550</v>
      </c>
      <c r="J15" s="68">
        <f t="shared" si="15"/>
        <v>0</v>
      </c>
      <c r="K15" s="71">
        <v>13145.486828606248</v>
      </c>
      <c r="L15" s="71">
        <v>12837</v>
      </c>
      <c r="M15" s="69">
        <f t="shared" si="16"/>
        <v>25982</v>
      </c>
      <c r="N15" s="68">
        <f t="shared" si="17"/>
        <v>-308</v>
      </c>
      <c r="O15" s="71">
        <v>28519.476705380817</v>
      </c>
      <c r="P15" s="71">
        <v>29336</v>
      </c>
      <c r="Q15" s="69">
        <f t="shared" si="18"/>
        <v>57855</v>
      </c>
      <c r="R15" s="68">
        <f t="shared" si="19"/>
        <v>817</v>
      </c>
      <c r="S15" s="71">
        <v>30495.424133600285</v>
      </c>
      <c r="T15" s="71">
        <v>24850.400000000001</v>
      </c>
      <c r="U15" s="69">
        <f t="shared" si="20"/>
        <v>55345</v>
      </c>
      <c r="V15" s="68">
        <f t="shared" si="21"/>
        <v>-5645</v>
      </c>
      <c r="W15" s="71">
        <v>30495.424133600285</v>
      </c>
      <c r="X15" s="71">
        <v>24850.400000000001</v>
      </c>
      <c r="Y15" s="69">
        <f t="shared" si="22"/>
        <v>55345</v>
      </c>
      <c r="Z15" s="68">
        <f t="shared" si="23"/>
        <v>-5645</v>
      </c>
      <c r="AA15" s="71">
        <v>30495.424133600285</v>
      </c>
      <c r="AB15" s="71">
        <v>24850.400000000001</v>
      </c>
      <c r="AC15" s="69">
        <f t="shared" si="24"/>
        <v>55345</v>
      </c>
      <c r="AD15" s="68">
        <f t="shared" si="25"/>
        <v>-5645</v>
      </c>
      <c r="AE15" s="71">
        <v>38466.984438943793</v>
      </c>
      <c r="AF15" s="71">
        <v>32822.400000000001</v>
      </c>
      <c r="AG15" s="69">
        <f t="shared" si="26"/>
        <v>71288</v>
      </c>
      <c r="AH15" s="68">
        <f t="shared" si="27"/>
        <v>-5644</v>
      </c>
      <c r="AI15" s="71">
        <v>105774.62465241716</v>
      </c>
      <c r="AJ15" s="71">
        <v>100130.4</v>
      </c>
      <c r="AK15" s="69">
        <f t="shared" si="28"/>
        <v>205904</v>
      </c>
      <c r="AL15" s="68">
        <f t="shared" si="29"/>
        <v>-5644</v>
      </c>
      <c r="AM15" s="71">
        <v>105774.62465241716</v>
      </c>
      <c r="AN15" s="71">
        <v>100130.4</v>
      </c>
      <c r="AO15" s="69">
        <f t="shared" si="30"/>
        <v>205904</v>
      </c>
      <c r="AP15" s="68">
        <f t="shared" si="31"/>
        <v>-5644</v>
      </c>
      <c r="AQ15" s="71">
        <v>105774.62465241716</v>
      </c>
      <c r="AR15" s="71">
        <v>100130.4</v>
      </c>
      <c r="AS15" s="69">
        <f t="shared" si="32"/>
        <v>205904</v>
      </c>
      <c r="AT15" s="68">
        <f t="shared" si="33"/>
        <v>-5644</v>
      </c>
      <c r="AU15" s="71">
        <v>136347.53722189559</v>
      </c>
      <c r="AV15" s="71">
        <v>100130.4</v>
      </c>
      <c r="AW15" s="69">
        <f t="shared" si="34"/>
        <v>236477</v>
      </c>
      <c r="AX15" s="68">
        <f t="shared" si="35"/>
        <v>-36217</v>
      </c>
      <c r="AY15" s="71">
        <v>136347.53722189559</v>
      </c>
      <c r="AZ15" s="71">
        <v>100130.4</v>
      </c>
      <c r="BA15" s="65" t="b">
        <f t="shared" si="0"/>
        <v>1</v>
      </c>
      <c r="BB15" s="65" t="b">
        <f t="shared" si="1"/>
        <v>1</v>
      </c>
      <c r="BC15" s="65" t="b">
        <f t="shared" si="2"/>
        <v>0</v>
      </c>
      <c r="BD15" s="65" t="b">
        <f t="shared" si="3"/>
        <v>0</v>
      </c>
      <c r="BE15" s="65" t="b">
        <f t="shared" si="4"/>
        <v>0</v>
      </c>
      <c r="BF15" s="65" t="b">
        <f t="shared" si="5"/>
        <v>0</v>
      </c>
      <c r="BG15" s="65" t="b">
        <f t="shared" si="6"/>
        <v>0</v>
      </c>
      <c r="BH15" s="65" t="b">
        <f t="shared" si="7"/>
        <v>0</v>
      </c>
      <c r="BI15" s="65" t="b">
        <f t="shared" si="8"/>
        <v>0</v>
      </c>
      <c r="BJ15" s="65" t="b">
        <f t="shared" si="9"/>
        <v>0</v>
      </c>
      <c r="BK15" s="65" t="b">
        <f t="shared" si="10"/>
        <v>0</v>
      </c>
      <c r="BL15" s="65" t="b">
        <f t="shared" si="11"/>
        <v>0</v>
      </c>
      <c r="BM15" s="70" t="s">
        <v>164</v>
      </c>
    </row>
    <row r="16" spans="1:65" ht="17">
      <c r="A16" s="66" t="s">
        <v>190</v>
      </c>
      <c r="B16" s="67" t="s">
        <v>191</v>
      </c>
      <c r="C16" s="68">
        <v>0</v>
      </c>
      <c r="D16" s="68">
        <v>0</v>
      </c>
      <c r="E16" s="69">
        <f t="shared" si="12"/>
        <v>0</v>
      </c>
      <c r="F16" s="68">
        <f t="shared" si="13"/>
        <v>0</v>
      </c>
      <c r="G16" s="69">
        <v>0</v>
      </c>
      <c r="H16" s="69">
        <v>0</v>
      </c>
      <c r="I16" s="69">
        <f t="shared" si="14"/>
        <v>0</v>
      </c>
      <c r="J16" s="68">
        <f t="shared" si="15"/>
        <v>0</v>
      </c>
      <c r="K16" s="69">
        <v>0</v>
      </c>
      <c r="L16" s="69">
        <v>0</v>
      </c>
      <c r="M16" s="69">
        <f t="shared" si="16"/>
        <v>0</v>
      </c>
      <c r="N16" s="68">
        <f t="shared" si="17"/>
        <v>0</v>
      </c>
      <c r="O16" s="69">
        <v>0</v>
      </c>
      <c r="P16" s="69">
        <v>0</v>
      </c>
      <c r="Q16" s="69">
        <f t="shared" si="18"/>
        <v>0</v>
      </c>
      <c r="R16" s="68">
        <f t="shared" si="19"/>
        <v>0</v>
      </c>
      <c r="S16" s="69">
        <v>0</v>
      </c>
      <c r="T16" s="69">
        <v>0</v>
      </c>
      <c r="U16" s="69">
        <f t="shared" si="20"/>
        <v>0</v>
      </c>
      <c r="V16" s="68">
        <f t="shared" si="21"/>
        <v>0</v>
      </c>
      <c r="W16" s="69">
        <v>0</v>
      </c>
      <c r="X16" s="69">
        <v>0</v>
      </c>
      <c r="Y16" s="69">
        <f t="shared" si="22"/>
        <v>0</v>
      </c>
      <c r="Z16" s="68">
        <f t="shared" si="23"/>
        <v>0</v>
      </c>
      <c r="AA16" s="69">
        <v>0</v>
      </c>
      <c r="AB16" s="69">
        <v>0</v>
      </c>
      <c r="AC16" s="69">
        <f t="shared" si="24"/>
        <v>0</v>
      </c>
      <c r="AD16" s="68">
        <f t="shared" si="25"/>
        <v>0</v>
      </c>
      <c r="AE16" s="69">
        <v>0</v>
      </c>
      <c r="AF16" s="69">
        <v>0</v>
      </c>
      <c r="AG16" s="69">
        <f t="shared" si="26"/>
        <v>0</v>
      </c>
      <c r="AH16" s="68">
        <f t="shared" si="27"/>
        <v>0</v>
      </c>
      <c r="AI16" s="69">
        <v>0</v>
      </c>
      <c r="AJ16" s="69">
        <v>0</v>
      </c>
      <c r="AK16" s="69">
        <f t="shared" si="28"/>
        <v>0</v>
      </c>
      <c r="AL16" s="68">
        <f t="shared" si="29"/>
        <v>0</v>
      </c>
      <c r="AM16" s="69">
        <v>0</v>
      </c>
      <c r="AN16" s="69">
        <v>0</v>
      </c>
      <c r="AO16" s="69">
        <f t="shared" si="30"/>
        <v>0</v>
      </c>
      <c r="AP16" s="68">
        <f t="shared" si="31"/>
        <v>0</v>
      </c>
      <c r="AQ16" s="69">
        <v>0</v>
      </c>
      <c r="AR16" s="69">
        <v>0</v>
      </c>
      <c r="AS16" s="69">
        <f t="shared" si="32"/>
        <v>0</v>
      </c>
      <c r="AT16" s="68">
        <f t="shared" si="33"/>
        <v>0</v>
      </c>
      <c r="AU16" s="69">
        <v>0</v>
      </c>
      <c r="AV16" s="69">
        <v>0</v>
      </c>
      <c r="AW16" s="69">
        <f t="shared" si="34"/>
        <v>0</v>
      </c>
      <c r="AX16" s="68">
        <f t="shared" si="35"/>
        <v>0</v>
      </c>
      <c r="AY16" s="69">
        <v>0</v>
      </c>
      <c r="AZ16" s="69">
        <v>0</v>
      </c>
      <c r="BA16" s="65" t="b">
        <f t="shared" si="0"/>
        <v>1</v>
      </c>
      <c r="BB16" s="65" t="b">
        <f t="shared" si="1"/>
        <v>1</v>
      </c>
      <c r="BC16" s="65" t="b">
        <f t="shared" si="2"/>
        <v>1</v>
      </c>
      <c r="BD16" s="65" t="b">
        <f t="shared" si="3"/>
        <v>1</v>
      </c>
      <c r="BE16" s="65" t="b">
        <f t="shared" si="4"/>
        <v>1</v>
      </c>
      <c r="BF16" s="65" t="b">
        <f t="shared" si="5"/>
        <v>1</v>
      </c>
      <c r="BG16" s="65" t="b">
        <f t="shared" si="6"/>
        <v>1</v>
      </c>
      <c r="BH16" s="65" t="b">
        <f t="shared" si="7"/>
        <v>1</v>
      </c>
      <c r="BI16" s="65" t="b">
        <f t="shared" si="8"/>
        <v>1</v>
      </c>
      <c r="BJ16" s="65" t="b">
        <f t="shared" si="9"/>
        <v>1</v>
      </c>
      <c r="BK16" s="65" t="b">
        <f t="shared" si="10"/>
        <v>1</v>
      </c>
      <c r="BL16" s="65" t="b">
        <f t="shared" si="11"/>
        <v>1</v>
      </c>
      <c r="BM16" s="70" t="s">
        <v>179</v>
      </c>
    </row>
    <row r="17" spans="1:65" ht="17">
      <c r="A17" s="66" t="s">
        <v>192</v>
      </c>
      <c r="B17" s="67" t="s">
        <v>193</v>
      </c>
      <c r="C17" s="68">
        <v>0</v>
      </c>
      <c r="D17" s="68">
        <v>0</v>
      </c>
      <c r="E17" s="69">
        <f t="shared" si="12"/>
        <v>0</v>
      </c>
      <c r="F17" s="68">
        <f t="shared" si="13"/>
        <v>0</v>
      </c>
      <c r="G17" s="72">
        <v>75.766718740506192</v>
      </c>
      <c r="H17" s="72">
        <v>75.77</v>
      </c>
      <c r="I17" s="69">
        <f t="shared" si="14"/>
        <v>150</v>
      </c>
      <c r="J17" s="68">
        <f t="shared" si="15"/>
        <v>0</v>
      </c>
      <c r="K17" s="71">
        <v>15924.474067487447</v>
      </c>
      <c r="L17" s="71">
        <v>15924.77</v>
      </c>
      <c r="M17" s="69">
        <f t="shared" si="16"/>
        <v>31848</v>
      </c>
      <c r="N17" s="68">
        <f t="shared" si="17"/>
        <v>0</v>
      </c>
      <c r="O17" s="71">
        <v>16272.729814987446</v>
      </c>
      <c r="P17" s="71">
        <v>17802.77</v>
      </c>
      <c r="Q17" s="69">
        <f t="shared" si="18"/>
        <v>34074</v>
      </c>
      <c r="R17" s="68">
        <f t="shared" si="19"/>
        <v>1530</v>
      </c>
      <c r="S17" s="71">
        <v>28519.476705380817</v>
      </c>
      <c r="T17" s="71">
        <v>30437</v>
      </c>
      <c r="U17" s="69">
        <f t="shared" si="20"/>
        <v>58956</v>
      </c>
      <c r="V17" s="68">
        <f t="shared" si="21"/>
        <v>1918</v>
      </c>
      <c r="W17" s="71">
        <v>89399.778775342595</v>
      </c>
      <c r="X17" s="71">
        <v>92321</v>
      </c>
      <c r="Y17" s="69">
        <f t="shared" si="22"/>
        <v>181720</v>
      </c>
      <c r="Z17" s="68">
        <f t="shared" si="23"/>
        <v>2922</v>
      </c>
      <c r="AA17" s="71">
        <v>414550.12321347848</v>
      </c>
      <c r="AB17" s="71">
        <v>417660</v>
      </c>
      <c r="AC17" s="69">
        <f t="shared" si="24"/>
        <v>832210</v>
      </c>
      <c r="AD17" s="68">
        <f t="shared" si="25"/>
        <v>3110</v>
      </c>
      <c r="AE17" s="71">
        <v>425773.75161636039</v>
      </c>
      <c r="AF17" s="71">
        <v>429526</v>
      </c>
      <c r="AG17" s="69">
        <f t="shared" si="26"/>
        <v>855299</v>
      </c>
      <c r="AH17" s="68">
        <f t="shared" si="27"/>
        <v>3753</v>
      </c>
      <c r="AI17" s="71">
        <v>439022.44171287678</v>
      </c>
      <c r="AJ17" s="71">
        <v>443733</v>
      </c>
      <c r="AK17" s="69">
        <f t="shared" si="28"/>
        <v>882755</v>
      </c>
      <c r="AL17" s="68">
        <f t="shared" si="29"/>
        <v>4711</v>
      </c>
      <c r="AM17" s="71">
        <v>440335.26665814966</v>
      </c>
      <c r="AN17" s="71">
        <v>445123</v>
      </c>
      <c r="AO17" s="69">
        <f t="shared" si="30"/>
        <v>885458</v>
      </c>
      <c r="AP17" s="68">
        <f t="shared" si="31"/>
        <v>4788</v>
      </c>
      <c r="AQ17" s="71">
        <v>458758.15585866873</v>
      </c>
      <c r="AR17" s="71">
        <v>463230</v>
      </c>
      <c r="AS17" s="69">
        <f t="shared" si="32"/>
        <v>921988</v>
      </c>
      <c r="AT17" s="68">
        <f t="shared" si="33"/>
        <v>4472</v>
      </c>
      <c r="AU17" s="71">
        <v>485492.08518740349</v>
      </c>
      <c r="AV17" s="71">
        <v>463230</v>
      </c>
      <c r="AW17" s="69">
        <f t="shared" si="34"/>
        <v>948722</v>
      </c>
      <c r="AX17" s="68">
        <f t="shared" si="35"/>
        <v>-22262</v>
      </c>
      <c r="AY17" s="71">
        <v>485492.08518740349</v>
      </c>
      <c r="AZ17" s="71">
        <v>463230</v>
      </c>
      <c r="BA17" s="65" t="b">
        <f t="shared" si="0"/>
        <v>1</v>
      </c>
      <c r="BB17" s="65" t="b">
        <f t="shared" si="1"/>
        <v>1</v>
      </c>
      <c r="BC17" s="65" t="b">
        <f t="shared" si="2"/>
        <v>1</v>
      </c>
      <c r="BD17" s="65" t="b">
        <f t="shared" si="3"/>
        <v>0</v>
      </c>
      <c r="BE17" s="65" t="b">
        <f t="shared" si="4"/>
        <v>0</v>
      </c>
      <c r="BF17" s="65" t="b">
        <f t="shared" si="5"/>
        <v>0</v>
      </c>
      <c r="BG17" s="65" t="b">
        <f t="shared" si="6"/>
        <v>0</v>
      </c>
      <c r="BH17" s="65" t="b">
        <f t="shared" si="7"/>
        <v>0</v>
      </c>
      <c r="BI17" s="65" t="b">
        <f t="shared" si="8"/>
        <v>0</v>
      </c>
      <c r="BJ17" s="65" t="b">
        <f t="shared" si="9"/>
        <v>0</v>
      </c>
      <c r="BK17" s="65" t="b">
        <f t="shared" si="10"/>
        <v>0</v>
      </c>
      <c r="BL17" s="65" t="b">
        <f t="shared" si="11"/>
        <v>0</v>
      </c>
      <c r="BM17" s="70" t="s">
        <v>164</v>
      </c>
    </row>
    <row r="18" spans="1:65" ht="34">
      <c r="A18" s="66" t="s">
        <v>194</v>
      </c>
      <c r="B18" s="67" t="s">
        <v>195</v>
      </c>
      <c r="C18" s="68">
        <v>0</v>
      </c>
      <c r="D18" s="68">
        <v>0</v>
      </c>
      <c r="E18" s="69">
        <f t="shared" si="12"/>
        <v>0</v>
      </c>
      <c r="F18" s="68">
        <f t="shared" si="13"/>
        <v>0</v>
      </c>
      <c r="G18" s="69">
        <v>0</v>
      </c>
      <c r="H18" s="69">
        <v>0</v>
      </c>
      <c r="I18" s="69">
        <f t="shared" si="14"/>
        <v>0</v>
      </c>
      <c r="J18" s="68">
        <f t="shared" si="15"/>
        <v>0</v>
      </c>
      <c r="K18" s="69">
        <v>0</v>
      </c>
      <c r="L18" s="69">
        <v>0</v>
      </c>
      <c r="M18" s="69">
        <f t="shared" si="16"/>
        <v>0</v>
      </c>
      <c r="N18" s="68">
        <f t="shared" si="17"/>
        <v>0</v>
      </c>
      <c r="O18" s="69">
        <v>0</v>
      </c>
      <c r="P18" s="69">
        <v>0</v>
      </c>
      <c r="Q18" s="69">
        <f t="shared" si="18"/>
        <v>0</v>
      </c>
      <c r="R18" s="68">
        <f t="shared" si="19"/>
        <v>0</v>
      </c>
      <c r="S18" s="69">
        <v>0</v>
      </c>
      <c r="T18" s="69">
        <v>0</v>
      </c>
      <c r="U18" s="69">
        <f t="shared" si="20"/>
        <v>0</v>
      </c>
      <c r="V18" s="68">
        <f t="shared" si="21"/>
        <v>0</v>
      </c>
      <c r="W18" s="69">
        <v>0</v>
      </c>
      <c r="X18" s="69">
        <v>0</v>
      </c>
      <c r="Y18" s="69">
        <f t="shared" si="22"/>
        <v>0</v>
      </c>
      <c r="Z18" s="68">
        <f t="shared" si="23"/>
        <v>0</v>
      </c>
      <c r="AA18" s="69">
        <v>0</v>
      </c>
      <c r="AB18" s="69">
        <v>0</v>
      </c>
      <c r="AC18" s="69">
        <f t="shared" si="24"/>
        <v>0</v>
      </c>
      <c r="AD18" s="68">
        <f t="shared" si="25"/>
        <v>0</v>
      </c>
      <c r="AE18" s="69">
        <v>0</v>
      </c>
      <c r="AF18" s="69">
        <v>0</v>
      </c>
      <c r="AG18" s="69">
        <f t="shared" si="26"/>
        <v>0</v>
      </c>
      <c r="AH18" s="68">
        <f t="shared" si="27"/>
        <v>0</v>
      </c>
      <c r="AI18" s="69">
        <v>0</v>
      </c>
      <c r="AJ18" s="69">
        <v>0</v>
      </c>
      <c r="AK18" s="69">
        <f t="shared" si="28"/>
        <v>0</v>
      </c>
      <c r="AL18" s="68">
        <f t="shared" si="29"/>
        <v>0</v>
      </c>
      <c r="AM18" s="69">
        <v>0</v>
      </c>
      <c r="AN18" s="69">
        <v>0</v>
      </c>
      <c r="AO18" s="69">
        <f t="shared" si="30"/>
        <v>0</v>
      </c>
      <c r="AP18" s="68">
        <f t="shared" si="31"/>
        <v>0</v>
      </c>
      <c r="AQ18" s="69">
        <v>0</v>
      </c>
      <c r="AR18" s="69">
        <v>0</v>
      </c>
      <c r="AS18" s="69">
        <f t="shared" si="32"/>
        <v>0</v>
      </c>
      <c r="AT18" s="68">
        <f t="shared" si="33"/>
        <v>0</v>
      </c>
      <c r="AU18" s="69">
        <v>0</v>
      </c>
      <c r="AV18" s="69">
        <v>0</v>
      </c>
      <c r="AW18" s="69">
        <f t="shared" si="34"/>
        <v>0</v>
      </c>
      <c r="AX18" s="68">
        <f t="shared" si="35"/>
        <v>0</v>
      </c>
      <c r="AY18" s="69">
        <v>0</v>
      </c>
      <c r="AZ18" s="69">
        <v>0</v>
      </c>
      <c r="BA18" s="65" t="b">
        <f t="shared" si="0"/>
        <v>1</v>
      </c>
      <c r="BB18" s="65" t="b">
        <f t="shared" si="1"/>
        <v>1</v>
      </c>
      <c r="BC18" s="65" t="b">
        <f t="shared" si="2"/>
        <v>1</v>
      </c>
      <c r="BD18" s="65" t="b">
        <f t="shared" si="3"/>
        <v>1</v>
      </c>
      <c r="BE18" s="65" t="b">
        <f t="shared" si="4"/>
        <v>1</v>
      </c>
      <c r="BF18" s="65" t="b">
        <f t="shared" si="5"/>
        <v>1</v>
      </c>
      <c r="BG18" s="65" t="b">
        <f t="shared" si="6"/>
        <v>1</v>
      </c>
      <c r="BH18" s="65" t="b">
        <f t="shared" si="7"/>
        <v>1</v>
      </c>
      <c r="BI18" s="65" t="b">
        <f t="shared" si="8"/>
        <v>1</v>
      </c>
      <c r="BJ18" s="65" t="b">
        <f t="shared" si="9"/>
        <v>1</v>
      </c>
      <c r="BK18" s="65" t="b">
        <f t="shared" si="10"/>
        <v>1</v>
      </c>
      <c r="BL18" s="65" t="b">
        <f t="shared" si="11"/>
        <v>1</v>
      </c>
      <c r="BM18" s="70" t="s">
        <v>161</v>
      </c>
    </row>
    <row r="19" spans="1:65" ht="17">
      <c r="A19" s="66" t="s">
        <v>196</v>
      </c>
      <c r="B19" s="67" t="s">
        <v>197</v>
      </c>
      <c r="C19" s="68">
        <v>0</v>
      </c>
      <c r="D19" s="68">
        <v>0</v>
      </c>
      <c r="E19" s="69">
        <f t="shared" si="12"/>
        <v>0</v>
      </c>
      <c r="F19" s="68">
        <f t="shared" si="13"/>
        <v>0</v>
      </c>
      <c r="G19" s="69">
        <v>0</v>
      </c>
      <c r="H19" s="69">
        <v>0</v>
      </c>
      <c r="I19" s="69">
        <f t="shared" si="14"/>
        <v>0</v>
      </c>
      <c r="J19" s="68">
        <f t="shared" si="15"/>
        <v>0</v>
      </c>
      <c r="K19" s="69">
        <v>0</v>
      </c>
      <c r="L19" s="69">
        <v>0</v>
      </c>
      <c r="M19" s="69">
        <f t="shared" si="16"/>
        <v>0</v>
      </c>
      <c r="N19" s="68">
        <f t="shared" si="17"/>
        <v>0</v>
      </c>
      <c r="O19" s="69">
        <v>0</v>
      </c>
      <c r="P19" s="69">
        <v>0</v>
      </c>
      <c r="Q19" s="69">
        <f t="shared" si="18"/>
        <v>0</v>
      </c>
      <c r="R19" s="68">
        <f t="shared" si="19"/>
        <v>0</v>
      </c>
      <c r="S19" s="71">
        <v>19322.760136007983</v>
      </c>
      <c r="T19" s="71">
        <v>19322.87</v>
      </c>
      <c r="U19" s="69">
        <f t="shared" si="20"/>
        <v>38644</v>
      </c>
      <c r="V19" s="68">
        <f t="shared" si="21"/>
        <v>0</v>
      </c>
      <c r="W19" s="71">
        <v>28067.441352965598</v>
      </c>
      <c r="X19" s="71">
        <v>28046.87</v>
      </c>
      <c r="Y19" s="69">
        <f t="shared" si="22"/>
        <v>56113</v>
      </c>
      <c r="Z19" s="68">
        <f t="shared" si="23"/>
        <v>-21</v>
      </c>
      <c r="AA19" s="71">
        <v>29899.992835645473</v>
      </c>
      <c r="AB19" s="71">
        <v>29879.42</v>
      </c>
      <c r="AC19" s="69">
        <f t="shared" si="24"/>
        <v>59778</v>
      </c>
      <c r="AD19" s="68">
        <f t="shared" si="25"/>
        <v>-20</v>
      </c>
      <c r="AE19" s="71">
        <v>36921.662264005063</v>
      </c>
      <c r="AF19" s="71">
        <v>36890.31</v>
      </c>
      <c r="AG19" s="69">
        <f t="shared" si="26"/>
        <v>73811</v>
      </c>
      <c r="AH19" s="68">
        <f t="shared" si="27"/>
        <v>-31</v>
      </c>
      <c r="AI19" s="71">
        <v>44312.40512704054</v>
      </c>
      <c r="AJ19" s="71">
        <v>43887.31</v>
      </c>
      <c r="AK19" s="69">
        <f t="shared" si="28"/>
        <v>88199</v>
      </c>
      <c r="AL19" s="68">
        <f t="shared" si="29"/>
        <v>-425</v>
      </c>
      <c r="AM19" s="71">
        <v>49286.867007281369</v>
      </c>
      <c r="AN19" s="71">
        <v>48861.31</v>
      </c>
      <c r="AO19" s="69">
        <f t="shared" si="30"/>
        <v>98147</v>
      </c>
      <c r="AP19" s="68">
        <f t="shared" si="31"/>
        <v>-425</v>
      </c>
      <c r="AQ19" s="71">
        <v>54528.75642403838</v>
      </c>
      <c r="AR19" s="71">
        <v>54103.31</v>
      </c>
      <c r="AS19" s="69">
        <f t="shared" si="32"/>
        <v>108631</v>
      </c>
      <c r="AT19" s="68">
        <f t="shared" si="33"/>
        <v>-425</v>
      </c>
      <c r="AU19" s="71">
        <v>63546.84188860016</v>
      </c>
      <c r="AV19" s="71">
        <v>54103.31</v>
      </c>
      <c r="AW19" s="69">
        <f t="shared" si="34"/>
        <v>117649</v>
      </c>
      <c r="AX19" s="68">
        <f t="shared" si="35"/>
        <v>-9443</v>
      </c>
      <c r="AY19" s="71">
        <v>63546.84188860016</v>
      </c>
      <c r="AZ19" s="71">
        <v>54103.31</v>
      </c>
      <c r="BA19" s="65" t="b">
        <f t="shared" si="0"/>
        <v>1</v>
      </c>
      <c r="BB19" s="65" t="b">
        <f t="shared" si="1"/>
        <v>1</v>
      </c>
      <c r="BC19" s="65" t="b">
        <f t="shared" si="2"/>
        <v>1</v>
      </c>
      <c r="BD19" s="65" t="b">
        <f t="shared" si="3"/>
        <v>1</v>
      </c>
      <c r="BE19" s="65" t="b">
        <f t="shared" si="4"/>
        <v>1</v>
      </c>
      <c r="BF19" s="65" t="b">
        <f t="shared" si="5"/>
        <v>0</v>
      </c>
      <c r="BG19" s="65" t="b">
        <f t="shared" si="6"/>
        <v>0</v>
      </c>
      <c r="BH19" s="65" t="b">
        <f t="shared" si="7"/>
        <v>0</v>
      </c>
      <c r="BI19" s="65" t="b">
        <f t="shared" si="8"/>
        <v>0</v>
      </c>
      <c r="BJ19" s="65" t="b">
        <f t="shared" si="9"/>
        <v>0</v>
      </c>
      <c r="BK19" s="65" t="b">
        <f t="shared" si="10"/>
        <v>0</v>
      </c>
      <c r="BL19" s="65" t="b">
        <f t="shared" si="11"/>
        <v>0</v>
      </c>
      <c r="BM19" s="70" t="s">
        <v>182</v>
      </c>
    </row>
    <row r="20" spans="1:65" ht="17">
      <c r="A20" s="66" t="s">
        <v>198</v>
      </c>
      <c r="B20" s="67" t="s">
        <v>199</v>
      </c>
      <c r="C20" s="68">
        <v>0</v>
      </c>
      <c r="D20" s="68">
        <v>0</v>
      </c>
      <c r="E20" s="69">
        <f t="shared" si="12"/>
        <v>0</v>
      </c>
      <c r="F20" s="68">
        <f t="shared" si="13"/>
        <v>0</v>
      </c>
      <c r="G20" s="69">
        <v>0</v>
      </c>
      <c r="H20" s="69">
        <v>0</v>
      </c>
      <c r="I20" s="69">
        <f t="shared" si="14"/>
        <v>0</v>
      </c>
      <c r="J20" s="68">
        <f t="shared" si="15"/>
        <v>0</v>
      </c>
      <c r="K20" s="71">
        <v>16051.245289855071</v>
      </c>
      <c r="L20" s="71">
        <v>16051</v>
      </c>
      <c r="M20" s="69">
        <f t="shared" si="16"/>
        <v>32102</v>
      </c>
      <c r="N20" s="68">
        <f t="shared" si="17"/>
        <v>0</v>
      </c>
      <c r="O20" s="71">
        <v>17254.433464855072</v>
      </c>
      <c r="P20" s="71">
        <v>17254</v>
      </c>
      <c r="Q20" s="69">
        <f t="shared" si="18"/>
        <v>34508</v>
      </c>
      <c r="R20" s="68">
        <f t="shared" si="19"/>
        <v>0</v>
      </c>
      <c r="S20" s="71">
        <v>11452.701271540023</v>
      </c>
      <c r="T20" s="71">
        <v>10968.2</v>
      </c>
      <c r="U20" s="69">
        <f t="shared" si="20"/>
        <v>22420</v>
      </c>
      <c r="V20" s="68">
        <f t="shared" si="21"/>
        <v>-484</v>
      </c>
      <c r="W20" s="71">
        <v>28987.713800220841</v>
      </c>
      <c r="X20" s="71">
        <v>28503.21</v>
      </c>
      <c r="Y20" s="69">
        <f t="shared" si="22"/>
        <v>57490</v>
      </c>
      <c r="Z20" s="68">
        <f t="shared" si="23"/>
        <v>-484</v>
      </c>
      <c r="AA20" s="71">
        <v>33010.332078395673</v>
      </c>
      <c r="AB20" s="71">
        <v>32525.829999999998</v>
      </c>
      <c r="AC20" s="69">
        <f t="shared" si="24"/>
        <v>65535</v>
      </c>
      <c r="AD20" s="68">
        <f t="shared" si="25"/>
        <v>-485</v>
      </c>
      <c r="AE20" s="71">
        <v>34838.193676911229</v>
      </c>
      <c r="AF20" s="71">
        <v>34353.83</v>
      </c>
      <c r="AG20" s="69">
        <f t="shared" si="26"/>
        <v>69191</v>
      </c>
      <c r="AH20" s="68">
        <f t="shared" si="27"/>
        <v>-485</v>
      </c>
      <c r="AI20" s="71">
        <v>43522.266557498886</v>
      </c>
      <c r="AJ20" s="71">
        <v>43037.83</v>
      </c>
      <c r="AK20" s="69">
        <f t="shared" si="28"/>
        <v>86559</v>
      </c>
      <c r="AL20" s="68">
        <f t="shared" si="29"/>
        <v>-485</v>
      </c>
      <c r="AM20" s="71">
        <v>45495.481247016876</v>
      </c>
      <c r="AN20" s="71">
        <v>45010.83</v>
      </c>
      <c r="AO20" s="69">
        <f t="shared" si="30"/>
        <v>90505</v>
      </c>
      <c r="AP20" s="68">
        <f t="shared" si="31"/>
        <v>-485</v>
      </c>
      <c r="AQ20" s="71">
        <v>47134.829095664063</v>
      </c>
      <c r="AR20" s="71">
        <v>46649.83</v>
      </c>
      <c r="AS20" s="69">
        <f t="shared" si="32"/>
        <v>93783</v>
      </c>
      <c r="AT20" s="68">
        <f t="shared" si="33"/>
        <v>-485</v>
      </c>
      <c r="AU20" s="71">
        <v>62250.645116652136</v>
      </c>
      <c r="AV20" s="71">
        <v>46649.83</v>
      </c>
      <c r="AW20" s="69">
        <f t="shared" si="34"/>
        <v>108899</v>
      </c>
      <c r="AX20" s="68">
        <f t="shared" si="35"/>
        <v>-15601</v>
      </c>
      <c r="AY20" s="71">
        <v>62250.645116652136</v>
      </c>
      <c r="AZ20" s="71">
        <v>46649.83</v>
      </c>
      <c r="BA20" s="65" t="b">
        <f t="shared" si="0"/>
        <v>1</v>
      </c>
      <c r="BB20" s="65" t="b">
        <f t="shared" si="1"/>
        <v>1</v>
      </c>
      <c r="BC20" s="65" t="b">
        <f t="shared" si="2"/>
        <v>1</v>
      </c>
      <c r="BD20" s="65" t="b">
        <f t="shared" si="3"/>
        <v>1</v>
      </c>
      <c r="BE20" s="65" t="b">
        <f t="shared" si="4"/>
        <v>0</v>
      </c>
      <c r="BF20" s="65" t="b">
        <f t="shared" si="5"/>
        <v>0</v>
      </c>
      <c r="BG20" s="65" t="b">
        <f t="shared" si="6"/>
        <v>0</v>
      </c>
      <c r="BH20" s="65" t="b">
        <f t="shared" si="7"/>
        <v>0</v>
      </c>
      <c r="BI20" s="65" t="b">
        <f t="shared" si="8"/>
        <v>0</v>
      </c>
      <c r="BJ20" s="65" t="b">
        <f t="shared" si="9"/>
        <v>0</v>
      </c>
      <c r="BK20" s="65" t="b">
        <f t="shared" si="10"/>
        <v>0</v>
      </c>
      <c r="BL20" s="65" t="b">
        <f t="shared" si="11"/>
        <v>0</v>
      </c>
      <c r="BM20" s="70" t="s">
        <v>182</v>
      </c>
    </row>
    <row r="21" spans="1:65" ht="17">
      <c r="A21" s="66" t="s">
        <v>200</v>
      </c>
      <c r="B21" s="67" t="s">
        <v>201</v>
      </c>
      <c r="C21" s="68">
        <v>0</v>
      </c>
      <c r="D21" s="68">
        <v>0</v>
      </c>
      <c r="E21" s="69">
        <f t="shared" si="12"/>
        <v>0</v>
      </c>
      <c r="F21" s="68">
        <f t="shared" si="13"/>
        <v>0</v>
      </c>
      <c r="G21" s="71">
        <v>3400.7166666666667</v>
      </c>
      <c r="H21" s="71">
        <v>3401</v>
      </c>
      <c r="I21" s="69">
        <f t="shared" si="14"/>
        <v>6801</v>
      </c>
      <c r="J21" s="68">
        <f t="shared" si="15"/>
        <v>1</v>
      </c>
      <c r="K21" s="71">
        <v>7510.416666666667</v>
      </c>
      <c r="L21" s="71">
        <v>7511</v>
      </c>
      <c r="M21" s="69">
        <f t="shared" si="16"/>
        <v>15021</v>
      </c>
      <c r="N21" s="68">
        <f t="shared" si="17"/>
        <v>1</v>
      </c>
      <c r="O21" s="71">
        <v>10905.743238273333</v>
      </c>
      <c r="P21" s="71">
        <v>10906</v>
      </c>
      <c r="Q21" s="69">
        <f t="shared" si="18"/>
        <v>21811</v>
      </c>
      <c r="R21" s="68">
        <f t="shared" si="19"/>
        <v>1</v>
      </c>
      <c r="S21" s="71">
        <v>26573.77559166649</v>
      </c>
      <c r="T21" s="71">
        <v>29633.77</v>
      </c>
      <c r="U21" s="69">
        <f t="shared" si="20"/>
        <v>56206</v>
      </c>
      <c r="V21" s="68">
        <f t="shared" si="21"/>
        <v>3060</v>
      </c>
      <c r="W21" s="71">
        <v>34989.877276376654</v>
      </c>
      <c r="X21" s="71">
        <v>40103.770000000004</v>
      </c>
      <c r="Y21" s="69">
        <f t="shared" si="22"/>
        <v>75092</v>
      </c>
      <c r="Z21" s="68">
        <f t="shared" si="23"/>
        <v>5114</v>
      </c>
      <c r="AA21" s="71">
        <v>34989.877276376654</v>
      </c>
      <c r="AB21" s="71">
        <v>40103.770000000004</v>
      </c>
      <c r="AC21" s="69">
        <f t="shared" si="24"/>
        <v>75092</v>
      </c>
      <c r="AD21" s="68">
        <f t="shared" si="25"/>
        <v>5114</v>
      </c>
      <c r="AE21" s="71">
        <v>97136.294151086884</v>
      </c>
      <c r="AF21" s="71">
        <v>102249.77</v>
      </c>
      <c r="AG21" s="69">
        <f t="shared" si="26"/>
        <v>199385</v>
      </c>
      <c r="AH21" s="68">
        <f t="shared" si="27"/>
        <v>5113</v>
      </c>
      <c r="AI21" s="71">
        <v>167906.56250493438</v>
      </c>
      <c r="AJ21" s="71">
        <v>173019.77000000002</v>
      </c>
      <c r="AK21" s="69">
        <f t="shared" si="28"/>
        <v>340925</v>
      </c>
      <c r="AL21" s="68">
        <f t="shared" si="29"/>
        <v>5113</v>
      </c>
      <c r="AM21" s="71">
        <v>168202.13598454272</v>
      </c>
      <c r="AN21" s="71">
        <v>173315.77000000002</v>
      </c>
      <c r="AO21" s="69">
        <f t="shared" si="30"/>
        <v>341517</v>
      </c>
      <c r="AP21" s="68">
        <f t="shared" si="31"/>
        <v>5113</v>
      </c>
      <c r="AQ21" s="71">
        <v>171590.63559210379</v>
      </c>
      <c r="AR21" s="71">
        <v>176703.77000000002</v>
      </c>
      <c r="AS21" s="69">
        <f t="shared" si="32"/>
        <v>348293</v>
      </c>
      <c r="AT21" s="68">
        <f t="shared" si="33"/>
        <v>5113</v>
      </c>
      <c r="AU21" s="71">
        <v>178915.02416923744</v>
      </c>
      <c r="AV21" s="71">
        <v>176703.77000000002</v>
      </c>
      <c r="AW21" s="69">
        <f t="shared" si="34"/>
        <v>355618</v>
      </c>
      <c r="AX21" s="68">
        <f t="shared" si="35"/>
        <v>-2212</v>
      </c>
      <c r="AY21" s="71">
        <v>178915.02416923744</v>
      </c>
      <c r="AZ21" s="71">
        <v>176703.77000000002</v>
      </c>
      <c r="BA21" s="65" t="b">
        <f t="shared" si="0"/>
        <v>1</v>
      </c>
      <c r="BB21" s="65" t="b">
        <f t="shared" si="1"/>
        <v>0</v>
      </c>
      <c r="BC21" s="65" t="b">
        <f t="shared" si="2"/>
        <v>0</v>
      </c>
      <c r="BD21" s="65" t="b">
        <f t="shared" si="3"/>
        <v>0</v>
      </c>
      <c r="BE21" s="65" t="b">
        <f t="shared" si="4"/>
        <v>0</v>
      </c>
      <c r="BF21" s="65" t="b">
        <f t="shared" si="5"/>
        <v>0</v>
      </c>
      <c r="BG21" s="65" t="b">
        <f t="shared" si="6"/>
        <v>0</v>
      </c>
      <c r="BH21" s="65" t="b">
        <f t="shared" si="7"/>
        <v>0</v>
      </c>
      <c r="BI21" s="65" t="b">
        <f t="shared" si="8"/>
        <v>0</v>
      </c>
      <c r="BJ21" s="65" t="b">
        <f t="shared" si="9"/>
        <v>0</v>
      </c>
      <c r="BK21" s="65" t="b">
        <f t="shared" si="10"/>
        <v>0</v>
      </c>
      <c r="BL21" s="65" t="b">
        <f t="shared" si="11"/>
        <v>0</v>
      </c>
      <c r="BM21" s="70" t="s">
        <v>187</v>
      </c>
    </row>
    <row r="22" spans="1:65" ht="34">
      <c r="A22" s="66" t="s">
        <v>202</v>
      </c>
      <c r="B22" s="67" t="s">
        <v>203</v>
      </c>
      <c r="C22" s="68">
        <v>-15.896392923795133</v>
      </c>
      <c r="D22" s="68">
        <v>6.734</v>
      </c>
      <c r="E22" s="69">
        <f t="shared" si="12"/>
        <v>-9</v>
      </c>
      <c r="F22" s="68">
        <f t="shared" si="13"/>
        <v>21</v>
      </c>
      <c r="G22" s="71">
        <v>2439.089601417817</v>
      </c>
      <c r="H22" s="71">
        <v>2441.7339999999999</v>
      </c>
      <c r="I22" s="69">
        <f t="shared" si="14"/>
        <v>4880</v>
      </c>
      <c r="J22" s="68">
        <f t="shared" si="15"/>
        <v>2</v>
      </c>
      <c r="K22" s="71">
        <v>5734.3765833998032</v>
      </c>
      <c r="L22" s="71">
        <v>5732.7340000000004</v>
      </c>
      <c r="M22" s="69">
        <f t="shared" si="16"/>
        <v>11466</v>
      </c>
      <c r="N22" s="68">
        <f t="shared" si="17"/>
        <v>-2</v>
      </c>
      <c r="O22" s="71">
        <v>9035.7105850456701</v>
      </c>
      <c r="P22" s="71">
        <v>9023.7340000000004</v>
      </c>
      <c r="Q22" s="69">
        <f t="shared" si="18"/>
        <v>18058</v>
      </c>
      <c r="R22" s="68">
        <f t="shared" si="19"/>
        <v>-12</v>
      </c>
      <c r="S22" s="69">
        <v>0</v>
      </c>
      <c r="T22" s="69">
        <v>0</v>
      </c>
      <c r="U22" s="69">
        <f t="shared" si="20"/>
        <v>0</v>
      </c>
      <c r="V22" s="68">
        <f t="shared" si="21"/>
        <v>0</v>
      </c>
      <c r="W22" s="69">
        <v>0</v>
      </c>
      <c r="X22" s="69">
        <v>0</v>
      </c>
      <c r="Y22" s="69">
        <f t="shared" si="22"/>
        <v>0</v>
      </c>
      <c r="Z22" s="68">
        <f t="shared" si="23"/>
        <v>0</v>
      </c>
      <c r="AA22" s="69">
        <v>0</v>
      </c>
      <c r="AB22" s="69">
        <v>0</v>
      </c>
      <c r="AC22" s="69">
        <f t="shared" si="24"/>
        <v>0</v>
      </c>
      <c r="AD22" s="68">
        <f t="shared" si="25"/>
        <v>0</v>
      </c>
      <c r="AE22" s="69">
        <v>0</v>
      </c>
      <c r="AF22" s="69">
        <v>0</v>
      </c>
      <c r="AG22" s="69">
        <f t="shared" si="26"/>
        <v>0</v>
      </c>
      <c r="AH22" s="68">
        <f t="shared" si="27"/>
        <v>0</v>
      </c>
      <c r="AI22" s="69">
        <v>0</v>
      </c>
      <c r="AJ22" s="69">
        <v>0</v>
      </c>
      <c r="AK22" s="69">
        <f t="shared" si="28"/>
        <v>0</v>
      </c>
      <c r="AL22" s="68">
        <f t="shared" si="29"/>
        <v>0</v>
      </c>
      <c r="AM22" s="69">
        <v>0</v>
      </c>
      <c r="AN22" s="69">
        <v>0</v>
      </c>
      <c r="AO22" s="69">
        <f t="shared" si="30"/>
        <v>0</v>
      </c>
      <c r="AP22" s="68">
        <f t="shared" si="31"/>
        <v>0</v>
      </c>
      <c r="AQ22" s="69">
        <v>0</v>
      </c>
      <c r="AR22" s="69">
        <v>0</v>
      </c>
      <c r="AS22" s="69">
        <f t="shared" si="32"/>
        <v>0</v>
      </c>
      <c r="AT22" s="68">
        <f t="shared" si="33"/>
        <v>0</v>
      </c>
      <c r="AU22" s="69">
        <v>0</v>
      </c>
      <c r="AV22" s="69">
        <v>0</v>
      </c>
      <c r="AW22" s="69">
        <f t="shared" si="34"/>
        <v>0</v>
      </c>
      <c r="AX22" s="68">
        <f t="shared" si="35"/>
        <v>0</v>
      </c>
      <c r="AY22" s="69">
        <v>0</v>
      </c>
      <c r="AZ22" s="69">
        <v>0</v>
      </c>
      <c r="BA22" s="65" t="b">
        <f t="shared" si="0"/>
        <v>0</v>
      </c>
      <c r="BB22" s="65" t="b">
        <f t="shared" si="1"/>
        <v>0</v>
      </c>
      <c r="BC22" s="65" t="b">
        <f t="shared" si="2"/>
        <v>0</v>
      </c>
      <c r="BD22" s="65" t="b">
        <f t="shared" si="3"/>
        <v>0</v>
      </c>
      <c r="BE22" s="65" t="b">
        <f t="shared" si="4"/>
        <v>1</v>
      </c>
      <c r="BF22" s="65" t="b">
        <f t="shared" si="5"/>
        <v>1</v>
      </c>
      <c r="BG22" s="65" t="b">
        <f t="shared" si="6"/>
        <v>1</v>
      </c>
      <c r="BH22" s="65" t="b">
        <f t="shared" si="7"/>
        <v>1</v>
      </c>
      <c r="BI22" s="65" t="b">
        <f t="shared" si="8"/>
        <v>1</v>
      </c>
      <c r="BJ22" s="65" t="b">
        <f t="shared" si="9"/>
        <v>1</v>
      </c>
      <c r="BK22" s="65" t="b">
        <f t="shared" si="10"/>
        <v>1</v>
      </c>
      <c r="BL22" s="65" t="b">
        <f t="shared" si="11"/>
        <v>1</v>
      </c>
      <c r="BM22" s="70" t="s">
        <v>161</v>
      </c>
    </row>
    <row r="23" spans="1:65" ht="34">
      <c r="A23" s="66" t="s">
        <v>204</v>
      </c>
      <c r="B23" s="67" t="s">
        <v>205</v>
      </c>
      <c r="C23" s="68">
        <v>0</v>
      </c>
      <c r="D23" s="68">
        <v>0</v>
      </c>
      <c r="E23" s="69">
        <f t="shared" si="12"/>
        <v>0</v>
      </c>
      <c r="F23" s="68">
        <f t="shared" si="13"/>
        <v>0</v>
      </c>
      <c r="G23" s="69">
        <v>0</v>
      </c>
      <c r="H23" s="69">
        <v>0</v>
      </c>
      <c r="I23" s="69">
        <f t="shared" si="14"/>
        <v>0</v>
      </c>
      <c r="J23" s="68">
        <f t="shared" si="15"/>
        <v>0</v>
      </c>
      <c r="K23" s="71">
        <v>6183.001121363186</v>
      </c>
      <c r="L23" s="71">
        <v>6183</v>
      </c>
      <c r="M23" s="69">
        <f t="shared" si="16"/>
        <v>12366</v>
      </c>
      <c r="N23" s="68">
        <f t="shared" si="17"/>
        <v>0</v>
      </c>
      <c r="O23" s="69">
        <v>0</v>
      </c>
      <c r="P23" s="71">
        <v>6183</v>
      </c>
      <c r="Q23" s="69">
        <f t="shared" si="18"/>
        <v>6183</v>
      </c>
      <c r="R23" s="68">
        <f t="shared" si="19"/>
        <v>6183</v>
      </c>
      <c r="S23" s="69">
        <v>0</v>
      </c>
      <c r="T23" s="69">
        <v>0</v>
      </c>
      <c r="U23" s="69">
        <f t="shared" si="20"/>
        <v>0</v>
      </c>
      <c r="V23" s="68">
        <f t="shared" si="21"/>
        <v>0</v>
      </c>
      <c r="W23" s="69">
        <v>0</v>
      </c>
      <c r="X23" s="69">
        <v>0</v>
      </c>
      <c r="Y23" s="69">
        <f t="shared" si="22"/>
        <v>0</v>
      </c>
      <c r="Z23" s="68">
        <f t="shared" si="23"/>
        <v>0</v>
      </c>
      <c r="AA23" s="69">
        <v>0</v>
      </c>
      <c r="AB23" s="69">
        <v>0</v>
      </c>
      <c r="AC23" s="69">
        <f t="shared" si="24"/>
        <v>0</v>
      </c>
      <c r="AD23" s="68">
        <f t="shared" si="25"/>
        <v>0</v>
      </c>
      <c r="AE23" s="69">
        <v>0</v>
      </c>
      <c r="AF23" s="69">
        <v>0</v>
      </c>
      <c r="AG23" s="69">
        <f t="shared" si="26"/>
        <v>0</v>
      </c>
      <c r="AH23" s="68">
        <f t="shared" si="27"/>
        <v>0</v>
      </c>
      <c r="AI23" s="69">
        <v>0</v>
      </c>
      <c r="AJ23" s="69">
        <v>0</v>
      </c>
      <c r="AK23" s="69">
        <f t="shared" si="28"/>
        <v>0</v>
      </c>
      <c r="AL23" s="68">
        <f t="shared" si="29"/>
        <v>0</v>
      </c>
      <c r="AM23" s="69">
        <v>0</v>
      </c>
      <c r="AN23" s="69">
        <v>0</v>
      </c>
      <c r="AO23" s="69">
        <f t="shared" si="30"/>
        <v>0</v>
      </c>
      <c r="AP23" s="68">
        <f t="shared" si="31"/>
        <v>0</v>
      </c>
      <c r="AQ23" s="69">
        <v>0</v>
      </c>
      <c r="AR23" s="69">
        <v>0</v>
      </c>
      <c r="AS23" s="69">
        <f t="shared" si="32"/>
        <v>0</v>
      </c>
      <c r="AT23" s="68">
        <f t="shared" si="33"/>
        <v>0</v>
      </c>
      <c r="AU23" s="69">
        <v>0</v>
      </c>
      <c r="AV23" s="69">
        <v>0</v>
      </c>
      <c r="AW23" s="69">
        <f t="shared" si="34"/>
        <v>0</v>
      </c>
      <c r="AX23" s="68">
        <f t="shared" si="35"/>
        <v>0</v>
      </c>
      <c r="AY23" s="69">
        <v>0</v>
      </c>
      <c r="AZ23" s="69">
        <v>0</v>
      </c>
      <c r="BA23" s="65" t="b">
        <f t="shared" si="0"/>
        <v>1</v>
      </c>
      <c r="BB23" s="65" t="b">
        <f t="shared" si="1"/>
        <v>1</v>
      </c>
      <c r="BC23" s="65" t="b">
        <f t="shared" si="2"/>
        <v>1</v>
      </c>
      <c r="BD23" s="65" t="b">
        <f t="shared" si="3"/>
        <v>0</v>
      </c>
      <c r="BE23" s="65" t="b">
        <f t="shared" si="4"/>
        <v>1</v>
      </c>
      <c r="BF23" s="65" t="b">
        <f t="shared" si="5"/>
        <v>1</v>
      </c>
      <c r="BG23" s="65" t="b">
        <f t="shared" si="6"/>
        <v>1</v>
      </c>
      <c r="BH23" s="65" t="b">
        <f t="shared" si="7"/>
        <v>1</v>
      </c>
      <c r="BI23" s="65" t="b">
        <f t="shared" si="8"/>
        <v>1</v>
      </c>
      <c r="BJ23" s="65" t="b">
        <f t="shared" si="9"/>
        <v>1</v>
      </c>
      <c r="BK23" s="65" t="b">
        <f t="shared" si="10"/>
        <v>1</v>
      </c>
      <c r="BL23" s="65" t="b">
        <f t="shared" si="11"/>
        <v>1</v>
      </c>
      <c r="BM23" s="70" t="s">
        <v>161</v>
      </c>
    </row>
    <row r="24" spans="1:65" ht="17">
      <c r="A24" s="66" t="s">
        <v>206</v>
      </c>
      <c r="B24" s="67" t="s">
        <v>207</v>
      </c>
      <c r="C24" s="68">
        <v>0</v>
      </c>
      <c r="D24" s="68">
        <v>0</v>
      </c>
      <c r="E24" s="69">
        <f t="shared" si="12"/>
        <v>0</v>
      </c>
      <c r="F24" s="68">
        <f t="shared" si="13"/>
        <v>0</v>
      </c>
      <c r="G24" s="69">
        <v>0</v>
      </c>
      <c r="H24" s="69">
        <v>0</v>
      </c>
      <c r="I24" s="69">
        <f t="shared" si="14"/>
        <v>0</v>
      </c>
      <c r="J24" s="68">
        <f t="shared" si="15"/>
        <v>0</v>
      </c>
      <c r="K24" s="69">
        <v>0</v>
      </c>
      <c r="L24" s="69">
        <v>0</v>
      </c>
      <c r="M24" s="69">
        <f t="shared" si="16"/>
        <v>0</v>
      </c>
      <c r="N24" s="68">
        <f t="shared" si="17"/>
        <v>0</v>
      </c>
      <c r="O24" s="69">
        <v>0</v>
      </c>
      <c r="P24" s="69">
        <v>0</v>
      </c>
      <c r="Q24" s="69">
        <f t="shared" si="18"/>
        <v>0</v>
      </c>
      <c r="R24" s="68">
        <f t="shared" si="19"/>
        <v>0</v>
      </c>
      <c r="S24" s="71">
        <v>16618.566274855071</v>
      </c>
      <c r="T24" s="71">
        <v>17254</v>
      </c>
      <c r="U24" s="69">
        <f t="shared" si="20"/>
        <v>33872</v>
      </c>
      <c r="V24" s="68">
        <f t="shared" si="21"/>
        <v>636</v>
      </c>
      <c r="W24" s="71">
        <v>16618.566274855071</v>
      </c>
      <c r="X24" s="71">
        <v>17254</v>
      </c>
      <c r="Y24" s="69">
        <f t="shared" si="22"/>
        <v>33872</v>
      </c>
      <c r="Z24" s="68">
        <f t="shared" si="23"/>
        <v>636</v>
      </c>
      <c r="AA24" s="71">
        <v>16618.566274855071</v>
      </c>
      <c r="AB24" s="71">
        <v>17254</v>
      </c>
      <c r="AC24" s="69">
        <f t="shared" si="24"/>
        <v>33872</v>
      </c>
      <c r="AD24" s="68">
        <f t="shared" si="25"/>
        <v>636</v>
      </c>
      <c r="AE24" s="71">
        <v>23580.894714697086</v>
      </c>
      <c r="AF24" s="71">
        <v>24216</v>
      </c>
      <c r="AG24" s="69">
        <f t="shared" si="26"/>
        <v>47796</v>
      </c>
      <c r="AH24" s="68">
        <f t="shared" si="27"/>
        <v>636</v>
      </c>
      <c r="AI24" s="71">
        <v>31064.797914697083</v>
      </c>
      <c r="AJ24" s="71">
        <v>31700</v>
      </c>
      <c r="AK24" s="69">
        <f t="shared" si="28"/>
        <v>62764</v>
      </c>
      <c r="AL24" s="68">
        <f t="shared" si="29"/>
        <v>636</v>
      </c>
      <c r="AM24" s="71">
        <v>111036.98141474143</v>
      </c>
      <c r="AN24" s="71">
        <v>111672</v>
      </c>
      <c r="AO24" s="69">
        <f t="shared" si="30"/>
        <v>222708</v>
      </c>
      <c r="AP24" s="68">
        <f t="shared" si="31"/>
        <v>636</v>
      </c>
      <c r="AQ24" s="71">
        <v>111036.98141474143</v>
      </c>
      <c r="AR24" s="71">
        <v>111672</v>
      </c>
      <c r="AS24" s="69">
        <f t="shared" si="32"/>
        <v>222708</v>
      </c>
      <c r="AT24" s="68">
        <f t="shared" si="33"/>
        <v>636</v>
      </c>
      <c r="AU24" s="71">
        <v>132542.73157522987</v>
      </c>
      <c r="AV24" s="71">
        <v>111672</v>
      </c>
      <c r="AW24" s="69">
        <f t="shared" si="34"/>
        <v>244214</v>
      </c>
      <c r="AX24" s="68">
        <f t="shared" si="35"/>
        <v>-20870</v>
      </c>
      <c r="AY24" s="71">
        <v>132542.73157522987</v>
      </c>
      <c r="AZ24" s="71">
        <v>111672</v>
      </c>
      <c r="BA24" s="65" t="b">
        <f t="shared" si="0"/>
        <v>1</v>
      </c>
      <c r="BB24" s="65" t="b">
        <f t="shared" si="1"/>
        <v>1</v>
      </c>
      <c r="BC24" s="65" t="b">
        <f t="shared" si="2"/>
        <v>1</v>
      </c>
      <c r="BD24" s="65" t="b">
        <f t="shared" si="3"/>
        <v>1</v>
      </c>
      <c r="BE24" s="65" t="b">
        <f t="shared" si="4"/>
        <v>0</v>
      </c>
      <c r="BF24" s="65" t="b">
        <f t="shared" si="5"/>
        <v>0</v>
      </c>
      <c r="BG24" s="65" t="b">
        <f t="shared" si="6"/>
        <v>0</v>
      </c>
      <c r="BH24" s="65" t="b">
        <f t="shared" si="7"/>
        <v>0</v>
      </c>
      <c r="BI24" s="65" t="b">
        <f t="shared" si="8"/>
        <v>0</v>
      </c>
      <c r="BJ24" s="65" t="b">
        <f t="shared" si="9"/>
        <v>0</v>
      </c>
      <c r="BK24" s="65" t="b">
        <f t="shared" si="10"/>
        <v>0</v>
      </c>
      <c r="BL24" s="65" t="b">
        <f t="shared" si="11"/>
        <v>0</v>
      </c>
      <c r="BM24" s="70" t="s">
        <v>164</v>
      </c>
    </row>
    <row r="25" spans="1:65" ht="34">
      <c r="A25" s="66" t="s">
        <v>208</v>
      </c>
      <c r="B25" s="67" t="s">
        <v>209</v>
      </c>
      <c r="C25" s="68">
        <v>0</v>
      </c>
      <c r="D25" s="68">
        <v>0</v>
      </c>
      <c r="E25" s="69">
        <f t="shared" si="12"/>
        <v>0</v>
      </c>
      <c r="F25" s="68">
        <f t="shared" si="13"/>
        <v>0</v>
      </c>
      <c r="G25" s="69">
        <v>0</v>
      </c>
      <c r="H25" s="69">
        <v>0</v>
      </c>
      <c r="I25" s="69">
        <f t="shared" si="14"/>
        <v>0</v>
      </c>
      <c r="J25" s="68">
        <f t="shared" si="15"/>
        <v>0</v>
      </c>
      <c r="K25" s="69">
        <v>0</v>
      </c>
      <c r="L25" s="69">
        <v>0</v>
      </c>
      <c r="M25" s="69">
        <f t="shared" si="16"/>
        <v>0</v>
      </c>
      <c r="N25" s="68">
        <f t="shared" si="17"/>
        <v>0</v>
      </c>
      <c r="O25" s="69">
        <v>0</v>
      </c>
      <c r="P25" s="69">
        <v>0</v>
      </c>
      <c r="Q25" s="69">
        <f t="shared" si="18"/>
        <v>0</v>
      </c>
      <c r="R25" s="68">
        <f t="shared" si="19"/>
        <v>0</v>
      </c>
      <c r="S25" s="71">
        <v>15027.45990494</v>
      </c>
      <c r="T25" s="71">
        <v>15027.720000000001</v>
      </c>
      <c r="U25" s="69">
        <f t="shared" si="20"/>
        <v>30054</v>
      </c>
      <c r="V25" s="68">
        <f t="shared" si="21"/>
        <v>0</v>
      </c>
      <c r="W25" s="71">
        <v>19822.109904939996</v>
      </c>
      <c r="X25" s="71">
        <v>19822.72</v>
      </c>
      <c r="Y25" s="69">
        <f t="shared" si="22"/>
        <v>39644</v>
      </c>
      <c r="Z25" s="68">
        <f t="shared" si="23"/>
        <v>0</v>
      </c>
      <c r="AA25" s="71">
        <v>24821.043238273334</v>
      </c>
      <c r="AB25" s="71">
        <v>24821.65</v>
      </c>
      <c r="AC25" s="69">
        <f t="shared" si="24"/>
        <v>49642</v>
      </c>
      <c r="AD25" s="68">
        <f t="shared" si="25"/>
        <v>0</v>
      </c>
      <c r="AE25" s="71">
        <v>28666.376571606663</v>
      </c>
      <c r="AF25" s="71">
        <v>28666.980000000003</v>
      </c>
      <c r="AG25" s="69">
        <f t="shared" si="26"/>
        <v>57332</v>
      </c>
      <c r="AH25" s="68">
        <f t="shared" si="27"/>
        <v>0</v>
      </c>
      <c r="AI25" s="71">
        <v>32079.376571606666</v>
      </c>
      <c r="AJ25" s="71">
        <v>32079.980000000003</v>
      </c>
      <c r="AK25" s="69">
        <f t="shared" si="28"/>
        <v>64158</v>
      </c>
      <c r="AL25" s="68">
        <f t="shared" si="29"/>
        <v>0</v>
      </c>
      <c r="AM25" s="71">
        <v>35420.009904940001</v>
      </c>
      <c r="AN25" s="71">
        <v>35420.980000000003</v>
      </c>
      <c r="AO25" s="69">
        <f t="shared" si="30"/>
        <v>70840</v>
      </c>
      <c r="AP25" s="68">
        <f t="shared" si="31"/>
        <v>0</v>
      </c>
      <c r="AQ25" s="71">
        <v>38021.351571606669</v>
      </c>
      <c r="AR25" s="71">
        <v>38021.980000000003</v>
      </c>
      <c r="AS25" s="69">
        <f t="shared" si="32"/>
        <v>76042</v>
      </c>
      <c r="AT25" s="68">
        <f t="shared" si="33"/>
        <v>0</v>
      </c>
      <c r="AU25" s="71">
        <v>41710.82873827334</v>
      </c>
      <c r="AV25" s="71">
        <v>38021.980000000003</v>
      </c>
      <c r="AW25" s="69">
        <f t="shared" si="34"/>
        <v>79731</v>
      </c>
      <c r="AX25" s="68">
        <f t="shared" si="35"/>
        <v>-3689</v>
      </c>
      <c r="AY25" s="71">
        <v>41710.82873827334</v>
      </c>
      <c r="AZ25" s="71">
        <v>38021.980000000003</v>
      </c>
      <c r="BA25" s="65" t="b">
        <f t="shared" si="0"/>
        <v>1</v>
      </c>
      <c r="BB25" s="65" t="b">
        <f t="shared" si="1"/>
        <v>1</v>
      </c>
      <c r="BC25" s="65" t="b">
        <f t="shared" si="2"/>
        <v>1</v>
      </c>
      <c r="BD25" s="65" t="b">
        <f t="shared" si="3"/>
        <v>1</v>
      </c>
      <c r="BE25" s="65" t="b">
        <f t="shared" si="4"/>
        <v>1</v>
      </c>
      <c r="BF25" s="65" t="b">
        <f t="shared" si="5"/>
        <v>1</v>
      </c>
      <c r="BG25" s="65" t="b">
        <f t="shared" si="6"/>
        <v>1</v>
      </c>
      <c r="BH25" s="65" t="b">
        <f t="shared" si="7"/>
        <v>1</v>
      </c>
      <c r="BI25" s="65" t="b">
        <f t="shared" si="8"/>
        <v>1</v>
      </c>
      <c r="BJ25" s="65" t="b">
        <f t="shared" si="9"/>
        <v>1</v>
      </c>
      <c r="BK25" s="65" t="b">
        <f t="shared" si="10"/>
        <v>1</v>
      </c>
      <c r="BL25" s="65" t="b">
        <f t="shared" si="11"/>
        <v>0</v>
      </c>
      <c r="BM25" s="70" t="s">
        <v>210</v>
      </c>
    </row>
    <row r="26" spans="1:65" ht="17">
      <c r="A26" s="66" t="s">
        <v>211</v>
      </c>
      <c r="B26" s="67" t="s">
        <v>212</v>
      </c>
      <c r="C26" s="68">
        <v>0</v>
      </c>
      <c r="D26" s="68">
        <v>0</v>
      </c>
      <c r="E26" s="69">
        <f t="shared" si="12"/>
        <v>0</v>
      </c>
      <c r="F26" s="68">
        <f t="shared" si="13"/>
        <v>0</v>
      </c>
      <c r="G26" s="69">
        <v>0</v>
      </c>
      <c r="H26" s="69">
        <v>0</v>
      </c>
      <c r="I26" s="69">
        <f t="shared" si="14"/>
        <v>0</v>
      </c>
      <c r="J26" s="68">
        <f t="shared" si="15"/>
        <v>0</v>
      </c>
      <c r="K26" s="69">
        <v>0</v>
      </c>
      <c r="L26" s="69">
        <v>0</v>
      </c>
      <c r="M26" s="69">
        <f t="shared" si="16"/>
        <v>0</v>
      </c>
      <c r="N26" s="68">
        <f t="shared" si="17"/>
        <v>0</v>
      </c>
      <c r="O26" s="69">
        <v>0</v>
      </c>
      <c r="P26" s="69">
        <v>0</v>
      </c>
      <c r="Q26" s="69">
        <f t="shared" si="18"/>
        <v>0</v>
      </c>
      <c r="R26" s="68">
        <f t="shared" si="19"/>
        <v>0</v>
      </c>
      <c r="S26" s="71">
        <v>10153.874702771189</v>
      </c>
      <c r="T26" s="71">
        <v>10154.067983087094</v>
      </c>
      <c r="U26" s="69">
        <f t="shared" si="20"/>
        <v>20307</v>
      </c>
      <c r="V26" s="68">
        <f t="shared" si="21"/>
        <v>1</v>
      </c>
      <c r="W26" s="71">
        <v>12957.244326706301</v>
      </c>
      <c r="X26" s="71">
        <v>12955.067983087094</v>
      </c>
      <c r="Y26" s="69">
        <f t="shared" si="22"/>
        <v>25912</v>
      </c>
      <c r="Z26" s="68">
        <f t="shared" si="23"/>
        <v>-2</v>
      </c>
      <c r="AA26" s="71">
        <v>14060.707308865105</v>
      </c>
      <c r="AB26" s="71">
        <v>14058.527983087093</v>
      </c>
      <c r="AC26" s="69">
        <f t="shared" si="24"/>
        <v>28118</v>
      </c>
      <c r="AD26" s="68">
        <f t="shared" si="25"/>
        <v>-2</v>
      </c>
      <c r="AE26" s="71">
        <v>17168.928778447735</v>
      </c>
      <c r="AF26" s="71">
        <v>17165.407983087094</v>
      </c>
      <c r="AG26" s="69">
        <f t="shared" si="26"/>
        <v>34333</v>
      </c>
      <c r="AH26" s="68">
        <f t="shared" si="27"/>
        <v>-3</v>
      </c>
      <c r="AI26" s="71">
        <v>19567.908269824093</v>
      </c>
      <c r="AJ26" s="71">
        <v>19515.407983087094</v>
      </c>
      <c r="AK26" s="69">
        <f t="shared" si="28"/>
        <v>39082</v>
      </c>
      <c r="AL26" s="68">
        <f t="shared" si="29"/>
        <v>-52</v>
      </c>
      <c r="AM26" s="71">
        <v>23565.138692712364</v>
      </c>
      <c r="AN26" s="71">
        <v>23512.407983087094</v>
      </c>
      <c r="AO26" s="69">
        <f t="shared" si="30"/>
        <v>47077</v>
      </c>
      <c r="AP26" s="68">
        <f t="shared" si="31"/>
        <v>-53</v>
      </c>
      <c r="AQ26" s="71">
        <v>24417.053445875103</v>
      </c>
      <c r="AR26" s="71">
        <v>24364.407983087094</v>
      </c>
      <c r="AS26" s="69">
        <f t="shared" si="32"/>
        <v>48781</v>
      </c>
      <c r="AT26" s="68">
        <f t="shared" si="33"/>
        <v>-53</v>
      </c>
      <c r="AU26" s="71">
        <v>30523.448056127436</v>
      </c>
      <c r="AV26" s="71">
        <v>24364.407983087094</v>
      </c>
      <c r="AW26" s="69">
        <f t="shared" si="34"/>
        <v>54887</v>
      </c>
      <c r="AX26" s="68">
        <f t="shared" si="35"/>
        <v>-6159</v>
      </c>
      <c r="AY26" s="71">
        <v>30523.448056127436</v>
      </c>
      <c r="AZ26" s="71">
        <v>24364.407983087094</v>
      </c>
      <c r="BA26" s="65" t="b">
        <f t="shared" si="0"/>
        <v>1</v>
      </c>
      <c r="BB26" s="65" t="b">
        <f t="shared" si="1"/>
        <v>1</v>
      </c>
      <c r="BC26" s="65" t="b">
        <f t="shared" si="2"/>
        <v>1</v>
      </c>
      <c r="BD26" s="65" t="b">
        <f t="shared" si="3"/>
        <v>1</v>
      </c>
      <c r="BE26" s="65" t="b">
        <f t="shared" si="4"/>
        <v>0</v>
      </c>
      <c r="BF26" s="65" t="b">
        <f t="shared" si="5"/>
        <v>0</v>
      </c>
      <c r="BG26" s="65" t="b">
        <f t="shared" si="6"/>
        <v>0</v>
      </c>
      <c r="BH26" s="65" t="b">
        <f t="shared" si="7"/>
        <v>0</v>
      </c>
      <c r="BI26" s="65" t="b">
        <f t="shared" si="8"/>
        <v>0</v>
      </c>
      <c r="BJ26" s="65" t="b">
        <f t="shared" si="9"/>
        <v>0</v>
      </c>
      <c r="BK26" s="65" t="b">
        <f t="shared" si="10"/>
        <v>0</v>
      </c>
      <c r="BL26" s="65" t="b">
        <f t="shared" si="11"/>
        <v>0</v>
      </c>
      <c r="BM26" s="70" t="s">
        <v>182</v>
      </c>
    </row>
    <row r="27" spans="1:65" ht="34">
      <c r="A27" s="66" t="s">
        <v>213</v>
      </c>
      <c r="B27" s="67" t="s">
        <v>214</v>
      </c>
      <c r="C27" s="68">
        <v>0</v>
      </c>
      <c r="D27" s="68">
        <v>0</v>
      </c>
      <c r="E27" s="69">
        <f t="shared" si="12"/>
        <v>0</v>
      </c>
      <c r="F27" s="68">
        <f t="shared" si="13"/>
        <v>0</v>
      </c>
      <c r="G27" s="69">
        <v>0</v>
      </c>
      <c r="H27" s="69">
        <v>0</v>
      </c>
      <c r="I27" s="69">
        <f t="shared" si="14"/>
        <v>0</v>
      </c>
      <c r="J27" s="68">
        <f t="shared" si="15"/>
        <v>0</v>
      </c>
      <c r="K27" s="71">
        <v>39179.075341765318</v>
      </c>
      <c r="L27" s="71">
        <v>39179</v>
      </c>
      <c r="M27" s="69">
        <f t="shared" si="16"/>
        <v>78358</v>
      </c>
      <c r="N27" s="68">
        <f t="shared" si="17"/>
        <v>0</v>
      </c>
      <c r="O27" s="71">
        <v>39179.075341765318</v>
      </c>
      <c r="P27" s="71">
        <v>39179</v>
      </c>
      <c r="Q27" s="69">
        <f t="shared" si="18"/>
        <v>78358</v>
      </c>
      <c r="R27" s="68">
        <f t="shared" si="19"/>
        <v>0</v>
      </c>
      <c r="S27" s="69">
        <v>0</v>
      </c>
      <c r="T27" s="71">
        <v>6183</v>
      </c>
      <c r="U27" s="69">
        <f t="shared" si="20"/>
        <v>6183</v>
      </c>
      <c r="V27" s="68">
        <f t="shared" si="21"/>
        <v>6183</v>
      </c>
      <c r="W27" s="71">
        <v>6180.5232262445134</v>
      </c>
      <c r="X27" s="71">
        <v>12363.523226244513</v>
      </c>
      <c r="Y27" s="69">
        <f t="shared" si="22"/>
        <v>18543</v>
      </c>
      <c r="Z27" s="68">
        <f t="shared" si="23"/>
        <v>6183</v>
      </c>
      <c r="AA27" s="69">
        <v>0</v>
      </c>
      <c r="AB27" s="71">
        <v>12363.523226244513</v>
      </c>
      <c r="AC27" s="69">
        <f t="shared" si="24"/>
        <v>12363</v>
      </c>
      <c r="AD27" s="68">
        <f t="shared" si="25"/>
        <v>12363</v>
      </c>
      <c r="AE27" s="73">
        <v>697.23</v>
      </c>
      <c r="AF27" s="71">
        <v>13060.523226244513</v>
      </c>
      <c r="AG27" s="69">
        <f t="shared" si="26"/>
        <v>13757</v>
      </c>
      <c r="AH27" s="68">
        <f t="shared" si="27"/>
        <v>12363</v>
      </c>
      <c r="AI27" s="71">
        <v>15809.063324962481</v>
      </c>
      <c r="AJ27" s="71">
        <v>31016.733226244512</v>
      </c>
      <c r="AK27" s="69">
        <f t="shared" si="28"/>
        <v>46825</v>
      </c>
      <c r="AL27" s="68">
        <f t="shared" si="29"/>
        <v>15207</v>
      </c>
      <c r="AM27" s="69">
        <v>0</v>
      </c>
      <c r="AN27" s="71">
        <v>31016.733226244512</v>
      </c>
      <c r="AO27" s="69">
        <f t="shared" si="30"/>
        <v>31016</v>
      </c>
      <c r="AP27" s="68">
        <f t="shared" si="31"/>
        <v>31016</v>
      </c>
      <c r="AQ27" s="69">
        <v>0</v>
      </c>
      <c r="AR27" s="71">
        <v>31016.733226244512</v>
      </c>
      <c r="AS27" s="69">
        <f t="shared" si="32"/>
        <v>31016</v>
      </c>
      <c r="AT27" s="68">
        <f t="shared" si="33"/>
        <v>31016</v>
      </c>
      <c r="AU27" s="71">
        <v>44015.391953095968</v>
      </c>
      <c r="AV27" s="71">
        <v>31016.733226244512</v>
      </c>
      <c r="AW27" s="69">
        <f t="shared" si="34"/>
        <v>75031</v>
      </c>
      <c r="AX27" s="68">
        <f t="shared" si="35"/>
        <v>-12999</v>
      </c>
      <c r="AY27" s="71">
        <v>44015.391953095968</v>
      </c>
      <c r="AZ27" s="71">
        <v>31016.733226244512</v>
      </c>
      <c r="BA27" s="65" t="b">
        <f t="shared" si="0"/>
        <v>1</v>
      </c>
      <c r="BB27" s="65" t="b">
        <f t="shared" si="1"/>
        <v>1</v>
      </c>
      <c r="BC27" s="65" t="b">
        <f t="shared" si="2"/>
        <v>1</v>
      </c>
      <c r="BD27" s="65" t="b">
        <f t="shared" si="3"/>
        <v>1</v>
      </c>
      <c r="BE27" s="65" t="b">
        <f t="shared" si="4"/>
        <v>0</v>
      </c>
      <c r="BF27" s="65" t="b">
        <f t="shared" si="5"/>
        <v>0</v>
      </c>
      <c r="BG27" s="65" t="b">
        <f t="shared" si="6"/>
        <v>0</v>
      </c>
      <c r="BH27" s="65" t="b">
        <f t="shared" si="7"/>
        <v>0</v>
      </c>
      <c r="BI27" s="65" t="b">
        <f t="shared" si="8"/>
        <v>0</v>
      </c>
      <c r="BJ27" s="65" t="b">
        <f t="shared" si="9"/>
        <v>0</v>
      </c>
      <c r="BK27" s="65" t="b">
        <f t="shared" si="10"/>
        <v>0</v>
      </c>
      <c r="BL27" s="65" t="b">
        <f t="shared" si="11"/>
        <v>0</v>
      </c>
      <c r="BM27" s="70" t="s">
        <v>161</v>
      </c>
    </row>
    <row r="28" spans="1:65" ht="34">
      <c r="A28" s="66" t="s">
        <v>215</v>
      </c>
      <c r="B28" s="67" t="s">
        <v>216</v>
      </c>
      <c r="C28" s="68">
        <v>0</v>
      </c>
      <c r="D28" s="68">
        <v>0</v>
      </c>
      <c r="E28" s="69">
        <f t="shared" si="12"/>
        <v>0</v>
      </c>
      <c r="F28" s="68">
        <f t="shared" si="13"/>
        <v>0</v>
      </c>
      <c r="G28" s="69">
        <v>0</v>
      </c>
      <c r="H28" s="69">
        <v>0</v>
      </c>
      <c r="I28" s="69">
        <f t="shared" si="14"/>
        <v>0</v>
      </c>
      <c r="J28" s="68">
        <f t="shared" si="15"/>
        <v>0</v>
      </c>
      <c r="K28" s="69">
        <v>0</v>
      </c>
      <c r="L28" s="69">
        <v>0</v>
      </c>
      <c r="M28" s="69">
        <f t="shared" si="16"/>
        <v>0</v>
      </c>
      <c r="N28" s="68">
        <f t="shared" si="17"/>
        <v>0</v>
      </c>
      <c r="O28" s="69">
        <v>0</v>
      </c>
      <c r="P28" s="69">
        <v>0</v>
      </c>
      <c r="Q28" s="69">
        <f t="shared" si="18"/>
        <v>0</v>
      </c>
      <c r="R28" s="68">
        <f t="shared" si="19"/>
        <v>0</v>
      </c>
      <c r="S28" s="69">
        <v>0</v>
      </c>
      <c r="T28" s="69">
        <v>0</v>
      </c>
      <c r="U28" s="69">
        <f t="shared" si="20"/>
        <v>0</v>
      </c>
      <c r="V28" s="68">
        <f t="shared" si="21"/>
        <v>0</v>
      </c>
      <c r="W28" s="69">
        <v>0</v>
      </c>
      <c r="X28" s="69">
        <v>0</v>
      </c>
      <c r="Y28" s="69">
        <f t="shared" si="22"/>
        <v>0</v>
      </c>
      <c r="Z28" s="68">
        <f t="shared" si="23"/>
        <v>0</v>
      </c>
      <c r="AA28" s="69">
        <v>0</v>
      </c>
      <c r="AB28" s="69">
        <v>0</v>
      </c>
      <c r="AC28" s="69">
        <f t="shared" si="24"/>
        <v>0</v>
      </c>
      <c r="AD28" s="68">
        <f t="shared" si="25"/>
        <v>0</v>
      </c>
      <c r="AE28" s="69">
        <v>0</v>
      </c>
      <c r="AF28" s="69">
        <v>0</v>
      </c>
      <c r="AG28" s="69">
        <f t="shared" si="26"/>
        <v>0</v>
      </c>
      <c r="AH28" s="68">
        <f t="shared" si="27"/>
        <v>0</v>
      </c>
      <c r="AI28" s="69">
        <v>0</v>
      </c>
      <c r="AJ28" s="69">
        <v>0</v>
      </c>
      <c r="AK28" s="69">
        <f t="shared" si="28"/>
        <v>0</v>
      </c>
      <c r="AL28" s="68">
        <f t="shared" si="29"/>
        <v>0</v>
      </c>
      <c r="AM28" s="69">
        <v>0</v>
      </c>
      <c r="AN28" s="69">
        <v>0</v>
      </c>
      <c r="AO28" s="69">
        <f t="shared" si="30"/>
        <v>0</v>
      </c>
      <c r="AP28" s="68">
        <f t="shared" si="31"/>
        <v>0</v>
      </c>
      <c r="AQ28" s="69">
        <v>0</v>
      </c>
      <c r="AR28" s="69">
        <v>0</v>
      </c>
      <c r="AS28" s="69">
        <f t="shared" si="32"/>
        <v>0</v>
      </c>
      <c r="AT28" s="68">
        <f t="shared" si="33"/>
        <v>0</v>
      </c>
      <c r="AU28" s="69">
        <v>0</v>
      </c>
      <c r="AV28" s="69">
        <v>0</v>
      </c>
      <c r="AW28" s="69">
        <f t="shared" si="34"/>
        <v>0</v>
      </c>
      <c r="AX28" s="68">
        <f t="shared" si="35"/>
        <v>0</v>
      </c>
      <c r="AY28" s="69">
        <v>0</v>
      </c>
      <c r="AZ28" s="69">
        <v>0</v>
      </c>
      <c r="BA28" s="65" t="b">
        <f t="shared" si="0"/>
        <v>1</v>
      </c>
      <c r="BB28" s="65" t="b">
        <f t="shared" si="1"/>
        <v>1</v>
      </c>
      <c r="BC28" s="65" t="b">
        <f t="shared" si="2"/>
        <v>1</v>
      </c>
      <c r="BD28" s="65" t="b">
        <f t="shared" si="3"/>
        <v>1</v>
      </c>
      <c r="BE28" s="65" t="b">
        <f t="shared" si="4"/>
        <v>1</v>
      </c>
      <c r="BF28" s="65" t="b">
        <f t="shared" si="5"/>
        <v>1</v>
      </c>
      <c r="BG28" s="65" t="b">
        <f t="shared" si="6"/>
        <v>1</v>
      </c>
      <c r="BH28" s="65" t="b">
        <f t="shared" si="7"/>
        <v>1</v>
      </c>
      <c r="BI28" s="65" t="b">
        <f t="shared" si="8"/>
        <v>1</v>
      </c>
      <c r="BJ28" s="65" t="b">
        <f t="shared" si="9"/>
        <v>1</v>
      </c>
      <c r="BK28" s="65" t="b">
        <f t="shared" si="10"/>
        <v>1</v>
      </c>
      <c r="BL28" s="65" t="b">
        <f t="shared" si="11"/>
        <v>1</v>
      </c>
      <c r="BM28" s="70" t="s">
        <v>161</v>
      </c>
    </row>
    <row r="29" spans="1:65" ht="17">
      <c r="A29" s="66" t="s">
        <v>217</v>
      </c>
      <c r="B29" s="67" t="s">
        <v>218</v>
      </c>
      <c r="C29" s="68">
        <v>0</v>
      </c>
      <c r="D29" s="68">
        <v>0</v>
      </c>
      <c r="E29" s="69">
        <f t="shared" si="12"/>
        <v>0</v>
      </c>
      <c r="F29" s="68">
        <f t="shared" si="13"/>
        <v>0</v>
      </c>
      <c r="G29" s="69">
        <v>0</v>
      </c>
      <c r="H29" s="69">
        <v>0</v>
      </c>
      <c r="I29" s="69">
        <f t="shared" si="14"/>
        <v>0</v>
      </c>
      <c r="J29" s="68">
        <f t="shared" si="15"/>
        <v>0</v>
      </c>
      <c r="K29" s="69">
        <v>0</v>
      </c>
      <c r="L29" s="69">
        <v>0</v>
      </c>
      <c r="M29" s="69">
        <f t="shared" si="16"/>
        <v>0</v>
      </c>
      <c r="N29" s="68">
        <f t="shared" si="17"/>
        <v>0</v>
      </c>
      <c r="O29" s="69">
        <v>0</v>
      </c>
      <c r="P29" s="69">
        <v>0</v>
      </c>
      <c r="Q29" s="69">
        <f t="shared" si="18"/>
        <v>0</v>
      </c>
      <c r="R29" s="68">
        <f t="shared" si="19"/>
        <v>0</v>
      </c>
      <c r="S29" s="71">
        <v>80961.026257154925</v>
      </c>
      <c r="T29" s="71">
        <v>86647.3</v>
      </c>
      <c r="U29" s="69">
        <f t="shared" si="20"/>
        <v>167608</v>
      </c>
      <c r="V29" s="68">
        <f t="shared" si="21"/>
        <v>5686</v>
      </c>
      <c r="W29" s="71">
        <v>72066.146090800845</v>
      </c>
      <c r="X29" s="71">
        <v>86647.3</v>
      </c>
      <c r="Y29" s="69">
        <f t="shared" si="22"/>
        <v>158713</v>
      </c>
      <c r="Z29" s="68">
        <f t="shared" si="23"/>
        <v>14581</v>
      </c>
      <c r="AA29" s="71">
        <v>72561.586655787032</v>
      </c>
      <c r="AB29" s="71">
        <v>87142.3</v>
      </c>
      <c r="AC29" s="69">
        <f t="shared" si="24"/>
        <v>159703</v>
      </c>
      <c r="AD29" s="68">
        <f t="shared" si="25"/>
        <v>14581</v>
      </c>
      <c r="AE29" s="71">
        <v>138520.74175293022</v>
      </c>
      <c r="AF29" s="71">
        <v>153101.29999999999</v>
      </c>
      <c r="AG29" s="69">
        <f t="shared" si="26"/>
        <v>291621</v>
      </c>
      <c r="AH29" s="68">
        <f t="shared" si="27"/>
        <v>14581</v>
      </c>
      <c r="AI29" s="71">
        <v>144160.41527490388</v>
      </c>
      <c r="AJ29" s="71">
        <v>158741.29999999999</v>
      </c>
      <c r="AK29" s="69">
        <f t="shared" si="28"/>
        <v>302901</v>
      </c>
      <c r="AL29" s="68">
        <f t="shared" si="29"/>
        <v>14581</v>
      </c>
      <c r="AM29" s="71">
        <v>157395.13110602787</v>
      </c>
      <c r="AN29" s="71">
        <v>171976.3</v>
      </c>
      <c r="AO29" s="69">
        <f t="shared" si="30"/>
        <v>329371</v>
      </c>
      <c r="AP29" s="68">
        <f t="shared" si="31"/>
        <v>14581</v>
      </c>
      <c r="AQ29" s="71">
        <v>168573.08989277403</v>
      </c>
      <c r="AR29" s="71">
        <v>183154.3</v>
      </c>
      <c r="AS29" s="69">
        <f t="shared" si="32"/>
        <v>351727</v>
      </c>
      <c r="AT29" s="68">
        <f t="shared" si="33"/>
        <v>14581</v>
      </c>
      <c r="AU29" s="71">
        <v>191660.88078769413</v>
      </c>
      <c r="AV29" s="71">
        <v>183154.3</v>
      </c>
      <c r="AW29" s="69">
        <f t="shared" si="34"/>
        <v>374814</v>
      </c>
      <c r="AX29" s="68">
        <f t="shared" si="35"/>
        <v>-8506</v>
      </c>
      <c r="AY29" s="71">
        <v>191660.88078769413</v>
      </c>
      <c r="AZ29" s="71">
        <v>183154.3</v>
      </c>
      <c r="BA29" s="65" t="b">
        <f t="shared" si="0"/>
        <v>1</v>
      </c>
      <c r="BB29" s="65" t="b">
        <f t="shared" si="1"/>
        <v>1</v>
      </c>
      <c r="BC29" s="65" t="b">
        <f t="shared" si="2"/>
        <v>1</v>
      </c>
      <c r="BD29" s="65" t="b">
        <f t="shared" si="3"/>
        <v>1</v>
      </c>
      <c r="BE29" s="65" t="b">
        <f t="shared" si="4"/>
        <v>0</v>
      </c>
      <c r="BF29" s="65" t="b">
        <f t="shared" si="5"/>
        <v>0</v>
      </c>
      <c r="BG29" s="65" t="b">
        <f t="shared" si="6"/>
        <v>0</v>
      </c>
      <c r="BH29" s="65" t="b">
        <f t="shared" si="7"/>
        <v>0</v>
      </c>
      <c r="BI29" s="65" t="b">
        <f t="shared" si="8"/>
        <v>0</v>
      </c>
      <c r="BJ29" s="65" t="b">
        <f t="shared" si="9"/>
        <v>0</v>
      </c>
      <c r="BK29" s="65" t="b">
        <f t="shared" si="10"/>
        <v>0</v>
      </c>
      <c r="BL29" s="65" t="b">
        <f t="shared" si="11"/>
        <v>0</v>
      </c>
      <c r="BM29" s="70" t="s">
        <v>187</v>
      </c>
    </row>
    <row r="30" spans="1:65" ht="17">
      <c r="A30" s="66" t="s">
        <v>219</v>
      </c>
      <c r="B30" s="67" t="s">
        <v>220</v>
      </c>
      <c r="C30" s="68">
        <v>0</v>
      </c>
      <c r="D30" s="68">
        <v>0</v>
      </c>
      <c r="E30" s="69">
        <f t="shared" si="12"/>
        <v>0</v>
      </c>
      <c r="F30" s="68">
        <f t="shared" si="13"/>
        <v>0</v>
      </c>
      <c r="G30" s="69">
        <v>0</v>
      </c>
      <c r="H30" s="69">
        <v>0</v>
      </c>
      <c r="I30" s="69">
        <f t="shared" si="14"/>
        <v>0</v>
      </c>
      <c r="J30" s="68">
        <f t="shared" si="15"/>
        <v>0</v>
      </c>
      <c r="K30" s="69">
        <v>0</v>
      </c>
      <c r="L30" s="69">
        <v>0</v>
      </c>
      <c r="M30" s="69">
        <f t="shared" si="16"/>
        <v>0</v>
      </c>
      <c r="N30" s="68">
        <f t="shared" si="17"/>
        <v>0</v>
      </c>
      <c r="O30" s="69">
        <v>0</v>
      </c>
      <c r="P30" s="69">
        <v>0</v>
      </c>
      <c r="Q30" s="69">
        <f t="shared" si="18"/>
        <v>0</v>
      </c>
      <c r="R30" s="68">
        <f t="shared" si="19"/>
        <v>0</v>
      </c>
      <c r="S30" s="69">
        <v>0</v>
      </c>
      <c r="T30" s="69">
        <v>0</v>
      </c>
      <c r="U30" s="69">
        <f t="shared" si="20"/>
        <v>0</v>
      </c>
      <c r="V30" s="68">
        <f t="shared" si="21"/>
        <v>0</v>
      </c>
      <c r="W30" s="69">
        <v>0</v>
      </c>
      <c r="X30" s="69">
        <v>0</v>
      </c>
      <c r="Y30" s="69">
        <f t="shared" si="22"/>
        <v>0</v>
      </c>
      <c r="Z30" s="68">
        <f t="shared" si="23"/>
        <v>0</v>
      </c>
      <c r="AA30" s="69">
        <v>0</v>
      </c>
      <c r="AB30" s="69">
        <v>0</v>
      </c>
      <c r="AC30" s="69">
        <f t="shared" si="24"/>
        <v>0</v>
      </c>
      <c r="AD30" s="68">
        <f t="shared" si="25"/>
        <v>0</v>
      </c>
      <c r="AE30" s="69">
        <v>0</v>
      </c>
      <c r="AF30" s="69">
        <v>0</v>
      </c>
      <c r="AG30" s="69">
        <f t="shared" si="26"/>
        <v>0</v>
      </c>
      <c r="AH30" s="68">
        <f t="shared" si="27"/>
        <v>0</v>
      </c>
      <c r="AI30" s="69">
        <v>0</v>
      </c>
      <c r="AJ30" s="69">
        <v>0</v>
      </c>
      <c r="AK30" s="69">
        <f t="shared" si="28"/>
        <v>0</v>
      </c>
      <c r="AL30" s="68">
        <f t="shared" si="29"/>
        <v>0</v>
      </c>
      <c r="AM30" s="69">
        <v>0</v>
      </c>
      <c r="AN30" s="69">
        <v>0</v>
      </c>
      <c r="AO30" s="69">
        <f t="shared" si="30"/>
        <v>0</v>
      </c>
      <c r="AP30" s="68">
        <f t="shared" si="31"/>
        <v>0</v>
      </c>
      <c r="AQ30" s="69">
        <v>0</v>
      </c>
      <c r="AR30" s="69">
        <v>0</v>
      </c>
      <c r="AS30" s="69">
        <f t="shared" si="32"/>
        <v>0</v>
      </c>
      <c r="AT30" s="68">
        <f t="shared" si="33"/>
        <v>0</v>
      </c>
      <c r="AU30" s="69">
        <v>0</v>
      </c>
      <c r="AV30" s="69">
        <v>0</v>
      </c>
      <c r="AW30" s="69">
        <f t="shared" si="34"/>
        <v>0</v>
      </c>
      <c r="AX30" s="68">
        <f t="shared" si="35"/>
        <v>0</v>
      </c>
      <c r="AY30" s="69">
        <v>0</v>
      </c>
      <c r="AZ30" s="69">
        <v>0</v>
      </c>
      <c r="BA30" s="65" t="b">
        <f t="shared" si="0"/>
        <v>1</v>
      </c>
      <c r="BB30" s="65" t="b">
        <f t="shared" si="1"/>
        <v>1</v>
      </c>
      <c r="BC30" s="65" t="b">
        <f t="shared" si="2"/>
        <v>1</v>
      </c>
      <c r="BD30" s="65" t="b">
        <f t="shared" si="3"/>
        <v>1</v>
      </c>
      <c r="BE30" s="65" t="b">
        <f t="shared" si="4"/>
        <v>1</v>
      </c>
      <c r="BF30" s="65" t="b">
        <f t="shared" si="5"/>
        <v>1</v>
      </c>
      <c r="BG30" s="65" t="b">
        <f t="shared" si="6"/>
        <v>1</v>
      </c>
      <c r="BH30" s="65" t="b">
        <f t="shared" si="7"/>
        <v>1</v>
      </c>
      <c r="BI30" s="65" t="b">
        <f t="shared" si="8"/>
        <v>1</v>
      </c>
      <c r="BJ30" s="65" t="b">
        <f t="shared" si="9"/>
        <v>1</v>
      </c>
      <c r="BK30" s="65" t="b">
        <f t="shared" si="10"/>
        <v>1</v>
      </c>
      <c r="BL30" s="65" t="b">
        <f t="shared" si="11"/>
        <v>1</v>
      </c>
      <c r="BM30" s="70" t="s">
        <v>179</v>
      </c>
    </row>
    <row r="31" spans="1:65" ht="17">
      <c r="A31" s="66" t="s">
        <v>221</v>
      </c>
      <c r="B31" s="67" t="s">
        <v>222</v>
      </c>
      <c r="C31" s="68">
        <v>0</v>
      </c>
      <c r="D31" s="68">
        <v>0</v>
      </c>
      <c r="E31" s="69">
        <f t="shared" si="12"/>
        <v>0</v>
      </c>
      <c r="F31" s="68">
        <f t="shared" si="13"/>
        <v>0</v>
      </c>
      <c r="G31" s="69">
        <v>0</v>
      </c>
      <c r="H31" s="69">
        <v>0</v>
      </c>
      <c r="I31" s="69">
        <f t="shared" si="14"/>
        <v>0</v>
      </c>
      <c r="J31" s="68">
        <f t="shared" si="15"/>
        <v>0</v>
      </c>
      <c r="K31" s="71">
        <v>4923.022478795001</v>
      </c>
      <c r="L31" s="71">
        <v>4090</v>
      </c>
      <c r="M31" s="69">
        <f t="shared" si="16"/>
        <v>9013</v>
      </c>
      <c r="N31" s="68">
        <f t="shared" si="17"/>
        <v>-833</v>
      </c>
      <c r="O31" s="69">
        <v>0</v>
      </c>
      <c r="P31" s="71">
        <v>4090</v>
      </c>
      <c r="Q31" s="69">
        <f t="shared" si="18"/>
        <v>4090</v>
      </c>
      <c r="R31" s="68">
        <f t="shared" si="19"/>
        <v>4090</v>
      </c>
      <c r="S31" s="71">
        <v>11325.223926494278</v>
      </c>
      <c r="T31" s="71">
        <v>11313.734</v>
      </c>
      <c r="U31" s="69">
        <f t="shared" si="20"/>
        <v>22638</v>
      </c>
      <c r="V31" s="68">
        <f t="shared" si="21"/>
        <v>-12</v>
      </c>
      <c r="W31" s="71">
        <v>15910.314224089932</v>
      </c>
      <c r="X31" s="71">
        <v>15894.734</v>
      </c>
      <c r="Y31" s="69">
        <f t="shared" si="22"/>
        <v>31804</v>
      </c>
      <c r="Z31" s="68">
        <f t="shared" si="23"/>
        <v>-16</v>
      </c>
      <c r="AA31" s="71">
        <v>18636.630556685723</v>
      </c>
      <c r="AB31" s="71">
        <v>18620.734</v>
      </c>
      <c r="AC31" s="69">
        <f t="shared" si="24"/>
        <v>37256</v>
      </c>
      <c r="AD31" s="68">
        <f t="shared" si="25"/>
        <v>-16</v>
      </c>
      <c r="AE31" s="71">
        <v>23748.334031941093</v>
      </c>
      <c r="AF31" s="71">
        <v>23735.734</v>
      </c>
      <c r="AG31" s="69">
        <f t="shared" si="26"/>
        <v>47483</v>
      </c>
      <c r="AH31" s="68">
        <f t="shared" si="27"/>
        <v>-13</v>
      </c>
      <c r="AI31" s="71">
        <v>28159.527187030992</v>
      </c>
      <c r="AJ31" s="71">
        <v>28066.734</v>
      </c>
      <c r="AK31" s="69">
        <f t="shared" si="28"/>
        <v>56225</v>
      </c>
      <c r="AL31" s="68">
        <f t="shared" si="29"/>
        <v>-93</v>
      </c>
      <c r="AM31" s="71">
        <v>30347.98109935375</v>
      </c>
      <c r="AN31" s="71">
        <v>30254.734</v>
      </c>
      <c r="AO31" s="69">
        <f t="shared" si="30"/>
        <v>60601</v>
      </c>
      <c r="AP31" s="68">
        <f t="shared" si="31"/>
        <v>-93</v>
      </c>
      <c r="AQ31" s="71">
        <v>33230.226496608491</v>
      </c>
      <c r="AR31" s="71">
        <v>33136.733999999997</v>
      </c>
      <c r="AS31" s="69">
        <f t="shared" si="32"/>
        <v>66366</v>
      </c>
      <c r="AT31" s="68">
        <f t="shared" si="33"/>
        <v>-94</v>
      </c>
      <c r="AU31" s="71">
        <v>38701.657198627283</v>
      </c>
      <c r="AV31" s="71">
        <v>33136.733999999997</v>
      </c>
      <c r="AW31" s="69">
        <f t="shared" si="34"/>
        <v>71837</v>
      </c>
      <c r="AX31" s="68">
        <f t="shared" si="35"/>
        <v>-5565</v>
      </c>
      <c r="AY31" s="71">
        <v>38701.657198627283</v>
      </c>
      <c r="AZ31" s="71">
        <v>33136.733999999997</v>
      </c>
      <c r="BA31" s="65" t="b">
        <f t="shared" si="0"/>
        <v>1</v>
      </c>
      <c r="BB31" s="65" t="b">
        <f t="shared" si="1"/>
        <v>1</v>
      </c>
      <c r="BC31" s="65" t="b">
        <f t="shared" si="2"/>
        <v>0</v>
      </c>
      <c r="BD31" s="65" t="b">
        <f t="shared" si="3"/>
        <v>0</v>
      </c>
      <c r="BE31" s="65" t="b">
        <f t="shared" si="4"/>
        <v>0</v>
      </c>
      <c r="BF31" s="65" t="b">
        <f t="shared" si="5"/>
        <v>0</v>
      </c>
      <c r="BG31" s="65" t="b">
        <f t="shared" si="6"/>
        <v>0</v>
      </c>
      <c r="BH31" s="65" t="b">
        <f t="shared" si="7"/>
        <v>0</v>
      </c>
      <c r="BI31" s="65" t="b">
        <f t="shared" si="8"/>
        <v>0</v>
      </c>
      <c r="BJ31" s="65" t="b">
        <f t="shared" si="9"/>
        <v>0</v>
      </c>
      <c r="BK31" s="65" t="b">
        <f t="shared" si="10"/>
        <v>0</v>
      </c>
      <c r="BL31" s="65" t="b">
        <f t="shared" si="11"/>
        <v>0</v>
      </c>
      <c r="BM31" s="70" t="s">
        <v>182</v>
      </c>
    </row>
    <row r="32" spans="1:65" ht="34">
      <c r="A32" s="66" t="s">
        <v>223</v>
      </c>
      <c r="B32" s="67" t="s">
        <v>224</v>
      </c>
      <c r="C32" s="68">
        <v>0</v>
      </c>
      <c r="D32" s="68">
        <v>0</v>
      </c>
      <c r="E32" s="69">
        <f t="shared" si="12"/>
        <v>0</v>
      </c>
      <c r="F32" s="68">
        <f t="shared" si="13"/>
        <v>0</v>
      </c>
      <c r="G32" s="69">
        <v>0</v>
      </c>
      <c r="H32" s="69">
        <v>0</v>
      </c>
      <c r="I32" s="69">
        <f t="shared" si="14"/>
        <v>0</v>
      </c>
      <c r="J32" s="68">
        <f t="shared" si="15"/>
        <v>0</v>
      </c>
      <c r="K32" s="69">
        <v>0</v>
      </c>
      <c r="L32" s="69">
        <v>0</v>
      </c>
      <c r="M32" s="69">
        <f t="shared" si="16"/>
        <v>0</v>
      </c>
      <c r="N32" s="68">
        <f t="shared" si="17"/>
        <v>0</v>
      </c>
      <c r="O32" s="69">
        <v>0</v>
      </c>
      <c r="P32" s="69">
        <v>0</v>
      </c>
      <c r="Q32" s="69">
        <f t="shared" si="18"/>
        <v>0</v>
      </c>
      <c r="R32" s="68">
        <f t="shared" si="19"/>
        <v>0</v>
      </c>
      <c r="S32" s="69">
        <v>0</v>
      </c>
      <c r="T32" s="69">
        <v>0</v>
      </c>
      <c r="U32" s="69">
        <f t="shared" si="20"/>
        <v>0</v>
      </c>
      <c r="V32" s="68">
        <f t="shared" si="21"/>
        <v>0</v>
      </c>
      <c r="W32" s="69">
        <v>0</v>
      </c>
      <c r="X32" s="69">
        <v>0</v>
      </c>
      <c r="Y32" s="69">
        <f t="shared" si="22"/>
        <v>0</v>
      </c>
      <c r="Z32" s="68">
        <f t="shared" si="23"/>
        <v>0</v>
      </c>
      <c r="AA32" s="69">
        <v>0</v>
      </c>
      <c r="AB32" s="69">
        <v>0</v>
      </c>
      <c r="AC32" s="69">
        <f t="shared" si="24"/>
        <v>0</v>
      </c>
      <c r="AD32" s="68">
        <f t="shared" si="25"/>
        <v>0</v>
      </c>
      <c r="AE32" s="69">
        <v>0</v>
      </c>
      <c r="AF32" s="69">
        <v>0</v>
      </c>
      <c r="AG32" s="69">
        <f t="shared" si="26"/>
        <v>0</v>
      </c>
      <c r="AH32" s="68">
        <f t="shared" si="27"/>
        <v>0</v>
      </c>
      <c r="AI32" s="69">
        <v>0</v>
      </c>
      <c r="AJ32" s="69">
        <v>0</v>
      </c>
      <c r="AK32" s="69">
        <f t="shared" si="28"/>
        <v>0</v>
      </c>
      <c r="AL32" s="68">
        <f t="shared" si="29"/>
        <v>0</v>
      </c>
      <c r="AM32" s="69">
        <v>0</v>
      </c>
      <c r="AN32" s="69">
        <v>0</v>
      </c>
      <c r="AO32" s="69">
        <f t="shared" si="30"/>
        <v>0</v>
      </c>
      <c r="AP32" s="68">
        <f t="shared" si="31"/>
        <v>0</v>
      </c>
      <c r="AQ32" s="69">
        <v>0</v>
      </c>
      <c r="AR32" s="69">
        <v>0</v>
      </c>
      <c r="AS32" s="69">
        <f t="shared" si="32"/>
        <v>0</v>
      </c>
      <c r="AT32" s="68">
        <f t="shared" si="33"/>
        <v>0</v>
      </c>
      <c r="AU32" s="69">
        <v>0</v>
      </c>
      <c r="AV32" s="69">
        <v>0</v>
      </c>
      <c r="AW32" s="69">
        <f t="shared" si="34"/>
        <v>0</v>
      </c>
      <c r="AX32" s="68">
        <f t="shared" si="35"/>
        <v>0</v>
      </c>
      <c r="AY32" s="69">
        <v>0</v>
      </c>
      <c r="AZ32" s="69">
        <v>0</v>
      </c>
      <c r="BA32" s="65" t="b">
        <f t="shared" si="0"/>
        <v>1</v>
      </c>
      <c r="BB32" s="65" t="b">
        <f t="shared" si="1"/>
        <v>1</v>
      </c>
      <c r="BC32" s="65" t="b">
        <f t="shared" si="2"/>
        <v>1</v>
      </c>
      <c r="BD32" s="65" t="b">
        <f t="shared" si="3"/>
        <v>1</v>
      </c>
      <c r="BE32" s="65" t="b">
        <f t="shared" si="4"/>
        <v>1</v>
      </c>
      <c r="BF32" s="65" t="b">
        <f t="shared" si="5"/>
        <v>1</v>
      </c>
      <c r="BG32" s="65" t="b">
        <f t="shared" si="6"/>
        <v>1</v>
      </c>
      <c r="BH32" s="65" t="b">
        <f t="shared" si="7"/>
        <v>1</v>
      </c>
      <c r="BI32" s="65" t="b">
        <f t="shared" si="8"/>
        <v>1</v>
      </c>
      <c r="BJ32" s="65" t="b">
        <f t="shared" si="9"/>
        <v>1</v>
      </c>
      <c r="BK32" s="65" t="b">
        <f t="shared" si="10"/>
        <v>1</v>
      </c>
      <c r="BL32" s="65" t="b">
        <f t="shared" si="11"/>
        <v>1</v>
      </c>
      <c r="BM32" s="70" t="s">
        <v>161</v>
      </c>
    </row>
    <row r="33" spans="1:65" ht="17">
      <c r="A33" s="66" t="s">
        <v>225</v>
      </c>
      <c r="B33" s="67" t="s">
        <v>226</v>
      </c>
      <c r="C33" s="68">
        <v>0</v>
      </c>
      <c r="D33" s="68">
        <v>0</v>
      </c>
      <c r="E33" s="69">
        <f t="shared" si="12"/>
        <v>0</v>
      </c>
      <c r="F33" s="68">
        <f t="shared" si="13"/>
        <v>0</v>
      </c>
      <c r="G33" s="69">
        <v>0</v>
      </c>
      <c r="H33" s="69">
        <v>0</v>
      </c>
      <c r="I33" s="69">
        <f t="shared" si="14"/>
        <v>0</v>
      </c>
      <c r="J33" s="68">
        <f t="shared" si="15"/>
        <v>0</v>
      </c>
      <c r="K33" s="69">
        <v>0</v>
      </c>
      <c r="L33" s="69">
        <v>0</v>
      </c>
      <c r="M33" s="69">
        <f t="shared" si="16"/>
        <v>0</v>
      </c>
      <c r="N33" s="68">
        <f t="shared" si="17"/>
        <v>0</v>
      </c>
      <c r="O33" s="69">
        <v>0</v>
      </c>
      <c r="P33" s="69">
        <v>0</v>
      </c>
      <c r="Q33" s="69">
        <f t="shared" si="18"/>
        <v>0</v>
      </c>
      <c r="R33" s="68">
        <f t="shared" si="19"/>
        <v>0</v>
      </c>
      <c r="S33" s="71">
        <v>43081.240942621371</v>
      </c>
      <c r="T33" s="71">
        <v>43081.17</v>
      </c>
      <c r="U33" s="69">
        <f t="shared" si="20"/>
        <v>86162</v>
      </c>
      <c r="V33" s="68">
        <f t="shared" si="21"/>
        <v>0</v>
      </c>
      <c r="W33" s="71">
        <v>63636.09998603932</v>
      </c>
      <c r="X33" s="71">
        <v>63636.17</v>
      </c>
      <c r="Y33" s="69">
        <f t="shared" si="22"/>
        <v>127272</v>
      </c>
      <c r="Z33" s="68">
        <f t="shared" si="23"/>
        <v>0</v>
      </c>
      <c r="AA33" s="71">
        <v>63636.09998603932</v>
      </c>
      <c r="AB33" s="71">
        <v>63636.17</v>
      </c>
      <c r="AC33" s="69">
        <f t="shared" si="24"/>
        <v>127272</v>
      </c>
      <c r="AD33" s="68">
        <f t="shared" si="25"/>
        <v>0</v>
      </c>
      <c r="AE33" s="71">
        <v>72400.435032918744</v>
      </c>
      <c r="AF33" s="71">
        <v>72400.509999999995</v>
      </c>
      <c r="AG33" s="69">
        <f t="shared" si="26"/>
        <v>144800</v>
      </c>
      <c r="AH33" s="68">
        <f t="shared" si="27"/>
        <v>0</v>
      </c>
      <c r="AI33" s="71">
        <v>148751.35832204283</v>
      </c>
      <c r="AJ33" s="71">
        <v>148751.51</v>
      </c>
      <c r="AK33" s="69">
        <f t="shared" si="28"/>
        <v>297502</v>
      </c>
      <c r="AL33" s="68">
        <f t="shared" si="29"/>
        <v>0</v>
      </c>
      <c r="AM33" s="71">
        <v>149156.59742403254</v>
      </c>
      <c r="AN33" s="71">
        <v>149156.51</v>
      </c>
      <c r="AO33" s="69">
        <f t="shared" si="30"/>
        <v>298312</v>
      </c>
      <c r="AP33" s="68">
        <f t="shared" si="31"/>
        <v>0</v>
      </c>
      <c r="AQ33" s="71">
        <v>151059.85140391276</v>
      </c>
      <c r="AR33" s="71">
        <v>151059.51</v>
      </c>
      <c r="AS33" s="69">
        <f t="shared" si="32"/>
        <v>302118</v>
      </c>
      <c r="AT33" s="68">
        <f t="shared" si="33"/>
        <v>0</v>
      </c>
      <c r="AU33" s="71">
        <v>163546.06037299067</v>
      </c>
      <c r="AV33" s="71">
        <v>151059.51</v>
      </c>
      <c r="AW33" s="69">
        <f t="shared" si="34"/>
        <v>314605</v>
      </c>
      <c r="AX33" s="68">
        <f t="shared" si="35"/>
        <v>-12487</v>
      </c>
      <c r="AY33" s="71">
        <v>163546.06037299067</v>
      </c>
      <c r="AZ33" s="71">
        <v>151059.51</v>
      </c>
      <c r="BA33" s="65" t="b">
        <f t="shared" si="0"/>
        <v>1</v>
      </c>
      <c r="BB33" s="65" t="b">
        <f t="shared" si="1"/>
        <v>1</v>
      </c>
      <c r="BC33" s="65" t="b">
        <f t="shared" si="2"/>
        <v>1</v>
      </c>
      <c r="BD33" s="65" t="b">
        <f t="shared" si="3"/>
        <v>1</v>
      </c>
      <c r="BE33" s="65" t="b">
        <f t="shared" si="4"/>
        <v>1</v>
      </c>
      <c r="BF33" s="65" t="b">
        <f t="shared" si="5"/>
        <v>1</v>
      </c>
      <c r="BG33" s="65" t="b">
        <f t="shared" si="6"/>
        <v>1</v>
      </c>
      <c r="BH33" s="65" t="b">
        <f t="shared" si="7"/>
        <v>1</v>
      </c>
      <c r="BI33" s="65" t="b">
        <f t="shared" si="8"/>
        <v>1</v>
      </c>
      <c r="BJ33" s="65" t="b">
        <f t="shared" si="9"/>
        <v>1</v>
      </c>
      <c r="BK33" s="65" t="b">
        <f t="shared" si="10"/>
        <v>1</v>
      </c>
      <c r="BL33" s="65" t="b">
        <f t="shared" si="11"/>
        <v>0</v>
      </c>
      <c r="BM33" s="70" t="s">
        <v>164</v>
      </c>
    </row>
    <row r="34" spans="1:65" ht="34">
      <c r="A34" s="66" t="s">
        <v>227</v>
      </c>
      <c r="B34" s="67" t="s">
        <v>228</v>
      </c>
      <c r="C34" s="68">
        <v>8437.5</v>
      </c>
      <c r="D34" s="68">
        <v>8438</v>
      </c>
      <c r="E34" s="69">
        <f t="shared" si="12"/>
        <v>16875</v>
      </c>
      <c r="F34" s="68">
        <f t="shared" si="13"/>
        <v>1</v>
      </c>
      <c r="G34" s="71">
        <v>16875</v>
      </c>
      <c r="H34" s="71">
        <v>16876</v>
      </c>
      <c r="I34" s="69">
        <f t="shared" si="14"/>
        <v>33751</v>
      </c>
      <c r="J34" s="68">
        <f t="shared" si="15"/>
        <v>1</v>
      </c>
      <c r="K34" s="71">
        <v>25312.5</v>
      </c>
      <c r="L34" s="71">
        <v>25314</v>
      </c>
      <c r="M34" s="69">
        <f t="shared" si="16"/>
        <v>50626</v>
      </c>
      <c r="N34" s="68">
        <f t="shared" si="17"/>
        <v>2</v>
      </c>
      <c r="O34" s="71">
        <v>25312.5</v>
      </c>
      <c r="P34" s="71">
        <v>25314</v>
      </c>
      <c r="Q34" s="69">
        <f t="shared" si="18"/>
        <v>50626</v>
      </c>
      <c r="R34" s="68">
        <f t="shared" si="19"/>
        <v>2</v>
      </c>
      <c r="S34" s="69">
        <v>0</v>
      </c>
      <c r="T34" s="69">
        <v>0</v>
      </c>
      <c r="U34" s="69">
        <f t="shared" si="20"/>
        <v>0</v>
      </c>
      <c r="V34" s="68">
        <f t="shared" si="21"/>
        <v>0</v>
      </c>
      <c r="W34" s="69">
        <v>0</v>
      </c>
      <c r="X34" s="69">
        <v>0</v>
      </c>
      <c r="Y34" s="69">
        <f t="shared" si="22"/>
        <v>0</v>
      </c>
      <c r="Z34" s="68">
        <f t="shared" si="23"/>
        <v>0</v>
      </c>
      <c r="AA34" s="69">
        <v>0</v>
      </c>
      <c r="AB34" s="69">
        <v>0</v>
      </c>
      <c r="AC34" s="69">
        <f t="shared" si="24"/>
        <v>0</v>
      </c>
      <c r="AD34" s="68">
        <f t="shared" si="25"/>
        <v>0</v>
      </c>
      <c r="AE34" s="69">
        <v>0</v>
      </c>
      <c r="AF34" s="69">
        <v>0</v>
      </c>
      <c r="AG34" s="69">
        <f t="shared" si="26"/>
        <v>0</v>
      </c>
      <c r="AH34" s="68">
        <f t="shared" si="27"/>
        <v>0</v>
      </c>
      <c r="AI34" s="69">
        <v>0</v>
      </c>
      <c r="AJ34" s="69">
        <v>0</v>
      </c>
      <c r="AK34" s="69">
        <f t="shared" si="28"/>
        <v>0</v>
      </c>
      <c r="AL34" s="68">
        <f t="shared" si="29"/>
        <v>0</v>
      </c>
      <c r="AM34" s="69">
        <v>0</v>
      </c>
      <c r="AN34" s="69">
        <v>0</v>
      </c>
      <c r="AO34" s="69">
        <f t="shared" si="30"/>
        <v>0</v>
      </c>
      <c r="AP34" s="68">
        <f t="shared" si="31"/>
        <v>0</v>
      </c>
      <c r="AQ34" s="69">
        <v>0</v>
      </c>
      <c r="AR34" s="69">
        <v>0</v>
      </c>
      <c r="AS34" s="69">
        <f t="shared" si="32"/>
        <v>0</v>
      </c>
      <c r="AT34" s="68">
        <f t="shared" si="33"/>
        <v>0</v>
      </c>
      <c r="AU34" s="69">
        <v>0</v>
      </c>
      <c r="AV34" s="69">
        <v>0</v>
      </c>
      <c r="AW34" s="69">
        <f t="shared" si="34"/>
        <v>0</v>
      </c>
      <c r="AX34" s="68">
        <f t="shared" si="35"/>
        <v>0</v>
      </c>
      <c r="AY34" s="69">
        <v>0</v>
      </c>
      <c r="AZ34" s="69">
        <v>0</v>
      </c>
      <c r="BA34" s="65" t="b">
        <f t="shared" si="0"/>
        <v>0</v>
      </c>
      <c r="BB34" s="65" t="b">
        <f t="shared" si="1"/>
        <v>0</v>
      </c>
      <c r="BC34" s="65" t="b">
        <f t="shared" si="2"/>
        <v>0</v>
      </c>
      <c r="BD34" s="65" t="b">
        <f t="shared" si="3"/>
        <v>0</v>
      </c>
      <c r="BE34" s="65" t="b">
        <f t="shared" si="4"/>
        <v>1</v>
      </c>
      <c r="BF34" s="65" t="b">
        <f t="shared" si="5"/>
        <v>1</v>
      </c>
      <c r="BG34" s="65" t="b">
        <f t="shared" si="6"/>
        <v>1</v>
      </c>
      <c r="BH34" s="65" t="b">
        <f t="shared" si="7"/>
        <v>1</v>
      </c>
      <c r="BI34" s="65" t="b">
        <f t="shared" si="8"/>
        <v>1</v>
      </c>
      <c r="BJ34" s="65" t="b">
        <f t="shared" si="9"/>
        <v>1</v>
      </c>
      <c r="BK34" s="65" t="b">
        <f t="shared" si="10"/>
        <v>1</v>
      </c>
      <c r="BL34" s="65" t="b">
        <f t="shared" si="11"/>
        <v>1</v>
      </c>
      <c r="BM34" s="70" t="s">
        <v>161</v>
      </c>
    </row>
    <row r="35" spans="1:65" ht="17">
      <c r="A35" s="66" t="s">
        <v>229</v>
      </c>
      <c r="B35" s="67" t="s">
        <v>230</v>
      </c>
      <c r="C35" s="68">
        <v>0</v>
      </c>
      <c r="D35" s="68">
        <v>0</v>
      </c>
      <c r="E35" s="69">
        <f t="shared" si="12"/>
        <v>0</v>
      </c>
      <c r="F35" s="68">
        <f t="shared" si="13"/>
        <v>0</v>
      </c>
      <c r="G35" s="69">
        <v>0</v>
      </c>
      <c r="H35" s="69">
        <v>0</v>
      </c>
      <c r="I35" s="69">
        <f t="shared" si="14"/>
        <v>0</v>
      </c>
      <c r="J35" s="68">
        <f t="shared" si="15"/>
        <v>0</v>
      </c>
      <c r="K35" s="71">
        <v>8608.4446428725296</v>
      </c>
      <c r="L35" s="71">
        <v>7618</v>
      </c>
      <c r="M35" s="69">
        <f t="shared" si="16"/>
        <v>16226</v>
      </c>
      <c r="N35" s="68">
        <f t="shared" si="17"/>
        <v>-990</v>
      </c>
      <c r="O35" s="69">
        <v>0</v>
      </c>
      <c r="P35" s="71">
        <v>7618</v>
      </c>
      <c r="Q35" s="69">
        <f t="shared" si="18"/>
        <v>7618</v>
      </c>
      <c r="R35" s="68">
        <f t="shared" si="19"/>
        <v>7618</v>
      </c>
      <c r="S35" s="69">
        <v>0</v>
      </c>
      <c r="T35" s="69">
        <v>0</v>
      </c>
      <c r="U35" s="69">
        <f t="shared" si="20"/>
        <v>0</v>
      </c>
      <c r="V35" s="68">
        <f t="shared" si="21"/>
        <v>0</v>
      </c>
      <c r="W35" s="69">
        <v>0</v>
      </c>
      <c r="X35" s="69">
        <v>0</v>
      </c>
      <c r="Y35" s="69">
        <f t="shared" si="22"/>
        <v>0</v>
      </c>
      <c r="Z35" s="68">
        <f t="shared" si="23"/>
        <v>0</v>
      </c>
      <c r="AA35" s="69">
        <v>0</v>
      </c>
      <c r="AB35" s="69">
        <v>0</v>
      </c>
      <c r="AC35" s="69">
        <f t="shared" si="24"/>
        <v>0</v>
      </c>
      <c r="AD35" s="68">
        <f t="shared" si="25"/>
        <v>0</v>
      </c>
      <c r="AE35" s="69">
        <v>0</v>
      </c>
      <c r="AF35" s="69">
        <v>0</v>
      </c>
      <c r="AG35" s="69">
        <f t="shared" si="26"/>
        <v>0</v>
      </c>
      <c r="AH35" s="68">
        <f t="shared" si="27"/>
        <v>0</v>
      </c>
      <c r="AI35" s="69">
        <v>0</v>
      </c>
      <c r="AJ35" s="69">
        <v>0</v>
      </c>
      <c r="AK35" s="69">
        <f t="shared" si="28"/>
        <v>0</v>
      </c>
      <c r="AL35" s="68">
        <f t="shared" si="29"/>
        <v>0</v>
      </c>
      <c r="AM35" s="69">
        <v>0</v>
      </c>
      <c r="AN35" s="69">
        <v>0</v>
      </c>
      <c r="AO35" s="69">
        <f t="shared" si="30"/>
        <v>0</v>
      </c>
      <c r="AP35" s="68">
        <f t="shared" si="31"/>
        <v>0</v>
      </c>
      <c r="AQ35" s="69">
        <v>0</v>
      </c>
      <c r="AR35" s="69">
        <v>0</v>
      </c>
      <c r="AS35" s="69">
        <f t="shared" si="32"/>
        <v>0</v>
      </c>
      <c r="AT35" s="68">
        <f t="shared" si="33"/>
        <v>0</v>
      </c>
      <c r="AU35" s="69">
        <v>0</v>
      </c>
      <c r="AV35" s="69">
        <v>0</v>
      </c>
      <c r="AW35" s="69">
        <f t="shared" si="34"/>
        <v>0</v>
      </c>
      <c r="AX35" s="68">
        <f t="shared" si="35"/>
        <v>0</v>
      </c>
      <c r="AY35" s="69">
        <v>0</v>
      </c>
      <c r="AZ35" s="69">
        <v>0</v>
      </c>
      <c r="BA35" s="65" t="b">
        <f t="shared" si="0"/>
        <v>1</v>
      </c>
      <c r="BB35" s="65" t="b">
        <f t="shared" si="1"/>
        <v>1</v>
      </c>
      <c r="BC35" s="65" t="b">
        <f t="shared" si="2"/>
        <v>0</v>
      </c>
      <c r="BD35" s="65" t="b">
        <f t="shared" si="3"/>
        <v>0</v>
      </c>
      <c r="BE35" s="65" t="b">
        <f t="shared" si="4"/>
        <v>1</v>
      </c>
      <c r="BF35" s="65" t="b">
        <f t="shared" si="5"/>
        <v>1</v>
      </c>
      <c r="BG35" s="65" t="b">
        <f t="shared" si="6"/>
        <v>1</v>
      </c>
      <c r="BH35" s="65" t="b">
        <f t="shared" si="7"/>
        <v>1</v>
      </c>
      <c r="BI35" s="65" t="b">
        <f t="shared" si="8"/>
        <v>1</v>
      </c>
      <c r="BJ35" s="65" t="b">
        <f t="shared" si="9"/>
        <v>1</v>
      </c>
      <c r="BK35" s="65" t="b">
        <f t="shared" si="10"/>
        <v>1</v>
      </c>
      <c r="BL35" s="65" t="b">
        <f t="shared" si="11"/>
        <v>1</v>
      </c>
      <c r="BM35" s="70" t="s">
        <v>164</v>
      </c>
    </row>
    <row r="36" spans="1:65" ht="34">
      <c r="A36" s="66" t="s">
        <v>231</v>
      </c>
      <c r="B36" s="67" t="s">
        <v>232</v>
      </c>
      <c r="C36" s="68">
        <v>392.65603884302061</v>
      </c>
      <c r="D36" s="68">
        <v>1571</v>
      </c>
      <c r="E36" s="69">
        <f t="shared" si="12"/>
        <v>1963</v>
      </c>
      <c r="F36" s="68">
        <f t="shared" si="13"/>
        <v>1179</v>
      </c>
      <c r="G36" s="71">
        <v>4924.7123750528435</v>
      </c>
      <c r="H36" s="71">
        <v>19697</v>
      </c>
      <c r="I36" s="69">
        <f t="shared" si="14"/>
        <v>24621</v>
      </c>
      <c r="J36" s="68">
        <f t="shared" si="15"/>
        <v>14773</v>
      </c>
      <c r="K36" s="71">
        <v>26566.060527740377</v>
      </c>
      <c r="L36" s="71">
        <v>63211</v>
      </c>
      <c r="M36" s="69">
        <f t="shared" si="16"/>
        <v>89777</v>
      </c>
      <c r="N36" s="68">
        <f t="shared" si="17"/>
        <v>36645</v>
      </c>
      <c r="O36" s="71">
        <v>16019.459756706205</v>
      </c>
      <c r="P36" s="71">
        <v>67117</v>
      </c>
      <c r="Q36" s="69">
        <f t="shared" si="18"/>
        <v>83136</v>
      </c>
      <c r="R36" s="68">
        <f t="shared" si="19"/>
        <v>51098</v>
      </c>
      <c r="S36" s="69">
        <v>0</v>
      </c>
      <c r="T36" s="69">
        <v>0</v>
      </c>
      <c r="U36" s="69">
        <f t="shared" si="20"/>
        <v>0</v>
      </c>
      <c r="V36" s="68">
        <f t="shared" si="21"/>
        <v>0</v>
      </c>
      <c r="W36" s="69">
        <v>0</v>
      </c>
      <c r="X36" s="69">
        <v>0</v>
      </c>
      <c r="Y36" s="69">
        <f t="shared" si="22"/>
        <v>0</v>
      </c>
      <c r="Z36" s="68">
        <f t="shared" si="23"/>
        <v>0</v>
      </c>
      <c r="AA36" s="69">
        <v>0</v>
      </c>
      <c r="AB36" s="69">
        <v>0</v>
      </c>
      <c r="AC36" s="69">
        <f t="shared" si="24"/>
        <v>0</v>
      </c>
      <c r="AD36" s="68">
        <f t="shared" si="25"/>
        <v>0</v>
      </c>
      <c r="AE36" s="69">
        <v>0</v>
      </c>
      <c r="AF36" s="69">
        <v>0</v>
      </c>
      <c r="AG36" s="69">
        <f t="shared" si="26"/>
        <v>0</v>
      </c>
      <c r="AH36" s="68">
        <f t="shared" si="27"/>
        <v>0</v>
      </c>
      <c r="AI36" s="69">
        <v>0</v>
      </c>
      <c r="AJ36" s="69">
        <v>0</v>
      </c>
      <c r="AK36" s="69">
        <f t="shared" si="28"/>
        <v>0</v>
      </c>
      <c r="AL36" s="68">
        <f t="shared" si="29"/>
        <v>0</v>
      </c>
      <c r="AM36" s="69">
        <v>0</v>
      </c>
      <c r="AN36" s="69">
        <v>0</v>
      </c>
      <c r="AO36" s="69">
        <f t="shared" si="30"/>
        <v>0</v>
      </c>
      <c r="AP36" s="68">
        <f t="shared" si="31"/>
        <v>0</v>
      </c>
      <c r="AQ36" s="69">
        <v>0</v>
      </c>
      <c r="AR36" s="69">
        <v>0</v>
      </c>
      <c r="AS36" s="69">
        <f t="shared" si="32"/>
        <v>0</v>
      </c>
      <c r="AT36" s="68">
        <f t="shared" si="33"/>
        <v>0</v>
      </c>
      <c r="AU36" s="69">
        <v>0</v>
      </c>
      <c r="AV36" s="69">
        <v>0</v>
      </c>
      <c r="AW36" s="69">
        <f t="shared" si="34"/>
        <v>0</v>
      </c>
      <c r="AX36" s="68">
        <f t="shared" si="35"/>
        <v>0</v>
      </c>
      <c r="AY36" s="69">
        <v>0</v>
      </c>
      <c r="AZ36" s="69">
        <v>0</v>
      </c>
      <c r="BA36" s="65" t="b">
        <f t="shared" si="0"/>
        <v>0</v>
      </c>
      <c r="BB36" s="65" t="b">
        <f t="shared" si="1"/>
        <v>0</v>
      </c>
      <c r="BC36" s="65" t="b">
        <f t="shared" si="2"/>
        <v>0</v>
      </c>
      <c r="BD36" s="65" t="b">
        <f t="shared" si="3"/>
        <v>0</v>
      </c>
      <c r="BE36" s="65" t="b">
        <f t="shared" si="4"/>
        <v>1</v>
      </c>
      <c r="BF36" s="65" t="b">
        <f t="shared" si="5"/>
        <v>1</v>
      </c>
      <c r="BG36" s="65" t="b">
        <f t="shared" si="6"/>
        <v>1</v>
      </c>
      <c r="BH36" s="65" t="b">
        <f t="shared" si="7"/>
        <v>1</v>
      </c>
      <c r="BI36" s="65" t="b">
        <f t="shared" si="8"/>
        <v>1</v>
      </c>
      <c r="BJ36" s="65" t="b">
        <f t="shared" si="9"/>
        <v>1</v>
      </c>
      <c r="BK36" s="65" t="b">
        <f t="shared" si="10"/>
        <v>1</v>
      </c>
      <c r="BL36" s="65" t="b">
        <f t="shared" si="11"/>
        <v>1</v>
      </c>
      <c r="BM36" s="70" t="s">
        <v>161</v>
      </c>
    </row>
    <row r="37" spans="1:65" ht="34">
      <c r="A37" s="66" t="s">
        <v>233</v>
      </c>
      <c r="B37" s="67" t="s">
        <v>234</v>
      </c>
      <c r="C37" s="68">
        <v>9076.5829727966284</v>
      </c>
      <c r="D37" s="68">
        <v>9077</v>
      </c>
      <c r="E37" s="69">
        <f t="shared" si="12"/>
        <v>18153</v>
      </c>
      <c r="F37" s="68">
        <f t="shared" si="13"/>
        <v>1</v>
      </c>
      <c r="G37" s="71">
        <v>9076.5829727966284</v>
      </c>
      <c r="H37" s="71">
        <v>9077</v>
      </c>
      <c r="I37" s="69">
        <f t="shared" si="14"/>
        <v>18153</v>
      </c>
      <c r="J37" s="68">
        <f t="shared" si="15"/>
        <v>1</v>
      </c>
      <c r="K37" s="71">
        <v>9076.5829727966284</v>
      </c>
      <c r="L37" s="71">
        <v>9077</v>
      </c>
      <c r="M37" s="69">
        <f t="shared" si="16"/>
        <v>18153</v>
      </c>
      <c r="N37" s="68">
        <f t="shared" si="17"/>
        <v>1</v>
      </c>
      <c r="O37" s="71">
        <v>9076.5829727966284</v>
      </c>
      <c r="P37" s="71">
        <v>9077</v>
      </c>
      <c r="Q37" s="69">
        <f t="shared" si="18"/>
        <v>18153</v>
      </c>
      <c r="R37" s="68">
        <f t="shared" si="19"/>
        <v>1</v>
      </c>
      <c r="S37" s="69">
        <v>0</v>
      </c>
      <c r="T37" s="71">
        <v>4090</v>
      </c>
      <c r="U37" s="69">
        <f t="shared" si="20"/>
        <v>4090</v>
      </c>
      <c r="V37" s="68">
        <f t="shared" si="21"/>
        <v>4090</v>
      </c>
      <c r="W37" s="71">
        <v>10655.129707186743</v>
      </c>
      <c r="X37" s="71">
        <v>17436</v>
      </c>
      <c r="Y37" s="69">
        <f t="shared" si="22"/>
        <v>28091</v>
      </c>
      <c r="Z37" s="68">
        <f t="shared" si="23"/>
        <v>6781</v>
      </c>
      <c r="AA37" s="69">
        <v>0</v>
      </c>
      <c r="AB37" s="71">
        <v>17436</v>
      </c>
      <c r="AC37" s="69">
        <f t="shared" si="24"/>
        <v>17436</v>
      </c>
      <c r="AD37" s="68">
        <f t="shared" si="25"/>
        <v>17436</v>
      </c>
      <c r="AE37" s="69">
        <v>0</v>
      </c>
      <c r="AF37" s="71">
        <v>17436</v>
      </c>
      <c r="AG37" s="69">
        <f t="shared" si="26"/>
        <v>17436</v>
      </c>
      <c r="AH37" s="68">
        <f t="shared" si="27"/>
        <v>17436</v>
      </c>
      <c r="AI37" s="71">
        <v>11044.345134951647</v>
      </c>
      <c r="AJ37" s="71">
        <v>29671.29</v>
      </c>
      <c r="AK37" s="69">
        <f t="shared" si="28"/>
        <v>40715</v>
      </c>
      <c r="AL37" s="68">
        <f t="shared" si="29"/>
        <v>18627</v>
      </c>
      <c r="AM37" s="69">
        <v>0</v>
      </c>
      <c r="AN37" s="71">
        <v>29671.29</v>
      </c>
      <c r="AO37" s="69">
        <f t="shared" si="30"/>
        <v>29671</v>
      </c>
      <c r="AP37" s="68">
        <f t="shared" si="31"/>
        <v>29671</v>
      </c>
      <c r="AQ37" s="69">
        <v>0</v>
      </c>
      <c r="AR37" s="71">
        <v>29671.29</v>
      </c>
      <c r="AS37" s="69">
        <f t="shared" si="32"/>
        <v>29671</v>
      </c>
      <c r="AT37" s="68">
        <f t="shared" si="33"/>
        <v>29671</v>
      </c>
      <c r="AU37" s="71">
        <v>38197.19898330007</v>
      </c>
      <c r="AV37" s="71">
        <v>29671.29</v>
      </c>
      <c r="AW37" s="69">
        <f t="shared" si="34"/>
        <v>67868</v>
      </c>
      <c r="AX37" s="68">
        <f t="shared" si="35"/>
        <v>-8526</v>
      </c>
      <c r="AY37" s="71">
        <v>38197.19898330007</v>
      </c>
      <c r="AZ37" s="71">
        <v>29671.29</v>
      </c>
      <c r="BA37" s="65" t="b">
        <f t="shared" si="0"/>
        <v>0</v>
      </c>
      <c r="BB37" s="65" t="b">
        <f t="shared" si="1"/>
        <v>0</v>
      </c>
      <c r="BC37" s="65" t="b">
        <f t="shared" si="2"/>
        <v>0</v>
      </c>
      <c r="BD37" s="65" t="b">
        <f t="shared" si="3"/>
        <v>0</v>
      </c>
      <c r="BE37" s="65" t="b">
        <f t="shared" si="4"/>
        <v>0</v>
      </c>
      <c r="BF37" s="65" t="b">
        <f t="shared" si="5"/>
        <v>0</v>
      </c>
      <c r="BG37" s="65" t="b">
        <f t="shared" si="6"/>
        <v>0</v>
      </c>
      <c r="BH37" s="65" t="b">
        <f t="shared" si="7"/>
        <v>0</v>
      </c>
      <c r="BI37" s="65" t="b">
        <f t="shared" si="8"/>
        <v>0</v>
      </c>
      <c r="BJ37" s="65" t="b">
        <f t="shared" si="9"/>
        <v>0</v>
      </c>
      <c r="BK37" s="65" t="b">
        <f t="shared" si="10"/>
        <v>0</v>
      </c>
      <c r="BL37" s="65" t="b">
        <f t="shared" si="11"/>
        <v>0</v>
      </c>
      <c r="BM37" s="70" t="s">
        <v>161</v>
      </c>
    </row>
    <row r="38" spans="1:65" ht="34">
      <c r="A38" s="66" t="s">
        <v>235</v>
      </c>
      <c r="B38" s="67" t="s">
        <v>236</v>
      </c>
      <c r="C38" s="68">
        <v>0</v>
      </c>
      <c r="D38" s="68">
        <v>0</v>
      </c>
      <c r="E38" s="69">
        <f t="shared" si="12"/>
        <v>0</v>
      </c>
      <c r="F38" s="68">
        <f t="shared" si="13"/>
        <v>0</v>
      </c>
      <c r="G38" s="69">
        <v>0</v>
      </c>
      <c r="H38" s="69">
        <v>0</v>
      </c>
      <c r="I38" s="69">
        <f t="shared" si="14"/>
        <v>0</v>
      </c>
      <c r="J38" s="68">
        <f t="shared" si="15"/>
        <v>0</v>
      </c>
      <c r="K38" s="69">
        <v>0</v>
      </c>
      <c r="L38" s="69">
        <v>0</v>
      </c>
      <c r="M38" s="69">
        <f t="shared" si="16"/>
        <v>0</v>
      </c>
      <c r="N38" s="68">
        <f t="shared" si="17"/>
        <v>0</v>
      </c>
      <c r="O38" s="69">
        <v>0</v>
      </c>
      <c r="P38" s="69">
        <v>0</v>
      </c>
      <c r="Q38" s="69">
        <f t="shared" si="18"/>
        <v>0</v>
      </c>
      <c r="R38" s="68">
        <f t="shared" si="19"/>
        <v>0</v>
      </c>
      <c r="S38" s="69">
        <v>0</v>
      </c>
      <c r="T38" s="69">
        <v>0</v>
      </c>
      <c r="U38" s="69">
        <f t="shared" si="20"/>
        <v>0</v>
      </c>
      <c r="V38" s="68">
        <f t="shared" si="21"/>
        <v>0</v>
      </c>
      <c r="W38" s="69">
        <v>0</v>
      </c>
      <c r="X38" s="69">
        <v>0</v>
      </c>
      <c r="Y38" s="69">
        <f t="shared" si="22"/>
        <v>0</v>
      </c>
      <c r="Z38" s="68">
        <f t="shared" si="23"/>
        <v>0</v>
      </c>
      <c r="AA38" s="69">
        <v>0</v>
      </c>
      <c r="AB38" s="69">
        <v>0</v>
      </c>
      <c r="AC38" s="69">
        <f t="shared" si="24"/>
        <v>0</v>
      </c>
      <c r="AD38" s="68">
        <f t="shared" si="25"/>
        <v>0</v>
      </c>
      <c r="AE38" s="69">
        <v>0</v>
      </c>
      <c r="AF38" s="69">
        <v>0</v>
      </c>
      <c r="AG38" s="69">
        <f t="shared" si="26"/>
        <v>0</v>
      </c>
      <c r="AH38" s="68">
        <f t="shared" si="27"/>
        <v>0</v>
      </c>
      <c r="AI38" s="69">
        <v>0</v>
      </c>
      <c r="AJ38" s="69">
        <v>0</v>
      </c>
      <c r="AK38" s="69">
        <f t="shared" si="28"/>
        <v>0</v>
      </c>
      <c r="AL38" s="68">
        <f t="shared" si="29"/>
        <v>0</v>
      </c>
      <c r="AM38" s="69">
        <v>0</v>
      </c>
      <c r="AN38" s="69">
        <v>0</v>
      </c>
      <c r="AO38" s="69">
        <f t="shared" si="30"/>
        <v>0</v>
      </c>
      <c r="AP38" s="68">
        <f t="shared" si="31"/>
        <v>0</v>
      </c>
      <c r="AQ38" s="69">
        <v>0</v>
      </c>
      <c r="AR38" s="69">
        <v>0</v>
      </c>
      <c r="AS38" s="69">
        <f t="shared" si="32"/>
        <v>0</v>
      </c>
      <c r="AT38" s="68">
        <f t="shared" si="33"/>
        <v>0</v>
      </c>
      <c r="AU38" s="69">
        <v>0</v>
      </c>
      <c r="AV38" s="69">
        <v>0</v>
      </c>
      <c r="AW38" s="69">
        <f t="shared" si="34"/>
        <v>0</v>
      </c>
      <c r="AX38" s="68">
        <f t="shared" si="35"/>
        <v>0</v>
      </c>
      <c r="AY38" s="69">
        <v>0</v>
      </c>
      <c r="AZ38" s="69">
        <v>0</v>
      </c>
      <c r="BA38" s="65" t="b">
        <f t="shared" si="0"/>
        <v>1</v>
      </c>
      <c r="BB38" s="65" t="b">
        <f t="shared" si="1"/>
        <v>1</v>
      </c>
      <c r="BC38" s="65" t="b">
        <f t="shared" si="2"/>
        <v>1</v>
      </c>
      <c r="BD38" s="65" t="b">
        <f t="shared" si="3"/>
        <v>1</v>
      </c>
      <c r="BE38" s="65" t="b">
        <f t="shared" si="4"/>
        <v>1</v>
      </c>
      <c r="BF38" s="65" t="b">
        <f t="shared" si="5"/>
        <v>1</v>
      </c>
      <c r="BG38" s="65" t="b">
        <f t="shared" si="6"/>
        <v>1</v>
      </c>
      <c r="BH38" s="65" t="b">
        <f t="shared" si="7"/>
        <v>1</v>
      </c>
      <c r="BI38" s="65" t="b">
        <f t="shared" si="8"/>
        <v>1</v>
      </c>
      <c r="BJ38" s="65" t="b">
        <f t="shared" si="9"/>
        <v>1</v>
      </c>
      <c r="BK38" s="65" t="b">
        <f t="shared" si="10"/>
        <v>1</v>
      </c>
      <c r="BL38" s="65" t="b">
        <f t="shared" si="11"/>
        <v>1</v>
      </c>
      <c r="BM38" s="70" t="s">
        <v>161</v>
      </c>
    </row>
    <row r="39" spans="1:65" ht="17">
      <c r="A39" s="66" t="s">
        <v>237</v>
      </c>
      <c r="B39" s="67" t="s">
        <v>238</v>
      </c>
      <c r="C39" s="68">
        <v>0</v>
      </c>
      <c r="D39" s="68">
        <v>0</v>
      </c>
      <c r="E39" s="69">
        <f t="shared" si="12"/>
        <v>0</v>
      </c>
      <c r="F39" s="68">
        <f t="shared" si="13"/>
        <v>0</v>
      </c>
      <c r="G39" s="69">
        <v>0</v>
      </c>
      <c r="H39" s="69">
        <v>0</v>
      </c>
      <c r="I39" s="69">
        <f t="shared" si="14"/>
        <v>0</v>
      </c>
      <c r="J39" s="68">
        <f t="shared" si="15"/>
        <v>0</v>
      </c>
      <c r="K39" s="69">
        <v>0</v>
      </c>
      <c r="L39" s="69">
        <v>0</v>
      </c>
      <c r="M39" s="69">
        <f t="shared" si="16"/>
        <v>0</v>
      </c>
      <c r="N39" s="68">
        <f t="shared" si="17"/>
        <v>0</v>
      </c>
      <c r="O39" s="69">
        <v>0</v>
      </c>
      <c r="P39" s="69">
        <v>0</v>
      </c>
      <c r="Q39" s="69">
        <f t="shared" si="18"/>
        <v>0</v>
      </c>
      <c r="R39" s="68">
        <f t="shared" si="19"/>
        <v>0</v>
      </c>
      <c r="S39" s="71">
        <v>26737.465747036364</v>
      </c>
      <c r="T39" s="71">
        <v>32721.3</v>
      </c>
      <c r="U39" s="69">
        <f t="shared" si="20"/>
        <v>59458</v>
      </c>
      <c r="V39" s="68">
        <f t="shared" si="21"/>
        <v>5984</v>
      </c>
      <c r="W39" s="71">
        <v>59994.184739463577</v>
      </c>
      <c r="X39" s="71">
        <v>68898.3</v>
      </c>
      <c r="Y39" s="69">
        <f t="shared" si="22"/>
        <v>128892</v>
      </c>
      <c r="Z39" s="68">
        <f t="shared" si="23"/>
        <v>8904</v>
      </c>
      <c r="AA39" s="71">
        <v>59994.184739463577</v>
      </c>
      <c r="AB39" s="71">
        <v>68898.3</v>
      </c>
      <c r="AC39" s="69">
        <f t="shared" si="24"/>
        <v>128892</v>
      </c>
      <c r="AD39" s="68">
        <f t="shared" si="25"/>
        <v>8904</v>
      </c>
      <c r="AE39" s="71">
        <v>83500.194571173139</v>
      </c>
      <c r="AF39" s="71">
        <v>92404.3</v>
      </c>
      <c r="AG39" s="69">
        <f t="shared" si="26"/>
        <v>175904</v>
      </c>
      <c r="AH39" s="68">
        <f t="shared" si="27"/>
        <v>8904</v>
      </c>
      <c r="AI39" s="71">
        <v>109708.87649841396</v>
      </c>
      <c r="AJ39" s="71">
        <v>118613.3</v>
      </c>
      <c r="AK39" s="69">
        <f t="shared" si="28"/>
        <v>228321</v>
      </c>
      <c r="AL39" s="68">
        <f t="shared" si="29"/>
        <v>8905</v>
      </c>
      <c r="AM39" s="71">
        <v>109948.86056388232</v>
      </c>
      <c r="AN39" s="71">
        <v>118853.3</v>
      </c>
      <c r="AO39" s="69">
        <f t="shared" si="30"/>
        <v>228801</v>
      </c>
      <c r="AP39" s="68">
        <f t="shared" si="31"/>
        <v>8905</v>
      </c>
      <c r="AQ39" s="71">
        <v>109949.24717688233</v>
      </c>
      <c r="AR39" s="71">
        <v>118853.3</v>
      </c>
      <c r="AS39" s="69">
        <f t="shared" si="32"/>
        <v>228802</v>
      </c>
      <c r="AT39" s="68">
        <f t="shared" si="33"/>
        <v>8904</v>
      </c>
      <c r="AU39" s="71">
        <v>120818.89789325542</v>
      </c>
      <c r="AV39" s="71">
        <v>118853.3</v>
      </c>
      <c r="AW39" s="69">
        <f t="shared" si="34"/>
        <v>239671</v>
      </c>
      <c r="AX39" s="68">
        <f t="shared" si="35"/>
        <v>-1965</v>
      </c>
      <c r="AY39" s="71">
        <v>120818.89789325542</v>
      </c>
      <c r="AZ39" s="71">
        <v>118853.3</v>
      </c>
      <c r="BA39" s="65" t="b">
        <f t="shared" si="0"/>
        <v>1</v>
      </c>
      <c r="BB39" s="65" t="b">
        <f t="shared" si="1"/>
        <v>1</v>
      </c>
      <c r="BC39" s="65" t="b">
        <f t="shared" si="2"/>
        <v>1</v>
      </c>
      <c r="BD39" s="65" t="b">
        <f t="shared" si="3"/>
        <v>1</v>
      </c>
      <c r="BE39" s="65" t="b">
        <f t="shared" si="4"/>
        <v>0</v>
      </c>
      <c r="BF39" s="65" t="b">
        <f t="shared" si="5"/>
        <v>0</v>
      </c>
      <c r="BG39" s="65" t="b">
        <f t="shared" si="6"/>
        <v>0</v>
      </c>
      <c r="BH39" s="65" t="b">
        <f t="shared" si="7"/>
        <v>0</v>
      </c>
      <c r="BI39" s="65" t="b">
        <f t="shared" si="8"/>
        <v>0</v>
      </c>
      <c r="BJ39" s="65" t="b">
        <f t="shared" si="9"/>
        <v>0</v>
      </c>
      <c r="BK39" s="65" t="b">
        <f t="shared" si="10"/>
        <v>0</v>
      </c>
      <c r="BL39" s="65" t="b">
        <f t="shared" si="11"/>
        <v>0</v>
      </c>
      <c r="BM39" s="70" t="s">
        <v>187</v>
      </c>
    </row>
    <row r="40" spans="1:65" ht="34">
      <c r="A40" s="66" t="s">
        <v>239</v>
      </c>
      <c r="B40" s="67" t="s">
        <v>240</v>
      </c>
      <c r="C40" s="68">
        <v>0</v>
      </c>
      <c r="D40" s="68">
        <v>0</v>
      </c>
      <c r="E40" s="69">
        <f t="shared" si="12"/>
        <v>0</v>
      </c>
      <c r="F40" s="68">
        <f t="shared" si="13"/>
        <v>0</v>
      </c>
      <c r="G40" s="69">
        <v>0</v>
      </c>
      <c r="H40" s="69">
        <v>0</v>
      </c>
      <c r="I40" s="69">
        <f t="shared" si="14"/>
        <v>0</v>
      </c>
      <c r="J40" s="68">
        <f t="shared" si="15"/>
        <v>0</v>
      </c>
      <c r="K40" s="69">
        <v>0</v>
      </c>
      <c r="L40" s="69">
        <v>0</v>
      </c>
      <c r="M40" s="69">
        <f t="shared" si="16"/>
        <v>0</v>
      </c>
      <c r="N40" s="68">
        <f t="shared" si="17"/>
        <v>0</v>
      </c>
      <c r="O40" s="69">
        <v>0</v>
      </c>
      <c r="P40" s="69">
        <v>0</v>
      </c>
      <c r="Q40" s="69">
        <f t="shared" si="18"/>
        <v>0</v>
      </c>
      <c r="R40" s="68">
        <f t="shared" si="19"/>
        <v>0</v>
      </c>
      <c r="S40" s="69">
        <v>0</v>
      </c>
      <c r="T40" s="69">
        <v>0</v>
      </c>
      <c r="U40" s="69">
        <f t="shared" si="20"/>
        <v>0</v>
      </c>
      <c r="V40" s="68">
        <f t="shared" si="21"/>
        <v>0</v>
      </c>
      <c r="W40" s="69">
        <v>0</v>
      </c>
      <c r="X40" s="69">
        <v>0</v>
      </c>
      <c r="Y40" s="69">
        <f t="shared" si="22"/>
        <v>0</v>
      </c>
      <c r="Z40" s="68">
        <f t="shared" si="23"/>
        <v>0</v>
      </c>
      <c r="AA40" s="69">
        <v>0</v>
      </c>
      <c r="AB40" s="69">
        <v>0</v>
      </c>
      <c r="AC40" s="69">
        <f t="shared" si="24"/>
        <v>0</v>
      </c>
      <c r="AD40" s="68">
        <f t="shared" si="25"/>
        <v>0</v>
      </c>
      <c r="AE40" s="69">
        <v>0</v>
      </c>
      <c r="AF40" s="69">
        <v>0</v>
      </c>
      <c r="AG40" s="69">
        <f t="shared" si="26"/>
        <v>0</v>
      </c>
      <c r="AH40" s="68">
        <f t="shared" si="27"/>
        <v>0</v>
      </c>
      <c r="AI40" s="69">
        <v>0</v>
      </c>
      <c r="AJ40" s="69">
        <v>0</v>
      </c>
      <c r="AK40" s="69">
        <f t="shared" si="28"/>
        <v>0</v>
      </c>
      <c r="AL40" s="68">
        <f t="shared" si="29"/>
        <v>0</v>
      </c>
      <c r="AM40" s="69">
        <v>0</v>
      </c>
      <c r="AN40" s="69">
        <v>0</v>
      </c>
      <c r="AO40" s="69">
        <f t="shared" si="30"/>
        <v>0</v>
      </c>
      <c r="AP40" s="68">
        <f t="shared" si="31"/>
        <v>0</v>
      </c>
      <c r="AQ40" s="69">
        <v>0</v>
      </c>
      <c r="AR40" s="69">
        <v>0</v>
      </c>
      <c r="AS40" s="69">
        <f t="shared" si="32"/>
        <v>0</v>
      </c>
      <c r="AT40" s="68">
        <f t="shared" si="33"/>
        <v>0</v>
      </c>
      <c r="AU40" s="69">
        <v>0</v>
      </c>
      <c r="AV40" s="69">
        <v>0</v>
      </c>
      <c r="AW40" s="69">
        <f t="shared" si="34"/>
        <v>0</v>
      </c>
      <c r="AX40" s="68">
        <f t="shared" si="35"/>
        <v>0</v>
      </c>
      <c r="AY40" s="69">
        <v>0</v>
      </c>
      <c r="AZ40" s="69">
        <v>0</v>
      </c>
      <c r="BA40" s="65" t="b">
        <f t="shared" si="0"/>
        <v>1</v>
      </c>
      <c r="BB40" s="65" t="b">
        <f t="shared" si="1"/>
        <v>1</v>
      </c>
      <c r="BC40" s="65" t="b">
        <f t="shared" si="2"/>
        <v>1</v>
      </c>
      <c r="BD40" s="65" t="b">
        <f t="shared" si="3"/>
        <v>1</v>
      </c>
      <c r="BE40" s="65" t="b">
        <f t="shared" si="4"/>
        <v>1</v>
      </c>
      <c r="BF40" s="65" t="b">
        <f t="shared" si="5"/>
        <v>1</v>
      </c>
      <c r="BG40" s="65" t="b">
        <f t="shared" si="6"/>
        <v>1</v>
      </c>
      <c r="BH40" s="65" t="b">
        <f t="shared" si="7"/>
        <v>1</v>
      </c>
      <c r="BI40" s="65" t="b">
        <f t="shared" si="8"/>
        <v>1</v>
      </c>
      <c r="BJ40" s="65" t="b">
        <f t="shared" si="9"/>
        <v>1</v>
      </c>
      <c r="BK40" s="65" t="b">
        <f t="shared" si="10"/>
        <v>1</v>
      </c>
      <c r="BL40" s="65" t="b">
        <f t="shared" si="11"/>
        <v>1</v>
      </c>
      <c r="BM40" s="70" t="s">
        <v>161</v>
      </c>
    </row>
    <row r="41" spans="1:65" ht="17">
      <c r="A41" s="66" t="s">
        <v>241</v>
      </c>
      <c r="B41" s="67" t="s">
        <v>242</v>
      </c>
      <c r="C41" s="68">
        <v>0</v>
      </c>
      <c r="D41" s="68">
        <v>0</v>
      </c>
      <c r="E41" s="69">
        <f t="shared" si="12"/>
        <v>0</v>
      </c>
      <c r="F41" s="68">
        <f t="shared" si="13"/>
        <v>0</v>
      </c>
      <c r="G41" s="69">
        <v>0</v>
      </c>
      <c r="H41" s="69">
        <v>0</v>
      </c>
      <c r="I41" s="69">
        <f t="shared" si="14"/>
        <v>0</v>
      </c>
      <c r="J41" s="68">
        <f t="shared" si="15"/>
        <v>0</v>
      </c>
      <c r="K41" s="69">
        <v>0</v>
      </c>
      <c r="L41" s="69">
        <v>0</v>
      </c>
      <c r="M41" s="69">
        <f t="shared" si="16"/>
        <v>0</v>
      </c>
      <c r="N41" s="68">
        <f t="shared" si="17"/>
        <v>0</v>
      </c>
      <c r="O41" s="69">
        <v>0</v>
      </c>
      <c r="P41" s="69">
        <v>0</v>
      </c>
      <c r="Q41" s="69">
        <f t="shared" si="18"/>
        <v>0</v>
      </c>
      <c r="R41" s="68">
        <f t="shared" si="19"/>
        <v>0</v>
      </c>
      <c r="S41" s="71">
        <v>12716.219418840879</v>
      </c>
      <c r="T41" s="71">
        <v>12714.009651947181</v>
      </c>
      <c r="U41" s="69">
        <f t="shared" si="20"/>
        <v>25430</v>
      </c>
      <c r="V41" s="68">
        <f t="shared" si="21"/>
        <v>-2</v>
      </c>
      <c r="W41" s="71">
        <v>16316.521315123151</v>
      </c>
      <c r="X41" s="71">
        <v>16314.009651947181</v>
      </c>
      <c r="Y41" s="69">
        <f t="shared" si="22"/>
        <v>32630</v>
      </c>
      <c r="Z41" s="68">
        <f t="shared" si="23"/>
        <v>-2</v>
      </c>
      <c r="AA41" s="71">
        <v>17735.825649886385</v>
      </c>
      <c r="AB41" s="71">
        <v>17733.009651947181</v>
      </c>
      <c r="AC41" s="69">
        <f t="shared" si="24"/>
        <v>35468</v>
      </c>
      <c r="AD41" s="68">
        <f t="shared" si="25"/>
        <v>-2</v>
      </c>
      <c r="AE41" s="71">
        <v>21973.848380903248</v>
      </c>
      <c r="AF41" s="71">
        <v>21971.009651947181</v>
      </c>
      <c r="AG41" s="69">
        <f t="shared" si="26"/>
        <v>43944</v>
      </c>
      <c r="AH41" s="68">
        <f t="shared" si="27"/>
        <v>-2</v>
      </c>
      <c r="AI41" s="71">
        <v>28314.370520653902</v>
      </c>
      <c r="AJ41" s="71">
        <v>28312.009651947181</v>
      </c>
      <c r="AK41" s="69">
        <f t="shared" si="28"/>
        <v>56626</v>
      </c>
      <c r="AL41" s="68">
        <f t="shared" si="29"/>
        <v>-2</v>
      </c>
      <c r="AM41" s="71">
        <v>30530.905238138392</v>
      </c>
      <c r="AN41" s="71">
        <v>30529.009651947181</v>
      </c>
      <c r="AO41" s="69">
        <f t="shared" si="30"/>
        <v>61059</v>
      </c>
      <c r="AP41" s="68">
        <f t="shared" si="31"/>
        <v>-1</v>
      </c>
      <c r="AQ41" s="71">
        <v>32583.005189684056</v>
      </c>
      <c r="AR41" s="71">
        <v>32581.009651947181</v>
      </c>
      <c r="AS41" s="69">
        <f t="shared" si="32"/>
        <v>65164</v>
      </c>
      <c r="AT41" s="68">
        <f t="shared" si="33"/>
        <v>-2</v>
      </c>
      <c r="AU41" s="71">
        <v>37894.662773697753</v>
      </c>
      <c r="AV41" s="71">
        <v>32581.009651947181</v>
      </c>
      <c r="AW41" s="69">
        <f t="shared" si="34"/>
        <v>70475</v>
      </c>
      <c r="AX41" s="68">
        <f t="shared" si="35"/>
        <v>-5313</v>
      </c>
      <c r="AY41" s="71">
        <v>37894.662773697753</v>
      </c>
      <c r="AZ41" s="71">
        <v>32581.009651947181</v>
      </c>
      <c r="BA41" s="65" t="b">
        <f t="shared" si="0"/>
        <v>1</v>
      </c>
      <c r="BB41" s="65" t="b">
        <f t="shared" si="1"/>
        <v>1</v>
      </c>
      <c r="BC41" s="65" t="b">
        <f t="shared" si="2"/>
        <v>1</v>
      </c>
      <c r="BD41" s="65" t="b">
        <f t="shared" si="3"/>
        <v>1</v>
      </c>
      <c r="BE41" s="65" t="b">
        <f t="shared" si="4"/>
        <v>0</v>
      </c>
      <c r="BF41" s="65" t="b">
        <f t="shared" si="5"/>
        <v>0</v>
      </c>
      <c r="BG41" s="65" t="b">
        <f t="shared" si="6"/>
        <v>0</v>
      </c>
      <c r="BH41" s="65" t="b">
        <f t="shared" si="7"/>
        <v>0</v>
      </c>
      <c r="BI41" s="65" t="b">
        <f t="shared" si="8"/>
        <v>0</v>
      </c>
      <c r="BJ41" s="65" t="b">
        <f t="shared" si="9"/>
        <v>0</v>
      </c>
      <c r="BK41" s="65" t="b">
        <f t="shared" si="10"/>
        <v>0</v>
      </c>
      <c r="BL41" s="65" t="b">
        <f t="shared" si="11"/>
        <v>0</v>
      </c>
      <c r="BM41" s="70" t="s">
        <v>182</v>
      </c>
    </row>
    <row r="42" spans="1:65" ht="17">
      <c r="A42" s="66" t="s">
        <v>243</v>
      </c>
      <c r="B42" s="67" t="s">
        <v>244</v>
      </c>
      <c r="C42" s="68">
        <v>0</v>
      </c>
      <c r="D42" s="68">
        <v>0</v>
      </c>
      <c r="E42" s="69">
        <f t="shared" si="12"/>
        <v>0</v>
      </c>
      <c r="F42" s="68">
        <f t="shared" si="13"/>
        <v>0</v>
      </c>
      <c r="G42" s="69">
        <v>0</v>
      </c>
      <c r="H42" s="69">
        <v>0</v>
      </c>
      <c r="I42" s="69">
        <f t="shared" si="14"/>
        <v>0</v>
      </c>
      <c r="J42" s="68">
        <f t="shared" si="15"/>
        <v>0</v>
      </c>
      <c r="K42" s="69">
        <v>0</v>
      </c>
      <c r="L42" s="69">
        <v>0</v>
      </c>
      <c r="M42" s="69">
        <f t="shared" si="16"/>
        <v>0</v>
      </c>
      <c r="N42" s="68">
        <f t="shared" si="17"/>
        <v>0</v>
      </c>
      <c r="O42" s="69">
        <v>0</v>
      </c>
      <c r="P42" s="69">
        <v>0</v>
      </c>
      <c r="Q42" s="69">
        <f t="shared" si="18"/>
        <v>0</v>
      </c>
      <c r="R42" s="68">
        <f t="shared" si="19"/>
        <v>0</v>
      </c>
      <c r="S42" s="71">
        <v>25312.5</v>
      </c>
      <c r="T42" s="71">
        <v>25314</v>
      </c>
      <c r="U42" s="69">
        <f t="shared" si="20"/>
        <v>50626</v>
      </c>
      <c r="V42" s="68">
        <f t="shared" si="21"/>
        <v>2</v>
      </c>
      <c r="W42" s="71">
        <v>25312.5</v>
      </c>
      <c r="X42" s="71">
        <v>25314</v>
      </c>
      <c r="Y42" s="69">
        <f t="shared" si="22"/>
        <v>50626</v>
      </c>
      <c r="Z42" s="68">
        <f t="shared" si="23"/>
        <v>2</v>
      </c>
      <c r="AA42" s="71">
        <v>25312.5</v>
      </c>
      <c r="AB42" s="71">
        <v>25314</v>
      </c>
      <c r="AC42" s="69">
        <f t="shared" si="24"/>
        <v>50626</v>
      </c>
      <c r="AD42" s="68">
        <f t="shared" si="25"/>
        <v>2</v>
      </c>
      <c r="AE42" s="71">
        <v>514995.20875594072</v>
      </c>
      <c r="AF42" s="71">
        <v>514997</v>
      </c>
      <c r="AG42" s="69">
        <f t="shared" si="26"/>
        <v>1029992</v>
      </c>
      <c r="AH42" s="68">
        <f t="shared" si="27"/>
        <v>2</v>
      </c>
      <c r="AI42" s="71">
        <v>1013275.4060202264</v>
      </c>
      <c r="AJ42" s="71">
        <v>1013277</v>
      </c>
      <c r="AK42" s="69">
        <f t="shared" si="28"/>
        <v>2026552</v>
      </c>
      <c r="AL42" s="68">
        <f t="shared" si="29"/>
        <v>2</v>
      </c>
      <c r="AM42" s="71">
        <v>1013275.4060202264</v>
      </c>
      <c r="AN42" s="71">
        <v>1013277</v>
      </c>
      <c r="AO42" s="69">
        <f t="shared" si="30"/>
        <v>2026552</v>
      </c>
      <c r="AP42" s="68">
        <f t="shared" si="31"/>
        <v>2</v>
      </c>
      <c r="AQ42" s="71">
        <v>1013275.4060202264</v>
      </c>
      <c r="AR42" s="71">
        <v>1013277</v>
      </c>
      <c r="AS42" s="69">
        <f t="shared" si="32"/>
        <v>2026552</v>
      </c>
      <c r="AT42" s="68">
        <f t="shared" si="33"/>
        <v>2</v>
      </c>
      <c r="AU42" s="71">
        <v>1013275.4060202264</v>
      </c>
      <c r="AV42" s="71">
        <v>1013277</v>
      </c>
      <c r="AW42" s="69">
        <f t="shared" si="34"/>
        <v>2026552</v>
      </c>
      <c r="AX42" s="68">
        <f t="shared" si="35"/>
        <v>2</v>
      </c>
      <c r="AY42" s="71">
        <v>1013275.4060202264</v>
      </c>
      <c r="AZ42" s="71">
        <v>1013277</v>
      </c>
      <c r="BA42" s="65" t="b">
        <f t="shared" si="0"/>
        <v>1</v>
      </c>
      <c r="BB42" s="65" t="b">
        <f t="shared" si="1"/>
        <v>1</v>
      </c>
      <c r="BC42" s="65" t="b">
        <f t="shared" si="2"/>
        <v>1</v>
      </c>
      <c r="BD42" s="65" t="b">
        <f t="shared" si="3"/>
        <v>1</v>
      </c>
      <c r="BE42" s="65" t="b">
        <f t="shared" si="4"/>
        <v>0</v>
      </c>
      <c r="BF42" s="65" t="b">
        <f t="shared" si="5"/>
        <v>0</v>
      </c>
      <c r="BG42" s="65" t="b">
        <f t="shared" si="6"/>
        <v>0</v>
      </c>
      <c r="BH42" s="65" t="b">
        <f t="shared" si="7"/>
        <v>0</v>
      </c>
      <c r="BI42" s="65" t="b">
        <f t="shared" si="8"/>
        <v>0</v>
      </c>
      <c r="BJ42" s="65" t="b">
        <f t="shared" si="9"/>
        <v>0</v>
      </c>
      <c r="BK42" s="65" t="b">
        <f t="shared" si="10"/>
        <v>0</v>
      </c>
      <c r="BL42" s="65" t="b">
        <f t="shared" si="11"/>
        <v>0</v>
      </c>
      <c r="BM42" s="70" t="s">
        <v>164</v>
      </c>
    </row>
    <row r="43" spans="1:65" ht="34">
      <c r="A43" s="66" t="s">
        <v>245</v>
      </c>
      <c r="B43" s="67" t="s">
        <v>246</v>
      </c>
      <c r="C43" s="68">
        <v>0</v>
      </c>
      <c r="D43" s="68">
        <v>0</v>
      </c>
      <c r="E43" s="69">
        <f t="shared" si="12"/>
        <v>0</v>
      </c>
      <c r="F43" s="68">
        <f t="shared" si="13"/>
        <v>0</v>
      </c>
      <c r="G43" s="69">
        <v>0</v>
      </c>
      <c r="H43" s="69">
        <v>0</v>
      </c>
      <c r="I43" s="69">
        <f t="shared" si="14"/>
        <v>0</v>
      </c>
      <c r="J43" s="68">
        <f t="shared" si="15"/>
        <v>0</v>
      </c>
      <c r="K43" s="69">
        <v>0</v>
      </c>
      <c r="L43" s="69">
        <v>0</v>
      </c>
      <c r="M43" s="69">
        <f t="shared" si="16"/>
        <v>0</v>
      </c>
      <c r="N43" s="68">
        <f t="shared" si="17"/>
        <v>0</v>
      </c>
      <c r="O43" s="69">
        <v>0</v>
      </c>
      <c r="P43" s="69">
        <v>0</v>
      </c>
      <c r="Q43" s="69">
        <f t="shared" si="18"/>
        <v>0</v>
      </c>
      <c r="R43" s="68">
        <f t="shared" si="19"/>
        <v>0</v>
      </c>
      <c r="S43" s="69">
        <v>0</v>
      </c>
      <c r="T43" s="71">
        <v>7618</v>
      </c>
      <c r="U43" s="69">
        <f t="shared" si="20"/>
        <v>7618</v>
      </c>
      <c r="V43" s="68">
        <f t="shared" si="21"/>
        <v>7618</v>
      </c>
      <c r="W43" s="71">
        <v>5438.5200210297198</v>
      </c>
      <c r="X43" s="71">
        <v>14137</v>
      </c>
      <c r="Y43" s="69">
        <f t="shared" si="22"/>
        <v>19575</v>
      </c>
      <c r="Z43" s="68">
        <f t="shared" si="23"/>
        <v>8699</v>
      </c>
      <c r="AA43" s="69">
        <v>0</v>
      </c>
      <c r="AB43" s="71">
        <v>14137</v>
      </c>
      <c r="AC43" s="69">
        <f t="shared" si="24"/>
        <v>14137</v>
      </c>
      <c r="AD43" s="68">
        <f t="shared" si="25"/>
        <v>14137</v>
      </c>
      <c r="AE43" s="69">
        <v>0</v>
      </c>
      <c r="AF43" s="71">
        <v>14137</v>
      </c>
      <c r="AG43" s="69">
        <f t="shared" si="26"/>
        <v>14137</v>
      </c>
      <c r="AH43" s="68">
        <f t="shared" si="27"/>
        <v>14137</v>
      </c>
      <c r="AI43" s="71">
        <v>6848.2776823940994</v>
      </c>
      <c r="AJ43" s="71">
        <v>20985</v>
      </c>
      <c r="AK43" s="69">
        <f t="shared" si="28"/>
        <v>27833</v>
      </c>
      <c r="AL43" s="68">
        <f t="shared" si="29"/>
        <v>14137</v>
      </c>
      <c r="AM43" s="69">
        <v>0</v>
      </c>
      <c r="AN43" s="71">
        <v>20985</v>
      </c>
      <c r="AO43" s="69">
        <f t="shared" si="30"/>
        <v>20985</v>
      </c>
      <c r="AP43" s="68">
        <f t="shared" si="31"/>
        <v>20985</v>
      </c>
      <c r="AQ43" s="69">
        <v>0</v>
      </c>
      <c r="AR43" s="71">
        <v>20985</v>
      </c>
      <c r="AS43" s="69">
        <f t="shared" si="32"/>
        <v>20985</v>
      </c>
      <c r="AT43" s="68">
        <f t="shared" si="33"/>
        <v>20985</v>
      </c>
      <c r="AU43" s="71">
        <v>270424.94516185945</v>
      </c>
      <c r="AV43" s="71">
        <v>20985</v>
      </c>
      <c r="AW43" s="69">
        <f t="shared" si="34"/>
        <v>291409</v>
      </c>
      <c r="AX43" s="68">
        <f t="shared" si="35"/>
        <v>-249439</v>
      </c>
      <c r="AY43" s="71">
        <v>270424.94516185945</v>
      </c>
      <c r="AZ43" s="71">
        <v>20985</v>
      </c>
      <c r="BA43" s="65" t="b">
        <f t="shared" si="0"/>
        <v>1</v>
      </c>
      <c r="BB43" s="65" t="b">
        <f t="shared" si="1"/>
        <v>1</v>
      </c>
      <c r="BC43" s="65" t="b">
        <f t="shared" si="2"/>
        <v>1</v>
      </c>
      <c r="BD43" s="65" t="b">
        <f t="shared" si="3"/>
        <v>1</v>
      </c>
      <c r="BE43" s="65" t="b">
        <f t="shared" si="4"/>
        <v>0</v>
      </c>
      <c r="BF43" s="65" t="b">
        <f t="shared" si="5"/>
        <v>0</v>
      </c>
      <c r="BG43" s="65" t="b">
        <f t="shared" si="6"/>
        <v>0</v>
      </c>
      <c r="BH43" s="65" t="b">
        <f t="shared" si="7"/>
        <v>0</v>
      </c>
      <c r="BI43" s="65" t="b">
        <f t="shared" si="8"/>
        <v>0</v>
      </c>
      <c r="BJ43" s="65" t="b">
        <f t="shared" si="9"/>
        <v>0</v>
      </c>
      <c r="BK43" s="65" t="b">
        <f t="shared" si="10"/>
        <v>0</v>
      </c>
      <c r="BL43" s="65" t="b">
        <f t="shared" si="11"/>
        <v>0</v>
      </c>
      <c r="BM43" s="70" t="s">
        <v>161</v>
      </c>
    </row>
    <row r="44" spans="1:65" ht="17">
      <c r="A44" s="66" t="s">
        <v>247</v>
      </c>
      <c r="B44" s="67" t="s">
        <v>248</v>
      </c>
      <c r="C44" s="68">
        <v>0</v>
      </c>
      <c r="D44" s="68">
        <v>0</v>
      </c>
      <c r="E44" s="69">
        <f t="shared" si="12"/>
        <v>0</v>
      </c>
      <c r="F44" s="68">
        <f t="shared" si="13"/>
        <v>0</v>
      </c>
      <c r="G44" s="69">
        <v>0</v>
      </c>
      <c r="H44" s="69">
        <v>0</v>
      </c>
      <c r="I44" s="69">
        <f t="shared" si="14"/>
        <v>0</v>
      </c>
      <c r="J44" s="68">
        <f t="shared" si="15"/>
        <v>0</v>
      </c>
      <c r="K44" s="71">
        <v>96816.633916109029</v>
      </c>
      <c r="L44" s="71">
        <v>96817</v>
      </c>
      <c r="M44" s="69">
        <f t="shared" si="16"/>
        <v>193633</v>
      </c>
      <c r="N44" s="68">
        <f t="shared" si="17"/>
        <v>1</v>
      </c>
      <c r="O44" s="71">
        <v>120850.45665010219</v>
      </c>
      <c r="P44" s="71">
        <v>120851</v>
      </c>
      <c r="Q44" s="69">
        <f t="shared" si="18"/>
        <v>241701</v>
      </c>
      <c r="R44" s="68">
        <f t="shared" si="19"/>
        <v>1</v>
      </c>
      <c r="S44" s="71">
        <v>7180.6788220237695</v>
      </c>
      <c r="T44" s="71">
        <v>7180.7628625073648</v>
      </c>
      <c r="U44" s="69">
        <f t="shared" si="20"/>
        <v>14360</v>
      </c>
      <c r="V44" s="68">
        <f t="shared" si="21"/>
        <v>0</v>
      </c>
      <c r="W44" s="71">
        <v>9163.1156614368447</v>
      </c>
      <c r="X44" s="71">
        <v>9161.7628625073648</v>
      </c>
      <c r="Y44" s="69">
        <f t="shared" si="22"/>
        <v>18324</v>
      </c>
      <c r="Z44" s="68">
        <f t="shared" si="23"/>
        <v>-2</v>
      </c>
      <c r="AA44" s="71">
        <v>9943.4428962342135</v>
      </c>
      <c r="AB44" s="71">
        <v>9942.0928625073648</v>
      </c>
      <c r="AC44" s="69">
        <f t="shared" si="24"/>
        <v>19885</v>
      </c>
      <c r="AD44" s="68">
        <f t="shared" si="25"/>
        <v>-1</v>
      </c>
      <c r="AE44" s="71">
        <v>12141.459416690695</v>
      </c>
      <c r="AF44" s="71">
        <v>12139.162862507364</v>
      </c>
      <c r="AG44" s="69">
        <f t="shared" si="26"/>
        <v>24280</v>
      </c>
      <c r="AH44" s="68">
        <f t="shared" si="27"/>
        <v>-2</v>
      </c>
      <c r="AI44" s="71">
        <v>13837.926867895058</v>
      </c>
      <c r="AJ44" s="71">
        <v>13801.162862507364</v>
      </c>
      <c r="AK44" s="69">
        <f t="shared" si="28"/>
        <v>27638</v>
      </c>
      <c r="AL44" s="68">
        <f t="shared" si="29"/>
        <v>-36</v>
      </c>
      <c r="AM44" s="71">
        <v>16664.616854937536</v>
      </c>
      <c r="AN44" s="71">
        <v>16628.162862507364</v>
      </c>
      <c r="AO44" s="69">
        <f t="shared" si="30"/>
        <v>33292</v>
      </c>
      <c r="AP44" s="68">
        <f t="shared" si="31"/>
        <v>-36</v>
      </c>
      <c r="AQ44" s="71">
        <v>17267.058707874014</v>
      </c>
      <c r="AR44" s="71">
        <v>17230.162862507364</v>
      </c>
      <c r="AS44" s="69">
        <f t="shared" si="32"/>
        <v>34497</v>
      </c>
      <c r="AT44" s="68">
        <f t="shared" si="33"/>
        <v>-37</v>
      </c>
      <c r="AU44" s="71">
        <v>19385.561726359287</v>
      </c>
      <c r="AV44" s="71">
        <v>17230.162862507364</v>
      </c>
      <c r="AW44" s="69">
        <f t="shared" si="34"/>
        <v>36615</v>
      </c>
      <c r="AX44" s="68">
        <f t="shared" si="35"/>
        <v>-2155</v>
      </c>
      <c r="AY44" s="71">
        <v>19385.561726359287</v>
      </c>
      <c r="AZ44" s="71">
        <v>17230.162862507364</v>
      </c>
      <c r="BA44" s="65" t="b">
        <f t="shared" si="0"/>
        <v>1</v>
      </c>
      <c r="BB44" s="65" t="b">
        <f t="shared" si="1"/>
        <v>1</v>
      </c>
      <c r="BC44" s="65" t="b">
        <f t="shared" si="2"/>
        <v>0</v>
      </c>
      <c r="BD44" s="65" t="b">
        <f t="shared" si="3"/>
        <v>0</v>
      </c>
      <c r="BE44" s="65" t="b">
        <f t="shared" si="4"/>
        <v>1</v>
      </c>
      <c r="BF44" s="65" t="b">
        <f t="shared" si="5"/>
        <v>0</v>
      </c>
      <c r="BG44" s="65" t="b">
        <f t="shared" si="6"/>
        <v>0</v>
      </c>
      <c r="BH44" s="65" t="b">
        <f t="shared" si="7"/>
        <v>0</v>
      </c>
      <c r="BI44" s="65" t="b">
        <f t="shared" si="8"/>
        <v>0</v>
      </c>
      <c r="BJ44" s="65" t="b">
        <f t="shared" si="9"/>
        <v>0</v>
      </c>
      <c r="BK44" s="65" t="b">
        <f t="shared" si="10"/>
        <v>0</v>
      </c>
      <c r="BL44" s="65" t="b">
        <f t="shared" si="11"/>
        <v>0</v>
      </c>
      <c r="BM44" s="70" t="s">
        <v>182</v>
      </c>
    </row>
    <row r="45" spans="1:65" ht="17">
      <c r="A45" s="66" t="s">
        <v>249</v>
      </c>
      <c r="B45" s="67" t="s">
        <v>250</v>
      </c>
      <c r="C45" s="68">
        <v>0</v>
      </c>
      <c r="D45" s="68">
        <v>0</v>
      </c>
      <c r="E45" s="69">
        <f t="shared" si="12"/>
        <v>0</v>
      </c>
      <c r="F45" s="68">
        <f t="shared" si="13"/>
        <v>0</v>
      </c>
      <c r="G45" s="69">
        <v>0</v>
      </c>
      <c r="H45" s="69">
        <v>0</v>
      </c>
      <c r="I45" s="69">
        <f t="shared" si="14"/>
        <v>0</v>
      </c>
      <c r="J45" s="68">
        <f t="shared" si="15"/>
        <v>0</v>
      </c>
      <c r="K45" s="69">
        <v>0</v>
      </c>
      <c r="L45" s="69">
        <v>0</v>
      </c>
      <c r="M45" s="69">
        <f t="shared" si="16"/>
        <v>0</v>
      </c>
      <c r="N45" s="68">
        <f t="shared" si="17"/>
        <v>0</v>
      </c>
      <c r="O45" s="69">
        <v>0</v>
      </c>
      <c r="P45" s="69">
        <v>0</v>
      </c>
      <c r="Q45" s="69">
        <f t="shared" si="18"/>
        <v>0</v>
      </c>
      <c r="R45" s="68">
        <f t="shared" si="19"/>
        <v>0</v>
      </c>
      <c r="S45" s="71">
        <v>16205.114161029785</v>
      </c>
      <c r="T45" s="71">
        <v>16179.017173595439</v>
      </c>
      <c r="U45" s="69">
        <f t="shared" si="20"/>
        <v>32384</v>
      </c>
      <c r="V45" s="68">
        <f t="shared" si="21"/>
        <v>-26</v>
      </c>
      <c r="W45" s="71">
        <v>22078.935860158042</v>
      </c>
      <c r="X45" s="71">
        <v>22053.017173595439</v>
      </c>
      <c r="Y45" s="69">
        <f t="shared" si="22"/>
        <v>44131</v>
      </c>
      <c r="Z45" s="68">
        <f t="shared" si="23"/>
        <v>-25</v>
      </c>
      <c r="AA45" s="71">
        <v>33080.389100218752</v>
      </c>
      <c r="AB45" s="71">
        <v>33054.017173595435</v>
      </c>
      <c r="AC45" s="69">
        <f t="shared" si="24"/>
        <v>66134</v>
      </c>
      <c r="AD45" s="68">
        <f t="shared" si="25"/>
        <v>-26</v>
      </c>
      <c r="AE45" s="71">
        <v>43113.199748794759</v>
      </c>
      <c r="AF45" s="71">
        <v>43087.017173595435</v>
      </c>
      <c r="AG45" s="69">
        <f t="shared" si="26"/>
        <v>86200</v>
      </c>
      <c r="AH45" s="68">
        <f t="shared" si="27"/>
        <v>-26</v>
      </c>
      <c r="AI45" s="71">
        <v>46906.562730855265</v>
      </c>
      <c r="AJ45" s="71">
        <v>46880.017173595435</v>
      </c>
      <c r="AK45" s="69">
        <f t="shared" si="28"/>
        <v>93786</v>
      </c>
      <c r="AL45" s="68">
        <f t="shared" si="29"/>
        <v>-26</v>
      </c>
      <c r="AM45" s="71">
        <v>47648.558791933734</v>
      </c>
      <c r="AN45" s="71">
        <v>47622.017173595435</v>
      </c>
      <c r="AO45" s="69">
        <f t="shared" si="30"/>
        <v>95270</v>
      </c>
      <c r="AP45" s="68">
        <f t="shared" si="31"/>
        <v>-26</v>
      </c>
      <c r="AQ45" s="71">
        <v>50226.023970039882</v>
      </c>
      <c r="AR45" s="71">
        <v>50199.017173595435</v>
      </c>
      <c r="AS45" s="69">
        <f t="shared" si="32"/>
        <v>100425</v>
      </c>
      <c r="AT45" s="68">
        <f t="shared" si="33"/>
        <v>-27</v>
      </c>
      <c r="AU45" s="71">
        <v>54057.418539291451</v>
      </c>
      <c r="AV45" s="71">
        <v>50199.017173595435</v>
      </c>
      <c r="AW45" s="69">
        <f t="shared" si="34"/>
        <v>104256</v>
      </c>
      <c r="AX45" s="68">
        <f t="shared" si="35"/>
        <v>-3858</v>
      </c>
      <c r="AY45" s="71">
        <v>54057.418539291451</v>
      </c>
      <c r="AZ45" s="71">
        <v>50199.017173595435</v>
      </c>
      <c r="BA45" s="65" t="b">
        <f t="shared" si="0"/>
        <v>1</v>
      </c>
      <c r="BB45" s="65" t="b">
        <f t="shared" si="1"/>
        <v>1</v>
      </c>
      <c r="BC45" s="65" t="b">
        <f t="shared" si="2"/>
        <v>1</v>
      </c>
      <c r="BD45" s="65" t="b">
        <f t="shared" si="3"/>
        <v>1</v>
      </c>
      <c r="BE45" s="65" t="b">
        <f t="shared" si="4"/>
        <v>0</v>
      </c>
      <c r="BF45" s="65" t="b">
        <f t="shared" si="5"/>
        <v>0</v>
      </c>
      <c r="BG45" s="65" t="b">
        <f t="shared" si="6"/>
        <v>0</v>
      </c>
      <c r="BH45" s="65" t="b">
        <f t="shared" si="7"/>
        <v>0</v>
      </c>
      <c r="BI45" s="65" t="b">
        <f t="shared" si="8"/>
        <v>0</v>
      </c>
      <c r="BJ45" s="65" t="b">
        <f t="shared" si="9"/>
        <v>0</v>
      </c>
      <c r="BK45" s="65" t="b">
        <f t="shared" si="10"/>
        <v>0</v>
      </c>
      <c r="BL45" s="65" t="b">
        <f t="shared" si="11"/>
        <v>0</v>
      </c>
      <c r="BM45" s="70" t="s">
        <v>182</v>
      </c>
    </row>
    <row r="46" spans="1:65" ht="17">
      <c r="A46" s="66" t="s">
        <v>251</v>
      </c>
      <c r="B46" s="67" t="s">
        <v>252</v>
      </c>
      <c r="C46" s="68">
        <v>0</v>
      </c>
      <c r="D46" s="68">
        <v>0</v>
      </c>
      <c r="E46" s="69">
        <f t="shared" si="12"/>
        <v>0</v>
      </c>
      <c r="F46" s="68">
        <f t="shared" si="13"/>
        <v>0</v>
      </c>
      <c r="G46" s="69">
        <v>0</v>
      </c>
      <c r="H46" s="69">
        <v>0</v>
      </c>
      <c r="I46" s="69">
        <f t="shared" si="14"/>
        <v>0</v>
      </c>
      <c r="J46" s="68">
        <f t="shared" si="15"/>
        <v>0</v>
      </c>
      <c r="K46" s="69">
        <v>0</v>
      </c>
      <c r="L46" s="69">
        <v>0</v>
      </c>
      <c r="M46" s="69">
        <f t="shared" si="16"/>
        <v>0</v>
      </c>
      <c r="N46" s="68">
        <f t="shared" si="17"/>
        <v>0</v>
      </c>
      <c r="O46" s="69">
        <v>0</v>
      </c>
      <c r="P46" s="69">
        <v>0</v>
      </c>
      <c r="Q46" s="69">
        <f t="shared" si="18"/>
        <v>0</v>
      </c>
      <c r="R46" s="68">
        <f t="shared" si="19"/>
        <v>0</v>
      </c>
      <c r="S46" s="71">
        <v>16019.459756706205</v>
      </c>
      <c r="T46" s="71">
        <v>90747</v>
      </c>
      <c r="U46" s="69">
        <f t="shared" si="20"/>
        <v>106766</v>
      </c>
      <c r="V46" s="68">
        <f t="shared" si="21"/>
        <v>74728</v>
      </c>
      <c r="W46" s="71">
        <v>16019.459756706205</v>
      </c>
      <c r="X46" s="71">
        <v>90747</v>
      </c>
      <c r="Y46" s="69">
        <f t="shared" si="22"/>
        <v>106766</v>
      </c>
      <c r="Z46" s="68">
        <f t="shared" si="23"/>
        <v>74728</v>
      </c>
      <c r="AA46" s="71">
        <v>16019.459756706205</v>
      </c>
      <c r="AB46" s="71">
        <v>90747</v>
      </c>
      <c r="AC46" s="69">
        <f t="shared" si="24"/>
        <v>106766</v>
      </c>
      <c r="AD46" s="68">
        <f t="shared" si="25"/>
        <v>74728</v>
      </c>
      <c r="AE46" s="71">
        <v>16019.459756706205</v>
      </c>
      <c r="AF46" s="71">
        <v>92786</v>
      </c>
      <c r="AG46" s="69">
        <f t="shared" si="26"/>
        <v>108805</v>
      </c>
      <c r="AH46" s="68">
        <f t="shared" si="27"/>
        <v>76767</v>
      </c>
      <c r="AI46" s="71">
        <v>16019.459756706205</v>
      </c>
      <c r="AJ46" s="71">
        <v>92786</v>
      </c>
      <c r="AK46" s="69">
        <f t="shared" si="28"/>
        <v>108805</v>
      </c>
      <c r="AL46" s="68">
        <f t="shared" si="29"/>
        <v>76767</v>
      </c>
      <c r="AM46" s="71">
        <v>16019.459756706205</v>
      </c>
      <c r="AN46" s="71">
        <v>92786</v>
      </c>
      <c r="AO46" s="69">
        <f t="shared" si="30"/>
        <v>108805</v>
      </c>
      <c r="AP46" s="68">
        <f t="shared" si="31"/>
        <v>76767</v>
      </c>
      <c r="AQ46" s="71">
        <v>16019.459756706205</v>
      </c>
      <c r="AR46" s="71">
        <v>92786</v>
      </c>
      <c r="AS46" s="69">
        <f t="shared" si="32"/>
        <v>108805</v>
      </c>
      <c r="AT46" s="68">
        <f t="shared" si="33"/>
        <v>76767</v>
      </c>
      <c r="AU46" s="71">
        <v>16019.459756706205</v>
      </c>
      <c r="AV46" s="71">
        <v>92786</v>
      </c>
      <c r="AW46" s="69">
        <f t="shared" si="34"/>
        <v>108805</v>
      </c>
      <c r="AX46" s="68">
        <f t="shared" si="35"/>
        <v>76767</v>
      </c>
      <c r="AY46" s="71">
        <v>16019.459756706205</v>
      </c>
      <c r="AZ46" s="71">
        <v>92786</v>
      </c>
      <c r="BA46" s="65" t="b">
        <f t="shared" si="0"/>
        <v>1</v>
      </c>
      <c r="BB46" s="65" t="b">
        <f t="shared" si="1"/>
        <v>1</v>
      </c>
      <c r="BC46" s="65" t="b">
        <f t="shared" si="2"/>
        <v>1</v>
      </c>
      <c r="BD46" s="65" t="b">
        <f t="shared" si="3"/>
        <v>1</v>
      </c>
      <c r="BE46" s="65" t="b">
        <f t="shared" si="4"/>
        <v>0</v>
      </c>
      <c r="BF46" s="65" t="b">
        <f t="shared" si="5"/>
        <v>0</v>
      </c>
      <c r="BG46" s="65" t="b">
        <f t="shared" si="6"/>
        <v>0</v>
      </c>
      <c r="BH46" s="65" t="b">
        <f t="shared" si="7"/>
        <v>0</v>
      </c>
      <c r="BI46" s="65" t="b">
        <f t="shared" si="8"/>
        <v>0</v>
      </c>
      <c r="BJ46" s="65" t="b">
        <f t="shared" si="9"/>
        <v>0</v>
      </c>
      <c r="BK46" s="65" t="b">
        <f t="shared" si="10"/>
        <v>0</v>
      </c>
      <c r="BL46" s="65" t="b">
        <f t="shared" si="11"/>
        <v>0</v>
      </c>
      <c r="BM46" s="70" t="s">
        <v>187</v>
      </c>
    </row>
    <row r="47" spans="1:65" ht="17">
      <c r="A47" s="66" t="s">
        <v>253</v>
      </c>
      <c r="B47" s="67" t="s">
        <v>254</v>
      </c>
      <c r="C47" s="68">
        <v>0</v>
      </c>
      <c r="D47" s="68">
        <v>0</v>
      </c>
      <c r="E47" s="69">
        <f t="shared" si="12"/>
        <v>0</v>
      </c>
      <c r="F47" s="68">
        <f t="shared" si="13"/>
        <v>0</v>
      </c>
      <c r="G47" s="69">
        <v>0</v>
      </c>
      <c r="H47" s="69">
        <v>0</v>
      </c>
      <c r="I47" s="69">
        <f t="shared" si="14"/>
        <v>0</v>
      </c>
      <c r="J47" s="68">
        <f t="shared" si="15"/>
        <v>0</v>
      </c>
      <c r="K47" s="69">
        <v>0</v>
      </c>
      <c r="L47" s="69">
        <v>0</v>
      </c>
      <c r="M47" s="69">
        <f t="shared" si="16"/>
        <v>0</v>
      </c>
      <c r="N47" s="68">
        <f t="shared" si="17"/>
        <v>0</v>
      </c>
      <c r="O47" s="69">
        <v>0</v>
      </c>
      <c r="P47" s="69">
        <v>0</v>
      </c>
      <c r="Q47" s="69">
        <f t="shared" si="18"/>
        <v>0</v>
      </c>
      <c r="R47" s="68">
        <f t="shared" si="19"/>
        <v>0</v>
      </c>
      <c r="S47" s="71">
        <v>9076.5829727966284</v>
      </c>
      <c r="T47" s="71">
        <v>9077</v>
      </c>
      <c r="U47" s="69">
        <f t="shared" si="20"/>
        <v>18153</v>
      </c>
      <c r="V47" s="68">
        <f t="shared" si="21"/>
        <v>1</v>
      </c>
      <c r="W47" s="71">
        <v>19571.667272014522</v>
      </c>
      <c r="X47" s="71">
        <v>19572</v>
      </c>
      <c r="Y47" s="69">
        <f t="shared" si="22"/>
        <v>39143</v>
      </c>
      <c r="Z47" s="68">
        <f t="shared" si="23"/>
        <v>1</v>
      </c>
      <c r="AA47" s="71">
        <v>19661.020767916161</v>
      </c>
      <c r="AB47" s="71">
        <v>19661.349999999999</v>
      </c>
      <c r="AC47" s="69">
        <f t="shared" si="24"/>
        <v>39322</v>
      </c>
      <c r="AD47" s="68">
        <f t="shared" si="25"/>
        <v>0</v>
      </c>
      <c r="AE47" s="71">
        <v>19661.020767916161</v>
      </c>
      <c r="AF47" s="71">
        <v>19661.349999999999</v>
      </c>
      <c r="AG47" s="69">
        <f t="shared" si="26"/>
        <v>39322</v>
      </c>
      <c r="AH47" s="68">
        <f t="shared" si="27"/>
        <v>0</v>
      </c>
      <c r="AI47" s="71">
        <v>44417.864965711604</v>
      </c>
      <c r="AJ47" s="71">
        <v>44418.35</v>
      </c>
      <c r="AK47" s="69">
        <f t="shared" si="28"/>
        <v>88835</v>
      </c>
      <c r="AL47" s="68">
        <f t="shared" si="29"/>
        <v>1</v>
      </c>
      <c r="AM47" s="71">
        <v>50748.799934997049</v>
      </c>
      <c r="AN47" s="71">
        <v>50749.35</v>
      </c>
      <c r="AO47" s="69">
        <f t="shared" si="30"/>
        <v>101497</v>
      </c>
      <c r="AP47" s="68">
        <f t="shared" si="31"/>
        <v>1</v>
      </c>
      <c r="AQ47" s="71">
        <v>61375.523177666939</v>
      </c>
      <c r="AR47" s="71">
        <v>61376.35</v>
      </c>
      <c r="AS47" s="69">
        <f t="shared" si="32"/>
        <v>122751</v>
      </c>
      <c r="AT47" s="68">
        <f t="shared" si="33"/>
        <v>1</v>
      </c>
      <c r="AU47" s="71">
        <v>73451.416790695235</v>
      </c>
      <c r="AV47" s="71">
        <v>61376.35</v>
      </c>
      <c r="AW47" s="69">
        <f t="shared" si="34"/>
        <v>134827</v>
      </c>
      <c r="AX47" s="68">
        <f t="shared" si="35"/>
        <v>-12075</v>
      </c>
      <c r="AY47" s="71">
        <v>73451.416790695235</v>
      </c>
      <c r="AZ47" s="71">
        <v>61376.35</v>
      </c>
      <c r="BA47" s="65" t="b">
        <f t="shared" si="0"/>
        <v>1</v>
      </c>
      <c r="BB47" s="65" t="b">
        <f t="shared" si="1"/>
        <v>1</v>
      </c>
      <c r="BC47" s="65" t="b">
        <f t="shared" si="2"/>
        <v>1</v>
      </c>
      <c r="BD47" s="65" t="b">
        <f t="shared" si="3"/>
        <v>1</v>
      </c>
      <c r="BE47" s="65" t="b">
        <f t="shared" si="4"/>
        <v>0</v>
      </c>
      <c r="BF47" s="65" t="b">
        <f t="shared" si="5"/>
        <v>0</v>
      </c>
      <c r="BG47" s="65" t="b">
        <f t="shared" si="6"/>
        <v>1</v>
      </c>
      <c r="BH47" s="65" t="b">
        <f t="shared" si="7"/>
        <v>1</v>
      </c>
      <c r="BI47" s="65" t="b">
        <f t="shared" si="8"/>
        <v>0</v>
      </c>
      <c r="BJ47" s="65" t="b">
        <f t="shared" si="9"/>
        <v>0</v>
      </c>
      <c r="BK47" s="65" t="b">
        <f t="shared" si="10"/>
        <v>0</v>
      </c>
      <c r="BL47" s="65" t="b">
        <f t="shared" si="11"/>
        <v>0</v>
      </c>
      <c r="BM47" s="70" t="s">
        <v>164</v>
      </c>
    </row>
    <row r="48" spans="1:65" ht="17">
      <c r="A48" s="66" t="s">
        <v>255</v>
      </c>
      <c r="B48" s="67" t="s">
        <v>256</v>
      </c>
      <c r="C48" s="68">
        <v>0</v>
      </c>
      <c r="D48" s="68">
        <v>0</v>
      </c>
      <c r="E48" s="69">
        <f t="shared" si="12"/>
        <v>0</v>
      </c>
      <c r="F48" s="68">
        <f t="shared" si="13"/>
        <v>0</v>
      </c>
      <c r="G48" s="69">
        <v>0</v>
      </c>
      <c r="H48" s="69">
        <v>0</v>
      </c>
      <c r="I48" s="69">
        <f t="shared" si="14"/>
        <v>0</v>
      </c>
      <c r="J48" s="68">
        <f t="shared" si="15"/>
        <v>0</v>
      </c>
      <c r="K48" s="69">
        <v>0</v>
      </c>
      <c r="L48" s="69">
        <v>0</v>
      </c>
      <c r="M48" s="69">
        <f t="shared" si="16"/>
        <v>0</v>
      </c>
      <c r="N48" s="68">
        <f t="shared" si="17"/>
        <v>0</v>
      </c>
      <c r="O48" s="69">
        <v>0</v>
      </c>
      <c r="P48" s="69">
        <v>0</v>
      </c>
      <c r="Q48" s="69">
        <f t="shared" si="18"/>
        <v>0</v>
      </c>
      <c r="R48" s="68">
        <f t="shared" si="19"/>
        <v>0</v>
      </c>
      <c r="S48" s="71">
        <v>20818.78059885788</v>
      </c>
      <c r="T48" s="71">
        <v>20796.34</v>
      </c>
      <c r="U48" s="69">
        <f t="shared" si="20"/>
        <v>41614</v>
      </c>
      <c r="V48" s="68">
        <f t="shared" si="21"/>
        <v>-22</v>
      </c>
      <c r="W48" s="71">
        <v>28141.650835998931</v>
      </c>
      <c r="X48" s="71">
        <v>28119.34</v>
      </c>
      <c r="Y48" s="69">
        <f t="shared" si="22"/>
        <v>56260</v>
      </c>
      <c r="Z48" s="68">
        <f t="shared" si="23"/>
        <v>-22</v>
      </c>
      <c r="AA48" s="71">
        <v>35990.399203596804</v>
      </c>
      <c r="AB48" s="71">
        <v>35968.339999999997</v>
      </c>
      <c r="AC48" s="69">
        <f t="shared" si="24"/>
        <v>71958</v>
      </c>
      <c r="AD48" s="68">
        <f t="shared" si="25"/>
        <v>-22</v>
      </c>
      <c r="AE48" s="71">
        <v>47494.050619879687</v>
      </c>
      <c r="AF48" s="71">
        <v>47472.34</v>
      </c>
      <c r="AG48" s="69">
        <f t="shared" si="26"/>
        <v>94966</v>
      </c>
      <c r="AH48" s="68">
        <f t="shared" si="27"/>
        <v>-22</v>
      </c>
      <c r="AI48" s="71">
        <v>55646.826613339697</v>
      </c>
      <c r="AJ48" s="71">
        <v>55625.34</v>
      </c>
      <c r="AK48" s="69">
        <f t="shared" si="28"/>
        <v>111271</v>
      </c>
      <c r="AL48" s="68">
        <f t="shared" si="29"/>
        <v>-21</v>
      </c>
      <c r="AM48" s="71">
        <v>58563.594071532883</v>
      </c>
      <c r="AN48" s="71">
        <v>58542.34</v>
      </c>
      <c r="AO48" s="69">
        <f t="shared" si="30"/>
        <v>117105</v>
      </c>
      <c r="AP48" s="68">
        <f t="shared" si="31"/>
        <v>-21</v>
      </c>
      <c r="AQ48" s="71">
        <v>63657.739533045482</v>
      </c>
      <c r="AR48" s="71">
        <v>63636.34</v>
      </c>
      <c r="AS48" s="69">
        <f t="shared" si="32"/>
        <v>127293</v>
      </c>
      <c r="AT48" s="68">
        <f t="shared" si="33"/>
        <v>-21</v>
      </c>
      <c r="AU48" s="71">
        <v>72259.692513954535</v>
      </c>
      <c r="AV48" s="71">
        <v>63636.34</v>
      </c>
      <c r="AW48" s="69">
        <f t="shared" si="34"/>
        <v>135895</v>
      </c>
      <c r="AX48" s="68">
        <f t="shared" si="35"/>
        <v>-8623</v>
      </c>
      <c r="AY48" s="71">
        <v>72259.692513954535</v>
      </c>
      <c r="AZ48" s="71">
        <v>63636.34</v>
      </c>
      <c r="BA48" s="65" t="b">
        <f t="shared" si="0"/>
        <v>1</v>
      </c>
      <c r="BB48" s="65" t="b">
        <f t="shared" si="1"/>
        <v>1</v>
      </c>
      <c r="BC48" s="65" t="b">
        <f t="shared" si="2"/>
        <v>1</v>
      </c>
      <c r="BD48" s="65" t="b">
        <f t="shared" si="3"/>
        <v>1</v>
      </c>
      <c r="BE48" s="65" t="b">
        <f t="shared" si="4"/>
        <v>0</v>
      </c>
      <c r="BF48" s="65" t="b">
        <f t="shared" si="5"/>
        <v>0</v>
      </c>
      <c r="BG48" s="65" t="b">
        <f t="shared" si="6"/>
        <v>0</v>
      </c>
      <c r="BH48" s="65" t="b">
        <f t="shared" si="7"/>
        <v>0</v>
      </c>
      <c r="BI48" s="65" t="b">
        <f t="shared" si="8"/>
        <v>0</v>
      </c>
      <c r="BJ48" s="65" t="b">
        <f t="shared" si="9"/>
        <v>0</v>
      </c>
      <c r="BK48" s="65" t="b">
        <f t="shared" si="10"/>
        <v>0</v>
      </c>
      <c r="BL48" s="65" t="b">
        <f t="shared" si="11"/>
        <v>0</v>
      </c>
      <c r="BM48" s="70" t="s">
        <v>182</v>
      </c>
    </row>
    <row r="49" spans="1:65" ht="34">
      <c r="A49" s="66" t="s">
        <v>257</v>
      </c>
      <c r="B49" s="67" t="s">
        <v>258</v>
      </c>
      <c r="C49" s="68">
        <v>0</v>
      </c>
      <c r="D49" s="68">
        <v>0</v>
      </c>
      <c r="E49" s="69">
        <f t="shared" si="12"/>
        <v>0</v>
      </c>
      <c r="F49" s="68">
        <f t="shared" si="13"/>
        <v>0</v>
      </c>
      <c r="G49" s="69">
        <v>0</v>
      </c>
      <c r="H49" s="69">
        <v>0</v>
      </c>
      <c r="I49" s="69">
        <f t="shared" si="14"/>
        <v>0</v>
      </c>
      <c r="J49" s="68">
        <f t="shared" si="15"/>
        <v>0</v>
      </c>
      <c r="K49" s="69">
        <v>0</v>
      </c>
      <c r="L49" s="69">
        <v>0</v>
      </c>
      <c r="M49" s="69">
        <f t="shared" si="16"/>
        <v>0</v>
      </c>
      <c r="N49" s="68">
        <f t="shared" si="17"/>
        <v>0</v>
      </c>
      <c r="O49" s="69">
        <v>0</v>
      </c>
      <c r="P49" s="69">
        <v>0</v>
      </c>
      <c r="Q49" s="69">
        <f t="shared" si="18"/>
        <v>0</v>
      </c>
      <c r="R49" s="68">
        <f t="shared" si="19"/>
        <v>0</v>
      </c>
      <c r="S49" s="69">
        <v>0</v>
      </c>
      <c r="T49" s="69">
        <v>0</v>
      </c>
      <c r="U49" s="69">
        <f t="shared" si="20"/>
        <v>0</v>
      </c>
      <c r="V49" s="68">
        <f t="shared" si="21"/>
        <v>0</v>
      </c>
      <c r="W49" s="69">
        <v>0</v>
      </c>
      <c r="X49" s="69">
        <v>0</v>
      </c>
      <c r="Y49" s="69">
        <f t="shared" si="22"/>
        <v>0</v>
      </c>
      <c r="Z49" s="68">
        <f t="shared" si="23"/>
        <v>0</v>
      </c>
      <c r="AA49" s="69">
        <v>0</v>
      </c>
      <c r="AB49" s="69">
        <v>0</v>
      </c>
      <c r="AC49" s="69">
        <f t="shared" si="24"/>
        <v>0</v>
      </c>
      <c r="AD49" s="68">
        <f t="shared" si="25"/>
        <v>0</v>
      </c>
      <c r="AE49" s="69">
        <v>0</v>
      </c>
      <c r="AF49" s="69">
        <v>0</v>
      </c>
      <c r="AG49" s="69">
        <f t="shared" si="26"/>
        <v>0</v>
      </c>
      <c r="AH49" s="68">
        <f t="shared" si="27"/>
        <v>0</v>
      </c>
      <c r="AI49" s="69">
        <v>0</v>
      </c>
      <c r="AJ49" s="69">
        <v>0</v>
      </c>
      <c r="AK49" s="69">
        <f t="shared" si="28"/>
        <v>0</v>
      </c>
      <c r="AL49" s="68">
        <f t="shared" si="29"/>
        <v>0</v>
      </c>
      <c r="AM49" s="69">
        <v>0</v>
      </c>
      <c r="AN49" s="69">
        <v>0</v>
      </c>
      <c r="AO49" s="69">
        <f t="shared" si="30"/>
        <v>0</v>
      </c>
      <c r="AP49" s="68">
        <f t="shared" si="31"/>
        <v>0</v>
      </c>
      <c r="AQ49" s="69">
        <v>0</v>
      </c>
      <c r="AR49" s="69">
        <v>0</v>
      </c>
      <c r="AS49" s="69">
        <f t="shared" si="32"/>
        <v>0</v>
      </c>
      <c r="AT49" s="68">
        <f t="shared" si="33"/>
        <v>0</v>
      </c>
      <c r="AU49" s="69">
        <v>0</v>
      </c>
      <c r="AV49" s="69">
        <v>0</v>
      </c>
      <c r="AW49" s="69">
        <f t="shared" si="34"/>
        <v>0</v>
      </c>
      <c r="AX49" s="68">
        <f t="shared" si="35"/>
        <v>0</v>
      </c>
      <c r="AY49" s="69">
        <v>0</v>
      </c>
      <c r="AZ49" s="69">
        <v>0</v>
      </c>
      <c r="BA49" s="65" t="b">
        <f t="shared" si="0"/>
        <v>1</v>
      </c>
      <c r="BB49" s="65" t="b">
        <f t="shared" si="1"/>
        <v>1</v>
      </c>
      <c r="BC49" s="65" t="b">
        <f t="shared" si="2"/>
        <v>1</v>
      </c>
      <c r="BD49" s="65" t="b">
        <f t="shared" si="3"/>
        <v>1</v>
      </c>
      <c r="BE49" s="65" t="b">
        <f t="shared" si="4"/>
        <v>1</v>
      </c>
      <c r="BF49" s="65" t="b">
        <f t="shared" si="5"/>
        <v>1</v>
      </c>
      <c r="BG49" s="65" t="b">
        <f t="shared" si="6"/>
        <v>1</v>
      </c>
      <c r="BH49" s="65" t="b">
        <f t="shared" si="7"/>
        <v>1</v>
      </c>
      <c r="BI49" s="65" t="b">
        <f t="shared" si="8"/>
        <v>1</v>
      </c>
      <c r="BJ49" s="65" t="b">
        <f t="shared" si="9"/>
        <v>1</v>
      </c>
      <c r="BK49" s="65" t="b">
        <f t="shared" si="10"/>
        <v>1</v>
      </c>
      <c r="BL49" s="65" t="b">
        <f t="shared" si="11"/>
        <v>1</v>
      </c>
      <c r="BM49" s="70" t="s">
        <v>161</v>
      </c>
    </row>
    <row r="50" spans="1:65" ht="34">
      <c r="A50" s="66" t="s">
        <v>259</v>
      </c>
      <c r="B50" s="67" t="s">
        <v>260</v>
      </c>
      <c r="C50" s="68">
        <v>0</v>
      </c>
      <c r="D50" s="68">
        <v>0</v>
      </c>
      <c r="E50" s="69">
        <f t="shared" si="12"/>
        <v>0</v>
      </c>
      <c r="F50" s="68">
        <f t="shared" si="13"/>
        <v>0</v>
      </c>
      <c r="G50" s="71">
        <v>1387.4828923357666</v>
      </c>
      <c r="H50" s="71">
        <v>3513</v>
      </c>
      <c r="I50" s="69">
        <f t="shared" si="14"/>
        <v>4900</v>
      </c>
      <c r="J50" s="68">
        <f t="shared" si="15"/>
        <v>2126</v>
      </c>
      <c r="K50" s="71">
        <v>1387.4828923357666</v>
      </c>
      <c r="L50" s="71">
        <v>3513</v>
      </c>
      <c r="M50" s="69">
        <f t="shared" si="16"/>
        <v>4900</v>
      </c>
      <c r="N50" s="68">
        <f t="shared" si="17"/>
        <v>2126</v>
      </c>
      <c r="O50" s="71">
        <v>1387.4828923357666</v>
      </c>
      <c r="P50" s="71">
        <v>3513</v>
      </c>
      <c r="Q50" s="69">
        <f t="shared" si="18"/>
        <v>4900</v>
      </c>
      <c r="R50" s="68">
        <f t="shared" si="19"/>
        <v>2126</v>
      </c>
      <c r="S50" s="69">
        <v>0</v>
      </c>
      <c r="T50" s="69">
        <v>0</v>
      </c>
      <c r="U50" s="69">
        <f t="shared" si="20"/>
        <v>0</v>
      </c>
      <c r="V50" s="68">
        <f t="shared" si="21"/>
        <v>0</v>
      </c>
      <c r="W50" s="69">
        <v>0</v>
      </c>
      <c r="X50" s="69">
        <v>0</v>
      </c>
      <c r="Y50" s="69">
        <f t="shared" si="22"/>
        <v>0</v>
      </c>
      <c r="Z50" s="68">
        <f t="shared" si="23"/>
        <v>0</v>
      </c>
      <c r="AA50" s="69">
        <v>0</v>
      </c>
      <c r="AB50" s="69">
        <v>0</v>
      </c>
      <c r="AC50" s="69">
        <f t="shared" si="24"/>
        <v>0</v>
      </c>
      <c r="AD50" s="68">
        <f t="shared" si="25"/>
        <v>0</v>
      </c>
      <c r="AE50" s="69">
        <v>0</v>
      </c>
      <c r="AF50" s="69">
        <v>0</v>
      </c>
      <c r="AG50" s="69">
        <f t="shared" si="26"/>
        <v>0</v>
      </c>
      <c r="AH50" s="68">
        <f t="shared" si="27"/>
        <v>0</v>
      </c>
      <c r="AI50" s="69">
        <v>0</v>
      </c>
      <c r="AJ50" s="69">
        <v>0</v>
      </c>
      <c r="AK50" s="69">
        <f t="shared" si="28"/>
        <v>0</v>
      </c>
      <c r="AL50" s="68">
        <f t="shared" si="29"/>
        <v>0</v>
      </c>
      <c r="AM50" s="69">
        <v>0</v>
      </c>
      <c r="AN50" s="69">
        <v>0</v>
      </c>
      <c r="AO50" s="69">
        <f t="shared" si="30"/>
        <v>0</v>
      </c>
      <c r="AP50" s="68">
        <f t="shared" si="31"/>
        <v>0</v>
      </c>
      <c r="AQ50" s="69">
        <v>0</v>
      </c>
      <c r="AR50" s="69">
        <v>0</v>
      </c>
      <c r="AS50" s="69">
        <f t="shared" si="32"/>
        <v>0</v>
      </c>
      <c r="AT50" s="68">
        <f t="shared" si="33"/>
        <v>0</v>
      </c>
      <c r="AU50" s="69">
        <v>0</v>
      </c>
      <c r="AV50" s="69">
        <v>0</v>
      </c>
      <c r="AW50" s="69">
        <f t="shared" si="34"/>
        <v>0</v>
      </c>
      <c r="AX50" s="68">
        <f t="shared" si="35"/>
        <v>0</v>
      </c>
      <c r="AY50" s="69">
        <v>0</v>
      </c>
      <c r="AZ50" s="69">
        <v>0</v>
      </c>
      <c r="BA50" s="65" t="b">
        <f t="shared" si="0"/>
        <v>1</v>
      </c>
      <c r="BB50" s="65" t="b">
        <f t="shared" si="1"/>
        <v>0</v>
      </c>
      <c r="BC50" s="65" t="b">
        <f t="shared" si="2"/>
        <v>0</v>
      </c>
      <c r="BD50" s="65" t="b">
        <f t="shared" si="3"/>
        <v>0</v>
      </c>
      <c r="BE50" s="65" t="b">
        <f t="shared" si="4"/>
        <v>1</v>
      </c>
      <c r="BF50" s="65" t="b">
        <f t="shared" si="5"/>
        <v>1</v>
      </c>
      <c r="BG50" s="65" t="b">
        <f t="shared" si="6"/>
        <v>1</v>
      </c>
      <c r="BH50" s="65" t="b">
        <f t="shared" si="7"/>
        <v>1</v>
      </c>
      <c r="BI50" s="65" t="b">
        <f t="shared" si="8"/>
        <v>1</v>
      </c>
      <c r="BJ50" s="65" t="b">
        <f t="shared" si="9"/>
        <v>1</v>
      </c>
      <c r="BK50" s="65" t="b">
        <f t="shared" si="10"/>
        <v>1</v>
      </c>
      <c r="BL50" s="65" t="b">
        <f t="shared" si="11"/>
        <v>1</v>
      </c>
      <c r="BM50" s="70" t="s">
        <v>161</v>
      </c>
    </row>
    <row r="51" spans="1:65" ht="17">
      <c r="A51" s="66" t="s">
        <v>261</v>
      </c>
      <c r="B51" s="67" t="s">
        <v>262</v>
      </c>
      <c r="C51" s="68">
        <v>0</v>
      </c>
      <c r="D51" s="68">
        <v>0</v>
      </c>
      <c r="E51" s="69">
        <f t="shared" si="12"/>
        <v>0</v>
      </c>
      <c r="F51" s="68">
        <f t="shared" si="13"/>
        <v>0</v>
      </c>
      <c r="G51" s="69">
        <v>0</v>
      </c>
      <c r="H51" s="69">
        <v>0</v>
      </c>
      <c r="I51" s="69">
        <f t="shared" si="14"/>
        <v>0</v>
      </c>
      <c r="J51" s="68">
        <f t="shared" si="15"/>
        <v>0</v>
      </c>
      <c r="K51" s="69">
        <v>0</v>
      </c>
      <c r="L51" s="69">
        <v>0</v>
      </c>
      <c r="M51" s="69">
        <f t="shared" si="16"/>
        <v>0</v>
      </c>
      <c r="N51" s="68">
        <f t="shared" si="17"/>
        <v>0</v>
      </c>
      <c r="O51" s="69">
        <v>0</v>
      </c>
      <c r="P51" s="69">
        <v>0</v>
      </c>
      <c r="Q51" s="69">
        <f t="shared" si="18"/>
        <v>0</v>
      </c>
      <c r="R51" s="68">
        <f t="shared" si="19"/>
        <v>0</v>
      </c>
      <c r="S51" s="71">
        <v>78103.230921640672</v>
      </c>
      <c r="T51" s="71">
        <v>78103</v>
      </c>
      <c r="U51" s="69">
        <f t="shared" si="20"/>
        <v>156206</v>
      </c>
      <c r="V51" s="68">
        <f t="shared" si="21"/>
        <v>0</v>
      </c>
      <c r="W51" s="71">
        <v>91243.230921640672</v>
      </c>
      <c r="X51" s="71">
        <v>91243</v>
      </c>
      <c r="Y51" s="69">
        <f t="shared" si="22"/>
        <v>182486</v>
      </c>
      <c r="Z51" s="68">
        <f t="shared" si="23"/>
        <v>0</v>
      </c>
      <c r="AA51" s="71">
        <v>91690.02454588309</v>
      </c>
      <c r="AB51" s="71">
        <v>91690</v>
      </c>
      <c r="AC51" s="69">
        <f t="shared" si="24"/>
        <v>183380</v>
      </c>
      <c r="AD51" s="68">
        <f t="shared" si="25"/>
        <v>0</v>
      </c>
      <c r="AE51" s="71">
        <v>91690.02454588309</v>
      </c>
      <c r="AF51" s="71">
        <v>91690</v>
      </c>
      <c r="AG51" s="69">
        <f t="shared" si="26"/>
        <v>183380</v>
      </c>
      <c r="AH51" s="68">
        <f t="shared" si="27"/>
        <v>0</v>
      </c>
      <c r="AI51" s="71">
        <v>91690.02454588309</v>
      </c>
      <c r="AJ51" s="71">
        <v>91690</v>
      </c>
      <c r="AK51" s="69">
        <f t="shared" si="28"/>
        <v>183380</v>
      </c>
      <c r="AL51" s="68">
        <f t="shared" si="29"/>
        <v>0</v>
      </c>
      <c r="AM51" s="71">
        <v>97791.288288105337</v>
      </c>
      <c r="AN51" s="71">
        <v>97791</v>
      </c>
      <c r="AO51" s="69">
        <f t="shared" si="30"/>
        <v>195582</v>
      </c>
      <c r="AP51" s="68">
        <f t="shared" si="31"/>
        <v>0</v>
      </c>
      <c r="AQ51" s="71">
        <v>99713.633735085197</v>
      </c>
      <c r="AR51" s="71">
        <v>99713</v>
      </c>
      <c r="AS51" s="69">
        <f t="shared" si="32"/>
        <v>199426</v>
      </c>
      <c r="AT51" s="68">
        <f t="shared" si="33"/>
        <v>0</v>
      </c>
      <c r="AU51" s="71">
        <v>105425.72781508521</v>
      </c>
      <c r="AV51" s="71">
        <v>99713</v>
      </c>
      <c r="AW51" s="69">
        <f t="shared" si="34"/>
        <v>205138</v>
      </c>
      <c r="AX51" s="68">
        <f t="shared" si="35"/>
        <v>-5712</v>
      </c>
      <c r="AY51" s="71">
        <v>105425.72781508521</v>
      </c>
      <c r="AZ51" s="71">
        <v>99713</v>
      </c>
      <c r="BA51" s="65" t="b">
        <f t="shared" si="0"/>
        <v>1</v>
      </c>
      <c r="BB51" s="65" t="b">
        <f t="shared" si="1"/>
        <v>1</v>
      </c>
      <c r="BC51" s="65" t="b">
        <f t="shared" si="2"/>
        <v>1</v>
      </c>
      <c r="BD51" s="65" t="b">
        <f t="shared" si="3"/>
        <v>1</v>
      </c>
      <c r="BE51" s="65" t="b">
        <f t="shared" si="4"/>
        <v>1</v>
      </c>
      <c r="BF51" s="65" t="b">
        <f t="shared" si="5"/>
        <v>1</v>
      </c>
      <c r="BG51" s="65" t="b">
        <f t="shared" si="6"/>
        <v>1</v>
      </c>
      <c r="BH51" s="65" t="b">
        <f t="shared" si="7"/>
        <v>1</v>
      </c>
      <c r="BI51" s="65" t="b">
        <f t="shared" si="8"/>
        <v>1</v>
      </c>
      <c r="BJ51" s="65" t="b">
        <f t="shared" si="9"/>
        <v>1</v>
      </c>
      <c r="BK51" s="65" t="b">
        <f t="shared" si="10"/>
        <v>1</v>
      </c>
      <c r="BL51" s="65" t="b">
        <f t="shared" si="11"/>
        <v>0</v>
      </c>
      <c r="BM51" s="70" t="s">
        <v>164</v>
      </c>
    </row>
    <row r="52" spans="1:65" ht="17">
      <c r="A52" s="66" t="s">
        <v>263</v>
      </c>
      <c r="B52" s="67" t="s">
        <v>264</v>
      </c>
      <c r="C52" s="68">
        <v>0</v>
      </c>
      <c r="D52" s="68">
        <v>0</v>
      </c>
      <c r="E52" s="69">
        <f t="shared" si="12"/>
        <v>0</v>
      </c>
      <c r="F52" s="68">
        <f t="shared" si="13"/>
        <v>0</v>
      </c>
      <c r="G52" s="69">
        <v>0</v>
      </c>
      <c r="H52" s="69">
        <v>0</v>
      </c>
      <c r="I52" s="69">
        <f t="shared" si="14"/>
        <v>0</v>
      </c>
      <c r="J52" s="68">
        <f t="shared" si="15"/>
        <v>0</v>
      </c>
      <c r="K52" s="69">
        <v>0</v>
      </c>
      <c r="L52" s="69">
        <v>0</v>
      </c>
      <c r="M52" s="69">
        <f t="shared" si="16"/>
        <v>0</v>
      </c>
      <c r="N52" s="68">
        <f t="shared" si="17"/>
        <v>0</v>
      </c>
      <c r="O52" s="69">
        <v>0</v>
      </c>
      <c r="P52" s="69">
        <v>0</v>
      </c>
      <c r="Q52" s="69">
        <f t="shared" si="18"/>
        <v>0</v>
      </c>
      <c r="R52" s="68">
        <f t="shared" si="19"/>
        <v>0</v>
      </c>
      <c r="S52" s="71">
        <v>13147.589314751358</v>
      </c>
      <c r="T52" s="71">
        <v>13133.130000000001</v>
      </c>
      <c r="U52" s="69">
        <f t="shared" si="20"/>
        <v>26280</v>
      </c>
      <c r="V52" s="68">
        <f t="shared" si="21"/>
        <v>-14</v>
      </c>
      <c r="W52" s="71">
        <v>17772.168070743832</v>
      </c>
      <c r="X52" s="71">
        <v>17758.13</v>
      </c>
      <c r="Y52" s="69">
        <f t="shared" si="22"/>
        <v>35530</v>
      </c>
      <c r="Z52" s="68">
        <f t="shared" si="23"/>
        <v>-14</v>
      </c>
      <c r="AA52" s="71">
        <v>22728.852237810901</v>
      </c>
      <c r="AB52" s="71">
        <v>22715.13</v>
      </c>
      <c r="AC52" s="69">
        <f t="shared" si="24"/>
        <v>45443</v>
      </c>
      <c r="AD52" s="68">
        <f t="shared" si="25"/>
        <v>-13</v>
      </c>
      <c r="AE52" s="71">
        <v>29993.700614648227</v>
      </c>
      <c r="AF52" s="71">
        <v>29980.13</v>
      </c>
      <c r="AG52" s="69">
        <f t="shared" si="26"/>
        <v>59973</v>
      </c>
      <c r="AH52" s="68">
        <f t="shared" si="27"/>
        <v>-13</v>
      </c>
      <c r="AI52" s="71">
        <v>35142.385958066312</v>
      </c>
      <c r="AJ52" s="71">
        <v>35129.130000000005</v>
      </c>
      <c r="AK52" s="69">
        <f t="shared" si="28"/>
        <v>70271</v>
      </c>
      <c r="AL52" s="68">
        <f t="shared" si="29"/>
        <v>-13</v>
      </c>
      <c r="AM52" s="71">
        <v>38975.398773603592</v>
      </c>
      <c r="AN52" s="71">
        <v>36971.130000000005</v>
      </c>
      <c r="AO52" s="69">
        <f t="shared" si="30"/>
        <v>75946</v>
      </c>
      <c r="AP52" s="68">
        <f t="shared" si="31"/>
        <v>-2004</v>
      </c>
      <c r="AQ52" s="71">
        <v>42192.481163205535</v>
      </c>
      <c r="AR52" s="71">
        <v>40188.130000000005</v>
      </c>
      <c r="AS52" s="69">
        <f t="shared" si="32"/>
        <v>82380</v>
      </c>
      <c r="AT52" s="68">
        <f t="shared" si="33"/>
        <v>-2004</v>
      </c>
      <c r="AU52" s="71">
        <v>51397.833195581428</v>
      </c>
      <c r="AV52" s="71">
        <v>40188.130000000005</v>
      </c>
      <c r="AW52" s="69">
        <f t="shared" si="34"/>
        <v>91585</v>
      </c>
      <c r="AX52" s="68">
        <f t="shared" si="35"/>
        <v>-11209</v>
      </c>
      <c r="AY52" s="71">
        <v>51397.833195581428</v>
      </c>
      <c r="AZ52" s="71">
        <v>40188.130000000005</v>
      </c>
      <c r="BA52" s="65" t="b">
        <f t="shared" si="0"/>
        <v>1</v>
      </c>
      <c r="BB52" s="65" t="b">
        <f t="shared" si="1"/>
        <v>1</v>
      </c>
      <c r="BC52" s="65" t="b">
        <f t="shared" si="2"/>
        <v>1</v>
      </c>
      <c r="BD52" s="65" t="b">
        <f t="shared" si="3"/>
        <v>1</v>
      </c>
      <c r="BE52" s="65" t="b">
        <f t="shared" si="4"/>
        <v>0</v>
      </c>
      <c r="BF52" s="65" t="b">
        <f t="shared" si="5"/>
        <v>0</v>
      </c>
      <c r="BG52" s="65" t="b">
        <f t="shared" si="6"/>
        <v>0</v>
      </c>
      <c r="BH52" s="65" t="b">
        <f t="shared" si="7"/>
        <v>0</v>
      </c>
      <c r="BI52" s="65" t="b">
        <f t="shared" si="8"/>
        <v>0</v>
      </c>
      <c r="BJ52" s="65" t="b">
        <f t="shared" si="9"/>
        <v>0</v>
      </c>
      <c r="BK52" s="65" t="b">
        <f t="shared" si="10"/>
        <v>0</v>
      </c>
      <c r="BL52" s="65" t="b">
        <f t="shared" si="11"/>
        <v>0</v>
      </c>
      <c r="BM52" s="70" t="s">
        <v>182</v>
      </c>
    </row>
    <row r="53" spans="1:65" ht="34">
      <c r="A53" s="66" t="s">
        <v>265</v>
      </c>
      <c r="B53" s="67" t="s">
        <v>266</v>
      </c>
      <c r="C53" s="68">
        <v>0</v>
      </c>
      <c r="D53" s="68">
        <v>0</v>
      </c>
      <c r="E53" s="69">
        <f t="shared" si="12"/>
        <v>0</v>
      </c>
      <c r="F53" s="68">
        <f t="shared" si="13"/>
        <v>0</v>
      </c>
      <c r="G53" s="69">
        <v>0</v>
      </c>
      <c r="H53" s="69">
        <v>0</v>
      </c>
      <c r="I53" s="69">
        <f t="shared" si="14"/>
        <v>0</v>
      </c>
      <c r="J53" s="68">
        <f t="shared" si="15"/>
        <v>0</v>
      </c>
      <c r="K53" s="69">
        <v>0</v>
      </c>
      <c r="L53" s="71">
        <v>7404</v>
      </c>
      <c r="M53" s="69">
        <f t="shared" si="16"/>
        <v>7404</v>
      </c>
      <c r="N53" s="68">
        <f t="shared" si="17"/>
        <v>7404</v>
      </c>
      <c r="O53" s="69">
        <v>0</v>
      </c>
      <c r="P53" s="71">
        <v>7404</v>
      </c>
      <c r="Q53" s="69">
        <f t="shared" si="18"/>
        <v>7404</v>
      </c>
      <c r="R53" s="68">
        <f t="shared" si="19"/>
        <v>7404</v>
      </c>
      <c r="S53" s="69">
        <v>0</v>
      </c>
      <c r="T53" s="69">
        <v>0</v>
      </c>
      <c r="U53" s="69">
        <f t="shared" si="20"/>
        <v>0</v>
      </c>
      <c r="V53" s="68">
        <f t="shared" si="21"/>
        <v>0</v>
      </c>
      <c r="W53" s="69">
        <v>0</v>
      </c>
      <c r="X53" s="69">
        <v>0</v>
      </c>
      <c r="Y53" s="69">
        <f t="shared" si="22"/>
        <v>0</v>
      </c>
      <c r="Z53" s="68">
        <f t="shared" si="23"/>
        <v>0</v>
      </c>
      <c r="AA53" s="69">
        <v>0</v>
      </c>
      <c r="AB53" s="69">
        <v>0</v>
      </c>
      <c r="AC53" s="69">
        <f t="shared" si="24"/>
        <v>0</v>
      </c>
      <c r="AD53" s="68">
        <f t="shared" si="25"/>
        <v>0</v>
      </c>
      <c r="AE53" s="69">
        <v>0</v>
      </c>
      <c r="AF53" s="69">
        <v>0</v>
      </c>
      <c r="AG53" s="69">
        <f t="shared" si="26"/>
        <v>0</v>
      </c>
      <c r="AH53" s="68">
        <f t="shared" si="27"/>
        <v>0</v>
      </c>
      <c r="AI53" s="69">
        <v>0</v>
      </c>
      <c r="AJ53" s="69">
        <v>0</v>
      </c>
      <c r="AK53" s="69">
        <f t="shared" si="28"/>
        <v>0</v>
      </c>
      <c r="AL53" s="68">
        <f t="shared" si="29"/>
        <v>0</v>
      </c>
      <c r="AM53" s="69">
        <v>0</v>
      </c>
      <c r="AN53" s="69">
        <v>0</v>
      </c>
      <c r="AO53" s="69">
        <f t="shared" si="30"/>
        <v>0</v>
      </c>
      <c r="AP53" s="68">
        <f t="shared" si="31"/>
        <v>0</v>
      </c>
      <c r="AQ53" s="69">
        <v>0</v>
      </c>
      <c r="AR53" s="69">
        <v>0</v>
      </c>
      <c r="AS53" s="69">
        <f t="shared" si="32"/>
        <v>0</v>
      </c>
      <c r="AT53" s="68">
        <f t="shared" si="33"/>
        <v>0</v>
      </c>
      <c r="AU53" s="69">
        <v>0</v>
      </c>
      <c r="AV53" s="69">
        <v>0</v>
      </c>
      <c r="AW53" s="69">
        <f t="shared" si="34"/>
        <v>0</v>
      </c>
      <c r="AX53" s="68">
        <f t="shared" si="35"/>
        <v>0</v>
      </c>
      <c r="AY53" s="69">
        <v>0</v>
      </c>
      <c r="AZ53" s="69">
        <v>0</v>
      </c>
      <c r="BA53" s="65" t="b">
        <f t="shared" si="0"/>
        <v>1</v>
      </c>
      <c r="BB53" s="65" t="b">
        <f t="shared" si="1"/>
        <v>1</v>
      </c>
      <c r="BC53" s="65" t="b">
        <f t="shared" si="2"/>
        <v>0</v>
      </c>
      <c r="BD53" s="65" t="b">
        <f t="shared" si="3"/>
        <v>0</v>
      </c>
      <c r="BE53" s="65" t="b">
        <f t="shared" si="4"/>
        <v>1</v>
      </c>
      <c r="BF53" s="65" t="b">
        <f t="shared" si="5"/>
        <v>1</v>
      </c>
      <c r="BG53" s="65" t="b">
        <f t="shared" si="6"/>
        <v>1</v>
      </c>
      <c r="BH53" s="65" t="b">
        <f t="shared" si="7"/>
        <v>1</v>
      </c>
      <c r="BI53" s="65" t="b">
        <f t="shared" si="8"/>
        <v>1</v>
      </c>
      <c r="BJ53" s="65" t="b">
        <f t="shared" si="9"/>
        <v>1</v>
      </c>
      <c r="BK53" s="65" t="b">
        <f t="shared" si="10"/>
        <v>1</v>
      </c>
      <c r="BL53" s="65" t="b">
        <f t="shared" si="11"/>
        <v>1</v>
      </c>
      <c r="BM53" s="70" t="s">
        <v>161</v>
      </c>
    </row>
    <row r="54" spans="1:65" ht="34">
      <c r="A54" s="66" t="s">
        <v>267</v>
      </c>
      <c r="B54" s="67" t="s">
        <v>268</v>
      </c>
      <c r="C54" s="68">
        <v>0</v>
      </c>
      <c r="D54" s="68">
        <v>0</v>
      </c>
      <c r="E54" s="69">
        <f t="shared" si="12"/>
        <v>0</v>
      </c>
      <c r="F54" s="68">
        <f t="shared" si="13"/>
        <v>0</v>
      </c>
      <c r="G54" s="69">
        <v>21362.132412485589</v>
      </c>
      <c r="H54" s="69">
        <v>21362</v>
      </c>
      <c r="I54" s="69">
        <f t="shared" si="14"/>
        <v>42724</v>
      </c>
      <c r="J54" s="68">
        <f t="shared" si="15"/>
        <v>0</v>
      </c>
      <c r="K54" s="71">
        <v>33157.220933115619</v>
      </c>
      <c r="L54" s="71">
        <v>33157</v>
      </c>
      <c r="M54" s="69">
        <f t="shared" si="16"/>
        <v>66314</v>
      </c>
      <c r="N54" s="68">
        <f t="shared" si="17"/>
        <v>0</v>
      </c>
      <c r="O54" s="71">
        <v>160438.87523548768</v>
      </c>
      <c r="P54" s="71">
        <v>160439</v>
      </c>
      <c r="Q54" s="69">
        <f t="shared" si="18"/>
        <v>320877</v>
      </c>
      <c r="R54" s="68">
        <f t="shared" si="19"/>
        <v>1</v>
      </c>
      <c r="S54" s="69">
        <v>0</v>
      </c>
      <c r="T54" s="69">
        <v>0</v>
      </c>
      <c r="U54" s="69">
        <f t="shared" si="20"/>
        <v>0</v>
      </c>
      <c r="V54" s="68">
        <f t="shared" si="21"/>
        <v>0</v>
      </c>
      <c r="W54" s="69">
        <v>0</v>
      </c>
      <c r="X54" s="69">
        <v>0</v>
      </c>
      <c r="Y54" s="69">
        <f t="shared" si="22"/>
        <v>0</v>
      </c>
      <c r="Z54" s="68">
        <f t="shared" si="23"/>
        <v>0</v>
      </c>
      <c r="AA54" s="69">
        <v>0</v>
      </c>
      <c r="AB54" s="69">
        <v>0</v>
      </c>
      <c r="AC54" s="69">
        <f t="shared" si="24"/>
        <v>0</v>
      </c>
      <c r="AD54" s="68">
        <f t="shared" si="25"/>
        <v>0</v>
      </c>
      <c r="AE54" s="69">
        <v>0</v>
      </c>
      <c r="AF54" s="69">
        <v>0</v>
      </c>
      <c r="AG54" s="69">
        <f t="shared" si="26"/>
        <v>0</v>
      </c>
      <c r="AH54" s="68">
        <f t="shared" si="27"/>
        <v>0</v>
      </c>
      <c r="AI54" s="69">
        <v>0</v>
      </c>
      <c r="AJ54" s="69">
        <v>0</v>
      </c>
      <c r="AK54" s="69">
        <f t="shared" si="28"/>
        <v>0</v>
      </c>
      <c r="AL54" s="68">
        <f t="shared" si="29"/>
        <v>0</v>
      </c>
      <c r="AM54" s="69">
        <v>0</v>
      </c>
      <c r="AN54" s="69">
        <v>0</v>
      </c>
      <c r="AO54" s="69">
        <f t="shared" si="30"/>
        <v>0</v>
      </c>
      <c r="AP54" s="68">
        <f t="shared" si="31"/>
        <v>0</v>
      </c>
      <c r="AQ54" s="69">
        <v>0</v>
      </c>
      <c r="AR54" s="69">
        <v>0</v>
      </c>
      <c r="AS54" s="69">
        <f t="shared" si="32"/>
        <v>0</v>
      </c>
      <c r="AT54" s="68">
        <f t="shared" si="33"/>
        <v>0</v>
      </c>
      <c r="AU54" s="69">
        <v>0</v>
      </c>
      <c r="AV54" s="69">
        <v>0</v>
      </c>
      <c r="AW54" s="69">
        <f t="shared" si="34"/>
        <v>0</v>
      </c>
      <c r="AX54" s="68">
        <f t="shared" si="35"/>
        <v>0</v>
      </c>
      <c r="AY54" s="69">
        <v>0</v>
      </c>
      <c r="AZ54" s="69">
        <v>0</v>
      </c>
      <c r="BA54" s="65" t="b">
        <f t="shared" si="0"/>
        <v>1</v>
      </c>
      <c r="BB54" s="65" t="b">
        <f t="shared" si="1"/>
        <v>1</v>
      </c>
      <c r="BC54" s="65" t="b">
        <f t="shared" si="2"/>
        <v>1</v>
      </c>
      <c r="BD54" s="65" t="b">
        <f t="shared" si="3"/>
        <v>0</v>
      </c>
      <c r="BE54" s="65" t="b">
        <f t="shared" si="4"/>
        <v>1</v>
      </c>
      <c r="BF54" s="65" t="b">
        <f t="shared" si="5"/>
        <v>1</v>
      </c>
      <c r="BG54" s="65" t="b">
        <f t="shared" si="6"/>
        <v>1</v>
      </c>
      <c r="BH54" s="65" t="b">
        <f t="shared" si="7"/>
        <v>1</v>
      </c>
      <c r="BI54" s="65" t="b">
        <f t="shared" si="8"/>
        <v>1</v>
      </c>
      <c r="BJ54" s="65" t="b">
        <f t="shared" si="9"/>
        <v>1</v>
      </c>
      <c r="BK54" s="65" t="b">
        <f t="shared" si="10"/>
        <v>1</v>
      </c>
      <c r="BL54" s="65" t="b">
        <f t="shared" si="11"/>
        <v>1</v>
      </c>
      <c r="BM54" s="70" t="s">
        <v>161</v>
      </c>
    </row>
    <row r="55" spans="1:65" ht="34">
      <c r="A55" s="66" t="s">
        <v>269</v>
      </c>
      <c r="B55" s="67" t="s">
        <v>270</v>
      </c>
      <c r="C55" s="68">
        <v>0</v>
      </c>
      <c r="D55" s="68">
        <v>0</v>
      </c>
      <c r="E55" s="69">
        <f t="shared" si="12"/>
        <v>0</v>
      </c>
      <c r="F55" s="68">
        <f t="shared" si="13"/>
        <v>0</v>
      </c>
      <c r="G55" s="69">
        <v>0</v>
      </c>
      <c r="H55" s="69">
        <v>0</v>
      </c>
      <c r="I55" s="69">
        <f t="shared" si="14"/>
        <v>0</v>
      </c>
      <c r="J55" s="68">
        <f t="shared" si="15"/>
        <v>0</v>
      </c>
      <c r="K55" s="71">
        <v>5811.1593000000003</v>
      </c>
      <c r="L55" s="71">
        <v>4945</v>
      </c>
      <c r="M55" s="69">
        <f t="shared" si="16"/>
        <v>10756</v>
      </c>
      <c r="N55" s="68">
        <f t="shared" si="17"/>
        <v>-866</v>
      </c>
      <c r="O55" s="69">
        <v>0</v>
      </c>
      <c r="P55" s="71">
        <v>4945</v>
      </c>
      <c r="Q55" s="69">
        <f t="shared" si="18"/>
        <v>4945</v>
      </c>
      <c r="R55" s="68">
        <f t="shared" si="19"/>
        <v>4945</v>
      </c>
      <c r="S55" s="69">
        <v>0</v>
      </c>
      <c r="T55" s="69">
        <v>0</v>
      </c>
      <c r="U55" s="69">
        <f t="shared" si="20"/>
        <v>0</v>
      </c>
      <c r="V55" s="68">
        <f t="shared" si="21"/>
        <v>0</v>
      </c>
      <c r="W55" s="69">
        <v>0</v>
      </c>
      <c r="X55" s="69">
        <v>0</v>
      </c>
      <c r="Y55" s="69">
        <f t="shared" si="22"/>
        <v>0</v>
      </c>
      <c r="Z55" s="68">
        <f t="shared" si="23"/>
        <v>0</v>
      </c>
      <c r="AA55" s="69">
        <v>0</v>
      </c>
      <c r="AB55" s="69">
        <v>0</v>
      </c>
      <c r="AC55" s="69">
        <f t="shared" si="24"/>
        <v>0</v>
      </c>
      <c r="AD55" s="68">
        <f t="shared" si="25"/>
        <v>0</v>
      </c>
      <c r="AE55" s="69">
        <v>0</v>
      </c>
      <c r="AF55" s="69">
        <v>0</v>
      </c>
      <c r="AG55" s="69">
        <f t="shared" si="26"/>
        <v>0</v>
      </c>
      <c r="AH55" s="68">
        <f t="shared" si="27"/>
        <v>0</v>
      </c>
      <c r="AI55" s="69">
        <v>0</v>
      </c>
      <c r="AJ55" s="69">
        <v>0</v>
      </c>
      <c r="AK55" s="69">
        <f t="shared" si="28"/>
        <v>0</v>
      </c>
      <c r="AL55" s="68">
        <f t="shared" si="29"/>
        <v>0</v>
      </c>
      <c r="AM55" s="69">
        <v>0</v>
      </c>
      <c r="AN55" s="69">
        <v>0</v>
      </c>
      <c r="AO55" s="69">
        <f t="shared" si="30"/>
        <v>0</v>
      </c>
      <c r="AP55" s="68">
        <f t="shared" si="31"/>
        <v>0</v>
      </c>
      <c r="AQ55" s="69">
        <v>0</v>
      </c>
      <c r="AR55" s="69">
        <v>0</v>
      </c>
      <c r="AS55" s="69">
        <f t="shared" si="32"/>
        <v>0</v>
      </c>
      <c r="AT55" s="68">
        <f t="shared" si="33"/>
        <v>0</v>
      </c>
      <c r="AU55" s="69">
        <v>0</v>
      </c>
      <c r="AV55" s="69">
        <v>0</v>
      </c>
      <c r="AW55" s="69">
        <f t="shared" si="34"/>
        <v>0</v>
      </c>
      <c r="AX55" s="68">
        <f t="shared" si="35"/>
        <v>0</v>
      </c>
      <c r="AY55" s="69">
        <v>0</v>
      </c>
      <c r="AZ55" s="69">
        <v>0</v>
      </c>
      <c r="BA55" s="65" t="b">
        <f t="shared" si="0"/>
        <v>1</v>
      </c>
      <c r="BB55" s="65" t="b">
        <f t="shared" si="1"/>
        <v>1</v>
      </c>
      <c r="BC55" s="65" t="b">
        <f t="shared" si="2"/>
        <v>0</v>
      </c>
      <c r="BD55" s="65" t="b">
        <f t="shared" si="3"/>
        <v>0</v>
      </c>
      <c r="BE55" s="65" t="b">
        <f t="shared" si="4"/>
        <v>1</v>
      </c>
      <c r="BF55" s="65" t="b">
        <f t="shared" si="5"/>
        <v>1</v>
      </c>
      <c r="BG55" s="65" t="b">
        <f t="shared" si="6"/>
        <v>1</v>
      </c>
      <c r="BH55" s="65" t="b">
        <f t="shared" si="7"/>
        <v>1</v>
      </c>
      <c r="BI55" s="65" t="b">
        <f t="shared" si="8"/>
        <v>1</v>
      </c>
      <c r="BJ55" s="65" t="b">
        <f t="shared" si="9"/>
        <v>1</v>
      </c>
      <c r="BK55" s="65" t="b">
        <f t="shared" si="10"/>
        <v>1</v>
      </c>
      <c r="BL55" s="65" t="b">
        <f t="shared" si="11"/>
        <v>1</v>
      </c>
      <c r="BM55" s="70" t="s">
        <v>161</v>
      </c>
    </row>
    <row r="56" spans="1:65" ht="17">
      <c r="A56" s="66" t="s">
        <v>271</v>
      </c>
      <c r="B56" s="67" t="s">
        <v>272</v>
      </c>
      <c r="C56" s="68">
        <v>0</v>
      </c>
      <c r="D56" s="68">
        <v>0</v>
      </c>
      <c r="E56" s="69">
        <f t="shared" si="12"/>
        <v>0</v>
      </c>
      <c r="F56" s="68">
        <f t="shared" si="13"/>
        <v>0</v>
      </c>
      <c r="G56" s="71">
        <v>5126.1979804513821</v>
      </c>
      <c r="H56" s="71">
        <v>7798</v>
      </c>
      <c r="I56" s="69">
        <f t="shared" si="14"/>
        <v>12924</v>
      </c>
      <c r="J56" s="68">
        <f t="shared" si="15"/>
        <v>2672</v>
      </c>
      <c r="K56" s="71">
        <v>13192.878741310269</v>
      </c>
      <c r="L56" s="71">
        <v>19745</v>
      </c>
      <c r="M56" s="69">
        <f t="shared" si="16"/>
        <v>32937</v>
      </c>
      <c r="N56" s="68">
        <f t="shared" si="17"/>
        <v>6553</v>
      </c>
      <c r="O56" s="71">
        <v>14975.813749057854</v>
      </c>
      <c r="P56" s="71">
        <v>24469</v>
      </c>
      <c r="Q56" s="69">
        <f t="shared" si="18"/>
        <v>39444</v>
      </c>
      <c r="R56" s="68">
        <f t="shared" si="19"/>
        <v>9494</v>
      </c>
      <c r="S56" s="71">
        <v>16620.617323198956</v>
      </c>
      <c r="T56" s="71">
        <v>16603.150000000001</v>
      </c>
      <c r="U56" s="69">
        <f t="shared" si="20"/>
        <v>33223</v>
      </c>
      <c r="V56" s="68">
        <f t="shared" si="21"/>
        <v>-17</v>
      </c>
      <c r="W56" s="71">
        <v>23957.811020328449</v>
      </c>
      <c r="X56" s="71">
        <v>23940.15</v>
      </c>
      <c r="Y56" s="69">
        <f t="shared" si="22"/>
        <v>47897</v>
      </c>
      <c r="Z56" s="68">
        <f t="shared" si="23"/>
        <v>-17</v>
      </c>
      <c r="AA56" s="71">
        <v>30223.838104118517</v>
      </c>
      <c r="AB56" s="71">
        <v>30206.15</v>
      </c>
      <c r="AC56" s="69">
        <f t="shared" si="24"/>
        <v>60429</v>
      </c>
      <c r="AD56" s="68">
        <f t="shared" si="25"/>
        <v>-17</v>
      </c>
      <c r="AE56" s="71">
        <v>39407.747176103388</v>
      </c>
      <c r="AF56" s="71">
        <v>39390.15</v>
      </c>
      <c r="AG56" s="69">
        <f t="shared" si="26"/>
        <v>78797</v>
      </c>
      <c r="AH56" s="68">
        <f t="shared" si="27"/>
        <v>-17</v>
      </c>
      <c r="AI56" s="71">
        <v>45916.49389475106</v>
      </c>
      <c r="AJ56" s="71">
        <v>45899.15</v>
      </c>
      <c r="AK56" s="69">
        <f t="shared" si="28"/>
        <v>91815</v>
      </c>
      <c r="AL56" s="68">
        <f t="shared" si="29"/>
        <v>-17</v>
      </c>
      <c r="AM56" s="71">
        <v>53131.08732572502</v>
      </c>
      <c r="AN56" s="71">
        <v>53114.15</v>
      </c>
      <c r="AO56" s="69">
        <f t="shared" si="30"/>
        <v>106245</v>
      </c>
      <c r="AP56" s="68">
        <f t="shared" si="31"/>
        <v>-17</v>
      </c>
      <c r="AQ56" s="71">
        <v>57197.98461120564</v>
      </c>
      <c r="AR56" s="71">
        <v>57181.15</v>
      </c>
      <c r="AS56" s="69">
        <f t="shared" si="32"/>
        <v>114378</v>
      </c>
      <c r="AT56" s="68">
        <f t="shared" si="33"/>
        <v>-16</v>
      </c>
      <c r="AU56" s="71">
        <v>65919.330565929005</v>
      </c>
      <c r="AV56" s="71">
        <v>57181.15</v>
      </c>
      <c r="AW56" s="69">
        <f t="shared" si="34"/>
        <v>123100</v>
      </c>
      <c r="AX56" s="68">
        <f t="shared" si="35"/>
        <v>-8738</v>
      </c>
      <c r="AY56" s="71">
        <v>65919.330565929005</v>
      </c>
      <c r="AZ56" s="71">
        <v>57181.15</v>
      </c>
      <c r="BA56" s="65" t="b">
        <f t="shared" si="0"/>
        <v>1</v>
      </c>
      <c r="BB56" s="65" t="b">
        <f t="shared" si="1"/>
        <v>0</v>
      </c>
      <c r="BC56" s="65" t="b">
        <f t="shared" si="2"/>
        <v>0</v>
      </c>
      <c r="BD56" s="65" t="b">
        <f t="shared" si="3"/>
        <v>0</v>
      </c>
      <c r="BE56" s="65" t="b">
        <f t="shared" si="4"/>
        <v>0</v>
      </c>
      <c r="BF56" s="65" t="b">
        <f t="shared" si="5"/>
        <v>0</v>
      </c>
      <c r="BG56" s="65" t="b">
        <f t="shared" si="6"/>
        <v>0</v>
      </c>
      <c r="BH56" s="65" t="b">
        <f t="shared" si="7"/>
        <v>0</v>
      </c>
      <c r="BI56" s="65" t="b">
        <f t="shared" si="8"/>
        <v>0</v>
      </c>
      <c r="BJ56" s="65" t="b">
        <f t="shared" si="9"/>
        <v>0</v>
      </c>
      <c r="BK56" s="65" t="b">
        <f t="shared" si="10"/>
        <v>0</v>
      </c>
      <c r="BL56" s="65" t="b">
        <f t="shared" si="11"/>
        <v>0</v>
      </c>
      <c r="BM56" s="70" t="s">
        <v>182</v>
      </c>
    </row>
    <row r="57" spans="1:65" ht="34">
      <c r="A57" s="66" t="s">
        <v>273</v>
      </c>
      <c r="B57" s="67" t="s">
        <v>274</v>
      </c>
      <c r="C57" s="68">
        <v>0</v>
      </c>
      <c r="D57" s="68">
        <v>0</v>
      </c>
      <c r="E57" s="69">
        <f t="shared" si="12"/>
        <v>0</v>
      </c>
      <c r="F57" s="68">
        <f t="shared" si="13"/>
        <v>0</v>
      </c>
      <c r="G57" s="69">
        <v>0</v>
      </c>
      <c r="H57" s="69">
        <v>0</v>
      </c>
      <c r="I57" s="69">
        <f t="shared" si="14"/>
        <v>0</v>
      </c>
      <c r="J57" s="68">
        <f t="shared" si="15"/>
        <v>0</v>
      </c>
      <c r="K57" s="69">
        <v>0</v>
      </c>
      <c r="L57" s="69">
        <v>0</v>
      </c>
      <c r="M57" s="69">
        <f t="shared" si="16"/>
        <v>0</v>
      </c>
      <c r="N57" s="68">
        <f t="shared" si="17"/>
        <v>0</v>
      </c>
      <c r="O57" s="69">
        <v>0</v>
      </c>
      <c r="P57" s="69">
        <v>0</v>
      </c>
      <c r="Q57" s="69">
        <f t="shared" si="18"/>
        <v>0</v>
      </c>
      <c r="R57" s="68">
        <f t="shared" si="19"/>
        <v>0</v>
      </c>
      <c r="S57" s="69">
        <v>0</v>
      </c>
      <c r="T57" s="69">
        <v>0</v>
      </c>
      <c r="U57" s="69">
        <f t="shared" si="20"/>
        <v>0</v>
      </c>
      <c r="V57" s="68">
        <f t="shared" si="21"/>
        <v>0</v>
      </c>
      <c r="W57" s="69">
        <v>0</v>
      </c>
      <c r="X57" s="69">
        <v>0</v>
      </c>
      <c r="Y57" s="69">
        <f t="shared" si="22"/>
        <v>0</v>
      </c>
      <c r="Z57" s="68">
        <f t="shared" si="23"/>
        <v>0</v>
      </c>
      <c r="AA57" s="69">
        <v>0</v>
      </c>
      <c r="AB57" s="69">
        <v>0</v>
      </c>
      <c r="AC57" s="69">
        <f t="shared" si="24"/>
        <v>0</v>
      </c>
      <c r="AD57" s="68">
        <f t="shared" si="25"/>
        <v>0</v>
      </c>
      <c r="AE57" s="69">
        <v>0</v>
      </c>
      <c r="AF57" s="69">
        <v>0</v>
      </c>
      <c r="AG57" s="69">
        <f t="shared" si="26"/>
        <v>0</v>
      </c>
      <c r="AH57" s="68">
        <f t="shared" si="27"/>
        <v>0</v>
      </c>
      <c r="AI57" s="69">
        <v>0</v>
      </c>
      <c r="AJ57" s="69">
        <v>0</v>
      </c>
      <c r="AK57" s="69">
        <f t="shared" si="28"/>
        <v>0</v>
      </c>
      <c r="AL57" s="68">
        <f t="shared" si="29"/>
        <v>0</v>
      </c>
      <c r="AM57" s="69">
        <v>0</v>
      </c>
      <c r="AN57" s="69">
        <v>0</v>
      </c>
      <c r="AO57" s="69">
        <f t="shared" si="30"/>
        <v>0</v>
      </c>
      <c r="AP57" s="68">
        <f t="shared" si="31"/>
        <v>0</v>
      </c>
      <c r="AQ57" s="69">
        <v>0</v>
      </c>
      <c r="AR57" s="69">
        <v>0</v>
      </c>
      <c r="AS57" s="69">
        <f t="shared" si="32"/>
        <v>0</v>
      </c>
      <c r="AT57" s="68">
        <f t="shared" si="33"/>
        <v>0</v>
      </c>
      <c r="AU57" s="69">
        <v>0</v>
      </c>
      <c r="AV57" s="69">
        <v>0</v>
      </c>
      <c r="AW57" s="69">
        <f t="shared" si="34"/>
        <v>0</v>
      </c>
      <c r="AX57" s="68">
        <f t="shared" si="35"/>
        <v>0</v>
      </c>
      <c r="AY57" s="69">
        <v>0</v>
      </c>
      <c r="AZ57" s="69">
        <v>0</v>
      </c>
      <c r="BA57" s="65" t="b">
        <f t="shared" si="0"/>
        <v>1</v>
      </c>
      <c r="BB57" s="65" t="b">
        <f t="shared" si="1"/>
        <v>1</v>
      </c>
      <c r="BC57" s="65" t="b">
        <f t="shared" si="2"/>
        <v>1</v>
      </c>
      <c r="BD57" s="65" t="b">
        <f t="shared" si="3"/>
        <v>1</v>
      </c>
      <c r="BE57" s="65" t="b">
        <f t="shared" si="4"/>
        <v>1</v>
      </c>
      <c r="BF57" s="65" t="b">
        <f t="shared" si="5"/>
        <v>1</v>
      </c>
      <c r="BG57" s="65" t="b">
        <f t="shared" si="6"/>
        <v>1</v>
      </c>
      <c r="BH57" s="65" t="b">
        <f t="shared" si="7"/>
        <v>1</v>
      </c>
      <c r="BI57" s="65" t="b">
        <f t="shared" si="8"/>
        <v>1</v>
      </c>
      <c r="BJ57" s="65" t="b">
        <f t="shared" si="9"/>
        <v>1</v>
      </c>
      <c r="BK57" s="65" t="b">
        <f t="shared" si="10"/>
        <v>1</v>
      </c>
      <c r="BL57" s="65" t="b">
        <f t="shared" si="11"/>
        <v>1</v>
      </c>
      <c r="BM57" s="70" t="s">
        <v>161</v>
      </c>
    </row>
    <row r="58" spans="1:65" ht="17">
      <c r="A58" s="66" t="s">
        <v>275</v>
      </c>
      <c r="B58" s="67" t="s">
        <v>276</v>
      </c>
      <c r="C58" s="68">
        <v>0</v>
      </c>
      <c r="D58" s="68">
        <v>0</v>
      </c>
      <c r="E58" s="69">
        <f t="shared" si="12"/>
        <v>0</v>
      </c>
      <c r="F58" s="68">
        <f t="shared" si="13"/>
        <v>0</v>
      </c>
      <c r="G58" s="69">
        <v>0</v>
      </c>
      <c r="H58" s="69">
        <v>0</v>
      </c>
      <c r="I58" s="69">
        <f t="shared" si="14"/>
        <v>0</v>
      </c>
      <c r="J58" s="68">
        <f t="shared" si="15"/>
        <v>0</v>
      </c>
      <c r="K58" s="71">
        <v>7242.9224788578631</v>
      </c>
      <c r="L58" s="71">
        <v>7768</v>
      </c>
      <c r="M58" s="69">
        <f t="shared" si="16"/>
        <v>15010</v>
      </c>
      <c r="N58" s="68">
        <f t="shared" si="17"/>
        <v>526</v>
      </c>
      <c r="O58" s="69">
        <v>0</v>
      </c>
      <c r="P58" s="71">
        <v>7768</v>
      </c>
      <c r="Q58" s="69">
        <f t="shared" si="18"/>
        <v>7768</v>
      </c>
      <c r="R58" s="68">
        <f t="shared" si="19"/>
        <v>7768</v>
      </c>
      <c r="S58" s="71">
        <v>125254.13926880604</v>
      </c>
      <c r="T58" s="71">
        <v>125255</v>
      </c>
      <c r="U58" s="69">
        <f t="shared" si="20"/>
        <v>250509</v>
      </c>
      <c r="V58" s="68">
        <f t="shared" si="21"/>
        <v>1</v>
      </c>
      <c r="W58" s="71">
        <v>125254.13926880604</v>
      </c>
      <c r="X58" s="71">
        <v>125255</v>
      </c>
      <c r="Y58" s="69">
        <f t="shared" si="22"/>
        <v>250509</v>
      </c>
      <c r="Z58" s="68">
        <f t="shared" si="23"/>
        <v>1</v>
      </c>
      <c r="AA58" s="71">
        <v>125254.13926880604</v>
      </c>
      <c r="AB58" s="71">
        <v>125255</v>
      </c>
      <c r="AC58" s="69">
        <f t="shared" si="24"/>
        <v>250509</v>
      </c>
      <c r="AD58" s="68">
        <f t="shared" si="25"/>
        <v>1</v>
      </c>
      <c r="AE58" s="71">
        <v>288060.70394605579</v>
      </c>
      <c r="AF58" s="71">
        <v>288062</v>
      </c>
      <c r="AG58" s="69">
        <f t="shared" si="26"/>
        <v>576122</v>
      </c>
      <c r="AH58" s="68">
        <f t="shared" si="27"/>
        <v>2</v>
      </c>
      <c r="AI58" s="71">
        <v>327801.50079858792</v>
      </c>
      <c r="AJ58" s="71">
        <v>327803</v>
      </c>
      <c r="AK58" s="69">
        <f t="shared" si="28"/>
        <v>655604</v>
      </c>
      <c r="AL58" s="68">
        <f t="shared" si="29"/>
        <v>2</v>
      </c>
      <c r="AM58" s="71">
        <v>327801.50079858792</v>
      </c>
      <c r="AN58" s="71">
        <v>327803</v>
      </c>
      <c r="AO58" s="69">
        <f t="shared" si="30"/>
        <v>655604</v>
      </c>
      <c r="AP58" s="68">
        <f t="shared" si="31"/>
        <v>2</v>
      </c>
      <c r="AQ58" s="71">
        <v>335333.54643653863</v>
      </c>
      <c r="AR58" s="71">
        <v>335335</v>
      </c>
      <c r="AS58" s="69">
        <f t="shared" si="32"/>
        <v>670668</v>
      </c>
      <c r="AT58" s="68">
        <f t="shared" si="33"/>
        <v>2</v>
      </c>
      <c r="AU58" s="71">
        <v>704922.3346137614</v>
      </c>
      <c r="AV58" s="71">
        <v>335335</v>
      </c>
      <c r="AW58" s="69">
        <f t="shared" si="34"/>
        <v>1040257</v>
      </c>
      <c r="AX58" s="68">
        <f t="shared" si="35"/>
        <v>-369587</v>
      </c>
      <c r="AY58" s="71">
        <v>704922.3346137614</v>
      </c>
      <c r="AZ58" s="71">
        <v>335335</v>
      </c>
      <c r="BA58" s="65" t="b">
        <f t="shared" si="0"/>
        <v>1</v>
      </c>
      <c r="BB58" s="65" t="b">
        <f t="shared" si="1"/>
        <v>1</v>
      </c>
      <c r="BC58" s="65" t="b">
        <f t="shared" si="2"/>
        <v>0</v>
      </c>
      <c r="BD58" s="65" t="b">
        <f t="shared" si="3"/>
        <v>0</v>
      </c>
      <c r="BE58" s="65" t="b">
        <f t="shared" si="4"/>
        <v>0</v>
      </c>
      <c r="BF58" s="65" t="b">
        <f t="shared" si="5"/>
        <v>0</v>
      </c>
      <c r="BG58" s="65" t="b">
        <f t="shared" si="6"/>
        <v>0</v>
      </c>
      <c r="BH58" s="65" t="b">
        <f t="shared" si="7"/>
        <v>0</v>
      </c>
      <c r="BI58" s="65" t="b">
        <f t="shared" si="8"/>
        <v>0</v>
      </c>
      <c r="BJ58" s="65" t="b">
        <f t="shared" si="9"/>
        <v>0</v>
      </c>
      <c r="BK58" s="65" t="b">
        <f t="shared" si="10"/>
        <v>0</v>
      </c>
      <c r="BL58" s="65" t="b">
        <f t="shared" si="11"/>
        <v>0</v>
      </c>
      <c r="BM58" s="70" t="s">
        <v>164</v>
      </c>
    </row>
    <row r="59" spans="1:65" ht="34">
      <c r="A59" s="66" t="s">
        <v>277</v>
      </c>
      <c r="B59" s="67" t="s">
        <v>278</v>
      </c>
      <c r="C59" s="68">
        <v>0</v>
      </c>
      <c r="D59" s="68">
        <v>0</v>
      </c>
      <c r="E59" s="69">
        <f t="shared" si="12"/>
        <v>0</v>
      </c>
      <c r="F59" s="68">
        <f t="shared" si="13"/>
        <v>0</v>
      </c>
      <c r="G59" s="69">
        <v>0</v>
      </c>
      <c r="H59" s="69">
        <v>0</v>
      </c>
      <c r="I59" s="69">
        <f t="shared" si="14"/>
        <v>0</v>
      </c>
      <c r="J59" s="68">
        <f t="shared" si="15"/>
        <v>0</v>
      </c>
      <c r="K59" s="69">
        <v>0</v>
      </c>
      <c r="L59" s="69">
        <v>0</v>
      </c>
      <c r="M59" s="69">
        <f t="shared" si="16"/>
        <v>0</v>
      </c>
      <c r="N59" s="68">
        <f t="shared" si="17"/>
        <v>0</v>
      </c>
      <c r="O59" s="69">
        <v>0</v>
      </c>
      <c r="P59" s="69">
        <v>0</v>
      </c>
      <c r="Q59" s="69">
        <f t="shared" si="18"/>
        <v>0</v>
      </c>
      <c r="R59" s="68">
        <f t="shared" si="19"/>
        <v>0</v>
      </c>
      <c r="S59" s="69">
        <v>0</v>
      </c>
      <c r="T59" s="69">
        <v>0</v>
      </c>
      <c r="U59" s="69">
        <f t="shared" si="20"/>
        <v>0</v>
      </c>
      <c r="V59" s="68">
        <f t="shared" si="21"/>
        <v>0</v>
      </c>
      <c r="W59" s="69">
        <v>0</v>
      </c>
      <c r="X59" s="69">
        <v>0</v>
      </c>
      <c r="Y59" s="69">
        <f t="shared" si="22"/>
        <v>0</v>
      </c>
      <c r="Z59" s="68">
        <f t="shared" si="23"/>
        <v>0</v>
      </c>
      <c r="AA59" s="69">
        <v>0</v>
      </c>
      <c r="AB59" s="69">
        <v>0</v>
      </c>
      <c r="AC59" s="69">
        <f t="shared" si="24"/>
        <v>0</v>
      </c>
      <c r="AD59" s="68">
        <f t="shared" si="25"/>
        <v>0</v>
      </c>
      <c r="AE59" s="69">
        <v>0</v>
      </c>
      <c r="AF59" s="69">
        <v>0</v>
      </c>
      <c r="AG59" s="69">
        <f t="shared" si="26"/>
        <v>0</v>
      </c>
      <c r="AH59" s="68">
        <f t="shared" si="27"/>
        <v>0</v>
      </c>
      <c r="AI59" s="69">
        <v>0</v>
      </c>
      <c r="AJ59" s="69">
        <v>0</v>
      </c>
      <c r="AK59" s="69">
        <f t="shared" si="28"/>
        <v>0</v>
      </c>
      <c r="AL59" s="68">
        <f t="shared" si="29"/>
        <v>0</v>
      </c>
      <c r="AM59" s="69">
        <v>0</v>
      </c>
      <c r="AN59" s="69">
        <v>0</v>
      </c>
      <c r="AO59" s="69">
        <f t="shared" si="30"/>
        <v>0</v>
      </c>
      <c r="AP59" s="68">
        <f t="shared" si="31"/>
        <v>0</v>
      </c>
      <c r="AQ59" s="69">
        <v>0</v>
      </c>
      <c r="AR59" s="69">
        <v>0</v>
      </c>
      <c r="AS59" s="69">
        <f t="shared" si="32"/>
        <v>0</v>
      </c>
      <c r="AT59" s="68">
        <f t="shared" si="33"/>
        <v>0</v>
      </c>
      <c r="AU59" s="69">
        <v>0</v>
      </c>
      <c r="AV59" s="69">
        <v>0</v>
      </c>
      <c r="AW59" s="69">
        <f t="shared" si="34"/>
        <v>0</v>
      </c>
      <c r="AX59" s="68">
        <f t="shared" si="35"/>
        <v>0</v>
      </c>
      <c r="AY59" s="69">
        <v>0</v>
      </c>
      <c r="AZ59" s="69">
        <v>0</v>
      </c>
      <c r="BA59" s="65" t="b">
        <f t="shared" si="0"/>
        <v>1</v>
      </c>
      <c r="BB59" s="65" t="b">
        <f t="shared" si="1"/>
        <v>1</v>
      </c>
      <c r="BC59" s="65" t="b">
        <f t="shared" si="2"/>
        <v>1</v>
      </c>
      <c r="BD59" s="65" t="b">
        <f t="shared" si="3"/>
        <v>1</v>
      </c>
      <c r="BE59" s="65" t="b">
        <f t="shared" si="4"/>
        <v>1</v>
      </c>
      <c r="BF59" s="65" t="b">
        <f t="shared" si="5"/>
        <v>1</v>
      </c>
      <c r="BG59" s="65" t="b">
        <f t="shared" si="6"/>
        <v>1</v>
      </c>
      <c r="BH59" s="65" t="b">
        <f t="shared" si="7"/>
        <v>1</v>
      </c>
      <c r="BI59" s="65" t="b">
        <f t="shared" si="8"/>
        <v>1</v>
      </c>
      <c r="BJ59" s="65" t="b">
        <f t="shared" si="9"/>
        <v>1</v>
      </c>
      <c r="BK59" s="65" t="b">
        <f t="shared" si="10"/>
        <v>1</v>
      </c>
      <c r="BL59" s="65" t="b">
        <f t="shared" si="11"/>
        <v>1</v>
      </c>
      <c r="BM59" s="70" t="s">
        <v>161</v>
      </c>
    </row>
    <row r="60" spans="1:65" ht="34">
      <c r="A60" s="66" t="s">
        <v>279</v>
      </c>
      <c r="B60" s="67" t="s">
        <v>280</v>
      </c>
      <c r="C60" s="68">
        <v>0</v>
      </c>
      <c r="D60" s="68">
        <v>0</v>
      </c>
      <c r="E60" s="69">
        <f t="shared" si="12"/>
        <v>0</v>
      </c>
      <c r="F60" s="68">
        <f t="shared" si="13"/>
        <v>0</v>
      </c>
      <c r="G60" s="69">
        <v>0</v>
      </c>
      <c r="H60" s="69">
        <v>0</v>
      </c>
      <c r="I60" s="69">
        <f t="shared" si="14"/>
        <v>0</v>
      </c>
      <c r="J60" s="68">
        <f t="shared" si="15"/>
        <v>0</v>
      </c>
      <c r="K60" s="69">
        <v>0</v>
      </c>
      <c r="L60" s="69">
        <v>0</v>
      </c>
      <c r="M60" s="69">
        <f t="shared" si="16"/>
        <v>0</v>
      </c>
      <c r="N60" s="68">
        <f t="shared" si="17"/>
        <v>0</v>
      </c>
      <c r="O60" s="69">
        <v>0</v>
      </c>
      <c r="P60" s="69">
        <v>0</v>
      </c>
      <c r="Q60" s="69">
        <f t="shared" si="18"/>
        <v>0</v>
      </c>
      <c r="R60" s="68">
        <f t="shared" si="19"/>
        <v>0</v>
      </c>
      <c r="S60" s="69">
        <v>0</v>
      </c>
      <c r="T60" s="69">
        <v>0</v>
      </c>
      <c r="U60" s="69">
        <f t="shared" si="20"/>
        <v>0</v>
      </c>
      <c r="V60" s="68">
        <f t="shared" si="21"/>
        <v>0</v>
      </c>
      <c r="W60" s="69">
        <v>0</v>
      </c>
      <c r="X60" s="69">
        <v>0</v>
      </c>
      <c r="Y60" s="69">
        <f t="shared" si="22"/>
        <v>0</v>
      </c>
      <c r="Z60" s="68">
        <f t="shared" si="23"/>
        <v>0</v>
      </c>
      <c r="AA60" s="69">
        <v>0</v>
      </c>
      <c r="AB60" s="69">
        <v>0</v>
      </c>
      <c r="AC60" s="69">
        <f t="shared" si="24"/>
        <v>0</v>
      </c>
      <c r="AD60" s="68">
        <f t="shared" si="25"/>
        <v>0</v>
      </c>
      <c r="AE60" s="69">
        <v>0</v>
      </c>
      <c r="AF60" s="69">
        <v>0</v>
      </c>
      <c r="AG60" s="69">
        <f t="shared" si="26"/>
        <v>0</v>
      </c>
      <c r="AH60" s="68">
        <f t="shared" si="27"/>
        <v>0</v>
      </c>
      <c r="AI60" s="69">
        <v>0</v>
      </c>
      <c r="AJ60" s="69">
        <v>0</v>
      </c>
      <c r="AK60" s="69">
        <f t="shared" si="28"/>
        <v>0</v>
      </c>
      <c r="AL60" s="68">
        <f t="shared" si="29"/>
        <v>0</v>
      </c>
      <c r="AM60" s="69">
        <v>0</v>
      </c>
      <c r="AN60" s="69">
        <v>0</v>
      </c>
      <c r="AO60" s="69">
        <f t="shared" si="30"/>
        <v>0</v>
      </c>
      <c r="AP60" s="68">
        <f t="shared" si="31"/>
        <v>0</v>
      </c>
      <c r="AQ60" s="69">
        <v>0</v>
      </c>
      <c r="AR60" s="69">
        <v>0</v>
      </c>
      <c r="AS60" s="69">
        <f t="shared" si="32"/>
        <v>0</v>
      </c>
      <c r="AT60" s="68">
        <f t="shared" si="33"/>
        <v>0</v>
      </c>
      <c r="AU60" s="69">
        <v>0</v>
      </c>
      <c r="AV60" s="69">
        <v>0</v>
      </c>
      <c r="AW60" s="69">
        <f t="shared" si="34"/>
        <v>0</v>
      </c>
      <c r="AX60" s="68">
        <f t="shared" si="35"/>
        <v>0</v>
      </c>
      <c r="AY60" s="69">
        <v>0</v>
      </c>
      <c r="AZ60" s="69">
        <v>0</v>
      </c>
      <c r="BA60" s="65" t="b">
        <f t="shared" si="0"/>
        <v>1</v>
      </c>
      <c r="BB60" s="65" t="b">
        <f t="shared" si="1"/>
        <v>1</v>
      </c>
      <c r="BC60" s="65" t="b">
        <f t="shared" si="2"/>
        <v>1</v>
      </c>
      <c r="BD60" s="65" t="b">
        <f t="shared" si="3"/>
        <v>1</v>
      </c>
      <c r="BE60" s="65" t="b">
        <f t="shared" si="4"/>
        <v>1</v>
      </c>
      <c r="BF60" s="65" t="b">
        <f t="shared" si="5"/>
        <v>1</v>
      </c>
      <c r="BG60" s="65" t="b">
        <f t="shared" si="6"/>
        <v>1</v>
      </c>
      <c r="BH60" s="65" t="b">
        <f t="shared" si="7"/>
        <v>1</v>
      </c>
      <c r="BI60" s="65" t="b">
        <f t="shared" si="8"/>
        <v>1</v>
      </c>
      <c r="BJ60" s="65" t="b">
        <f t="shared" si="9"/>
        <v>1</v>
      </c>
      <c r="BK60" s="65" t="b">
        <f t="shared" si="10"/>
        <v>1</v>
      </c>
      <c r="BL60" s="65" t="b">
        <f t="shared" si="11"/>
        <v>1</v>
      </c>
      <c r="BM60" s="70" t="s">
        <v>281</v>
      </c>
    </row>
    <row r="61" spans="1:65" ht="34">
      <c r="A61" s="66" t="s">
        <v>282</v>
      </c>
      <c r="B61" s="67" t="s">
        <v>283</v>
      </c>
      <c r="C61" s="68">
        <v>5718.9851721234072</v>
      </c>
      <c r="D61" s="68">
        <v>5719</v>
      </c>
      <c r="E61" s="69">
        <f t="shared" si="12"/>
        <v>11437</v>
      </c>
      <c r="F61" s="68">
        <f t="shared" si="13"/>
        <v>1</v>
      </c>
      <c r="G61" s="71">
        <v>9901.0255382190298</v>
      </c>
      <c r="H61" s="71">
        <v>11279</v>
      </c>
      <c r="I61" s="69">
        <f t="shared" si="14"/>
        <v>21180</v>
      </c>
      <c r="J61" s="68">
        <f t="shared" si="15"/>
        <v>1378</v>
      </c>
      <c r="K61" s="71">
        <v>17236.032334047712</v>
      </c>
      <c r="L61" s="71">
        <v>20683</v>
      </c>
      <c r="M61" s="69">
        <f t="shared" si="16"/>
        <v>37919</v>
      </c>
      <c r="N61" s="68">
        <f t="shared" si="17"/>
        <v>3447</v>
      </c>
      <c r="O61" s="71">
        <v>59718.148702585153</v>
      </c>
      <c r="P61" s="71">
        <v>41245</v>
      </c>
      <c r="Q61" s="69">
        <f t="shared" si="18"/>
        <v>100963</v>
      </c>
      <c r="R61" s="68">
        <f t="shared" si="19"/>
        <v>-18473</v>
      </c>
      <c r="S61" s="69">
        <v>0</v>
      </c>
      <c r="T61" s="69">
        <v>0</v>
      </c>
      <c r="U61" s="69">
        <f t="shared" si="20"/>
        <v>0</v>
      </c>
      <c r="V61" s="68">
        <f t="shared" si="21"/>
        <v>0</v>
      </c>
      <c r="W61" s="69">
        <v>0</v>
      </c>
      <c r="X61" s="69">
        <v>0</v>
      </c>
      <c r="Y61" s="69">
        <f t="shared" si="22"/>
        <v>0</v>
      </c>
      <c r="Z61" s="68">
        <f t="shared" si="23"/>
        <v>0</v>
      </c>
      <c r="AA61" s="69">
        <v>0</v>
      </c>
      <c r="AB61" s="69">
        <v>0</v>
      </c>
      <c r="AC61" s="69">
        <f t="shared" si="24"/>
        <v>0</v>
      </c>
      <c r="AD61" s="68">
        <f t="shared" si="25"/>
        <v>0</v>
      </c>
      <c r="AE61" s="69">
        <v>0</v>
      </c>
      <c r="AF61" s="69">
        <v>0</v>
      </c>
      <c r="AG61" s="69">
        <f t="shared" si="26"/>
        <v>0</v>
      </c>
      <c r="AH61" s="68">
        <f t="shared" si="27"/>
        <v>0</v>
      </c>
      <c r="AI61" s="69">
        <v>0</v>
      </c>
      <c r="AJ61" s="69">
        <v>0</v>
      </c>
      <c r="AK61" s="69">
        <f t="shared" si="28"/>
        <v>0</v>
      </c>
      <c r="AL61" s="68">
        <f t="shared" si="29"/>
        <v>0</v>
      </c>
      <c r="AM61" s="69">
        <v>0</v>
      </c>
      <c r="AN61" s="69">
        <v>0</v>
      </c>
      <c r="AO61" s="69">
        <f t="shared" si="30"/>
        <v>0</v>
      </c>
      <c r="AP61" s="68">
        <f t="shared" si="31"/>
        <v>0</v>
      </c>
      <c r="AQ61" s="69">
        <v>0</v>
      </c>
      <c r="AR61" s="69">
        <v>0</v>
      </c>
      <c r="AS61" s="69">
        <f t="shared" si="32"/>
        <v>0</v>
      </c>
      <c r="AT61" s="68">
        <f t="shared" si="33"/>
        <v>0</v>
      </c>
      <c r="AU61" s="69">
        <v>0</v>
      </c>
      <c r="AV61" s="69">
        <v>0</v>
      </c>
      <c r="AW61" s="69">
        <f t="shared" si="34"/>
        <v>0</v>
      </c>
      <c r="AX61" s="68">
        <f t="shared" si="35"/>
        <v>0</v>
      </c>
      <c r="AY61" s="69">
        <v>0</v>
      </c>
      <c r="AZ61" s="69">
        <v>0</v>
      </c>
      <c r="BA61" s="65" t="b">
        <f t="shared" si="0"/>
        <v>0</v>
      </c>
      <c r="BB61" s="65" t="b">
        <f t="shared" si="1"/>
        <v>0</v>
      </c>
      <c r="BC61" s="65" t="b">
        <f t="shared" si="2"/>
        <v>0</v>
      </c>
      <c r="BD61" s="65" t="b">
        <f t="shared" si="3"/>
        <v>0</v>
      </c>
      <c r="BE61" s="65" t="b">
        <f t="shared" si="4"/>
        <v>1</v>
      </c>
      <c r="BF61" s="65" t="b">
        <f t="shared" si="5"/>
        <v>1</v>
      </c>
      <c r="BG61" s="65" t="b">
        <f t="shared" si="6"/>
        <v>1</v>
      </c>
      <c r="BH61" s="65" t="b">
        <f t="shared" si="7"/>
        <v>1</v>
      </c>
      <c r="BI61" s="65" t="b">
        <f t="shared" si="8"/>
        <v>1</v>
      </c>
      <c r="BJ61" s="65" t="b">
        <f t="shared" si="9"/>
        <v>1</v>
      </c>
      <c r="BK61" s="65" t="b">
        <f t="shared" si="10"/>
        <v>1</v>
      </c>
      <c r="BL61" s="65" t="b">
        <f t="shared" si="11"/>
        <v>1</v>
      </c>
      <c r="BM61" s="70" t="s">
        <v>161</v>
      </c>
    </row>
    <row r="62" spans="1:65" ht="17">
      <c r="A62" s="66" t="s">
        <v>284</v>
      </c>
      <c r="B62" s="67" t="s">
        <v>285</v>
      </c>
      <c r="C62" s="68">
        <v>0</v>
      </c>
      <c r="D62" s="68">
        <v>0</v>
      </c>
      <c r="E62" s="69">
        <f t="shared" si="12"/>
        <v>0</v>
      </c>
      <c r="F62" s="68">
        <f t="shared" si="13"/>
        <v>0</v>
      </c>
      <c r="G62" s="69">
        <v>0</v>
      </c>
      <c r="H62" s="69">
        <v>0</v>
      </c>
      <c r="I62" s="69">
        <f t="shared" si="14"/>
        <v>0</v>
      </c>
      <c r="J62" s="68">
        <f t="shared" si="15"/>
        <v>0</v>
      </c>
      <c r="K62" s="69">
        <v>0</v>
      </c>
      <c r="L62" s="69">
        <v>0</v>
      </c>
      <c r="M62" s="69">
        <f t="shared" si="16"/>
        <v>0</v>
      </c>
      <c r="N62" s="68">
        <f t="shared" si="17"/>
        <v>0</v>
      </c>
      <c r="O62" s="69">
        <v>0</v>
      </c>
      <c r="P62" s="69">
        <v>0</v>
      </c>
      <c r="Q62" s="69">
        <f t="shared" si="18"/>
        <v>0</v>
      </c>
      <c r="R62" s="68">
        <f t="shared" si="19"/>
        <v>0</v>
      </c>
      <c r="S62" s="69">
        <v>0</v>
      </c>
      <c r="T62" s="69">
        <v>0</v>
      </c>
      <c r="U62" s="69">
        <f t="shared" si="20"/>
        <v>0</v>
      </c>
      <c r="V62" s="68">
        <f t="shared" si="21"/>
        <v>0</v>
      </c>
      <c r="W62" s="69">
        <v>0</v>
      </c>
      <c r="X62" s="69">
        <v>0</v>
      </c>
      <c r="Y62" s="69">
        <f t="shared" si="22"/>
        <v>0</v>
      </c>
      <c r="Z62" s="68">
        <f t="shared" si="23"/>
        <v>0</v>
      </c>
      <c r="AA62" s="69">
        <v>0</v>
      </c>
      <c r="AB62" s="69">
        <v>0</v>
      </c>
      <c r="AC62" s="69">
        <f t="shared" si="24"/>
        <v>0</v>
      </c>
      <c r="AD62" s="68">
        <f t="shared" si="25"/>
        <v>0</v>
      </c>
      <c r="AE62" s="69">
        <v>0</v>
      </c>
      <c r="AF62" s="69">
        <v>0</v>
      </c>
      <c r="AG62" s="69">
        <f t="shared" si="26"/>
        <v>0</v>
      </c>
      <c r="AH62" s="68">
        <f t="shared" si="27"/>
        <v>0</v>
      </c>
      <c r="AI62" s="69">
        <v>0</v>
      </c>
      <c r="AJ62" s="69">
        <v>0</v>
      </c>
      <c r="AK62" s="69">
        <f t="shared" si="28"/>
        <v>0</v>
      </c>
      <c r="AL62" s="68">
        <f t="shared" si="29"/>
        <v>0</v>
      </c>
      <c r="AM62" s="69">
        <v>0</v>
      </c>
      <c r="AN62" s="69">
        <v>0</v>
      </c>
      <c r="AO62" s="69">
        <f t="shared" si="30"/>
        <v>0</v>
      </c>
      <c r="AP62" s="68">
        <f t="shared" si="31"/>
        <v>0</v>
      </c>
      <c r="AQ62" s="69">
        <v>0</v>
      </c>
      <c r="AR62" s="69">
        <v>0</v>
      </c>
      <c r="AS62" s="69">
        <f t="shared" si="32"/>
        <v>0</v>
      </c>
      <c r="AT62" s="68">
        <f t="shared" si="33"/>
        <v>0</v>
      </c>
      <c r="AU62" s="69">
        <v>0</v>
      </c>
      <c r="AV62" s="69">
        <v>0</v>
      </c>
      <c r="AW62" s="69">
        <f t="shared" si="34"/>
        <v>0</v>
      </c>
      <c r="AX62" s="68">
        <f t="shared" si="35"/>
        <v>0</v>
      </c>
      <c r="AY62" s="69">
        <v>0</v>
      </c>
      <c r="AZ62" s="69">
        <v>0</v>
      </c>
      <c r="BA62" s="65" t="b">
        <f t="shared" si="0"/>
        <v>1</v>
      </c>
      <c r="BB62" s="65" t="b">
        <f t="shared" si="1"/>
        <v>1</v>
      </c>
      <c r="BC62" s="65" t="b">
        <f t="shared" si="2"/>
        <v>1</v>
      </c>
      <c r="BD62" s="65" t="b">
        <f t="shared" si="3"/>
        <v>1</v>
      </c>
      <c r="BE62" s="65" t="b">
        <f t="shared" si="4"/>
        <v>1</v>
      </c>
      <c r="BF62" s="65" t="b">
        <f t="shared" si="5"/>
        <v>1</v>
      </c>
      <c r="BG62" s="65" t="b">
        <f t="shared" si="6"/>
        <v>1</v>
      </c>
      <c r="BH62" s="65" t="b">
        <f t="shared" si="7"/>
        <v>1</v>
      </c>
      <c r="BI62" s="65" t="b">
        <f t="shared" si="8"/>
        <v>1</v>
      </c>
      <c r="BJ62" s="65" t="b">
        <f t="shared" si="9"/>
        <v>1</v>
      </c>
      <c r="BK62" s="65" t="b">
        <f t="shared" si="10"/>
        <v>1</v>
      </c>
      <c r="BL62" s="65" t="b">
        <f t="shared" si="11"/>
        <v>1</v>
      </c>
      <c r="BM62" s="70" t="s">
        <v>179</v>
      </c>
    </row>
    <row r="63" spans="1:65" ht="34">
      <c r="A63" s="66" t="s">
        <v>286</v>
      </c>
      <c r="B63" s="67" t="s">
        <v>287</v>
      </c>
      <c r="C63" s="68">
        <v>0</v>
      </c>
      <c r="D63" s="68">
        <v>0</v>
      </c>
      <c r="E63" s="69">
        <f t="shared" si="12"/>
        <v>0</v>
      </c>
      <c r="F63" s="68">
        <f t="shared" si="13"/>
        <v>0</v>
      </c>
      <c r="G63" s="74">
        <v>-0.29175204673800498</v>
      </c>
      <c r="H63" s="69">
        <v>0</v>
      </c>
      <c r="I63" s="69">
        <f t="shared" si="14"/>
        <v>0</v>
      </c>
      <c r="J63" s="68">
        <f t="shared" si="15"/>
        <v>0</v>
      </c>
      <c r="K63" s="71">
        <v>3937.7082479532619</v>
      </c>
      <c r="L63" s="69">
        <v>0</v>
      </c>
      <c r="M63" s="69">
        <f t="shared" si="16"/>
        <v>3937</v>
      </c>
      <c r="N63" s="68">
        <f t="shared" si="17"/>
        <v>-3937</v>
      </c>
      <c r="O63" s="71">
        <v>6504.9454122837669</v>
      </c>
      <c r="P63" s="69">
        <v>0</v>
      </c>
      <c r="Q63" s="69">
        <f t="shared" si="18"/>
        <v>6504</v>
      </c>
      <c r="R63" s="68">
        <f t="shared" si="19"/>
        <v>-6504</v>
      </c>
      <c r="S63" s="69">
        <v>0</v>
      </c>
      <c r="T63" s="69">
        <v>0</v>
      </c>
      <c r="U63" s="69">
        <f t="shared" si="20"/>
        <v>0</v>
      </c>
      <c r="V63" s="68">
        <f t="shared" si="21"/>
        <v>0</v>
      </c>
      <c r="W63" s="69">
        <v>0</v>
      </c>
      <c r="X63" s="69">
        <v>0</v>
      </c>
      <c r="Y63" s="69">
        <f t="shared" si="22"/>
        <v>0</v>
      </c>
      <c r="Z63" s="68">
        <f t="shared" si="23"/>
        <v>0</v>
      </c>
      <c r="AA63" s="69">
        <v>0</v>
      </c>
      <c r="AB63" s="69">
        <v>0</v>
      </c>
      <c r="AC63" s="69">
        <f t="shared" si="24"/>
        <v>0</v>
      </c>
      <c r="AD63" s="68">
        <f t="shared" si="25"/>
        <v>0</v>
      </c>
      <c r="AE63" s="69">
        <v>0</v>
      </c>
      <c r="AF63" s="69">
        <v>0</v>
      </c>
      <c r="AG63" s="69">
        <f t="shared" si="26"/>
        <v>0</v>
      </c>
      <c r="AH63" s="68">
        <f t="shared" si="27"/>
        <v>0</v>
      </c>
      <c r="AI63" s="69">
        <v>0</v>
      </c>
      <c r="AJ63" s="69">
        <v>0</v>
      </c>
      <c r="AK63" s="69">
        <f t="shared" si="28"/>
        <v>0</v>
      </c>
      <c r="AL63" s="68">
        <f t="shared" si="29"/>
        <v>0</v>
      </c>
      <c r="AM63" s="69">
        <v>0</v>
      </c>
      <c r="AN63" s="69">
        <v>0</v>
      </c>
      <c r="AO63" s="69">
        <f t="shared" si="30"/>
        <v>0</v>
      </c>
      <c r="AP63" s="68">
        <f t="shared" si="31"/>
        <v>0</v>
      </c>
      <c r="AQ63" s="69">
        <v>0</v>
      </c>
      <c r="AR63" s="69">
        <v>0</v>
      </c>
      <c r="AS63" s="69">
        <f t="shared" si="32"/>
        <v>0</v>
      </c>
      <c r="AT63" s="68">
        <f t="shared" si="33"/>
        <v>0</v>
      </c>
      <c r="AU63" s="69">
        <v>0</v>
      </c>
      <c r="AV63" s="69">
        <v>0</v>
      </c>
      <c r="AW63" s="69">
        <f t="shared" si="34"/>
        <v>0</v>
      </c>
      <c r="AX63" s="68">
        <f t="shared" si="35"/>
        <v>0</v>
      </c>
      <c r="AY63" s="69">
        <v>0</v>
      </c>
      <c r="AZ63" s="69">
        <v>0</v>
      </c>
      <c r="BA63" s="65" t="b">
        <f t="shared" si="0"/>
        <v>1</v>
      </c>
      <c r="BB63" s="65" t="b">
        <f t="shared" si="1"/>
        <v>1</v>
      </c>
      <c r="BC63" s="65" t="b">
        <f t="shared" si="2"/>
        <v>0</v>
      </c>
      <c r="BD63" s="65" t="b">
        <f t="shared" si="3"/>
        <v>0</v>
      </c>
      <c r="BE63" s="65" t="b">
        <f t="shared" si="4"/>
        <v>1</v>
      </c>
      <c r="BF63" s="65" t="b">
        <f t="shared" si="5"/>
        <v>1</v>
      </c>
      <c r="BG63" s="65" t="b">
        <f t="shared" si="6"/>
        <v>1</v>
      </c>
      <c r="BH63" s="65" t="b">
        <f t="shared" si="7"/>
        <v>1</v>
      </c>
      <c r="BI63" s="65" t="b">
        <f t="shared" si="8"/>
        <v>1</v>
      </c>
      <c r="BJ63" s="65" t="b">
        <f t="shared" si="9"/>
        <v>1</v>
      </c>
      <c r="BK63" s="65" t="b">
        <f t="shared" si="10"/>
        <v>1</v>
      </c>
      <c r="BL63" s="65" t="b">
        <f t="shared" si="11"/>
        <v>1</v>
      </c>
      <c r="BM63" s="70" t="s">
        <v>161</v>
      </c>
    </row>
    <row r="64" spans="1:65" ht="17">
      <c r="A64" s="66" t="s">
        <v>288</v>
      </c>
      <c r="B64" s="67" t="s">
        <v>289</v>
      </c>
      <c r="C64" s="68">
        <v>0</v>
      </c>
      <c r="D64" s="68">
        <v>0</v>
      </c>
      <c r="E64" s="69">
        <f t="shared" si="12"/>
        <v>0</v>
      </c>
      <c r="F64" s="68">
        <f t="shared" si="13"/>
        <v>0</v>
      </c>
      <c r="G64" s="69">
        <v>0</v>
      </c>
      <c r="H64" s="69">
        <v>0</v>
      </c>
      <c r="I64" s="69">
        <f t="shared" si="14"/>
        <v>0</v>
      </c>
      <c r="J64" s="68">
        <f t="shared" si="15"/>
        <v>0</v>
      </c>
      <c r="K64" s="69">
        <v>0</v>
      </c>
      <c r="L64" s="69">
        <v>0</v>
      </c>
      <c r="M64" s="69">
        <f t="shared" si="16"/>
        <v>0</v>
      </c>
      <c r="N64" s="68">
        <f t="shared" si="17"/>
        <v>0</v>
      </c>
      <c r="O64" s="69">
        <v>0</v>
      </c>
      <c r="P64" s="69">
        <v>0</v>
      </c>
      <c r="Q64" s="69">
        <f t="shared" si="18"/>
        <v>0</v>
      </c>
      <c r="R64" s="68">
        <f t="shared" si="19"/>
        <v>0</v>
      </c>
      <c r="S64" s="71">
        <v>1387.4828923357666</v>
      </c>
      <c r="T64" s="71">
        <v>3513</v>
      </c>
      <c r="U64" s="69">
        <f t="shared" si="20"/>
        <v>4900</v>
      </c>
      <c r="V64" s="68">
        <f t="shared" si="21"/>
        <v>2126</v>
      </c>
      <c r="W64" s="71">
        <v>1387.4828923357666</v>
      </c>
      <c r="X64" s="71">
        <v>3513</v>
      </c>
      <c r="Y64" s="69">
        <f t="shared" si="22"/>
        <v>4900</v>
      </c>
      <c r="Z64" s="68">
        <f t="shared" si="23"/>
        <v>2126</v>
      </c>
      <c r="AA64" s="71">
        <v>1387.4828923357666</v>
      </c>
      <c r="AB64" s="71">
        <v>3513</v>
      </c>
      <c r="AC64" s="69">
        <f t="shared" si="24"/>
        <v>4900</v>
      </c>
      <c r="AD64" s="68">
        <f t="shared" si="25"/>
        <v>2126</v>
      </c>
      <c r="AE64" s="71">
        <v>1387.4828923357666</v>
      </c>
      <c r="AF64" s="71">
        <v>3513</v>
      </c>
      <c r="AG64" s="69">
        <f t="shared" si="26"/>
        <v>4900</v>
      </c>
      <c r="AH64" s="68">
        <f t="shared" si="27"/>
        <v>2126</v>
      </c>
      <c r="AI64" s="71">
        <v>1387.4828923357666</v>
      </c>
      <c r="AJ64" s="71">
        <v>3513</v>
      </c>
      <c r="AK64" s="69">
        <f t="shared" si="28"/>
        <v>4900</v>
      </c>
      <c r="AL64" s="68">
        <f t="shared" si="29"/>
        <v>2126</v>
      </c>
      <c r="AM64" s="71">
        <v>1387.4828923357666</v>
      </c>
      <c r="AN64" s="71">
        <v>3513</v>
      </c>
      <c r="AO64" s="69">
        <f t="shared" si="30"/>
        <v>4900</v>
      </c>
      <c r="AP64" s="68">
        <f t="shared" si="31"/>
        <v>2126</v>
      </c>
      <c r="AQ64" s="73">
        <v>887.93909671532856</v>
      </c>
      <c r="AR64" s="71">
        <v>3513</v>
      </c>
      <c r="AS64" s="69">
        <f t="shared" si="32"/>
        <v>4400</v>
      </c>
      <c r="AT64" s="68">
        <f t="shared" si="33"/>
        <v>2626</v>
      </c>
      <c r="AU64" s="73">
        <v>887.93909671532856</v>
      </c>
      <c r="AV64" s="71">
        <v>3513</v>
      </c>
      <c r="AW64" s="69">
        <f t="shared" si="34"/>
        <v>4400</v>
      </c>
      <c r="AX64" s="68">
        <f t="shared" si="35"/>
        <v>2626</v>
      </c>
      <c r="AY64" s="73">
        <v>887.93909671532856</v>
      </c>
      <c r="AZ64" s="71">
        <v>3513</v>
      </c>
      <c r="BA64" s="65" t="b">
        <f t="shared" si="0"/>
        <v>1</v>
      </c>
      <c r="BB64" s="65" t="b">
        <f t="shared" si="1"/>
        <v>1</v>
      </c>
      <c r="BC64" s="65" t="b">
        <f t="shared" si="2"/>
        <v>1</v>
      </c>
      <c r="BD64" s="65" t="b">
        <f t="shared" si="3"/>
        <v>1</v>
      </c>
      <c r="BE64" s="65" t="b">
        <f t="shared" si="4"/>
        <v>0</v>
      </c>
      <c r="BF64" s="65" t="b">
        <f t="shared" si="5"/>
        <v>0</v>
      </c>
      <c r="BG64" s="65" t="b">
        <f t="shared" si="6"/>
        <v>0</v>
      </c>
      <c r="BH64" s="65" t="b">
        <f t="shared" si="7"/>
        <v>0</v>
      </c>
      <c r="BI64" s="65" t="b">
        <f t="shared" si="8"/>
        <v>0</v>
      </c>
      <c r="BJ64" s="65" t="b">
        <f t="shared" si="9"/>
        <v>0</v>
      </c>
      <c r="BK64" s="65" t="b">
        <f t="shared" si="10"/>
        <v>0</v>
      </c>
      <c r="BL64" s="65" t="b">
        <f t="shared" si="11"/>
        <v>0</v>
      </c>
      <c r="BM64" s="70" t="s">
        <v>164</v>
      </c>
    </row>
    <row r="65" spans="1:65" ht="34">
      <c r="A65" s="66" t="s">
        <v>290</v>
      </c>
      <c r="B65" s="67" t="s">
        <v>291</v>
      </c>
      <c r="C65" s="68">
        <v>0</v>
      </c>
      <c r="D65" s="68">
        <v>0</v>
      </c>
      <c r="E65" s="69">
        <f t="shared" si="12"/>
        <v>0</v>
      </c>
      <c r="F65" s="68">
        <f t="shared" si="13"/>
        <v>0</v>
      </c>
      <c r="G65" s="69">
        <v>0</v>
      </c>
      <c r="H65" s="69">
        <v>0</v>
      </c>
      <c r="I65" s="69">
        <f t="shared" si="14"/>
        <v>0</v>
      </c>
      <c r="J65" s="68">
        <f t="shared" si="15"/>
        <v>0</v>
      </c>
      <c r="K65" s="71">
        <v>15720.544815071529</v>
      </c>
      <c r="L65" s="71">
        <v>14548</v>
      </c>
      <c r="M65" s="69">
        <f t="shared" si="16"/>
        <v>30268</v>
      </c>
      <c r="N65" s="68">
        <f t="shared" si="17"/>
        <v>-1172</v>
      </c>
      <c r="O65" s="69">
        <v>0</v>
      </c>
      <c r="P65" s="71">
        <v>14548</v>
      </c>
      <c r="Q65" s="69">
        <f t="shared" si="18"/>
        <v>14548</v>
      </c>
      <c r="R65" s="68">
        <f t="shared" si="19"/>
        <v>14548</v>
      </c>
      <c r="S65" s="69">
        <v>0</v>
      </c>
      <c r="T65" s="69">
        <v>0</v>
      </c>
      <c r="U65" s="69">
        <f t="shared" si="20"/>
        <v>0</v>
      </c>
      <c r="V65" s="68">
        <f t="shared" si="21"/>
        <v>0</v>
      </c>
      <c r="W65" s="69">
        <v>0</v>
      </c>
      <c r="X65" s="69">
        <v>0</v>
      </c>
      <c r="Y65" s="69">
        <f t="shared" si="22"/>
        <v>0</v>
      </c>
      <c r="Z65" s="68">
        <f t="shared" si="23"/>
        <v>0</v>
      </c>
      <c r="AA65" s="69">
        <v>0</v>
      </c>
      <c r="AB65" s="69">
        <v>0</v>
      </c>
      <c r="AC65" s="69">
        <f t="shared" si="24"/>
        <v>0</v>
      </c>
      <c r="AD65" s="68">
        <f t="shared" si="25"/>
        <v>0</v>
      </c>
      <c r="AE65" s="69">
        <v>0</v>
      </c>
      <c r="AF65" s="69">
        <v>0</v>
      </c>
      <c r="AG65" s="69">
        <f t="shared" si="26"/>
        <v>0</v>
      </c>
      <c r="AH65" s="68">
        <f t="shared" si="27"/>
        <v>0</v>
      </c>
      <c r="AI65" s="69">
        <v>0</v>
      </c>
      <c r="AJ65" s="69">
        <v>0</v>
      </c>
      <c r="AK65" s="69">
        <f t="shared" si="28"/>
        <v>0</v>
      </c>
      <c r="AL65" s="68">
        <f t="shared" si="29"/>
        <v>0</v>
      </c>
      <c r="AM65" s="69">
        <v>0</v>
      </c>
      <c r="AN65" s="69">
        <v>0</v>
      </c>
      <c r="AO65" s="69">
        <f t="shared" si="30"/>
        <v>0</v>
      </c>
      <c r="AP65" s="68">
        <f t="shared" si="31"/>
        <v>0</v>
      </c>
      <c r="AQ65" s="69">
        <v>0</v>
      </c>
      <c r="AR65" s="69">
        <v>0</v>
      </c>
      <c r="AS65" s="69">
        <f t="shared" si="32"/>
        <v>0</v>
      </c>
      <c r="AT65" s="68">
        <f t="shared" si="33"/>
        <v>0</v>
      </c>
      <c r="AU65" s="69">
        <v>0</v>
      </c>
      <c r="AV65" s="69">
        <v>0</v>
      </c>
      <c r="AW65" s="69">
        <f t="shared" si="34"/>
        <v>0</v>
      </c>
      <c r="AX65" s="68">
        <f t="shared" si="35"/>
        <v>0</v>
      </c>
      <c r="AY65" s="69">
        <v>0</v>
      </c>
      <c r="AZ65" s="69">
        <v>0</v>
      </c>
      <c r="BA65" s="65" t="b">
        <f t="shared" si="0"/>
        <v>1</v>
      </c>
      <c r="BB65" s="65" t="b">
        <f t="shared" si="1"/>
        <v>1</v>
      </c>
      <c r="BC65" s="65" t="b">
        <f t="shared" si="2"/>
        <v>0</v>
      </c>
      <c r="BD65" s="65" t="b">
        <f t="shared" si="3"/>
        <v>0</v>
      </c>
      <c r="BE65" s="65" t="b">
        <f t="shared" si="4"/>
        <v>1</v>
      </c>
      <c r="BF65" s="65" t="b">
        <f t="shared" si="5"/>
        <v>1</v>
      </c>
      <c r="BG65" s="65" t="b">
        <f t="shared" si="6"/>
        <v>1</v>
      </c>
      <c r="BH65" s="65" t="b">
        <f t="shared" si="7"/>
        <v>1</v>
      </c>
      <c r="BI65" s="65" t="b">
        <f t="shared" si="8"/>
        <v>1</v>
      </c>
      <c r="BJ65" s="65" t="b">
        <f t="shared" si="9"/>
        <v>1</v>
      </c>
      <c r="BK65" s="65" t="b">
        <f t="shared" si="10"/>
        <v>1</v>
      </c>
      <c r="BL65" s="65" t="b">
        <f t="shared" si="11"/>
        <v>1</v>
      </c>
      <c r="BM65" s="70" t="s">
        <v>161</v>
      </c>
    </row>
    <row r="66" spans="1:65" ht="34">
      <c r="A66" s="66" t="s">
        <v>292</v>
      </c>
      <c r="B66" s="67" t="s">
        <v>293</v>
      </c>
      <c r="C66" s="68">
        <v>0</v>
      </c>
      <c r="D66" s="68">
        <v>0</v>
      </c>
      <c r="E66" s="69">
        <f t="shared" si="12"/>
        <v>0</v>
      </c>
      <c r="F66" s="68">
        <f t="shared" si="13"/>
        <v>0</v>
      </c>
      <c r="G66" s="69">
        <v>0</v>
      </c>
      <c r="H66" s="69">
        <v>0</v>
      </c>
      <c r="I66" s="69">
        <f t="shared" si="14"/>
        <v>0</v>
      </c>
      <c r="J66" s="68">
        <f t="shared" si="15"/>
        <v>0</v>
      </c>
      <c r="K66" s="71">
        <v>1848.7625000000003</v>
      </c>
      <c r="L66" s="71">
        <v>1849</v>
      </c>
      <c r="M66" s="69">
        <f t="shared" si="16"/>
        <v>3697</v>
      </c>
      <c r="N66" s="68">
        <f t="shared" si="17"/>
        <v>1</v>
      </c>
      <c r="O66" s="69">
        <v>0</v>
      </c>
      <c r="P66" s="71">
        <v>1849</v>
      </c>
      <c r="Q66" s="69">
        <f t="shared" si="18"/>
        <v>1849</v>
      </c>
      <c r="R66" s="68">
        <f t="shared" si="19"/>
        <v>1849</v>
      </c>
      <c r="S66" s="69">
        <v>0</v>
      </c>
      <c r="T66" s="69">
        <v>0</v>
      </c>
      <c r="U66" s="69">
        <f t="shared" si="20"/>
        <v>0</v>
      </c>
      <c r="V66" s="68">
        <f t="shared" si="21"/>
        <v>0</v>
      </c>
      <c r="W66" s="69">
        <v>0</v>
      </c>
      <c r="X66" s="69">
        <v>0</v>
      </c>
      <c r="Y66" s="69">
        <f t="shared" si="22"/>
        <v>0</v>
      </c>
      <c r="Z66" s="68">
        <f t="shared" si="23"/>
        <v>0</v>
      </c>
      <c r="AA66" s="69">
        <v>0</v>
      </c>
      <c r="AB66" s="69">
        <v>0</v>
      </c>
      <c r="AC66" s="69">
        <f t="shared" si="24"/>
        <v>0</v>
      </c>
      <c r="AD66" s="68">
        <f t="shared" si="25"/>
        <v>0</v>
      </c>
      <c r="AE66" s="69">
        <v>0</v>
      </c>
      <c r="AF66" s="69">
        <v>0</v>
      </c>
      <c r="AG66" s="69">
        <f t="shared" si="26"/>
        <v>0</v>
      </c>
      <c r="AH66" s="68">
        <f t="shared" si="27"/>
        <v>0</v>
      </c>
      <c r="AI66" s="69">
        <v>0</v>
      </c>
      <c r="AJ66" s="69">
        <v>0</v>
      </c>
      <c r="AK66" s="69">
        <f t="shared" si="28"/>
        <v>0</v>
      </c>
      <c r="AL66" s="68">
        <f t="shared" si="29"/>
        <v>0</v>
      </c>
      <c r="AM66" s="69">
        <v>0</v>
      </c>
      <c r="AN66" s="69">
        <v>0</v>
      </c>
      <c r="AO66" s="69">
        <f t="shared" si="30"/>
        <v>0</v>
      </c>
      <c r="AP66" s="68">
        <f t="shared" si="31"/>
        <v>0</v>
      </c>
      <c r="AQ66" s="69">
        <v>0</v>
      </c>
      <c r="AR66" s="69">
        <v>0</v>
      </c>
      <c r="AS66" s="69">
        <f t="shared" si="32"/>
        <v>0</v>
      </c>
      <c r="AT66" s="68">
        <f t="shared" si="33"/>
        <v>0</v>
      </c>
      <c r="AU66" s="69">
        <v>0</v>
      </c>
      <c r="AV66" s="69">
        <v>0</v>
      </c>
      <c r="AW66" s="69">
        <f t="shared" si="34"/>
        <v>0</v>
      </c>
      <c r="AX66" s="68">
        <f t="shared" si="35"/>
        <v>0</v>
      </c>
      <c r="AY66" s="69">
        <v>0</v>
      </c>
      <c r="AZ66" s="69">
        <v>0</v>
      </c>
      <c r="BA66" s="65" t="b">
        <f t="shared" si="0"/>
        <v>1</v>
      </c>
      <c r="BB66" s="65" t="b">
        <f t="shared" si="1"/>
        <v>1</v>
      </c>
      <c r="BC66" s="65" t="b">
        <f t="shared" si="2"/>
        <v>0</v>
      </c>
      <c r="BD66" s="65" t="b">
        <f t="shared" si="3"/>
        <v>0</v>
      </c>
      <c r="BE66" s="65" t="b">
        <f t="shared" si="4"/>
        <v>1</v>
      </c>
      <c r="BF66" s="65" t="b">
        <f t="shared" si="5"/>
        <v>1</v>
      </c>
      <c r="BG66" s="65" t="b">
        <f t="shared" si="6"/>
        <v>1</v>
      </c>
      <c r="BH66" s="65" t="b">
        <f t="shared" si="7"/>
        <v>1</v>
      </c>
      <c r="BI66" s="65" t="b">
        <f t="shared" si="8"/>
        <v>1</v>
      </c>
      <c r="BJ66" s="65" t="b">
        <f t="shared" si="9"/>
        <v>1</v>
      </c>
      <c r="BK66" s="65" t="b">
        <f t="shared" si="10"/>
        <v>1</v>
      </c>
      <c r="BL66" s="65" t="b">
        <f t="shared" si="11"/>
        <v>1</v>
      </c>
      <c r="BM66" s="70" t="s">
        <v>161</v>
      </c>
    </row>
    <row r="67" spans="1:65" ht="17">
      <c r="A67" s="66" t="s">
        <v>294</v>
      </c>
      <c r="B67" s="67" t="s">
        <v>295</v>
      </c>
      <c r="C67" s="68">
        <v>0</v>
      </c>
      <c r="D67" s="68">
        <v>0</v>
      </c>
      <c r="E67" s="69">
        <f t="shared" si="12"/>
        <v>0</v>
      </c>
      <c r="F67" s="68">
        <f t="shared" si="13"/>
        <v>0</v>
      </c>
      <c r="G67" s="69">
        <v>0</v>
      </c>
      <c r="H67" s="69">
        <v>0</v>
      </c>
      <c r="I67" s="69">
        <f t="shared" si="14"/>
        <v>0</v>
      </c>
      <c r="J67" s="68">
        <f t="shared" si="15"/>
        <v>0</v>
      </c>
      <c r="K67" s="71">
        <v>9521.0625</v>
      </c>
      <c r="L67" s="71">
        <v>9521</v>
      </c>
      <c r="M67" s="69">
        <f t="shared" si="16"/>
        <v>19042</v>
      </c>
      <c r="N67" s="68">
        <f t="shared" si="17"/>
        <v>0</v>
      </c>
      <c r="O67" s="69">
        <v>0</v>
      </c>
      <c r="P67" s="71">
        <v>9521</v>
      </c>
      <c r="Q67" s="69">
        <f t="shared" si="18"/>
        <v>9521</v>
      </c>
      <c r="R67" s="68">
        <f t="shared" si="19"/>
        <v>9521</v>
      </c>
      <c r="S67" s="71">
        <v>59718.148702585153</v>
      </c>
      <c r="T67" s="71">
        <v>43851.99</v>
      </c>
      <c r="U67" s="69">
        <f t="shared" si="20"/>
        <v>103569</v>
      </c>
      <c r="V67" s="68">
        <f t="shared" si="21"/>
        <v>-15867</v>
      </c>
      <c r="W67" s="71">
        <v>75215.908243777638</v>
      </c>
      <c r="X67" s="71">
        <v>61956.99</v>
      </c>
      <c r="Y67" s="69">
        <f t="shared" si="22"/>
        <v>137171</v>
      </c>
      <c r="Z67" s="68">
        <f t="shared" si="23"/>
        <v>-13259</v>
      </c>
      <c r="AA67" s="71">
        <v>75215.908243777638</v>
      </c>
      <c r="AB67" s="71">
        <v>61956.99</v>
      </c>
      <c r="AC67" s="69">
        <f t="shared" si="24"/>
        <v>137171</v>
      </c>
      <c r="AD67" s="68">
        <f t="shared" si="25"/>
        <v>-13259</v>
      </c>
      <c r="AE67" s="71">
        <v>77863.459904368719</v>
      </c>
      <c r="AF67" s="71">
        <v>64213.599999999999</v>
      </c>
      <c r="AG67" s="69">
        <f t="shared" si="26"/>
        <v>142076</v>
      </c>
      <c r="AH67" s="68">
        <f t="shared" si="27"/>
        <v>-13650</v>
      </c>
      <c r="AI67" s="71">
        <v>77773.917549731603</v>
      </c>
      <c r="AJ67" s="71">
        <v>64123.6</v>
      </c>
      <c r="AK67" s="69">
        <f t="shared" si="28"/>
        <v>141896</v>
      </c>
      <c r="AL67" s="68">
        <f t="shared" si="29"/>
        <v>-13650</v>
      </c>
      <c r="AM67" s="71">
        <v>89630.000813234859</v>
      </c>
      <c r="AN67" s="71">
        <v>75979.600000000006</v>
      </c>
      <c r="AO67" s="69">
        <f t="shared" si="30"/>
        <v>165609</v>
      </c>
      <c r="AP67" s="68">
        <f t="shared" si="31"/>
        <v>-13651</v>
      </c>
      <c r="AQ67" s="71">
        <v>95465.40946655639</v>
      </c>
      <c r="AR67" s="71">
        <v>81814.600000000006</v>
      </c>
      <c r="AS67" s="69">
        <f t="shared" si="32"/>
        <v>177279</v>
      </c>
      <c r="AT67" s="68">
        <f t="shared" si="33"/>
        <v>-13651</v>
      </c>
      <c r="AU67" s="71">
        <v>109854.09441496323</v>
      </c>
      <c r="AV67" s="71">
        <v>81814.600000000006</v>
      </c>
      <c r="AW67" s="69">
        <f t="shared" si="34"/>
        <v>191668</v>
      </c>
      <c r="AX67" s="68">
        <f t="shared" si="35"/>
        <v>-28040</v>
      </c>
      <c r="AY67" s="71">
        <v>109854.09441496323</v>
      </c>
      <c r="AZ67" s="71">
        <v>81814.600000000006</v>
      </c>
      <c r="BA67" s="65" t="b">
        <f t="shared" ref="BA67:BA130" si="36" xml:space="preserve"> ROUNDDOWN(C67,0) = ROUNDDOWN(D67,0)</f>
        <v>1</v>
      </c>
      <c r="BB67" s="65" t="b">
        <f t="shared" ref="BB67:BB130" si="37" xml:space="preserve"> ROUNDDOWN(G67,0) = ROUNDDOWN(H67,0)</f>
        <v>1</v>
      </c>
      <c r="BC67" s="65" t="b">
        <f t="shared" ref="BC67:BC130" si="38" xml:space="preserve"> ROUNDDOWN(K67,0) = ROUNDDOWN(L67,0)</f>
        <v>1</v>
      </c>
      <c r="BD67" s="65" t="b">
        <f t="shared" ref="BD67:BD130" si="39" xml:space="preserve"> ROUNDDOWN(P67,0) = ROUNDDOWN(O67,0)</f>
        <v>0</v>
      </c>
      <c r="BE67" s="65" t="b">
        <f t="shared" ref="BE67:BE130" si="40" xml:space="preserve"> ROUNDDOWN(S67,0) = ROUNDDOWN(T67,0)</f>
        <v>0</v>
      </c>
      <c r="BF67" s="65" t="b">
        <f t="shared" ref="BF67:BF130" si="41" xml:space="preserve"> ROUNDDOWN(X67,0) = ROUNDDOWN(W67,0)</f>
        <v>0</v>
      </c>
      <c r="BG67" s="65" t="b">
        <f t="shared" ref="BG67:BG130" si="42" xml:space="preserve"> ROUNDDOWN(AA67,0) = ROUNDDOWN(AB67,0)</f>
        <v>0</v>
      </c>
      <c r="BH67" s="65" t="b">
        <f t="shared" ref="BH67:BH130" si="43" xml:space="preserve"> ROUNDDOWN(AF67,0) = ROUNDDOWN(AE67,0)</f>
        <v>0</v>
      </c>
      <c r="BI67" s="65" t="b">
        <f t="shared" ref="BI67:BI130" si="44" xml:space="preserve"> ROUNDDOWN(AI67,0) = ROUNDDOWN(AJ67,0)</f>
        <v>0</v>
      </c>
      <c r="BJ67" s="65" t="b">
        <f t="shared" ref="BJ67:BJ130" si="45" xml:space="preserve"> ROUNDDOWN(AN67,0) = ROUNDDOWN(AM67,0)</f>
        <v>0</v>
      </c>
      <c r="BK67" s="65" t="b">
        <f t="shared" ref="BK67:BK130" si="46" xml:space="preserve"> ROUNDDOWN(AQ67,0) = ROUNDDOWN(AR67,0)</f>
        <v>0</v>
      </c>
      <c r="BL67" s="65" t="b">
        <f t="shared" ref="BL67:BL130" si="47" xml:space="preserve"> ROUNDDOWN(AV67,0) = ROUNDDOWN(AU67,0)</f>
        <v>0</v>
      </c>
      <c r="BM67" s="70" t="s">
        <v>187</v>
      </c>
    </row>
    <row r="68" spans="1:65" ht="34">
      <c r="A68" s="66" t="s">
        <v>296</v>
      </c>
      <c r="B68" s="67" t="s">
        <v>297</v>
      </c>
      <c r="C68" s="68">
        <v>0</v>
      </c>
      <c r="D68" s="68">
        <v>0</v>
      </c>
      <c r="E68" s="69">
        <f t="shared" ref="E68:E131" si="48">SUM(ROUNDDOWN(C68,0),ROUNDDOWN(D68,0))</f>
        <v>0</v>
      </c>
      <c r="F68" s="68">
        <f t="shared" ref="F68:F131" si="49">ROUNDDOWN(D68,0)-ROUNDDOWN(C68,0)</f>
        <v>0</v>
      </c>
      <c r="G68" s="69">
        <v>3383.4844061785716</v>
      </c>
      <c r="H68" s="69">
        <v>3383</v>
      </c>
      <c r="I68" s="69">
        <f t="shared" ref="I68:I131" si="50">SUM(ROUNDDOWN(G68,0),ROUNDDOWN(H68,0))</f>
        <v>6766</v>
      </c>
      <c r="J68" s="68">
        <f t="shared" ref="J68:J131" si="51">ROUNDDOWN(H68,0)-ROUNDDOWN(G68,0)</f>
        <v>0</v>
      </c>
      <c r="K68" s="71">
        <v>7444.9517032005715</v>
      </c>
      <c r="L68" s="71">
        <v>7444</v>
      </c>
      <c r="M68" s="69">
        <f t="shared" ref="M68:M131" si="52">SUM(ROUNDDOWN(K68,0),ROUNDDOWN(L68,0))</f>
        <v>14888</v>
      </c>
      <c r="N68" s="68">
        <f t="shared" ref="N68:N131" si="53">ROUNDDOWN(L68,0)-ROUNDDOWN(K68,0)</f>
        <v>0</v>
      </c>
      <c r="O68" s="71">
        <v>12762.822535700572</v>
      </c>
      <c r="P68" s="71">
        <v>12763</v>
      </c>
      <c r="Q68" s="69">
        <f t="shared" ref="Q68:Q131" si="54">SUM(ROUNDDOWN(O68,0),ROUNDDOWN(P68,0))</f>
        <v>25525</v>
      </c>
      <c r="R68" s="68">
        <f t="shared" ref="R68:R131" si="55">ROUNDDOWN(P68,0)-ROUNDDOWN(O68,0)</f>
        <v>1</v>
      </c>
      <c r="S68" s="69">
        <v>0</v>
      </c>
      <c r="T68" s="71">
        <v>7404</v>
      </c>
      <c r="U68" s="69">
        <f t="shared" ref="U68:U131" si="56">SUM(ROUNDDOWN(S68,0),ROUNDDOWN(T68,0))</f>
        <v>7404</v>
      </c>
      <c r="V68" s="68">
        <f t="shared" ref="V68:V131" si="57">ROUNDDOWN(T68,0)-ROUNDDOWN(S68,0)</f>
        <v>7404</v>
      </c>
      <c r="W68" s="69">
        <v>0</v>
      </c>
      <c r="X68" s="71">
        <v>7404</v>
      </c>
      <c r="Y68" s="69">
        <f t="shared" ref="Y68:Y131" si="58">SUM(ROUNDDOWN(W68,0),ROUNDDOWN(X68,0))</f>
        <v>7404</v>
      </c>
      <c r="Z68" s="68">
        <f t="shared" ref="Z68:Z131" si="59">ROUNDDOWN(X68,0)-ROUNDDOWN(W68,0)</f>
        <v>7404</v>
      </c>
      <c r="AA68" s="69">
        <v>0</v>
      </c>
      <c r="AB68" s="71">
        <v>14049</v>
      </c>
      <c r="AC68" s="69">
        <f t="shared" ref="AC68:AC131" si="60">SUM(ROUNDDOWN(AA68,0),ROUNDDOWN(AB68,0))</f>
        <v>14049</v>
      </c>
      <c r="AD68" s="68">
        <f t="shared" ref="AD68:AD131" si="61">ROUNDDOWN(AB68,0)-ROUNDDOWN(AA68,0)</f>
        <v>14049</v>
      </c>
      <c r="AE68" s="69">
        <v>0</v>
      </c>
      <c r="AF68" s="71">
        <v>14049</v>
      </c>
      <c r="AG68" s="69">
        <f t="shared" ref="AG68:AG131" si="62">SUM(ROUNDDOWN(AE68,0),ROUNDDOWN(AF68,0))</f>
        <v>14049</v>
      </c>
      <c r="AH68" s="68">
        <f t="shared" ref="AH68:AH131" si="63">ROUNDDOWN(AF68,0)-ROUNDDOWN(AE68,0)</f>
        <v>14049</v>
      </c>
      <c r="AI68" s="69">
        <v>0</v>
      </c>
      <c r="AJ68" s="71">
        <v>14049</v>
      </c>
      <c r="AK68" s="69">
        <f t="shared" ref="AK68:AK131" si="64">SUM(ROUNDDOWN(AI68,0),ROUNDDOWN(AJ68,0))</f>
        <v>14049</v>
      </c>
      <c r="AL68" s="68">
        <f t="shared" ref="AL68:AL131" si="65">ROUNDDOWN(AJ68,0)-ROUNDDOWN(AI68,0)</f>
        <v>14049</v>
      </c>
      <c r="AM68" s="69">
        <v>0</v>
      </c>
      <c r="AN68" s="71">
        <v>14049</v>
      </c>
      <c r="AO68" s="69">
        <f t="shared" ref="AO68:AO131" si="66">SUM(ROUNDDOWN(AM68,0),ROUNDDOWN(AN68,0))</f>
        <v>14049</v>
      </c>
      <c r="AP68" s="68">
        <f t="shared" ref="AP68:AP131" si="67">ROUNDDOWN(AN68,0)-ROUNDDOWN(AM68,0)</f>
        <v>14049</v>
      </c>
      <c r="AQ68" s="69">
        <v>0</v>
      </c>
      <c r="AR68" s="71">
        <v>14049</v>
      </c>
      <c r="AS68" s="69">
        <f t="shared" ref="AS68:AS131" si="68">SUM(ROUNDDOWN(AQ68,0),ROUNDDOWN(AR68,0))</f>
        <v>14049</v>
      </c>
      <c r="AT68" s="68">
        <f t="shared" ref="AT68:AT131" si="69">ROUNDDOWN(AR68,0)-ROUNDDOWN(AQ68,0)</f>
        <v>14049</v>
      </c>
      <c r="AU68" s="69">
        <v>0</v>
      </c>
      <c r="AV68" s="71">
        <v>14049</v>
      </c>
      <c r="AW68" s="69">
        <f t="shared" ref="AW68:AW131" si="70">SUM(ROUNDDOWN(AU68,0),ROUNDDOWN(AV68,0))</f>
        <v>14049</v>
      </c>
      <c r="AX68" s="68">
        <f t="shared" ref="AX68:AX131" si="71">ROUNDDOWN(AV68,0)-ROUNDDOWN(AU68,0)</f>
        <v>14049</v>
      </c>
      <c r="AY68" s="69">
        <v>0</v>
      </c>
      <c r="AZ68" s="71">
        <v>14049</v>
      </c>
      <c r="BA68" s="65" t="b">
        <f t="shared" si="36"/>
        <v>1</v>
      </c>
      <c r="BB68" s="65" t="b">
        <f t="shared" si="37"/>
        <v>1</v>
      </c>
      <c r="BC68" s="65" t="b">
        <f t="shared" si="38"/>
        <v>1</v>
      </c>
      <c r="BD68" s="65" t="b">
        <f t="shared" si="39"/>
        <v>0</v>
      </c>
      <c r="BE68" s="65" t="b">
        <f t="shared" si="40"/>
        <v>0</v>
      </c>
      <c r="BF68" s="65" t="b">
        <f t="shared" si="41"/>
        <v>0</v>
      </c>
      <c r="BG68" s="65" t="b">
        <f t="shared" si="42"/>
        <v>0</v>
      </c>
      <c r="BH68" s="65" t="b">
        <f t="shared" si="43"/>
        <v>0</v>
      </c>
      <c r="BI68" s="65" t="b">
        <f t="shared" si="44"/>
        <v>0</v>
      </c>
      <c r="BJ68" s="65" t="b">
        <f t="shared" si="45"/>
        <v>0</v>
      </c>
      <c r="BK68" s="65" t="b">
        <f t="shared" si="46"/>
        <v>0</v>
      </c>
      <c r="BL68" s="65" t="b">
        <f t="shared" si="47"/>
        <v>0</v>
      </c>
      <c r="BM68" s="70" t="s">
        <v>161</v>
      </c>
    </row>
    <row r="69" spans="1:65" ht="17">
      <c r="A69" s="66" t="s">
        <v>298</v>
      </c>
      <c r="B69" s="67" t="s">
        <v>299</v>
      </c>
      <c r="C69" s="68">
        <v>0</v>
      </c>
      <c r="D69" s="68">
        <v>0</v>
      </c>
      <c r="E69" s="69">
        <f t="shared" si="48"/>
        <v>0</v>
      </c>
      <c r="F69" s="68">
        <f t="shared" si="49"/>
        <v>0</v>
      </c>
      <c r="G69" s="69">
        <v>0</v>
      </c>
      <c r="H69" s="69">
        <v>0</v>
      </c>
      <c r="I69" s="69">
        <f t="shared" si="50"/>
        <v>0</v>
      </c>
      <c r="J69" s="68">
        <f t="shared" si="51"/>
        <v>0</v>
      </c>
      <c r="K69" s="69">
        <v>0</v>
      </c>
      <c r="L69" s="69">
        <v>0</v>
      </c>
      <c r="M69" s="69">
        <f t="shared" si="52"/>
        <v>0</v>
      </c>
      <c r="N69" s="68">
        <f t="shared" si="53"/>
        <v>0</v>
      </c>
      <c r="O69" s="69">
        <v>0</v>
      </c>
      <c r="P69" s="69">
        <v>0</v>
      </c>
      <c r="Q69" s="69">
        <f t="shared" si="54"/>
        <v>0</v>
      </c>
      <c r="R69" s="68">
        <f t="shared" si="55"/>
        <v>0</v>
      </c>
      <c r="S69" s="71">
        <v>160438.87523548768</v>
      </c>
      <c r="T69" s="71">
        <v>160439</v>
      </c>
      <c r="U69" s="69">
        <f t="shared" si="56"/>
        <v>320877</v>
      </c>
      <c r="V69" s="68">
        <f t="shared" si="57"/>
        <v>1</v>
      </c>
      <c r="W69" s="71">
        <v>160438.87523548768</v>
      </c>
      <c r="X69" s="71">
        <v>160439</v>
      </c>
      <c r="Y69" s="69">
        <f t="shared" si="58"/>
        <v>320877</v>
      </c>
      <c r="Z69" s="68">
        <f t="shared" si="59"/>
        <v>1</v>
      </c>
      <c r="AA69" s="71">
        <v>160438.87523548768</v>
      </c>
      <c r="AB69" s="71">
        <v>160439</v>
      </c>
      <c r="AC69" s="69">
        <f t="shared" si="60"/>
        <v>320877</v>
      </c>
      <c r="AD69" s="68">
        <f t="shared" si="61"/>
        <v>1</v>
      </c>
      <c r="AE69" s="71">
        <v>281161.50070252921</v>
      </c>
      <c r="AF69" s="71">
        <v>281161.63</v>
      </c>
      <c r="AG69" s="69">
        <f t="shared" si="62"/>
        <v>562322</v>
      </c>
      <c r="AH69" s="68">
        <f t="shared" si="63"/>
        <v>0</v>
      </c>
      <c r="AI69" s="71">
        <v>292928.71094452922</v>
      </c>
      <c r="AJ69" s="71">
        <v>292928.63</v>
      </c>
      <c r="AK69" s="69">
        <f t="shared" si="64"/>
        <v>585856</v>
      </c>
      <c r="AL69" s="68">
        <f t="shared" si="65"/>
        <v>0</v>
      </c>
      <c r="AM69" s="71">
        <v>292928.71094452922</v>
      </c>
      <c r="AN69" s="71">
        <v>292928.63</v>
      </c>
      <c r="AO69" s="69">
        <f t="shared" si="66"/>
        <v>585856</v>
      </c>
      <c r="AP69" s="68">
        <f t="shared" si="67"/>
        <v>0</v>
      </c>
      <c r="AQ69" s="71">
        <v>302029.46999260422</v>
      </c>
      <c r="AR69" s="71">
        <v>302029.63</v>
      </c>
      <c r="AS69" s="69">
        <f t="shared" si="68"/>
        <v>604058</v>
      </c>
      <c r="AT69" s="68">
        <f t="shared" si="69"/>
        <v>0</v>
      </c>
      <c r="AU69" s="71">
        <v>302029.46999260422</v>
      </c>
      <c r="AV69" s="71">
        <v>302029.63</v>
      </c>
      <c r="AW69" s="69">
        <f t="shared" si="70"/>
        <v>604058</v>
      </c>
      <c r="AX69" s="68">
        <f t="shared" si="71"/>
        <v>0</v>
      </c>
      <c r="AY69" s="71">
        <v>302029.46999260422</v>
      </c>
      <c r="AZ69" s="71">
        <v>302029.63</v>
      </c>
      <c r="BA69" s="65" t="b">
        <f t="shared" si="36"/>
        <v>1</v>
      </c>
      <c r="BB69" s="65" t="b">
        <f t="shared" si="37"/>
        <v>1</v>
      </c>
      <c r="BC69" s="65" t="b">
        <f t="shared" si="38"/>
        <v>1</v>
      </c>
      <c r="BD69" s="65" t="b">
        <f t="shared" si="39"/>
        <v>1</v>
      </c>
      <c r="BE69" s="65" t="b">
        <f t="shared" si="40"/>
        <v>0</v>
      </c>
      <c r="BF69" s="65" t="b">
        <f t="shared" si="41"/>
        <v>0</v>
      </c>
      <c r="BG69" s="65" t="b">
        <f t="shared" si="42"/>
        <v>0</v>
      </c>
      <c r="BH69" s="65" t="b">
        <f t="shared" si="43"/>
        <v>1</v>
      </c>
      <c r="BI69" s="65" t="b">
        <f t="shared" si="44"/>
        <v>1</v>
      </c>
      <c r="BJ69" s="65" t="b">
        <f t="shared" si="45"/>
        <v>1</v>
      </c>
      <c r="BK69" s="65" t="b">
        <f t="shared" si="46"/>
        <v>1</v>
      </c>
      <c r="BL69" s="65" t="b">
        <f t="shared" si="47"/>
        <v>1</v>
      </c>
      <c r="BM69" s="70" t="s">
        <v>164</v>
      </c>
    </row>
    <row r="70" spans="1:65" ht="17">
      <c r="A70" s="66" t="s">
        <v>300</v>
      </c>
      <c r="B70" s="67" t="s">
        <v>301</v>
      </c>
      <c r="C70" s="68">
        <v>0</v>
      </c>
      <c r="D70" s="68">
        <v>0</v>
      </c>
      <c r="E70" s="69">
        <f t="shared" si="48"/>
        <v>0</v>
      </c>
      <c r="F70" s="68">
        <f t="shared" si="49"/>
        <v>0</v>
      </c>
      <c r="G70" s="71">
        <v>1963.4831999999999</v>
      </c>
      <c r="H70" s="71">
        <v>1963.4831999999999</v>
      </c>
      <c r="I70" s="69">
        <f t="shared" si="50"/>
        <v>3926</v>
      </c>
      <c r="J70" s="68">
        <f t="shared" si="51"/>
        <v>0</v>
      </c>
      <c r="K70" s="71">
        <v>1963.4831999999999</v>
      </c>
      <c r="L70" s="71">
        <v>1963.4831999999999</v>
      </c>
      <c r="M70" s="69">
        <f t="shared" si="52"/>
        <v>3926</v>
      </c>
      <c r="N70" s="68">
        <f t="shared" si="53"/>
        <v>0</v>
      </c>
      <c r="O70" s="71">
        <v>1963.4831999999999</v>
      </c>
      <c r="P70" s="71">
        <v>1963.4831999999999</v>
      </c>
      <c r="Q70" s="69">
        <f t="shared" si="54"/>
        <v>3926</v>
      </c>
      <c r="R70" s="68">
        <f t="shared" si="55"/>
        <v>0</v>
      </c>
      <c r="S70" s="71">
        <v>132866.58678139141</v>
      </c>
      <c r="T70" s="71">
        <v>132867</v>
      </c>
      <c r="U70" s="69">
        <f t="shared" si="56"/>
        <v>265733</v>
      </c>
      <c r="V70" s="68">
        <f t="shared" si="57"/>
        <v>1</v>
      </c>
      <c r="W70" s="71">
        <v>132866.58678139141</v>
      </c>
      <c r="X70" s="71">
        <v>132867</v>
      </c>
      <c r="Y70" s="69">
        <f t="shared" si="58"/>
        <v>265733</v>
      </c>
      <c r="Z70" s="68">
        <f t="shared" si="59"/>
        <v>1</v>
      </c>
      <c r="AA70" s="71">
        <v>132866.58678139141</v>
      </c>
      <c r="AB70" s="71">
        <v>132867</v>
      </c>
      <c r="AC70" s="69">
        <f t="shared" si="60"/>
        <v>265733</v>
      </c>
      <c r="AD70" s="68">
        <f t="shared" si="61"/>
        <v>1</v>
      </c>
      <c r="AE70" s="71">
        <v>633194.90216252138</v>
      </c>
      <c r="AF70" s="71">
        <v>633195</v>
      </c>
      <c r="AG70" s="69">
        <f t="shared" si="62"/>
        <v>1266389</v>
      </c>
      <c r="AH70" s="68">
        <f t="shared" si="63"/>
        <v>1</v>
      </c>
      <c r="AI70" s="71">
        <v>633194.90216252138</v>
      </c>
      <c r="AJ70" s="71">
        <v>633195</v>
      </c>
      <c r="AK70" s="69">
        <f t="shared" si="64"/>
        <v>1266389</v>
      </c>
      <c r="AL70" s="68">
        <f t="shared" si="65"/>
        <v>1</v>
      </c>
      <c r="AM70" s="71">
        <v>633194.90216252138</v>
      </c>
      <c r="AN70" s="71">
        <v>633195</v>
      </c>
      <c r="AO70" s="69">
        <f t="shared" si="66"/>
        <v>1266389</v>
      </c>
      <c r="AP70" s="68">
        <f t="shared" si="67"/>
        <v>1</v>
      </c>
      <c r="AQ70" s="71">
        <v>633194.90216252138</v>
      </c>
      <c r="AR70" s="71">
        <v>633195</v>
      </c>
      <c r="AS70" s="69">
        <f t="shared" si="68"/>
        <v>1266389</v>
      </c>
      <c r="AT70" s="68">
        <f t="shared" si="69"/>
        <v>1</v>
      </c>
      <c r="AU70" s="71">
        <v>658828.63189225108</v>
      </c>
      <c r="AV70" s="71">
        <v>633195</v>
      </c>
      <c r="AW70" s="69">
        <f t="shared" si="70"/>
        <v>1292023</v>
      </c>
      <c r="AX70" s="68">
        <f t="shared" si="71"/>
        <v>-25633</v>
      </c>
      <c r="AY70" s="71">
        <v>658828.63189225108</v>
      </c>
      <c r="AZ70" s="71">
        <v>633195</v>
      </c>
      <c r="BA70" s="65" t="b">
        <f t="shared" si="36"/>
        <v>1</v>
      </c>
      <c r="BB70" s="65" t="b">
        <f t="shared" si="37"/>
        <v>1</v>
      </c>
      <c r="BC70" s="65" t="b">
        <f t="shared" si="38"/>
        <v>1</v>
      </c>
      <c r="BD70" s="65" t="b">
        <f t="shared" si="39"/>
        <v>1</v>
      </c>
      <c r="BE70" s="65" t="b">
        <f t="shared" si="40"/>
        <v>0</v>
      </c>
      <c r="BF70" s="65" t="b">
        <f t="shared" si="41"/>
        <v>0</v>
      </c>
      <c r="BG70" s="65" t="b">
        <f t="shared" si="42"/>
        <v>0</v>
      </c>
      <c r="BH70" s="65" t="b">
        <f t="shared" si="43"/>
        <v>0</v>
      </c>
      <c r="BI70" s="65" t="b">
        <f t="shared" si="44"/>
        <v>0</v>
      </c>
      <c r="BJ70" s="65" t="b">
        <f t="shared" si="45"/>
        <v>0</v>
      </c>
      <c r="BK70" s="65" t="b">
        <f t="shared" si="46"/>
        <v>0</v>
      </c>
      <c r="BL70" s="65" t="b">
        <f t="shared" si="47"/>
        <v>0</v>
      </c>
      <c r="BM70" s="70" t="s">
        <v>164</v>
      </c>
    </row>
    <row r="71" spans="1:65" ht="34">
      <c r="A71" s="66" t="s">
        <v>302</v>
      </c>
      <c r="B71" s="67" t="s">
        <v>303</v>
      </c>
      <c r="C71" s="68">
        <v>0</v>
      </c>
      <c r="D71" s="68">
        <v>0</v>
      </c>
      <c r="E71" s="69">
        <f t="shared" si="48"/>
        <v>0</v>
      </c>
      <c r="F71" s="68">
        <f t="shared" si="49"/>
        <v>0</v>
      </c>
      <c r="G71" s="69">
        <v>1100.3923544606118</v>
      </c>
      <c r="H71" s="69">
        <v>1098</v>
      </c>
      <c r="I71" s="69">
        <f t="shared" si="50"/>
        <v>2198</v>
      </c>
      <c r="J71" s="68">
        <f t="shared" si="51"/>
        <v>-2</v>
      </c>
      <c r="K71" s="75">
        <v>5684.5655199298244</v>
      </c>
      <c r="L71" s="75">
        <v>5682</v>
      </c>
      <c r="M71" s="69">
        <f t="shared" si="52"/>
        <v>11366</v>
      </c>
      <c r="N71" s="68">
        <f t="shared" si="53"/>
        <v>-2</v>
      </c>
      <c r="O71" s="75">
        <v>6669.7417560801396</v>
      </c>
      <c r="P71" s="75">
        <v>6667.2</v>
      </c>
      <c r="Q71" s="69">
        <f t="shared" si="54"/>
        <v>13336</v>
      </c>
      <c r="R71" s="68">
        <f t="shared" si="55"/>
        <v>-2</v>
      </c>
      <c r="S71" s="69">
        <v>0</v>
      </c>
      <c r="T71" s="71">
        <v>4945</v>
      </c>
      <c r="U71" s="69">
        <f t="shared" si="56"/>
        <v>4945</v>
      </c>
      <c r="V71" s="68">
        <f t="shared" si="57"/>
        <v>4945</v>
      </c>
      <c r="W71" s="71">
        <v>8267.4833280000021</v>
      </c>
      <c r="X71" s="71">
        <v>13168.34</v>
      </c>
      <c r="Y71" s="69">
        <f t="shared" si="58"/>
        <v>21435</v>
      </c>
      <c r="Z71" s="68">
        <f t="shared" si="59"/>
        <v>4901</v>
      </c>
      <c r="AA71" s="69">
        <v>0</v>
      </c>
      <c r="AB71" s="71">
        <v>13168.34</v>
      </c>
      <c r="AC71" s="69">
        <f t="shared" si="60"/>
        <v>13168</v>
      </c>
      <c r="AD71" s="68">
        <f t="shared" si="61"/>
        <v>13168</v>
      </c>
      <c r="AE71" s="73">
        <v>457.6</v>
      </c>
      <c r="AF71" s="71">
        <v>13626.34</v>
      </c>
      <c r="AG71" s="69">
        <f t="shared" si="62"/>
        <v>14083</v>
      </c>
      <c r="AH71" s="68">
        <f t="shared" si="63"/>
        <v>13169</v>
      </c>
      <c r="AI71" s="71">
        <v>7845.2400000000007</v>
      </c>
      <c r="AJ71" s="71">
        <v>21471.34</v>
      </c>
      <c r="AK71" s="69">
        <f t="shared" si="64"/>
        <v>29316</v>
      </c>
      <c r="AL71" s="68">
        <f t="shared" si="65"/>
        <v>13626</v>
      </c>
      <c r="AM71" s="69">
        <v>0</v>
      </c>
      <c r="AN71" s="71">
        <v>21471.34</v>
      </c>
      <c r="AO71" s="69">
        <f t="shared" si="66"/>
        <v>21471</v>
      </c>
      <c r="AP71" s="68">
        <f t="shared" si="67"/>
        <v>21471</v>
      </c>
      <c r="AQ71" s="69">
        <v>0</v>
      </c>
      <c r="AR71" s="71">
        <v>21471.34</v>
      </c>
      <c r="AS71" s="69">
        <f t="shared" si="68"/>
        <v>21471</v>
      </c>
      <c r="AT71" s="68">
        <f t="shared" si="69"/>
        <v>21471</v>
      </c>
      <c r="AU71" s="69">
        <v>0</v>
      </c>
      <c r="AV71" s="71">
        <v>21471.34</v>
      </c>
      <c r="AW71" s="69">
        <f t="shared" si="70"/>
        <v>21471</v>
      </c>
      <c r="AX71" s="68">
        <f t="shared" si="71"/>
        <v>21471</v>
      </c>
      <c r="AY71" s="69">
        <v>0</v>
      </c>
      <c r="AZ71" s="71">
        <v>21471.34</v>
      </c>
      <c r="BA71" s="65" t="b">
        <f t="shared" si="36"/>
        <v>1</v>
      </c>
      <c r="BB71" s="65" t="b">
        <f t="shared" si="37"/>
        <v>0</v>
      </c>
      <c r="BC71" s="65" t="b">
        <f t="shared" si="38"/>
        <v>0</v>
      </c>
      <c r="BD71" s="65" t="b">
        <f t="shared" si="39"/>
        <v>0</v>
      </c>
      <c r="BE71" s="65" t="b">
        <f t="shared" si="40"/>
        <v>0</v>
      </c>
      <c r="BF71" s="65" t="b">
        <f t="shared" si="41"/>
        <v>0</v>
      </c>
      <c r="BG71" s="65" t="b">
        <f t="shared" si="42"/>
        <v>0</v>
      </c>
      <c r="BH71" s="65" t="b">
        <f t="shared" si="43"/>
        <v>0</v>
      </c>
      <c r="BI71" s="65" t="b">
        <f t="shared" si="44"/>
        <v>0</v>
      </c>
      <c r="BJ71" s="65" t="b">
        <f t="shared" si="45"/>
        <v>0</v>
      </c>
      <c r="BK71" s="65" t="b">
        <f t="shared" si="46"/>
        <v>0</v>
      </c>
      <c r="BL71" s="65" t="b">
        <f t="shared" si="47"/>
        <v>0</v>
      </c>
      <c r="BM71" s="70" t="s">
        <v>161</v>
      </c>
    </row>
    <row r="72" spans="1:65" ht="17">
      <c r="A72" s="66" t="s">
        <v>304</v>
      </c>
      <c r="B72" s="67" t="s">
        <v>305</v>
      </c>
      <c r="C72" s="68">
        <v>31881.574151706449</v>
      </c>
      <c r="D72" s="68">
        <v>31882</v>
      </c>
      <c r="E72" s="69">
        <f t="shared" si="48"/>
        <v>63763</v>
      </c>
      <c r="F72" s="68">
        <f t="shared" si="49"/>
        <v>1</v>
      </c>
      <c r="G72" s="71">
        <v>31881.574151706449</v>
      </c>
      <c r="H72" s="71">
        <v>31882</v>
      </c>
      <c r="I72" s="69">
        <f t="shared" si="50"/>
        <v>63763</v>
      </c>
      <c r="J72" s="68">
        <f t="shared" si="51"/>
        <v>1</v>
      </c>
      <c r="K72" s="71">
        <v>35016.440383706453</v>
      </c>
      <c r="L72" s="71">
        <v>35017</v>
      </c>
      <c r="M72" s="69">
        <f t="shared" si="52"/>
        <v>70033</v>
      </c>
      <c r="N72" s="68">
        <f t="shared" si="53"/>
        <v>1</v>
      </c>
      <c r="O72" s="71">
        <v>85216.496899264777</v>
      </c>
      <c r="P72" s="71">
        <v>85217</v>
      </c>
      <c r="Q72" s="69">
        <f t="shared" si="54"/>
        <v>170433</v>
      </c>
      <c r="R72" s="68">
        <f t="shared" si="55"/>
        <v>1</v>
      </c>
      <c r="S72" s="71">
        <v>18469.589202964878</v>
      </c>
      <c r="T72" s="71">
        <v>32113.38</v>
      </c>
      <c r="U72" s="69">
        <f t="shared" si="56"/>
        <v>50582</v>
      </c>
      <c r="V72" s="68">
        <f t="shared" si="57"/>
        <v>13644</v>
      </c>
      <c r="W72" s="71">
        <v>20143.195962975533</v>
      </c>
      <c r="X72" s="71">
        <v>37866.380000000005</v>
      </c>
      <c r="Y72" s="69">
        <f t="shared" si="58"/>
        <v>58009</v>
      </c>
      <c r="Z72" s="68">
        <f t="shared" si="59"/>
        <v>17723</v>
      </c>
      <c r="AA72" s="71">
        <v>20218.361357478334</v>
      </c>
      <c r="AB72" s="71">
        <v>42735.83</v>
      </c>
      <c r="AC72" s="69">
        <f t="shared" si="60"/>
        <v>62953</v>
      </c>
      <c r="AD72" s="68">
        <f t="shared" si="61"/>
        <v>22517</v>
      </c>
      <c r="AE72" s="71">
        <v>5750.3541052007913</v>
      </c>
      <c r="AF72" s="71">
        <v>42735.83</v>
      </c>
      <c r="AG72" s="69">
        <f t="shared" si="62"/>
        <v>48485</v>
      </c>
      <c r="AH72" s="68">
        <f t="shared" si="63"/>
        <v>36985</v>
      </c>
      <c r="AI72" s="71">
        <v>5750.3541052007913</v>
      </c>
      <c r="AJ72" s="71">
        <v>42735.83</v>
      </c>
      <c r="AK72" s="69">
        <f t="shared" si="64"/>
        <v>48485</v>
      </c>
      <c r="AL72" s="68">
        <f t="shared" si="65"/>
        <v>36985</v>
      </c>
      <c r="AM72" s="71">
        <v>100756.9070488673</v>
      </c>
      <c r="AN72" s="71">
        <v>119973.83</v>
      </c>
      <c r="AO72" s="69">
        <f t="shared" si="66"/>
        <v>220729</v>
      </c>
      <c r="AP72" s="68">
        <f t="shared" si="67"/>
        <v>19217</v>
      </c>
      <c r="AQ72" s="71">
        <v>100756.9070488673</v>
      </c>
      <c r="AR72" s="71">
        <v>119973.83</v>
      </c>
      <c r="AS72" s="69">
        <f t="shared" si="68"/>
        <v>220729</v>
      </c>
      <c r="AT72" s="68">
        <f t="shared" si="69"/>
        <v>19217</v>
      </c>
      <c r="AU72" s="71">
        <v>108085.3127896909</v>
      </c>
      <c r="AV72" s="71">
        <v>119973.83</v>
      </c>
      <c r="AW72" s="69">
        <f t="shared" si="70"/>
        <v>228058</v>
      </c>
      <c r="AX72" s="68">
        <f t="shared" si="71"/>
        <v>11888</v>
      </c>
      <c r="AY72" s="71">
        <v>108085.3127896909</v>
      </c>
      <c r="AZ72" s="71">
        <v>119973.83</v>
      </c>
      <c r="BA72" s="65" t="b">
        <f t="shared" si="36"/>
        <v>0</v>
      </c>
      <c r="BB72" s="65" t="b">
        <f t="shared" si="37"/>
        <v>0</v>
      </c>
      <c r="BC72" s="65" t="b">
        <f t="shared" si="38"/>
        <v>0</v>
      </c>
      <c r="BD72" s="65" t="b">
        <f t="shared" si="39"/>
        <v>0</v>
      </c>
      <c r="BE72" s="65" t="b">
        <f t="shared" si="40"/>
        <v>0</v>
      </c>
      <c r="BF72" s="65" t="b">
        <f t="shared" si="41"/>
        <v>0</v>
      </c>
      <c r="BG72" s="65" t="b">
        <f t="shared" si="42"/>
        <v>0</v>
      </c>
      <c r="BH72" s="65" t="b">
        <f t="shared" si="43"/>
        <v>0</v>
      </c>
      <c r="BI72" s="65" t="b">
        <f t="shared" si="44"/>
        <v>0</v>
      </c>
      <c r="BJ72" s="65" t="b">
        <f t="shared" si="45"/>
        <v>0</v>
      </c>
      <c r="BK72" s="65" t="b">
        <f t="shared" si="46"/>
        <v>0</v>
      </c>
      <c r="BL72" s="65" t="b">
        <f t="shared" si="47"/>
        <v>0</v>
      </c>
      <c r="BM72" s="70" t="s">
        <v>187</v>
      </c>
    </row>
    <row r="73" spans="1:65" ht="34">
      <c r="A73" s="66" t="s">
        <v>306</v>
      </c>
      <c r="B73" s="67" t="s">
        <v>307</v>
      </c>
      <c r="C73" s="68">
        <v>0</v>
      </c>
      <c r="D73" s="68">
        <v>0</v>
      </c>
      <c r="E73" s="69">
        <f t="shared" si="48"/>
        <v>0</v>
      </c>
      <c r="F73" s="68">
        <f t="shared" si="49"/>
        <v>0</v>
      </c>
      <c r="G73" s="69">
        <v>0</v>
      </c>
      <c r="H73" s="69">
        <v>0</v>
      </c>
      <c r="I73" s="69">
        <f t="shared" si="50"/>
        <v>0</v>
      </c>
      <c r="J73" s="68">
        <f t="shared" si="51"/>
        <v>0</v>
      </c>
      <c r="K73" s="69">
        <v>0</v>
      </c>
      <c r="L73" s="69">
        <v>0</v>
      </c>
      <c r="M73" s="69">
        <f t="shared" si="52"/>
        <v>0</v>
      </c>
      <c r="N73" s="68">
        <f t="shared" si="53"/>
        <v>0</v>
      </c>
      <c r="O73" s="69">
        <v>0</v>
      </c>
      <c r="P73" s="69">
        <v>0</v>
      </c>
      <c r="Q73" s="69">
        <f t="shared" si="54"/>
        <v>0</v>
      </c>
      <c r="R73" s="68">
        <f t="shared" si="55"/>
        <v>0</v>
      </c>
      <c r="S73" s="69">
        <v>0</v>
      </c>
      <c r="T73" s="69">
        <v>0</v>
      </c>
      <c r="U73" s="69">
        <f t="shared" si="56"/>
        <v>0</v>
      </c>
      <c r="V73" s="68">
        <f t="shared" si="57"/>
        <v>0</v>
      </c>
      <c r="W73" s="69">
        <v>0</v>
      </c>
      <c r="X73" s="69">
        <v>0</v>
      </c>
      <c r="Y73" s="69">
        <f t="shared" si="58"/>
        <v>0</v>
      </c>
      <c r="Z73" s="68">
        <f t="shared" si="59"/>
        <v>0</v>
      </c>
      <c r="AA73" s="69">
        <v>0</v>
      </c>
      <c r="AB73" s="69">
        <v>0</v>
      </c>
      <c r="AC73" s="69">
        <f t="shared" si="60"/>
        <v>0</v>
      </c>
      <c r="AD73" s="68">
        <f t="shared" si="61"/>
        <v>0</v>
      </c>
      <c r="AE73" s="69">
        <v>0</v>
      </c>
      <c r="AF73" s="69">
        <v>0</v>
      </c>
      <c r="AG73" s="69">
        <f t="shared" si="62"/>
        <v>0</v>
      </c>
      <c r="AH73" s="68">
        <f t="shared" si="63"/>
        <v>0</v>
      </c>
      <c r="AI73" s="69">
        <v>0</v>
      </c>
      <c r="AJ73" s="69">
        <v>0</v>
      </c>
      <c r="AK73" s="69">
        <f t="shared" si="64"/>
        <v>0</v>
      </c>
      <c r="AL73" s="68">
        <f t="shared" si="65"/>
        <v>0</v>
      </c>
      <c r="AM73" s="69">
        <v>0</v>
      </c>
      <c r="AN73" s="69">
        <v>0</v>
      </c>
      <c r="AO73" s="69">
        <f t="shared" si="66"/>
        <v>0</v>
      </c>
      <c r="AP73" s="68">
        <f t="shared" si="67"/>
        <v>0</v>
      </c>
      <c r="AQ73" s="69">
        <v>0</v>
      </c>
      <c r="AR73" s="69">
        <v>0</v>
      </c>
      <c r="AS73" s="69">
        <f t="shared" si="68"/>
        <v>0</v>
      </c>
      <c r="AT73" s="68">
        <f t="shared" si="69"/>
        <v>0</v>
      </c>
      <c r="AU73" s="69">
        <v>0</v>
      </c>
      <c r="AV73" s="69">
        <v>0</v>
      </c>
      <c r="AW73" s="69">
        <f t="shared" si="70"/>
        <v>0</v>
      </c>
      <c r="AX73" s="68">
        <f t="shared" si="71"/>
        <v>0</v>
      </c>
      <c r="AY73" s="69">
        <v>0</v>
      </c>
      <c r="AZ73" s="69">
        <v>0</v>
      </c>
      <c r="BA73" s="65" t="b">
        <f t="shared" si="36"/>
        <v>1</v>
      </c>
      <c r="BB73" s="65" t="b">
        <f t="shared" si="37"/>
        <v>1</v>
      </c>
      <c r="BC73" s="65" t="b">
        <f t="shared" si="38"/>
        <v>1</v>
      </c>
      <c r="BD73" s="65" t="b">
        <f t="shared" si="39"/>
        <v>1</v>
      </c>
      <c r="BE73" s="65" t="b">
        <f t="shared" si="40"/>
        <v>1</v>
      </c>
      <c r="BF73" s="65" t="b">
        <f t="shared" si="41"/>
        <v>1</v>
      </c>
      <c r="BG73" s="65" t="b">
        <f t="shared" si="42"/>
        <v>1</v>
      </c>
      <c r="BH73" s="65" t="b">
        <f t="shared" si="43"/>
        <v>1</v>
      </c>
      <c r="BI73" s="65" t="b">
        <f t="shared" si="44"/>
        <v>1</v>
      </c>
      <c r="BJ73" s="65" t="b">
        <f t="shared" si="45"/>
        <v>1</v>
      </c>
      <c r="BK73" s="65" t="b">
        <f t="shared" si="46"/>
        <v>1</v>
      </c>
      <c r="BL73" s="65" t="b">
        <f t="shared" si="47"/>
        <v>1</v>
      </c>
      <c r="BM73" s="70" t="s">
        <v>161</v>
      </c>
    </row>
    <row r="74" spans="1:65" ht="34">
      <c r="A74" s="66" t="s">
        <v>308</v>
      </c>
      <c r="B74" s="67" t="s">
        <v>309</v>
      </c>
      <c r="C74" s="68">
        <v>0</v>
      </c>
      <c r="D74" s="68">
        <v>0</v>
      </c>
      <c r="E74" s="69">
        <f t="shared" si="48"/>
        <v>0</v>
      </c>
      <c r="F74" s="68">
        <f t="shared" si="49"/>
        <v>0</v>
      </c>
      <c r="G74" s="69">
        <v>0</v>
      </c>
      <c r="H74" s="69">
        <v>0</v>
      </c>
      <c r="I74" s="69">
        <f t="shared" si="50"/>
        <v>0</v>
      </c>
      <c r="J74" s="68">
        <f t="shared" si="51"/>
        <v>0</v>
      </c>
      <c r="K74" s="69">
        <v>0</v>
      </c>
      <c r="L74" s="69">
        <v>0</v>
      </c>
      <c r="M74" s="69">
        <f t="shared" si="52"/>
        <v>0</v>
      </c>
      <c r="N74" s="68">
        <f t="shared" si="53"/>
        <v>0</v>
      </c>
      <c r="O74" s="69">
        <v>0</v>
      </c>
      <c r="P74" s="69">
        <v>0</v>
      </c>
      <c r="Q74" s="69">
        <f t="shared" si="54"/>
        <v>0</v>
      </c>
      <c r="R74" s="68">
        <f t="shared" si="55"/>
        <v>0</v>
      </c>
      <c r="S74" s="69">
        <v>0</v>
      </c>
      <c r="T74" s="71">
        <v>7768</v>
      </c>
      <c r="U74" s="69">
        <f t="shared" si="56"/>
        <v>7768</v>
      </c>
      <c r="V74" s="68">
        <f t="shared" si="57"/>
        <v>7768</v>
      </c>
      <c r="W74" s="71">
        <v>5163.9625895927584</v>
      </c>
      <c r="X74" s="71">
        <v>12873</v>
      </c>
      <c r="Y74" s="69">
        <f t="shared" si="58"/>
        <v>18036</v>
      </c>
      <c r="Z74" s="68">
        <f t="shared" si="59"/>
        <v>7710</v>
      </c>
      <c r="AA74" s="69">
        <v>0</v>
      </c>
      <c r="AB74" s="71">
        <v>12873</v>
      </c>
      <c r="AC74" s="69">
        <f t="shared" si="60"/>
        <v>12873</v>
      </c>
      <c r="AD74" s="68">
        <f t="shared" si="61"/>
        <v>12873</v>
      </c>
      <c r="AE74" s="69">
        <v>0</v>
      </c>
      <c r="AF74" s="71">
        <v>12873</v>
      </c>
      <c r="AG74" s="69">
        <f t="shared" si="62"/>
        <v>12873</v>
      </c>
      <c r="AH74" s="68">
        <f t="shared" si="63"/>
        <v>12873</v>
      </c>
      <c r="AI74" s="71">
        <v>5824.7549291209189</v>
      </c>
      <c r="AJ74" s="71">
        <v>18232</v>
      </c>
      <c r="AK74" s="69">
        <f t="shared" si="64"/>
        <v>24056</v>
      </c>
      <c r="AL74" s="68">
        <f t="shared" si="65"/>
        <v>12408</v>
      </c>
      <c r="AM74" s="69">
        <v>0</v>
      </c>
      <c r="AN74" s="71">
        <v>18232</v>
      </c>
      <c r="AO74" s="69">
        <f t="shared" si="66"/>
        <v>18232</v>
      </c>
      <c r="AP74" s="68">
        <f t="shared" si="67"/>
        <v>18232</v>
      </c>
      <c r="AQ74" s="69">
        <v>0</v>
      </c>
      <c r="AR74" s="71">
        <v>18232</v>
      </c>
      <c r="AS74" s="69">
        <f t="shared" si="68"/>
        <v>18232</v>
      </c>
      <c r="AT74" s="68">
        <f t="shared" si="69"/>
        <v>18232</v>
      </c>
      <c r="AU74" s="71">
        <v>8844.3106333564592</v>
      </c>
      <c r="AV74" s="71">
        <v>18232</v>
      </c>
      <c r="AW74" s="69">
        <f t="shared" si="70"/>
        <v>27076</v>
      </c>
      <c r="AX74" s="68">
        <f t="shared" si="71"/>
        <v>9388</v>
      </c>
      <c r="AY74" s="71">
        <v>8844.3106333564592</v>
      </c>
      <c r="AZ74" s="71">
        <v>18232</v>
      </c>
      <c r="BA74" s="65" t="b">
        <f t="shared" si="36"/>
        <v>1</v>
      </c>
      <c r="BB74" s="65" t="b">
        <f t="shared" si="37"/>
        <v>1</v>
      </c>
      <c r="BC74" s="65" t="b">
        <f t="shared" si="38"/>
        <v>1</v>
      </c>
      <c r="BD74" s="65" t="b">
        <f t="shared" si="39"/>
        <v>1</v>
      </c>
      <c r="BE74" s="65" t="b">
        <f t="shared" si="40"/>
        <v>0</v>
      </c>
      <c r="BF74" s="65" t="b">
        <f t="shared" si="41"/>
        <v>0</v>
      </c>
      <c r="BG74" s="65" t="b">
        <f t="shared" si="42"/>
        <v>0</v>
      </c>
      <c r="BH74" s="65" t="b">
        <f t="shared" si="43"/>
        <v>0</v>
      </c>
      <c r="BI74" s="65" t="b">
        <f t="shared" si="44"/>
        <v>0</v>
      </c>
      <c r="BJ74" s="65" t="b">
        <f t="shared" si="45"/>
        <v>0</v>
      </c>
      <c r="BK74" s="65" t="b">
        <f t="shared" si="46"/>
        <v>0</v>
      </c>
      <c r="BL74" s="65" t="b">
        <f t="shared" si="47"/>
        <v>0</v>
      </c>
      <c r="BM74" s="70" t="s">
        <v>161</v>
      </c>
    </row>
    <row r="75" spans="1:65" ht="34">
      <c r="A75" s="66" t="s">
        <v>310</v>
      </c>
      <c r="B75" s="67" t="s">
        <v>311</v>
      </c>
      <c r="C75" s="68">
        <v>0</v>
      </c>
      <c r="D75" s="68">
        <v>0</v>
      </c>
      <c r="E75" s="69">
        <f t="shared" si="48"/>
        <v>0</v>
      </c>
      <c r="F75" s="68">
        <f t="shared" si="49"/>
        <v>0</v>
      </c>
      <c r="G75" s="69">
        <v>0</v>
      </c>
      <c r="H75" s="69">
        <v>0</v>
      </c>
      <c r="I75" s="69">
        <f t="shared" si="50"/>
        <v>0</v>
      </c>
      <c r="J75" s="68">
        <f t="shared" si="51"/>
        <v>0</v>
      </c>
      <c r="K75" s="69">
        <v>0</v>
      </c>
      <c r="L75" s="69">
        <v>0</v>
      </c>
      <c r="M75" s="69">
        <f t="shared" si="52"/>
        <v>0</v>
      </c>
      <c r="N75" s="68">
        <f t="shared" si="53"/>
        <v>0</v>
      </c>
      <c r="O75" s="69">
        <v>0</v>
      </c>
      <c r="P75" s="69">
        <v>0</v>
      </c>
      <c r="Q75" s="69">
        <f t="shared" si="54"/>
        <v>0</v>
      </c>
      <c r="R75" s="68">
        <f t="shared" si="55"/>
        <v>0</v>
      </c>
      <c r="S75" s="69">
        <v>0</v>
      </c>
      <c r="T75" s="69">
        <v>0</v>
      </c>
      <c r="U75" s="69">
        <f t="shared" si="56"/>
        <v>0</v>
      </c>
      <c r="V75" s="68">
        <f t="shared" si="57"/>
        <v>0</v>
      </c>
      <c r="W75" s="69">
        <v>0</v>
      </c>
      <c r="X75" s="69">
        <v>0</v>
      </c>
      <c r="Y75" s="69">
        <f t="shared" si="58"/>
        <v>0</v>
      </c>
      <c r="Z75" s="68">
        <f t="shared" si="59"/>
        <v>0</v>
      </c>
      <c r="AA75" s="69">
        <v>0</v>
      </c>
      <c r="AB75" s="69">
        <v>0</v>
      </c>
      <c r="AC75" s="69">
        <f t="shared" si="60"/>
        <v>0</v>
      </c>
      <c r="AD75" s="68">
        <f t="shared" si="61"/>
        <v>0</v>
      </c>
      <c r="AE75" s="69">
        <v>0</v>
      </c>
      <c r="AF75" s="69">
        <v>0</v>
      </c>
      <c r="AG75" s="69">
        <f t="shared" si="62"/>
        <v>0</v>
      </c>
      <c r="AH75" s="68">
        <f t="shared" si="63"/>
        <v>0</v>
      </c>
      <c r="AI75" s="69">
        <v>0</v>
      </c>
      <c r="AJ75" s="69">
        <v>0</v>
      </c>
      <c r="AK75" s="69">
        <f t="shared" si="64"/>
        <v>0</v>
      </c>
      <c r="AL75" s="68">
        <f t="shared" si="65"/>
        <v>0</v>
      </c>
      <c r="AM75" s="69">
        <v>0</v>
      </c>
      <c r="AN75" s="69">
        <v>0</v>
      </c>
      <c r="AO75" s="69">
        <f t="shared" si="66"/>
        <v>0</v>
      </c>
      <c r="AP75" s="68">
        <f t="shared" si="67"/>
        <v>0</v>
      </c>
      <c r="AQ75" s="69">
        <v>0</v>
      </c>
      <c r="AR75" s="69">
        <v>0</v>
      </c>
      <c r="AS75" s="69">
        <f t="shared" si="68"/>
        <v>0</v>
      </c>
      <c r="AT75" s="68">
        <f t="shared" si="69"/>
        <v>0</v>
      </c>
      <c r="AU75" s="69">
        <v>0</v>
      </c>
      <c r="AV75" s="69">
        <v>0</v>
      </c>
      <c r="AW75" s="69">
        <f t="shared" si="70"/>
        <v>0</v>
      </c>
      <c r="AX75" s="68">
        <f t="shared" si="71"/>
        <v>0</v>
      </c>
      <c r="AY75" s="69">
        <v>0</v>
      </c>
      <c r="AZ75" s="69">
        <v>0</v>
      </c>
      <c r="BA75" s="65" t="b">
        <f t="shared" si="36"/>
        <v>1</v>
      </c>
      <c r="BB75" s="65" t="b">
        <f t="shared" si="37"/>
        <v>1</v>
      </c>
      <c r="BC75" s="65" t="b">
        <f t="shared" si="38"/>
        <v>1</v>
      </c>
      <c r="BD75" s="65" t="b">
        <f t="shared" si="39"/>
        <v>1</v>
      </c>
      <c r="BE75" s="65" t="b">
        <f t="shared" si="40"/>
        <v>1</v>
      </c>
      <c r="BF75" s="65" t="b">
        <f t="shared" si="41"/>
        <v>1</v>
      </c>
      <c r="BG75" s="65" t="b">
        <f t="shared" si="42"/>
        <v>1</v>
      </c>
      <c r="BH75" s="65" t="b">
        <f t="shared" si="43"/>
        <v>1</v>
      </c>
      <c r="BI75" s="65" t="b">
        <f t="shared" si="44"/>
        <v>1</v>
      </c>
      <c r="BJ75" s="65" t="b">
        <f t="shared" si="45"/>
        <v>1</v>
      </c>
      <c r="BK75" s="65" t="b">
        <f t="shared" si="46"/>
        <v>1</v>
      </c>
      <c r="BL75" s="65" t="b">
        <f t="shared" si="47"/>
        <v>1</v>
      </c>
      <c r="BM75" s="70" t="s">
        <v>161</v>
      </c>
    </row>
    <row r="76" spans="1:65" ht="34">
      <c r="A76" s="66" t="s">
        <v>312</v>
      </c>
      <c r="B76" s="67" t="s">
        <v>313</v>
      </c>
      <c r="C76" s="68">
        <v>0</v>
      </c>
      <c r="D76" s="68">
        <v>0</v>
      </c>
      <c r="E76" s="69">
        <f t="shared" si="48"/>
        <v>0</v>
      </c>
      <c r="F76" s="68">
        <f t="shared" si="49"/>
        <v>0</v>
      </c>
      <c r="G76" s="69">
        <v>0</v>
      </c>
      <c r="H76" s="69">
        <v>0</v>
      </c>
      <c r="I76" s="69">
        <f t="shared" si="50"/>
        <v>0</v>
      </c>
      <c r="J76" s="68">
        <f t="shared" si="51"/>
        <v>0</v>
      </c>
      <c r="K76" s="69">
        <v>0</v>
      </c>
      <c r="L76" s="69">
        <v>0</v>
      </c>
      <c r="M76" s="69">
        <f t="shared" si="52"/>
        <v>0</v>
      </c>
      <c r="N76" s="68">
        <f t="shared" si="53"/>
        <v>0</v>
      </c>
      <c r="O76" s="69">
        <v>0</v>
      </c>
      <c r="P76" s="69">
        <v>0</v>
      </c>
      <c r="Q76" s="69">
        <f t="shared" si="54"/>
        <v>0</v>
      </c>
      <c r="R76" s="68">
        <f t="shared" si="55"/>
        <v>0</v>
      </c>
      <c r="S76" s="69">
        <v>0</v>
      </c>
      <c r="T76" s="69">
        <v>0</v>
      </c>
      <c r="U76" s="69">
        <f t="shared" si="56"/>
        <v>0</v>
      </c>
      <c r="V76" s="68">
        <f t="shared" si="57"/>
        <v>0</v>
      </c>
      <c r="W76" s="69">
        <v>0</v>
      </c>
      <c r="X76" s="69">
        <v>0</v>
      </c>
      <c r="Y76" s="69">
        <f t="shared" si="58"/>
        <v>0</v>
      </c>
      <c r="Z76" s="68">
        <f t="shared" si="59"/>
        <v>0</v>
      </c>
      <c r="AA76" s="69">
        <v>0</v>
      </c>
      <c r="AB76" s="69">
        <v>0</v>
      </c>
      <c r="AC76" s="69">
        <f t="shared" si="60"/>
        <v>0</v>
      </c>
      <c r="AD76" s="68">
        <f t="shared" si="61"/>
        <v>0</v>
      </c>
      <c r="AE76" s="69">
        <v>0</v>
      </c>
      <c r="AF76" s="69">
        <v>0</v>
      </c>
      <c r="AG76" s="69">
        <f t="shared" si="62"/>
        <v>0</v>
      </c>
      <c r="AH76" s="68">
        <f t="shared" si="63"/>
        <v>0</v>
      </c>
      <c r="AI76" s="69">
        <v>0</v>
      </c>
      <c r="AJ76" s="69">
        <v>0</v>
      </c>
      <c r="AK76" s="69">
        <f t="shared" si="64"/>
        <v>0</v>
      </c>
      <c r="AL76" s="68">
        <f t="shared" si="65"/>
        <v>0</v>
      </c>
      <c r="AM76" s="69">
        <v>0</v>
      </c>
      <c r="AN76" s="69">
        <v>0</v>
      </c>
      <c r="AO76" s="69">
        <f t="shared" si="66"/>
        <v>0</v>
      </c>
      <c r="AP76" s="68">
        <f t="shared" si="67"/>
        <v>0</v>
      </c>
      <c r="AQ76" s="69">
        <v>0</v>
      </c>
      <c r="AR76" s="69">
        <v>0</v>
      </c>
      <c r="AS76" s="69">
        <f t="shared" si="68"/>
        <v>0</v>
      </c>
      <c r="AT76" s="68">
        <f t="shared" si="69"/>
        <v>0</v>
      </c>
      <c r="AU76" s="69">
        <v>0</v>
      </c>
      <c r="AV76" s="69">
        <v>0</v>
      </c>
      <c r="AW76" s="69">
        <f t="shared" si="70"/>
        <v>0</v>
      </c>
      <c r="AX76" s="68">
        <f t="shared" si="71"/>
        <v>0</v>
      </c>
      <c r="AY76" s="69">
        <v>0</v>
      </c>
      <c r="AZ76" s="69">
        <v>0</v>
      </c>
      <c r="BA76" s="65" t="b">
        <f t="shared" si="36"/>
        <v>1</v>
      </c>
      <c r="BB76" s="65" t="b">
        <f t="shared" si="37"/>
        <v>1</v>
      </c>
      <c r="BC76" s="65" t="b">
        <f t="shared" si="38"/>
        <v>1</v>
      </c>
      <c r="BD76" s="65" t="b">
        <f t="shared" si="39"/>
        <v>1</v>
      </c>
      <c r="BE76" s="65" t="b">
        <f t="shared" si="40"/>
        <v>1</v>
      </c>
      <c r="BF76" s="65" t="b">
        <f t="shared" si="41"/>
        <v>1</v>
      </c>
      <c r="BG76" s="65" t="b">
        <f t="shared" si="42"/>
        <v>1</v>
      </c>
      <c r="BH76" s="65" t="b">
        <f t="shared" si="43"/>
        <v>1</v>
      </c>
      <c r="BI76" s="65" t="b">
        <f t="shared" si="44"/>
        <v>1</v>
      </c>
      <c r="BJ76" s="65" t="b">
        <f t="shared" si="45"/>
        <v>1</v>
      </c>
      <c r="BK76" s="65" t="b">
        <f t="shared" si="46"/>
        <v>1</v>
      </c>
      <c r="BL76" s="65" t="b">
        <f t="shared" si="47"/>
        <v>1</v>
      </c>
      <c r="BM76" s="70" t="s">
        <v>161</v>
      </c>
    </row>
    <row r="77" spans="1:65" ht="17">
      <c r="A77" s="66" t="s">
        <v>314</v>
      </c>
      <c r="B77" s="67" t="s">
        <v>315</v>
      </c>
      <c r="C77" s="68">
        <v>0</v>
      </c>
      <c r="D77" s="68">
        <v>0</v>
      </c>
      <c r="E77" s="69">
        <f t="shared" si="48"/>
        <v>0</v>
      </c>
      <c r="F77" s="68">
        <f t="shared" si="49"/>
        <v>0</v>
      </c>
      <c r="G77" s="69">
        <v>0</v>
      </c>
      <c r="H77" s="69">
        <v>0</v>
      </c>
      <c r="I77" s="69">
        <f t="shared" si="50"/>
        <v>0</v>
      </c>
      <c r="J77" s="68">
        <f t="shared" si="51"/>
        <v>0</v>
      </c>
      <c r="K77" s="71">
        <v>10827.59544515551</v>
      </c>
      <c r="L77" s="71">
        <v>10844</v>
      </c>
      <c r="M77" s="69">
        <f t="shared" si="52"/>
        <v>21671</v>
      </c>
      <c r="N77" s="68">
        <f t="shared" si="53"/>
        <v>17</v>
      </c>
      <c r="O77" s="69">
        <v>0</v>
      </c>
      <c r="P77" s="71">
        <v>10844</v>
      </c>
      <c r="Q77" s="69">
        <f t="shared" si="54"/>
        <v>10844</v>
      </c>
      <c r="R77" s="68">
        <f t="shared" si="55"/>
        <v>10844</v>
      </c>
      <c r="S77" s="71">
        <v>9535.2916175709033</v>
      </c>
      <c r="T77" s="71">
        <v>9535.1797770646263</v>
      </c>
      <c r="U77" s="69">
        <f t="shared" si="56"/>
        <v>19070</v>
      </c>
      <c r="V77" s="68">
        <f t="shared" si="57"/>
        <v>0</v>
      </c>
      <c r="W77" s="71">
        <v>11898.329853532399</v>
      </c>
      <c r="X77" s="71">
        <v>11896.179777064626</v>
      </c>
      <c r="Y77" s="69">
        <f t="shared" si="58"/>
        <v>23794</v>
      </c>
      <c r="Z77" s="68">
        <f t="shared" si="59"/>
        <v>-2</v>
      </c>
      <c r="AA77" s="71">
        <v>12828.469495678179</v>
      </c>
      <c r="AB77" s="71">
        <v>12826.319777064626</v>
      </c>
      <c r="AC77" s="69">
        <f t="shared" si="60"/>
        <v>25654</v>
      </c>
      <c r="AD77" s="68">
        <f t="shared" si="61"/>
        <v>-2</v>
      </c>
      <c r="AE77" s="71">
        <v>15448.475832249007</v>
      </c>
      <c r="AF77" s="71">
        <v>15445.199777064627</v>
      </c>
      <c r="AG77" s="69">
        <f t="shared" si="62"/>
        <v>30893</v>
      </c>
      <c r="AH77" s="68">
        <f t="shared" si="63"/>
        <v>-3</v>
      </c>
      <c r="AI77" s="71">
        <v>17470.642376756379</v>
      </c>
      <c r="AJ77" s="71">
        <v>17426.199777064627</v>
      </c>
      <c r="AK77" s="69">
        <f t="shared" si="64"/>
        <v>34896</v>
      </c>
      <c r="AL77" s="68">
        <f t="shared" si="65"/>
        <v>-44</v>
      </c>
      <c r="AM77" s="71">
        <v>20840.019089190988</v>
      </c>
      <c r="AN77" s="71">
        <v>20795.199777064627</v>
      </c>
      <c r="AO77" s="69">
        <f t="shared" si="66"/>
        <v>41635</v>
      </c>
      <c r="AP77" s="68">
        <f t="shared" si="67"/>
        <v>-45</v>
      </c>
      <c r="AQ77" s="71">
        <v>21558.121731923282</v>
      </c>
      <c r="AR77" s="71">
        <v>21513.199777064627</v>
      </c>
      <c r="AS77" s="69">
        <f t="shared" si="68"/>
        <v>43071</v>
      </c>
      <c r="AT77" s="68">
        <f t="shared" si="69"/>
        <v>-45</v>
      </c>
      <c r="AU77" s="71">
        <v>24083.349036094376</v>
      </c>
      <c r="AV77" s="71">
        <v>21513.199777064627</v>
      </c>
      <c r="AW77" s="69">
        <f t="shared" si="70"/>
        <v>45596</v>
      </c>
      <c r="AX77" s="68">
        <f t="shared" si="71"/>
        <v>-2570</v>
      </c>
      <c r="AY77" s="71">
        <v>24083.349036094376</v>
      </c>
      <c r="AZ77" s="71">
        <v>21513.199777064627</v>
      </c>
      <c r="BA77" s="65" t="b">
        <f t="shared" si="36"/>
        <v>1</v>
      </c>
      <c r="BB77" s="65" t="b">
        <f t="shared" si="37"/>
        <v>1</v>
      </c>
      <c r="BC77" s="65" t="b">
        <f t="shared" si="38"/>
        <v>0</v>
      </c>
      <c r="BD77" s="65" t="b">
        <f t="shared" si="39"/>
        <v>0</v>
      </c>
      <c r="BE77" s="65" t="b">
        <f t="shared" si="40"/>
        <v>1</v>
      </c>
      <c r="BF77" s="65" t="b">
        <f t="shared" si="41"/>
        <v>0</v>
      </c>
      <c r="BG77" s="65" t="b">
        <f t="shared" si="42"/>
        <v>0</v>
      </c>
      <c r="BH77" s="65" t="b">
        <f t="shared" si="43"/>
        <v>0</v>
      </c>
      <c r="BI77" s="65" t="b">
        <f t="shared" si="44"/>
        <v>0</v>
      </c>
      <c r="BJ77" s="65" t="b">
        <f t="shared" si="45"/>
        <v>0</v>
      </c>
      <c r="BK77" s="65" t="b">
        <f t="shared" si="46"/>
        <v>0</v>
      </c>
      <c r="BL77" s="65" t="b">
        <f t="shared" si="47"/>
        <v>0</v>
      </c>
      <c r="BM77" s="70" t="s">
        <v>182</v>
      </c>
    </row>
    <row r="78" spans="1:65" ht="34">
      <c r="A78" s="66" t="s">
        <v>316</v>
      </c>
      <c r="B78" s="67" t="s">
        <v>317</v>
      </c>
      <c r="C78" s="68">
        <v>0</v>
      </c>
      <c r="D78" s="68">
        <v>0</v>
      </c>
      <c r="E78" s="69">
        <f t="shared" si="48"/>
        <v>0</v>
      </c>
      <c r="F78" s="68">
        <f t="shared" si="49"/>
        <v>0</v>
      </c>
      <c r="G78" s="71">
        <v>4238.7333333333336</v>
      </c>
      <c r="H78" s="71">
        <v>4239</v>
      </c>
      <c r="I78" s="69">
        <f t="shared" si="50"/>
        <v>8477</v>
      </c>
      <c r="J78" s="68">
        <f t="shared" si="51"/>
        <v>1</v>
      </c>
      <c r="K78" s="71">
        <v>9114</v>
      </c>
      <c r="L78" s="71">
        <v>9114</v>
      </c>
      <c r="M78" s="69">
        <f t="shared" si="52"/>
        <v>18228</v>
      </c>
      <c r="N78" s="68">
        <f t="shared" si="53"/>
        <v>0</v>
      </c>
      <c r="O78" s="71">
        <v>14205.543333333333</v>
      </c>
      <c r="P78" s="71">
        <v>14206</v>
      </c>
      <c r="Q78" s="69">
        <f t="shared" si="54"/>
        <v>28411</v>
      </c>
      <c r="R78" s="68">
        <f t="shared" si="55"/>
        <v>1</v>
      </c>
      <c r="S78" s="69">
        <v>0</v>
      </c>
      <c r="T78" s="69">
        <v>0</v>
      </c>
      <c r="U78" s="69">
        <f t="shared" si="56"/>
        <v>0</v>
      </c>
      <c r="V78" s="68">
        <f t="shared" si="57"/>
        <v>0</v>
      </c>
      <c r="W78" s="69">
        <v>0</v>
      </c>
      <c r="X78" s="69">
        <v>0</v>
      </c>
      <c r="Y78" s="69">
        <f t="shared" si="58"/>
        <v>0</v>
      </c>
      <c r="Z78" s="68">
        <f t="shared" si="59"/>
        <v>0</v>
      </c>
      <c r="AA78" s="69">
        <v>0</v>
      </c>
      <c r="AB78" s="69">
        <v>0</v>
      </c>
      <c r="AC78" s="69">
        <f t="shared" si="60"/>
        <v>0</v>
      </c>
      <c r="AD78" s="68">
        <f t="shared" si="61"/>
        <v>0</v>
      </c>
      <c r="AE78" s="69">
        <v>0</v>
      </c>
      <c r="AF78" s="69">
        <v>0</v>
      </c>
      <c r="AG78" s="69">
        <f t="shared" si="62"/>
        <v>0</v>
      </c>
      <c r="AH78" s="68">
        <f t="shared" si="63"/>
        <v>0</v>
      </c>
      <c r="AI78" s="69">
        <v>0</v>
      </c>
      <c r="AJ78" s="69">
        <v>0</v>
      </c>
      <c r="AK78" s="69">
        <f t="shared" si="64"/>
        <v>0</v>
      </c>
      <c r="AL78" s="68">
        <f t="shared" si="65"/>
        <v>0</v>
      </c>
      <c r="AM78" s="69">
        <v>0</v>
      </c>
      <c r="AN78" s="69">
        <v>0</v>
      </c>
      <c r="AO78" s="69">
        <f t="shared" si="66"/>
        <v>0</v>
      </c>
      <c r="AP78" s="68">
        <f t="shared" si="67"/>
        <v>0</v>
      </c>
      <c r="AQ78" s="69">
        <v>0</v>
      </c>
      <c r="AR78" s="69">
        <v>0</v>
      </c>
      <c r="AS78" s="69">
        <f t="shared" si="68"/>
        <v>0</v>
      </c>
      <c r="AT78" s="68">
        <f t="shared" si="69"/>
        <v>0</v>
      </c>
      <c r="AU78" s="69">
        <v>0</v>
      </c>
      <c r="AV78" s="69">
        <v>0</v>
      </c>
      <c r="AW78" s="69">
        <f t="shared" si="70"/>
        <v>0</v>
      </c>
      <c r="AX78" s="68">
        <f t="shared" si="71"/>
        <v>0</v>
      </c>
      <c r="AY78" s="69">
        <v>0</v>
      </c>
      <c r="AZ78" s="69">
        <v>0</v>
      </c>
      <c r="BA78" s="65" t="b">
        <f t="shared" si="36"/>
        <v>1</v>
      </c>
      <c r="BB78" s="65" t="b">
        <f t="shared" si="37"/>
        <v>0</v>
      </c>
      <c r="BC78" s="65" t="b">
        <f t="shared" si="38"/>
        <v>1</v>
      </c>
      <c r="BD78" s="65" t="b">
        <f t="shared" si="39"/>
        <v>0</v>
      </c>
      <c r="BE78" s="65" t="b">
        <f t="shared" si="40"/>
        <v>1</v>
      </c>
      <c r="BF78" s="65" t="b">
        <f t="shared" si="41"/>
        <v>1</v>
      </c>
      <c r="BG78" s="65" t="b">
        <f t="shared" si="42"/>
        <v>1</v>
      </c>
      <c r="BH78" s="65" t="b">
        <f t="shared" si="43"/>
        <v>1</v>
      </c>
      <c r="BI78" s="65" t="b">
        <f t="shared" si="44"/>
        <v>1</v>
      </c>
      <c r="BJ78" s="65" t="b">
        <f t="shared" si="45"/>
        <v>1</v>
      </c>
      <c r="BK78" s="65" t="b">
        <f t="shared" si="46"/>
        <v>1</v>
      </c>
      <c r="BL78" s="65" t="b">
        <f t="shared" si="47"/>
        <v>1</v>
      </c>
      <c r="BM78" s="70" t="s">
        <v>161</v>
      </c>
    </row>
    <row r="79" spans="1:65" ht="17">
      <c r="A79" s="66" t="s">
        <v>318</v>
      </c>
      <c r="B79" s="67" t="s">
        <v>319</v>
      </c>
      <c r="C79" s="68">
        <v>0</v>
      </c>
      <c r="D79" s="68">
        <v>0</v>
      </c>
      <c r="E79" s="69">
        <f t="shared" si="48"/>
        <v>0</v>
      </c>
      <c r="F79" s="68">
        <f t="shared" si="49"/>
        <v>0</v>
      </c>
      <c r="G79" s="69">
        <v>0</v>
      </c>
      <c r="H79" s="69">
        <v>0</v>
      </c>
      <c r="I79" s="69">
        <f t="shared" si="50"/>
        <v>0</v>
      </c>
      <c r="J79" s="68">
        <f t="shared" si="51"/>
        <v>0</v>
      </c>
      <c r="K79" s="69">
        <v>0</v>
      </c>
      <c r="L79" s="69">
        <v>0</v>
      </c>
      <c r="M79" s="69">
        <f t="shared" si="52"/>
        <v>0</v>
      </c>
      <c r="N79" s="68">
        <f t="shared" si="53"/>
        <v>0</v>
      </c>
      <c r="O79" s="69">
        <v>0</v>
      </c>
      <c r="P79" s="69">
        <v>0</v>
      </c>
      <c r="Q79" s="69">
        <f t="shared" si="54"/>
        <v>0</v>
      </c>
      <c r="R79" s="68">
        <f t="shared" si="55"/>
        <v>0</v>
      </c>
      <c r="S79" s="71">
        <v>6504.9454122837669</v>
      </c>
      <c r="T79" s="69">
        <v>0</v>
      </c>
      <c r="U79" s="69">
        <f t="shared" si="56"/>
        <v>6504</v>
      </c>
      <c r="V79" s="68">
        <f t="shared" si="57"/>
        <v>-6504</v>
      </c>
      <c r="W79" s="71">
        <v>6504.9454122837669</v>
      </c>
      <c r="X79" s="69">
        <v>0</v>
      </c>
      <c r="Y79" s="69">
        <f t="shared" si="58"/>
        <v>6504</v>
      </c>
      <c r="Z79" s="68">
        <f t="shared" si="59"/>
        <v>-6504</v>
      </c>
      <c r="AA79" s="71">
        <v>6504.9454122837669</v>
      </c>
      <c r="AB79" s="69">
        <v>0</v>
      </c>
      <c r="AC79" s="69">
        <f t="shared" si="60"/>
        <v>6504</v>
      </c>
      <c r="AD79" s="68">
        <f t="shared" si="61"/>
        <v>-6504</v>
      </c>
      <c r="AE79" s="71">
        <v>6504.9454122837669</v>
      </c>
      <c r="AF79" s="69">
        <v>0</v>
      </c>
      <c r="AG79" s="69">
        <f t="shared" si="62"/>
        <v>6504</v>
      </c>
      <c r="AH79" s="68">
        <f t="shared" si="63"/>
        <v>-6504</v>
      </c>
      <c r="AI79" s="71">
        <v>6504.9454122837669</v>
      </c>
      <c r="AJ79" s="69">
        <v>0</v>
      </c>
      <c r="AK79" s="69">
        <f t="shared" si="64"/>
        <v>6504</v>
      </c>
      <c r="AL79" s="68">
        <f t="shared" si="65"/>
        <v>-6504</v>
      </c>
      <c r="AM79" s="71">
        <v>6504.9454122837669</v>
      </c>
      <c r="AN79" s="69">
        <v>0</v>
      </c>
      <c r="AO79" s="69">
        <f t="shared" si="66"/>
        <v>6504</v>
      </c>
      <c r="AP79" s="68">
        <f t="shared" si="67"/>
        <v>-6504</v>
      </c>
      <c r="AQ79" s="71">
        <v>6504.9454122837669</v>
      </c>
      <c r="AR79" s="69">
        <v>0</v>
      </c>
      <c r="AS79" s="69">
        <f t="shared" si="68"/>
        <v>6504</v>
      </c>
      <c r="AT79" s="68">
        <f t="shared" si="69"/>
        <v>-6504</v>
      </c>
      <c r="AU79" s="71">
        <v>6504.9454122837669</v>
      </c>
      <c r="AV79" s="69">
        <v>0</v>
      </c>
      <c r="AW79" s="69">
        <f t="shared" si="70"/>
        <v>6504</v>
      </c>
      <c r="AX79" s="68">
        <f t="shared" si="71"/>
        <v>-6504</v>
      </c>
      <c r="AY79" s="71">
        <v>6504.9454122837669</v>
      </c>
      <c r="AZ79" s="69">
        <v>0</v>
      </c>
      <c r="BA79" s="65" t="b">
        <f t="shared" si="36"/>
        <v>1</v>
      </c>
      <c r="BB79" s="65" t="b">
        <f t="shared" si="37"/>
        <v>1</v>
      </c>
      <c r="BC79" s="65" t="b">
        <f t="shared" si="38"/>
        <v>1</v>
      </c>
      <c r="BD79" s="65" t="b">
        <f t="shared" si="39"/>
        <v>1</v>
      </c>
      <c r="BE79" s="65" t="b">
        <f t="shared" si="40"/>
        <v>0</v>
      </c>
      <c r="BF79" s="65" t="b">
        <f t="shared" si="41"/>
        <v>0</v>
      </c>
      <c r="BG79" s="65" t="b">
        <f t="shared" si="42"/>
        <v>0</v>
      </c>
      <c r="BH79" s="65" t="b">
        <f t="shared" si="43"/>
        <v>0</v>
      </c>
      <c r="BI79" s="65" t="b">
        <f t="shared" si="44"/>
        <v>0</v>
      </c>
      <c r="BJ79" s="65" t="b">
        <f t="shared" si="45"/>
        <v>0</v>
      </c>
      <c r="BK79" s="65" t="b">
        <f t="shared" si="46"/>
        <v>0</v>
      </c>
      <c r="BL79" s="65" t="b">
        <f t="shared" si="47"/>
        <v>0</v>
      </c>
      <c r="BM79" s="70" t="s">
        <v>187</v>
      </c>
    </row>
    <row r="80" spans="1:65" ht="17">
      <c r="A80" s="66" t="s">
        <v>320</v>
      </c>
      <c r="B80" s="67" t="s">
        <v>321</v>
      </c>
      <c r="C80" s="68">
        <v>33204.507775046193</v>
      </c>
      <c r="D80" s="68">
        <v>33215</v>
      </c>
      <c r="E80" s="69">
        <f t="shared" si="48"/>
        <v>66419</v>
      </c>
      <c r="F80" s="68">
        <f t="shared" si="49"/>
        <v>11</v>
      </c>
      <c r="G80" s="71">
        <v>41394.08324380689</v>
      </c>
      <c r="H80" s="71">
        <v>41405</v>
      </c>
      <c r="I80" s="69">
        <f t="shared" si="50"/>
        <v>82799</v>
      </c>
      <c r="J80" s="68">
        <f t="shared" si="51"/>
        <v>11</v>
      </c>
      <c r="K80" s="71">
        <v>41592.911466627083</v>
      </c>
      <c r="L80" s="71">
        <v>41603.800000000003</v>
      </c>
      <c r="M80" s="69">
        <f t="shared" si="52"/>
        <v>83195</v>
      </c>
      <c r="N80" s="68">
        <f t="shared" si="53"/>
        <v>11</v>
      </c>
      <c r="O80" s="71">
        <v>63074.57692203785</v>
      </c>
      <c r="P80" s="71">
        <v>63085.8</v>
      </c>
      <c r="Q80" s="69">
        <f t="shared" si="54"/>
        <v>126159</v>
      </c>
      <c r="R80" s="68">
        <f t="shared" si="55"/>
        <v>11</v>
      </c>
      <c r="S80" s="69">
        <v>0</v>
      </c>
      <c r="T80" s="69">
        <v>0</v>
      </c>
      <c r="U80" s="69">
        <f t="shared" si="56"/>
        <v>0</v>
      </c>
      <c r="V80" s="68">
        <f t="shared" si="57"/>
        <v>0</v>
      </c>
      <c r="W80" s="69">
        <v>0</v>
      </c>
      <c r="X80" s="69">
        <v>0</v>
      </c>
      <c r="Y80" s="69">
        <f t="shared" si="58"/>
        <v>0</v>
      </c>
      <c r="Z80" s="68">
        <f t="shared" si="59"/>
        <v>0</v>
      </c>
      <c r="AA80" s="69">
        <v>0</v>
      </c>
      <c r="AB80" s="69">
        <v>0</v>
      </c>
      <c r="AC80" s="69">
        <f t="shared" si="60"/>
        <v>0</v>
      </c>
      <c r="AD80" s="68">
        <f t="shared" si="61"/>
        <v>0</v>
      </c>
      <c r="AE80" s="69">
        <v>0</v>
      </c>
      <c r="AF80" s="69">
        <v>0</v>
      </c>
      <c r="AG80" s="69">
        <f t="shared" si="62"/>
        <v>0</v>
      </c>
      <c r="AH80" s="68">
        <f t="shared" si="63"/>
        <v>0</v>
      </c>
      <c r="AI80" s="69">
        <v>0</v>
      </c>
      <c r="AJ80" s="69">
        <v>0</v>
      </c>
      <c r="AK80" s="69">
        <f t="shared" si="64"/>
        <v>0</v>
      </c>
      <c r="AL80" s="68">
        <f t="shared" si="65"/>
        <v>0</v>
      </c>
      <c r="AM80" s="69">
        <v>0</v>
      </c>
      <c r="AN80" s="69">
        <v>0</v>
      </c>
      <c r="AO80" s="69">
        <f t="shared" si="66"/>
        <v>0</v>
      </c>
      <c r="AP80" s="68">
        <f t="shared" si="67"/>
        <v>0</v>
      </c>
      <c r="AQ80" s="69">
        <v>0</v>
      </c>
      <c r="AR80" s="69">
        <v>0</v>
      </c>
      <c r="AS80" s="69">
        <f t="shared" si="68"/>
        <v>0</v>
      </c>
      <c r="AT80" s="68">
        <f t="shared" si="69"/>
        <v>0</v>
      </c>
      <c r="AU80" s="69">
        <v>0</v>
      </c>
      <c r="AV80" s="69">
        <v>0</v>
      </c>
      <c r="AW80" s="69">
        <f t="shared" si="70"/>
        <v>0</v>
      </c>
      <c r="AX80" s="68">
        <f t="shared" si="71"/>
        <v>0</v>
      </c>
      <c r="AY80" s="69">
        <v>0</v>
      </c>
      <c r="AZ80" s="69">
        <v>0</v>
      </c>
      <c r="BA80" s="65" t="b">
        <f t="shared" si="36"/>
        <v>0</v>
      </c>
      <c r="BB80" s="65" t="b">
        <f t="shared" si="37"/>
        <v>0</v>
      </c>
      <c r="BC80" s="65" t="b">
        <f t="shared" si="38"/>
        <v>0</v>
      </c>
      <c r="BD80" s="65" t="b">
        <f t="shared" si="39"/>
        <v>0</v>
      </c>
      <c r="BE80" s="65" t="b">
        <f t="shared" si="40"/>
        <v>1</v>
      </c>
      <c r="BF80" s="65" t="b">
        <f t="shared" si="41"/>
        <v>1</v>
      </c>
      <c r="BG80" s="65" t="b">
        <f t="shared" si="42"/>
        <v>1</v>
      </c>
      <c r="BH80" s="65" t="b">
        <f t="shared" si="43"/>
        <v>1</v>
      </c>
      <c r="BI80" s="65" t="b">
        <f t="shared" si="44"/>
        <v>1</v>
      </c>
      <c r="BJ80" s="65" t="b">
        <f t="shared" si="45"/>
        <v>1</v>
      </c>
      <c r="BK80" s="65" t="b">
        <f t="shared" si="46"/>
        <v>1</v>
      </c>
      <c r="BL80" s="65" t="b">
        <f t="shared" si="47"/>
        <v>1</v>
      </c>
      <c r="BM80" s="70" t="s">
        <v>164</v>
      </c>
    </row>
    <row r="81" spans="1:65" ht="34">
      <c r="A81" s="66" t="s">
        <v>322</v>
      </c>
      <c r="B81" s="67" t="s">
        <v>323</v>
      </c>
      <c r="C81" s="68">
        <v>0</v>
      </c>
      <c r="D81" s="68">
        <v>0</v>
      </c>
      <c r="E81" s="69">
        <f t="shared" si="48"/>
        <v>0</v>
      </c>
      <c r="F81" s="68">
        <f t="shared" si="49"/>
        <v>0</v>
      </c>
      <c r="G81" s="69">
        <v>0</v>
      </c>
      <c r="H81" s="69">
        <v>0</v>
      </c>
      <c r="I81" s="69">
        <f t="shared" si="50"/>
        <v>0</v>
      </c>
      <c r="J81" s="68">
        <f t="shared" si="51"/>
        <v>0</v>
      </c>
      <c r="K81" s="69">
        <v>0</v>
      </c>
      <c r="L81" s="69">
        <v>0</v>
      </c>
      <c r="M81" s="69">
        <f t="shared" si="52"/>
        <v>0</v>
      </c>
      <c r="N81" s="68">
        <f t="shared" si="53"/>
        <v>0</v>
      </c>
      <c r="O81" s="69">
        <v>0</v>
      </c>
      <c r="P81" s="69">
        <v>0</v>
      </c>
      <c r="Q81" s="69">
        <f t="shared" si="54"/>
        <v>0</v>
      </c>
      <c r="R81" s="68">
        <f t="shared" si="55"/>
        <v>0</v>
      </c>
      <c r="S81" s="69">
        <v>0</v>
      </c>
      <c r="T81" s="71">
        <v>14548</v>
      </c>
      <c r="U81" s="69">
        <f t="shared" si="56"/>
        <v>14548</v>
      </c>
      <c r="V81" s="68">
        <f t="shared" si="57"/>
        <v>14548</v>
      </c>
      <c r="W81" s="71">
        <v>16152.530738962958</v>
      </c>
      <c r="X81" s="71">
        <v>31427.7</v>
      </c>
      <c r="Y81" s="69">
        <f t="shared" si="58"/>
        <v>47579</v>
      </c>
      <c r="Z81" s="68">
        <f t="shared" si="59"/>
        <v>15275</v>
      </c>
      <c r="AA81" s="69">
        <v>0</v>
      </c>
      <c r="AB81" s="71">
        <v>31427.7</v>
      </c>
      <c r="AC81" s="69">
        <f t="shared" si="60"/>
        <v>31427</v>
      </c>
      <c r="AD81" s="68">
        <f t="shared" si="61"/>
        <v>31427</v>
      </c>
      <c r="AE81" s="69">
        <v>0</v>
      </c>
      <c r="AF81" s="71">
        <v>31427.7</v>
      </c>
      <c r="AG81" s="69">
        <f t="shared" si="62"/>
        <v>31427</v>
      </c>
      <c r="AH81" s="68">
        <f t="shared" si="63"/>
        <v>31427</v>
      </c>
      <c r="AI81" s="71">
        <v>15318.030636830132</v>
      </c>
      <c r="AJ81" s="71">
        <v>46745.7</v>
      </c>
      <c r="AK81" s="69">
        <f t="shared" si="64"/>
        <v>62063</v>
      </c>
      <c r="AL81" s="68">
        <f t="shared" si="65"/>
        <v>31427</v>
      </c>
      <c r="AM81" s="69">
        <v>0</v>
      </c>
      <c r="AN81" s="71">
        <v>46745.7</v>
      </c>
      <c r="AO81" s="69">
        <f t="shared" si="66"/>
        <v>46745</v>
      </c>
      <c r="AP81" s="68">
        <f t="shared" si="67"/>
        <v>46745</v>
      </c>
      <c r="AQ81" s="69">
        <v>0</v>
      </c>
      <c r="AR81" s="71">
        <v>46745.7</v>
      </c>
      <c r="AS81" s="69">
        <f t="shared" si="68"/>
        <v>46745</v>
      </c>
      <c r="AT81" s="68">
        <f t="shared" si="69"/>
        <v>46745</v>
      </c>
      <c r="AU81" s="71">
        <v>-16980.769005084967</v>
      </c>
      <c r="AV81" s="71">
        <v>46745.7</v>
      </c>
      <c r="AW81" s="69">
        <f t="shared" si="70"/>
        <v>29765</v>
      </c>
      <c r="AX81" s="68">
        <f t="shared" si="71"/>
        <v>63725</v>
      </c>
      <c r="AY81" s="71">
        <v>-16980.769005084967</v>
      </c>
      <c r="AZ81" s="71">
        <v>46745.7</v>
      </c>
      <c r="BA81" s="65" t="b">
        <f t="shared" si="36"/>
        <v>1</v>
      </c>
      <c r="BB81" s="65" t="b">
        <f t="shared" si="37"/>
        <v>1</v>
      </c>
      <c r="BC81" s="65" t="b">
        <f t="shared" si="38"/>
        <v>1</v>
      </c>
      <c r="BD81" s="65" t="b">
        <f t="shared" si="39"/>
        <v>1</v>
      </c>
      <c r="BE81" s="65" t="b">
        <f t="shared" si="40"/>
        <v>0</v>
      </c>
      <c r="BF81" s="65" t="b">
        <f t="shared" si="41"/>
        <v>0</v>
      </c>
      <c r="BG81" s="65" t="b">
        <f t="shared" si="42"/>
        <v>0</v>
      </c>
      <c r="BH81" s="65" t="b">
        <f t="shared" si="43"/>
        <v>0</v>
      </c>
      <c r="BI81" s="65" t="b">
        <f t="shared" si="44"/>
        <v>0</v>
      </c>
      <c r="BJ81" s="65" t="b">
        <f t="shared" si="45"/>
        <v>0</v>
      </c>
      <c r="BK81" s="65" t="b">
        <f t="shared" si="46"/>
        <v>0</v>
      </c>
      <c r="BL81" s="65" t="b">
        <f t="shared" si="47"/>
        <v>0</v>
      </c>
      <c r="BM81" s="70" t="s">
        <v>161</v>
      </c>
    </row>
    <row r="82" spans="1:65" ht="17">
      <c r="A82" s="66" t="s">
        <v>324</v>
      </c>
      <c r="B82" s="67" t="s">
        <v>325</v>
      </c>
      <c r="C82" s="68">
        <v>0</v>
      </c>
      <c r="D82" s="68">
        <v>0</v>
      </c>
      <c r="E82" s="69">
        <f t="shared" si="48"/>
        <v>0</v>
      </c>
      <c r="F82" s="68">
        <f t="shared" si="49"/>
        <v>0</v>
      </c>
      <c r="G82" s="69">
        <v>0</v>
      </c>
      <c r="H82" s="69">
        <v>0</v>
      </c>
      <c r="I82" s="69">
        <f t="shared" si="50"/>
        <v>0</v>
      </c>
      <c r="J82" s="68">
        <f t="shared" si="51"/>
        <v>0</v>
      </c>
      <c r="K82" s="69">
        <v>0</v>
      </c>
      <c r="L82" s="69">
        <v>0</v>
      </c>
      <c r="M82" s="69">
        <f t="shared" si="52"/>
        <v>0</v>
      </c>
      <c r="N82" s="68">
        <f t="shared" si="53"/>
        <v>0</v>
      </c>
      <c r="O82" s="69">
        <v>0</v>
      </c>
      <c r="P82" s="69">
        <v>0</v>
      </c>
      <c r="Q82" s="69">
        <f t="shared" si="54"/>
        <v>0</v>
      </c>
      <c r="R82" s="68">
        <f t="shared" si="55"/>
        <v>0</v>
      </c>
      <c r="S82" s="71">
        <v>65053.426222037851</v>
      </c>
      <c r="T82" s="71">
        <v>65064.65</v>
      </c>
      <c r="U82" s="69">
        <f t="shared" si="56"/>
        <v>130117</v>
      </c>
      <c r="V82" s="68">
        <f t="shared" si="57"/>
        <v>11</v>
      </c>
      <c r="W82" s="71">
        <v>78074.792041612527</v>
      </c>
      <c r="X82" s="71">
        <v>78085.649999999994</v>
      </c>
      <c r="Y82" s="69">
        <f t="shared" si="58"/>
        <v>156159</v>
      </c>
      <c r="Z82" s="68">
        <f t="shared" si="59"/>
        <v>11</v>
      </c>
      <c r="AA82" s="71">
        <v>78074.792041612527</v>
      </c>
      <c r="AB82" s="71">
        <v>78085.649999999994</v>
      </c>
      <c r="AC82" s="69">
        <f t="shared" si="60"/>
        <v>156159</v>
      </c>
      <c r="AD82" s="68">
        <f t="shared" si="61"/>
        <v>11</v>
      </c>
      <c r="AE82" s="71">
        <v>82264.684817792164</v>
      </c>
      <c r="AF82" s="71">
        <v>82275.539999999994</v>
      </c>
      <c r="AG82" s="69">
        <f t="shared" si="62"/>
        <v>164539</v>
      </c>
      <c r="AH82" s="68">
        <f t="shared" si="63"/>
        <v>11</v>
      </c>
      <c r="AI82" s="71">
        <v>91449.201372157913</v>
      </c>
      <c r="AJ82" s="71">
        <v>91460.54</v>
      </c>
      <c r="AK82" s="69">
        <f t="shared" si="64"/>
        <v>182909</v>
      </c>
      <c r="AL82" s="68">
        <f t="shared" si="65"/>
        <v>11</v>
      </c>
      <c r="AM82" s="71">
        <v>104308.95934134029</v>
      </c>
      <c r="AN82" s="71">
        <v>104320.54</v>
      </c>
      <c r="AO82" s="69">
        <f t="shared" si="66"/>
        <v>208628</v>
      </c>
      <c r="AP82" s="68">
        <f t="shared" si="67"/>
        <v>12</v>
      </c>
      <c r="AQ82" s="71">
        <v>118131.30701634029</v>
      </c>
      <c r="AR82" s="71">
        <v>118142.54</v>
      </c>
      <c r="AS82" s="69">
        <f t="shared" si="68"/>
        <v>236273</v>
      </c>
      <c r="AT82" s="68">
        <f t="shared" si="69"/>
        <v>11</v>
      </c>
      <c r="AU82" s="71">
        <v>151042.30544244347</v>
      </c>
      <c r="AV82" s="71">
        <v>118142.54</v>
      </c>
      <c r="AW82" s="69">
        <f t="shared" si="70"/>
        <v>269184</v>
      </c>
      <c r="AX82" s="68">
        <f t="shared" si="71"/>
        <v>-32900</v>
      </c>
      <c r="AY82" s="71">
        <v>151042.30544244347</v>
      </c>
      <c r="AZ82" s="71">
        <v>118142.54</v>
      </c>
      <c r="BA82" s="65" t="b">
        <f t="shared" si="36"/>
        <v>1</v>
      </c>
      <c r="BB82" s="65" t="b">
        <f t="shared" si="37"/>
        <v>1</v>
      </c>
      <c r="BC82" s="65" t="b">
        <f t="shared" si="38"/>
        <v>1</v>
      </c>
      <c r="BD82" s="65" t="b">
        <f t="shared" si="39"/>
        <v>1</v>
      </c>
      <c r="BE82" s="65" t="b">
        <f t="shared" si="40"/>
        <v>0</v>
      </c>
      <c r="BF82" s="65" t="b">
        <f t="shared" si="41"/>
        <v>0</v>
      </c>
      <c r="BG82" s="65" t="b">
        <f t="shared" si="42"/>
        <v>0</v>
      </c>
      <c r="BH82" s="65" t="b">
        <f t="shared" si="43"/>
        <v>0</v>
      </c>
      <c r="BI82" s="65" t="b">
        <f t="shared" si="44"/>
        <v>0</v>
      </c>
      <c r="BJ82" s="65" t="b">
        <f t="shared" si="45"/>
        <v>0</v>
      </c>
      <c r="BK82" s="65" t="b">
        <f t="shared" si="46"/>
        <v>0</v>
      </c>
      <c r="BL82" s="65" t="b">
        <f t="shared" si="47"/>
        <v>0</v>
      </c>
      <c r="BM82" s="70" t="s">
        <v>164</v>
      </c>
    </row>
    <row r="83" spans="1:65" ht="34">
      <c r="A83" s="66" t="s">
        <v>326</v>
      </c>
      <c r="B83" s="67" t="s">
        <v>327</v>
      </c>
      <c r="C83" s="68">
        <v>470.05488041167604</v>
      </c>
      <c r="D83" s="68">
        <v>470.1</v>
      </c>
      <c r="E83" s="69">
        <f t="shared" si="48"/>
        <v>940</v>
      </c>
      <c r="F83" s="68">
        <f t="shared" si="49"/>
        <v>0</v>
      </c>
      <c r="G83" s="69">
        <v>6743.5070711582275</v>
      </c>
      <c r="H83" s="69">
        <v>6743.1</v>
      </c>
      <c r="I83" s="69">
        <f t="shared" si="50"/>
        <v>13486</v>
      </c>
      <c r="J83" s="68">
        <f t="shared" si="51"/>
        <v>0</v>
      </c>
      <c r="K83" s="71">
        <v>7535.3647837025192</v>
      </c>
      <c r="L83" s="71">
        <v>7535</v>
      </c>
      <c r="M83" s="69">
        <f t="shared" si="52"/>
        <v>15070</v>
      </c>
      <c r="N83" s="68">
        <f t="shared" si="53"/>
        <v>0</v>
      </c>
      <c r="O83" s="71">
        <v>33226.230612520245</v>
      </c>
      <c r="P83" s="71">
        <v>33226</v>
      </c>
      <c r="Q83" s="69">
        <f t="shared" si="54"/>
        <v>66452</v>
      </c>
      <c r="R83" s="68">
        <f t="shared" si="55"/>
        <v>0</v>
      </c>
      <c r="S83" s="69">
        <v>0</v>
      </c>
      <c r="T83" s="71">
        <v>1849</v>
      </c>
      <c r="U83" s="69">
        <f t="shared" si="56"/>
        <v>1849</v>
      </c>
      <c r="V83" s="68">
        <f t="shared" si="57"/>
        <v>1849</v>
      </c>
      <c r="W83" s="71">
        <v>2086.4549999999999</v>
      </c>
      <c r="X83" s="71">
        <v>4363</v>
      </c>
      <c r="Y83" s="69">
        <f t="shared" si="58"/>
        <v>6449</v>
      </c>
      <c r="Z83" s="68">
        <f t="shared" si="59"/>
        <v>2277</v>
      </c>
      <c r="AA83" s="69">
        <v>0</v>
      </c>
      <c r="AB83" s="71">
        <v>4363</v>
      </c>
      <c r="AC83" s="69">
        <f t="shared" si="60"/>
        <v>4363</v>
      </c>
      <c r="AD83" s="68">
        <f t="shared" si="61"/>
        <v>4363</v>
      </c>
      <c r="AE83" s="73">
        <v>317.29000000000002</v>
      </c>
      <c r="AF83" s="71">
        <v>4680.29</v>
      </c>
      <c r="AG83" s="69">
        <f t="shared" si="62"/>
        <v>4997</v>
      </c>
      <c r="AH83" s="68">
        <f t="shared" si="63"/>
        <v>4363</v>
      </c>
      <c r="AI83" s="71">
        <v>2403.75</v>
      </c>
      <c r="AJ83" s="71">
        <v>7084.29</v>
      </c>
      <c r="AK83" s="69">
        <f t="shared" si="64"/>
        <v>9487</v>
      </c>
      <c r="AL83" s="68">
        <f t="shared" si="65"/>
        <v>4681</v>
      </c>
      <c r="AM83" s="69">
        <v>0</v>
      </c>
      <c r="AN83" s="71">
        <v>7084.29</v>
      </c>
      <c r="AO83" s="69">
        <f t="shared" si="66"/>
        <v>7084</v>
      </c>
      <c r="AP83" s="68">
        <f t="shared" si="67"/>
        <v>7084</v>
      </c>
      <c r="AQ83" s="69">
        <v>0</v>
      </c>
      <c r="AR83" s="71">
        <v>7084.29</v>
      </c>
      <c r="AS83" s="69">
        <f t="shared" si="68"/>
        <v>7084</v>
      </c>
      <c r="AT83" s="68">
        <f t="shared" si="69"/>
        <v>7084</v>
      </c>
      <c r="AU83" s="69">
        <v>0</v>
      </c>
      <c r="AV83" s="71">
        <v>7084.29</v>
      </c>
      <c r="AW83" s="69">
        <f t="shared" si="70"/>
        <v>7084</v>
      </c>
      <c r="AX83" s="68">
        <f t="shared" si="71"/>
        <v>7084</v>
      </c>
      <c r="AY83" s="69">
        <v>0</v>
      </c>
      <c r="AZ83" s="71">
        <v>7084.29</v>
      </c>
      <c r="BA83" s="65" t="b">
        <f t="shared" si="36"/>
        <v>1</v>
      </c>
      <c r="BB83" s="65" t="b">
        <f t="shared" si="37"/>
        <v>1</v>
      </c>
      <c r="BC83" s="65" t="b">
        <f t="shared" si="38"/>
        <v>1</v>
      </c>
      <c r="BD83" s="65" t="b">
        <f t="shared" si="39"/>
        <v>1</v>
      </c>
      <c r="BE83" s="65" t="b">
        <f t="shared" si="40"/>
        <v>0</v>
      </c>
      <c r="BF83" s="65" t="b">
        <f t="shared" si="41"/>
        <v>0</v>
      </c>
      <c r="BG83" s="65" t="b">
        <f t="shared" si="42"/>
        <v>0</v>
      </c>
      <c r="BH83" s="65" t="b">
        <f t="shared" si="43"/>
        <v>0</v>
      </c>
      <c r="BI83" s="65" t="b">
        <f t="shared" si="44"/>
        <v>0</v>
      </c>
      <c r="BJ83" s="65" t="b">
        <f t="shared" si="45"/>
        <v>0</v>
      </c>
      <c r="BK83" s="65" t="b">
        <f t="shared" si="46"/>
        <v>0</v>
      </c>
      <c r="BL83" s="65" t="b">
        <f t="shared" si="47"/>
        <v>0</v>
      </c>
      <c r="BM83" s="70" t="s">
        <v>161</v>
      </c>
    </row>
    <row r="84" spans="1:65" ht="34">
      <c r="A84" s="66" t="s">
        <v>328</v>
      </c>
      <c r="B84" s="67" t="s">
        <v>329</v>
      </c>
      <c r="C84" s="68">
        <v>0</v>
      </c>
      <c r="D84" s="68">
        <v>0</v>
      </c>
      <c r="E84" s="69">
        <f t="shared" si="48"/>
        <v>0</v>
      </c>
      <c r="F84" s="68">
        <f t="shared" si="49"/>
        <v>0</v>
      </c>
      <c r="G84" s="69">
        <v>0</v>
      </c>
      <c r="H84" s="69">
        <v>0</v>
      </c>
      <c r="I84" s="69">
        <f t="shared" si="50"/>
        <v>0</v>
      </c>
      <c r="J84" s="68">
        <f t="shared" si="51"/>
        <v>0</v>
      </c>
      <c r="K84" s="69">
        <v>0</v>
      </c>
      <c r="L84" s="69">
        <v>0</v>
      </c>
      <c r="M84" s="69">
        <f t="shared" si="52"/>
        <v>0</v>
      </c>
      <c r="N84" s="68">
        <f t="shared" si="53"/>
        <v>0</v>
      </c>
      <c r="O84" s="71">
        <v>1841.8455000000001</v>
      </c>
      <c r="P84" s="71">
        <v>1842</v>
      </c>
      <c r="Q84" s="69">
        <f t="shared" si="54"/>
        <v>3683</v>
      </c>
      <c r="R84" s="68">
        <f t="shared" si="55"/>
        <v>1</v>
      </c>
      <c r="S84" s="69">
        <v>0</v>
      </c>
      <c r="T84" s="71">
        <v>9521</v>
      </c>
      <c r="U84" s="69">
        <f t="shared" si="56"/>
        <v>9521</v>
      </c>
      <c r="V84" s="68">
        <f t="shared" si="57"/>
        <v>9521</v>
      </c>
      <c r="W84" s="71">
        <v>9605.42</v>
      </c>
      <c r="X84" s="71">
        <v>24000</v>
      </c>
      <c r="Y84" s="69">
        <f t="shared" si="58"/>
        <v>33605</v>
      </c>
      <c r="Z84" s="68">
        <f t="shared" si="59"/>
        <v>14395</v>
      </c>
      <c r="AA84" s="69">
        <v>0</v>
      </c>
      <c r="AB84" s="71">
        <v>24000</v>
      </c>
      <c r="AC84" s="69">
        <f t="shared" si="60"/>
        <v>24000</v>
      </c>
      <c r="AD84" s="68">
        <f t="shared" si="61"/>
        <v>24000</v>
      </c>
      <c r="AE84" s="73">
        <v>297.08</v>
      </c>
      <c r="AF84" s="71">
        <v>24297</v>
      </c>
      <c r="AG84" s="69">
        <f t="shared" si="62"/>
        <v>24594</v>
      </c>
      <c r="AH84" s="68">
        <f t="shared" si="63"/>
        <v>24000</v>
      </c>
      <c r="AI84" s="71">
        <v>9031.08</v>
      </c>
      <c r="AJ84" s="71">
        <v>33328.080000000002</v>
      </c>
      <c r="AK84" s="69">
        <f t="shared" si="64"/>
        <v>42359</v>
      </c>
      <c r="AL84" s="68">
        <f t="shared" si="65"/>
        <v>24297</v>
      </c>
      <c r="AM84" s="69">
        <v>0</v>
      </c>
      <c r="AN84" s="71">
        <v>33328.080000000002</v>
      </c>
      <c r="AO84" s="69">
        <f t="shared" si="66"/>
        <v>33328</v>
      </c>
      <c r="AP84" s="68">
        <f t="shared" si="67"/>
        <v>33328</v>
      </c>
      <c r="AQ84" s="69">
        <v>0</v>
      </c>
      <c r="AR84" s="71">
        <v>33328.080000000002</v>
      </c>
      <c r="AS84" s="69">
        <f t="shared" si="68"/>
        <v>33328</v>
      </c>
      <c r="AT84" s="68">
        <f t="shared" si="69"/>
        <v>33328</v>
      </c>
      <c r="AU84" s="69">
        <v>0</v>
      </c>
      <c r="AV84" s="71">
        <v>33328.080000000002</v>
      </c>
      <c r="AW84" s="69">
        <f t="shared" si="70"/>
        <v>33328</v>
      </c>
      <c r="AX84" s="68">
        <f t="shared" si="71"/>
        <v>33328</v>
      </c>
      <c r="AY84" s="69">
        <v>0</v>
      </c>
      <c r="AZ84" s="71">
        <v>33328.080000000002</v>
      </c>
      <c r="BA84" s="65" t="b">
        <f t="shared" si="36"/>
        <v>1</v>
      </c>
      <c r="BB84" s="65" t="b">
        <f t="shared" si="37"/>
        <v>1</v>
      </c>
      <c r="BC84" s="65" t="b">
        <f t="shared" si="38"/>
        <v>1</v>
      </c>
      <c r="BD84" s="65" t="b">
        <f t="shared" si="39"/>
        <v>0</v>
      </c>
      <c r="BE84" s="65" t="b">
        <f t="shared" si="40"/>
        <v>0</v>
      </c>
      <c r="BF84" s="65" t="b">
        <f t="shared" si="41"/>
        <v>0</v>
      </c>
      <c r="BG84" s="65" t="b">
        <f t="shared" si="42"/>
        <v>0</v>
      </c>
      <c r="BH84" s="65" t="b">
        <f t="shared" si="43"/>
        <v>0</v>
      </c>
      <c r="BI84" s="65" t="b">
        <f t="shared" si="44"/>
        <v>0</v>
      </c>
      <c r="BJ84" s="65" t="b">
        <f t="shared" si="45"/>
        <v>0</v>
      </c>
      <c r="BK84" s="65" t="b">
        <f t="shared" si="46"/>
        <v>0</v>
      </c>
      <c r="BL84" s="65" t="b">
        <f t="shared" si="47"/>
        <v>0</v>
      </c>
      <c r="BM84" s="70" t="s">
        <v>161</v>
      </c>
    </row>
    <row r="85" spans="1:65" ht="17">
      <c r="A85" s="66" t="s">
        <v>330</v>
      </c>
      <c r="B85" s="67" t="s">
        <v>331</v>
      </c>
      <c r="C85" s="68">
        <v>2036.5907488636362</v>
      </c>
      <c r="D85" s="68">
        <v>2037</v>
      </c>
      <c r="E85" s="69">
        <f t="shared" si="48"/>
        <v>4073</v>
      </c>
      <c r="F85" s="68">
        <f t="shared" si="49"/>
        <v>1</v>
      </c>
      <c r="G85" s="69">
        <v>28562.007603532234</v>
      </c>
      <c r="H85" s="69">
        <v>28562</v>
      </c>
      <c r="I85" s="69">
        <f t="shared" si="50"/>
        <v>57124</v>
      </c>
      <c r="J85" s="68">
        <f t="shared" si="51"/>
        <v>0</v>
      </c>
      <c r="K85" s="71">
        <v>28832.131537958463</v>
      </c>
      <c r="L85" s="71">
        <v>28832.1</v>
      </c>
      <c r="M85" s="69">
        <f t="shared" si="52"/>
        <v>57664</v>
      </c>
      <c r="N85" s="68">
        <f t="shared" si="53"/>
        <v>0</v>
      </c>
      <c r="O85" s="71">
        <v>29126.9654643221</v>
      </c>
      <c r="P85" s="71">
        <v>29126.899999999998</v>
      </c>
      <c r="Q85" s="69">
        <f t="shared" si="54"/>
        <v>58252</v>
      </c>
      <c r="R85" s="68">
        <f t="shared" si="55"/>
        <v>0</v>
      </c>
      <c r="S85" s="71">
        <v>18321.595191700573</v>
      </c>
      <c r="T85" s="71">
        <v>18321.77</v>
      </c>
      <c r="U85" s="69">
        <f t="shared" si="56"/>
        <v>36642</v>
      </c>
      <c r="V85" s="68">
        <f t="shared" si="57"/>
        <v>0</v>
      </c>
      <c r="W85" s="71">
        <v>27031.792713343428</v>
      </c>
      <c r="X85" s="71">
        <v>27031.77</v>
      </c>
      <c r="Y85" s="69">
        <f t="shared" si="58"/>
        <v>54062</v>
      </c>
      <c r="Z85" s="68">
        <f t="shared" si="59"/>
        <v>0</v>
      </c>
      <c r="AA85" s="71">
        <v>35568.131918200568</v>
      </c>
      <c r="AB85" s="71">
        <v>35568.11</v>
      </c>
      <c r="AC85" s="69">
        <f t="shared" si="60"/>
        <v>71136</v>
      </c>
      <c r="AD85" s="68">
        <f t="shared" si="61"/>
        <v>0</v>
      </c>
      <c r="AE85" s="71">
        <v>41936.192690066331</v>
      </c>
      <c r="AF85" s="71">
        <v>41936.17</v>
      </c>
      <c r="AG85" s="69">
        <f t="shared" si="62"/>
        <v>83872</v>
      </c>
      <c r="AH85" s="68">
        <f t="shared" si="63"/>
        <v>0</v>
      </c>
      <c r="AI85" s="71">
        <v>48472.192690066331</v>
      </c>
      <c r="AJ85" s="71">
        <v>48472.17</v>
      </c>
      <c r="AK85" s="69">
        <f t="shared" si="64"/>
        <v>96944</v>
      </c>
      <c r="AL85" s="68">
        <f t="shared" si="65"/>
        <v>0</v>
      </c>
      <c r="AM85" s="71">
        <v>55075.724356173072</v>
      </c>
      <c r="AN85" s="71">
        <v>55076.17</v>
      </c>
      <c r="AO85" s="69">
        <f t="shared" si="66"/>
        <v>110151</v>
      </c>
      <c r="AP85" s="68">
        <f t="shared" si="67"/>
        <v>1</v>
      </c>
      <c r="AQ85" s="71">
        <v>60213.169999999991</v>
      </c>
      <c r="AR85" s="71">
        <v>60213.17</v>
      </c>
      <c r="AS85" s="69">
        <f t="shared" si="68"/>
        <v>120426</v>
      </c>
      <c r="AT85" s="68">
        <f t="shared" si="69"/>
        <v>0</v>
      </c>
      <c r="AU85" s="71">
        <v>68811.460250393633</v>
      </c>
      <c r="AV85" s="71">
        <v>60213.17</v>
      </c>
      <c r="AW85" s="69">
        <f t="shared" si="70"/>
        <v>129024</v>
      </c>
      <c r="AX85" s="68">
        <f t="shared" si="71"/>
        <v>-8598</v>
      </c>
      <c r="AY85" s="71">
        <v>68811.460250393633</v>
      </c>
      <c r="AZ85" s="71">
        <v>60213.17</v>
      </c>
      <c r="BA85" s="65" t="b">
        <f t="shared" si="36"/>
        <v>0</v>
      </c>
      <c r="BB85" s="65" t="b">
        <f t="shared" si="37"/>
        <v>1</v>
      </c>
      <c r="BC85" s="65" t="b">
        <f t="shared" si="38"/>
        <v>1</v>
      </c>
      <c r="BD85" s="65" t="b">
        <f t="shared" si="39"/>
        <v>1</v>
      </c>
      <c r="BE85" s="65" t="b">
        <f t="shared" si="40"/>
        <v>1</v>
      </c>
      <c r="BF85" s="65" t="b">
        <f t="shared" si="41"/>
        <v>1</v>
      </c>
      <c r="BG85" s="65" t="b">
        <f t="shared" si="42"/>
        <v>1</v>
      </c>
      <c r="BH85" s="65" t="b">
        <f t="shared" si="43"/>
        <v>1</v>
      </c>
      <c r="BI85" s="65" t="b">
        <f t="shared" si="44"/>
        <v>1</v>
      </c>
      <c r="BJ85" s="65" t="b">
        <f t="shared" si="45"/>
        <v>0</v>
      </c>
      <c r="BK85" s="65" t="b">
        <f t="shared" si="46"/>
        <v>1</v>
      </c>
      <c r="BL85" s="65" t="b">
        <f t="shared" si="47"/>
        <v>0</v>
      </c>
      <c r="BM85" s="70" t="s">
        <v>179</v>
      </c>
    </row>
    <row r="86" spans="1:65" ht="34">
      <c r="A86" s="66" t="s">
        <v>332</v>
      </c>
      <c r="B86" s="67" t="s">
        <v>333</v>
      </c>
      <c r="C86" s="68">
        <v>27154.675686704835</v>
      </c>
      <c r="D86" s="68">
        <v>27155</v>
      </c>
      <c r="E86" s="69">
        <f t="shared" si="48"/>
        <v>54309</v>
      </c>
      <c r="F86" s="68">
        <f t="shared" si="49"/>
        <v>1</v>
      </c>
      <c r="G86" s="71">
        <v>33577.469273119234</v>
      </c>
      <c r="H86" s="71">
        <v>33578</v>
      </c>
      <c r="I86" s="69">
        <f t="shared" si="50"/>
        <v>67155</v>
      </c>
      <c r="J86" s="68">
        <f t="shared" si="51"/>
        <v>1</v>
      </c>
      <c r="K86" s="71">
        <v>94733.07842754318</v>
      </c>
      <c r="L86" s="71">
        <v>94734</v>
      </c>
      <c r="M86" s="69">
        <f t="shared" si="52"/>
        <v>189467</v>
      </c>
      <c r="N86" s="68">
        <f t="shared" si="53"/>
        <v>1</v>
      </c>
      <c r="O86" s="71">
        <v>94733.07842754318</v>
      </c>
      <c r="P86" s="71">
        <v>94734</v>
      </c>
      <c r="Q86" s="69">
        <f t="shared" si="54"/>
        <v>189467</v>
      </c>
      <c r="R86" s="68">
        <f t="shared" si="55"/>
        <v>1</v>
      </c>
      <c r="S86" s="69">
        <v>0</v>
      </c>
      <c r="T86" s="69">
        <v>0</v>
      </c>
      <c r="U86" s="69">
        <f t="shared" si="56"/>
        <v>0</v>
      </c>
      <c r="V86" s="68">
        <f t="shared" si="57"/>
        <v>0</v>
      </c>
      <c r="W86" s="69">
        <v>0</v>
      </c>
      <c r="X86" s="69">
        <v>0</v>
      </c>
      <c r="Y86" s="69">
        <f t="shared" si="58"/>
        <v>0</v>
      </c>
      <c r="Z86" s="68">
        <f t="shared" si="59"/>
        <v>0</v>
      </c>
      <c r="AA86" s="69">
        <v>0</v>
      </c>
      <c r="AB86" s="69">
        <v>0</v>
      </c>
      <c r="AC86" s="69">
        <f t="shared" si="60"/>
        <v>0</v>
      </c>
      <c r="AD86" s="68">
        <f t="shared" si="61"/>
        <v>0</v>
      </c>
      <c r="AE86" s="69">
        <v>0</v>
      </c>
      <c r="AF86" s="69">
        <v>0</v>
      </c>
      <c r="AG86" s="69">
        <f t="shared" si="62"/>
        <v>0</v>
      </c>
      <c r="AH86" s="68">
        <f t="shared" si="63"/>
        <v>0</v>
      </c>
      <c r="AI86" s="69">
        <v>0</v>
      </c>
      <c r="AJ86" s="69">
        <v>0</v>
      </c>
      <c r="AK86" s="69">
        <f t="shared" si="64"/>
        <v>0</v>
      </c>
      <c r="AL86" s="68">
        <f t="shared" si="65"/>
        <v>0</v>
      </c>
      <c r="AM86" s="69">
        <v>0</v>
      </c>
      <c r="AN86" s="69">
        <v>0</v>
      </c>
      <c r="AO86" s="69">
        <f t="shared" si="66"/>
        <v>0</v>
      </c>
      <c r="AP86" s="68">
        <f t="shared" si="67"/>
        <v>0</v>
      </c>
      <c r="AQ86" s="69">
        <v>0</v>
      </c>
      <c r="AR86" s="69">
        <v>0</v>
      </c>
      <c r="AS86" s="69">
        <f t="shared" si="68"/>
        <v>0</v>
      </c>
      <c r="AT86" s="68">
        <f t="shared" si="69"/>
        <v>0</v>
      </c>
      <c r="AU86" s="69">
        <v>0</v>
      </c>
      <c r="AV86" s="69">
        <v>0</v>
      </c>
      <c r="AW86" s="69">
        <f t="shared" si="70"/>
        <v>0</v>
      </c>
      <c r="AX86" s="68">
        <f t="shared" si="71"/>
        <v>0</v>
      </c>
      <c r="AY86" s="69">
        <v>0</v>
      </c>
      <c r="AZ86" s="69">
        <v>0</v>
      </c>
      <c r="BA86" s="65" t="b">
        <f t="shared" si="36"/>
        <v>0</v>
      </c>
      <c r="BB86" s="65" t="b">
        <f t="shared" si="37"/>
        <v>0</v>
      </c>
      <c r="BC86" s="65" t="b">
        <f t="shared" si="38"/>
        <v>0</v>
      </c>
      <c r="BD86" s="65" t="b">
        <f t="shared" si="39"/>
        <v>0</v>
      </c>
      <c r="BE86" s="65" t="b">
        <f t="shared" si="40"/>
        <v>1</v>
      </c>
      <c r="BF86" s="65" t="b">
        <f t="shared" si="41"/>
        <v>1</v>
      </c>
      <c r="BG86" s="65" t="b">
        <f t="shared" si="42"/>
        <v>1</v>
      </c>
      <c r="BH86" s="65" t="b">
        <f t="shared" si="43"/>
        <v>1</v>
      </c>
      <c r="BI86" s="65" t="b">
        <f t="shared" si="44"/>
        <v>1</v>
      </c>
      <c r="BJ86" s="65" t="b">
        <f t="shared" si="45"/>
        <v>1</v>
      </c>
      <c r="BK86" s="65" t="b">
        <f t="shared" si="46"/>
        <v>1</v>
      </c>
      <c r="BL86" s="65" t="b">
        <f t="shared" si="47"/>
        <v>1</v>
      </c>
      <c r="BM86" s="70" t="s">
        <v>161</v>
      </c>
    </row>
    <row r="87" spans="1:65" ht="34">
      <c r="A87" s="66" t="s">
        <v>334</v>
      </c>
      <c r="B87" s="67" t="s">
        <v>335</v>
      </c>
      <c r="C87" s="68">
        <v>0</v>
      </c>
      <c r="D87" s="68">
        <v>0</v>
      </c>
      <c r="E87" s="69">
        <f t="shared" si="48"/>
        <v>0</v>
      </c>
      <c r="F87" s="68">
        <f t="shared" si="49"/>
        <v>0</v>
      </c>
      <c r="G87" s="69">
        <v>0</v>
      </c>
      <c r="H87" s="69">
        <v>0</v>
      </c>
      <c r="I87" s="69">
        <f t="shared" si="50"/>
        <v>0</v>
      </c>
      <c r="J87" s="68">
        <f t="shared" si="51"/>
        <v>0</v>
      </c>
      <c r="K87" s="69">
        <v>0</v>
      </c>
      <c r="L87" s="69">
        <v>0</v>
      </c>
      <c r="M87" s="69">
        <f t="shared" si="52"/>
        <v>0</v>
      </c>
      <c r="N87" s="68">
        <f t="shared" si="53"/>
        <v>0</v>
      </c>
      <c r="O87" s="69">
        <v>0</v>
      </c>
      <c r="P87" s="69">
        <v>0</v>
      </c>
      <c r="Q87" s="69">
        <f t="shared" si="54"/>
        <v>0</v>
      </c>
      <c r="R87" s="68">
        <f t="shared" si="55"/>
        <v>0</v>
      </c>
      <c r="S87" s="71">
        <v>1963.4831999999999</v>
      </c>
      <c r="T87" s="71">
        <v>1963.4831999999999</v>
      </c>
      <c r="U87" s="69">
        <f t="shared" si="56"/>
        <v>3926</v>
      </c>
      <c r="V87" s="68">
        <f t="shared" si="57"/>
        <v>0</v>
      </c>
      <c r="W87" s="71">
        <v>1963.4831999999999</v>
      </c>
      <c r="X87" s="71">
        <v>1963.4831999999999</v>
      </c>
      <c r="Y87" s="69">
        <f t="shared" si="58"/>
        <v>3926</v>
      </c>
      <c r="Z87" s="68">
        <f t="shared" si="59"/>
        <v>0</v>
      </c>
      <c r="AA87" s="71">
        <v>1963.4831999999999</v>
      </c>
      <c r="AB87" s="71">
        <v>1963.4831999999999</v>
      </c>
      <c r="AC87" s="69">
        <f t="shared" si="60"/>
        <v>3926</v>
      </c>
      <c r="AD87" s="68">
        <f t="shared" si="61"/>
        <v>0</v>
      </c>
      <c r="AE87" s="71">
        <v>1963.4831999999999</v>
      </c>
      <c r="AF87" s="71">
        <v>1963.4831999999999</v>
      </c>
      <c r="AG87" s="69">
        <f t="shared" si="62"/>
        <v>3926</v>
      </c>
      <c r="AH87" s="68">
        <f t="shared" si="63"/>
        <v>0</v>
      </c>
      <c r="AI87" s="71">
        <v>1963.4831999999999</v>
      </c>
      <c r="AJ87" s="71">
        <v>1963.4831999999999</v>
      </c>
      <c r="AK87" s="69">
        <f t="shared" si="64"/>
        <v>3926</v>
      </c>
      <c r="AL87" s="68">
        <f t="shared" si="65"/>
        <v>0</v>
      </c>
      <c r="AM87" s="71">
        <v>1963.4831999999999</v>
      </c>
      <c r="AN87" s="71">
        <v>1963.4831999999999</v>
      </c>
      <c r="AO87" s="69">
        <f t="shared" si="66"/>
        <v>3926</v>
      </c>
      <c r="AP87" s="68">
        <f t="shared" si="67"/>
        <v>0</v>
      </c>
      <c r="AQ87" s="71">
        <v>1963.4831999999999</v>
      </c>
      <c r="AR87" s="71">
        <v>1963.4831999999999</v>
      </c>
      <c r="AS87" s="69">
        <f t="shared" si="68"/>
        <v>3926</v>
      </c>
      <c r="AT87" s="68">
        <f t="shared" si="69"/>
        <v>0</v>
      </c>
      <c r="AU87" s="71">
        <v>1963.4831999999999</v>
      </c>
      <c r="AV87" s="71">
        <v>1963.4831999999999</v>
      </c>
      <c r="AW87" s="69">
        <f t="shared" si="70"/>
        <v>3926</v>
      </c>
      <c r="AX87" s="68">
        <f t="shared" si="71"/>
        <v>0</v>
      </c>
      <c r="AY87" s="71">
        <v>1963.4831999999999</v>
      </c>
      <c r="AZ87" s="71">
        <v>1963.4831999999999</v>
      </c>
      <c r="BA87" s="65" t="b">
        <f t="shared" si="36"/>
        <v>1</v>
      </c>
      <c r="BB87" s="65" t="b">
        <f t="shared" si="37"/>
        <v>1</v>
      </c>
      <c r="BC87" s="65" t="b">
        <f t="shared" si="38"/>
        <v>1</v>
      </c>
      <c r="BD87" s="65" t="b">
        <f t="shared" si="39"/>
        <v>1</v>
      </c>
      <c r="BE87" s="65" t="b">
        <f t="shared" si="40"/>
        <v>1</v>
      </c>
      <c r="BF87" s="65" t="b">
        <f t="shared" si="41"/>
        <v>1</v>
      </c>
      <c r="BG87" s="65" t="b">
        <f t="shared" si="42"/>
        <v>1</v>
      </c>
      <c r="BH87" s="65" t="b">
        <f t="shared" si="43"/>
        <v>1</v>
      </c>
      <c r="BI87" s="65" t="b">
        <f t="shared" si="44"/>
        <v>1</v>
      </c>
      <c r="BJ87" s="65" t="b">
        <f t="shared" si="45"/>
        <v>1</v>
      </c>
      <c r="BK87" s="65" t="b">
        <f t="shared" si="46"/>
        <v>1</v>
      </c>
      <c r="BL87" s="65" t="b">
        <f t="shared" si="47"/>
        <v>1</v>
      </c>
      <c r="BM87" s="70" t="s">
        <v>210</v>
      </c>
    </row>
    <row r="88" spans="1:65" ht="17">
      <c r="A88" s="66" t="s">
        <v>336</v>
      </c>
      <c r="B88" s="67" t="s">
        <v>337</v>
      </c>
      <c r="C88" s="68">
        <v>0</v>
      </c>
      <c r="D88" s="68">
        <v>0</v>
      </c>
      <c r="E88" s="69">
        <f t="shared" si="48"/>
        <v>0</v>
      </c>
      <c r="F88" s="68">
        <f t="shared" si="49"/>
        <v>0</v>
      </c>
      <c r="G88" s="69">
        <v>0</v>
      </c>
      <c r="H88" s="69">
        <v>0</v>
      </c>
      <c r="I88" s="69">
        <f t="shared" si="50"/>
        <v>0</v>
      </c>
      <c r="J88" s="68">
        <f t="shared" si="51"/>
        <v>0</v>
      </c>
      <c r="K88" s="71">
        <v>3095.0687936391951</v>
      </c>
      <c r="L88" s="71">
        <v>6287</v>
      </c>
      <c r="M88" s="69">
        <f t="shared" si="52"/>
        <v>9382</v>
      </c>
      <c r="N88" s="68">
        <f t="shared" si="53"/>
        <v>3192</v>
      </c>
      <c r="O88" s="69">
        <v>0</v>
      </c>
      <c r="P88" s="71">
        <v>6287</v>
      </c>
      <c r="Q88" s="69">
        <f t="shared" si="54"/>
        <v>6287</v>
      </c>
      <c r="R88" s="68">
        <f t="shared" si="55"/>
        <v>6287</v>
      </c>
      <c r="S88" s="75">
        <v>8777.681768780556</v>
      </c>
      <c r="T88" s="75">
        <v>8030.11</v>
      </c>
      <c r="U88" s="69">
        <f t="shared" si="56"/>
        <v>16807</v>
      </c>
      <c r="V88" s="68">
        <f t="shared" si="57"/>
        <v>-747</v>
      </c>
      <c r="W88" s="75">
        <v>19369.706209281816</v>
      </c>
      <c r="X88" s="75">
        <v>18622.11</v>
      </c>
      <c r="Y88" s="69">
        <f t="shared" si="58"/>
        <v>37991</v>
      </c>
      <c r="Z88" s="68">
        <f t="shared" si="59"/>
        <v>-747</v>
      </c>
      <c r="AA88" s="75">
        <v>21641.704033511734</v>
      </c>
      <c r="AB88" s="75">
        <v>20894.11</v>
      </c>
      <c r="AC88" s="69">
        <f t="shared" si="60"/>
        <v>42535</v>
      </c>
      <c r="AD88" s="68">
        <f t="shared" si="61"/>
        <v>-747</v>
      </c>
      <c r="AE88" s="75">
        <v>23146.891943865889</v>
      </c>
      <c r="AF88" s="75">
        <v>22399.3</v>
      </c>
      <c r="AG88" s="69">
        <f t="shared" si="62"/>
        <v>45545</v>
      </c>
      <c r="AH88" s="68">
        <f t="shared" si="63"/>
        <v>-747</v>
      </c>
      <c r="AI88" s="75">
        <v>28540.751561813024</v>
      </c>
      <c r="AJ88" s="75">
        <v>27793.3</v>
      </c>
      <c r="AK88" s="69">
        <f t="shared" si="64"/>
        <v>56333</v>
      </c>
      <c r="AL88" s="68">
        <f t="shared" si="65"/>
        <v>-747</v>
      </c>
      <c r="AM88" s="75">
        <v>32279.128923853528</v>
      </c>
      <c r="AN88" s="75">
        <v>31531.3</v>
      </c>
      <c r="AO88" s="69">
        <f t="shared" si="66"/>
        <v>63810</v>
      </c>
      <c r="AP88" s="68">
        <f t="shared" si="67"/>
        <v>-748</v>
      </c>
      <c r="AQ88" s="75">
        <v>39028.365517252088</v>
      </c>
      <c r="AR88" s="75">
        <v>38280.300000000003</v>
      </c>
      <c r="AS88" s="69">
        <f t="shared" si="68"/>
        <v>77308</v>
      </c>
      <c r="AT88" s="68">
        <f t="shared" si="69"/>
        <v>-748</v>
      </c>
      <c r="AU88" s="75">
        <v>47737.575206383866</v>
      </c>
      <c r="AV88" s="75">
        <v>38280.300000000003</v>
      </c>
      <c r="AW88" s="69">
        <f t="shared" si="70"/>
        <v>86017</v>
      </c>
      <c r="AX88" s="68">
        <f t="shared" si="71"/>
        <v>-9457</v>
      </c>
      <c r="AY88" s="75">
        <v>47737.575206383866</v>
      </c>
      <c r="AZ88" s="75">
        <v>38280.300000000003</v>
      </c>
      <c r="BA88" s="65" t="b">
        <f t="shared" si="36"/>
        <v>1</v>
      </c>
      <c r="BB88" s="65" t="b">
        <f t="shared" si="37"/>
        <v>1</v>
      </c>
      <c r="BC88" s="65" t="b">
        <f t="shared" si="38"/>
        <v>0</v>
      </c>
      <c r="BD88" s="65" t="b">
        <f t="shared" si="39"/>
        <v>0</v>
      </c>
      <c r="BE88" s="65" t="b">
        <f t="shared" si="40"/>
        <v>0</v>
      </c>
      <c r="BF88" s="65" t="b">
        <f t="shared" si="41"/>
        <v>0</v>
      </c>
      <c r="BG88" s="65" t="b">
        <f t="shared" si="42"/>
        <v>0</v>
      </c>
      <c r="BH88" s="65" t="b">
        <f t="shared" si="43"/>
        <v>0</v>
      </c>
      <c r="BI88" s="65" t="b">
        <f t="shared" si="44"/>
        <v>0</v>
      </c>
      <c r="BJ88" s="65" t="b">
        <f t="shared" si="45"/>
        <v>0</v>
      </c>
      <c r="BK88" s="65" t="b">
        <f t="shared" si="46"/>
        <v>0</v>
      </c>
      <c r="BL88" s="65" t="b">
        <f t="shared" si="47"/>
        <v>0</v>
      </c>
      <c r="BM88" s="70" t="s">
        <v>338</v>
      </c>
    </row>
    <row r="89" spans="1:65" ht="17">
      <c r="A89" s="66" t="s">
        <v>339</v>
      </c>
      <c r="B89" s="67" t="s">
        <v>340</v>
      </c>
      <c r="C89" s="68">
        <v>0</v>
      </c>
      <c r="D89" s="68">
        <v>0</v>
      </c>
      <c r="E89" s="69">
        <f t="shared" si="48"/>
        <v>0</v>
      </c>
      <c r="F89" s="68">
        <f t="shared" si="49"/>
        <v>0</v>
      </c>
      <c r="G89" s="69">
        <v>0</v>
      </c>
      <c r="H89" s="69">
        <v>0</v>
      </c>
      <c r="I89" s="69">
        <f t="shared" si="50"/>
        <v>0</v>
      </c>
      <c r="J89" s="68">
        <f t="shared" si="51"/>
        <v>0</v>
      </c>
      <c r="K89" s="71">
        <v>4120.1955270635399</v>
      </c>
      <c r="L89" s="71">
        <v>4120</v>
      </c>
      <c r="M89" s="69">
        <f t="shared" si="52"/>
        <v>8240</v>
      </c>
      <c r="N89" s="68">
        <f t="shared" si="53"/>
        <v>0</v>
      </c>
      <c r="O89" s="69">
        <v>0</v>
      </c>
      <c r="P89" s="71">
        <v>4120</v>
      </c>
      <c r="Q89" s="69">
        <f t="shared" si="54"/>
        <v>4120</v>
      </c>
      <c r="R89" s="68">
        <f t="shared" si="55"/>
        <v>4120</v>
      </c>
      <c r="S89" s="71">
        <v>10596.788412084723</v>
      </c>
      <c r="T89" s="71">
        <v>10596.704259205224</v>
      </c>
      <c r="U89" s="69">
        <f t="shared" si="56"/>
        <v>21192</v>
      </c>
      <c r="V89" s="68">
        <f t="shared" si="57"/>
        <v>0</v>
      </c>
      <c r="W89" s="71">
        <v>17492.061122898594</v>
      </c>
      <c r="X89" s="71">
        <v>17488.704259205224</v>
      </c>
      <c r="Y89" s="69">
        <f t="shared" si="58"/>
        <v>34980</v>
      </c>
      <c r="Z89" s="68">
        <f t="shared" si="59"/>
        <v>-4</v>
      </c>
      <c r="AA89" s="71">
        <v>18610.375365892258</v>
      </c>
      <c r="AB89" s="71">
        <v>18607.014259205225</v>
      </c>
      <c r="AC89" s="69">
        <f t="shared" si="60"/>
        <v>37217</v>
      </c>
      <c r="AD89" s="68">
        <f t="shared" si="61"/>
        <v>-3</v>
      </c>
      <c r="AE89" s="71">
        <v>20650.987827411544</v>
      </c>
      <c r="AF89" s="71">
        <v>20645.904259205225</v>
      </c>
      <c r="AG89" s="69">
        <f t="shared" si="62"/>
        <v>41295</v>
      </c>
      <c r="AH89" s="68">
        <f t="shared" si="63"/>
        <v>-5</v>
      </c>
      <c r="AI89" s="71">
        <v>24535.379495991823</v>
      </c>
      <c r="AJ89" s="71">
        <v>24467.904259205225</v>
      </c>
      <c r="AK89" s="69">
        <f t="shared" si="64"/>
        <v>49002</v>
      </c>
      <c r="AL89" s="68">
        <f t="shared" si="65"/>
        <v>-68</v>
      </c>
      <c r="AM89" s="71">
        <v>27157.445122763849</v>
      </c>
      <c r="AN89" s="71">
        <v>27089.904259205225</v>
      </c>
      <c r="AO89" s="69">
        <f t="shared" si="66"/>
        <v>54246</v>
      </c>
      <c r="AP89" s="68">
        <f t="shared" si="67"/>
        <v>-68</v>
      </c>
      <c r="AQ89" s="71">
        <v>34856.540277778789</v>
      </c>
      <c r="AR89" s="71">
        <v>34788.904259205228</v>
      </c>
      <c r="AS89" s="69">
        <f t="shared" si="68"/>
        <v>69644</v>
      </c>
      <c r="AT89" s="68">
        <f t="shared" si="69"/>
        <v>-68</v>
      </c>
      <c r="AU89" s="71">
        <v>39792.831406891884</v>
      </c>
      <c r="AV89" s="71">
        <v>34788.904259205228</v>
      </c>
      <c r="AW89" s="69">
        <f t="shared" si="70"/>
        <v>74580</v>
      </c>
      <c r="AX89" s="68">
        <f t="shared" si="71"/>
        <v>-5004</v>
      </c>
      <c r="AY89" s="71">
        <v>39792.831406891884</v>
      </c>
      <c r="AZ89" s="71">
        <v>34788.904259205228</v>
      </c>
      <c r="BA89" s="65" t="b">
        <f t="shared" si="36"/>
        <v>1</v>
      </c>
      <c r="BB89" s="65" t="b">
        <f t="shared" si="37"/>
        <v>1</v>
      </c>
      <c r="BC89" s="65" t="b">
        <f t="shared" si="38"/>
        <v>1</v>
      </c>
      <c r="BD89" s="65" t="b">
        <f t="shared" si="39"/>
        <v>0</v>
      </c>
      <c r="BE89" s="65" t="b">
        <f t="shared" si="40"/>
        <v>1</v>
      </c>
      <c r="BF89" s="65" t="b">
        <f t="shared" si="41"/>
        <v>0</v>
      </c>
      <c r="BG89" s="65" t="b">
        <f t="shared" si="42"/>
        <v>0</v>
      </c>
      <c r="BH89" s="65" t="b">
        <f t="shared" si="43"/>
        <v>0</v>
      </c>
      <c r="BI89" s="65" t="b">
        <f t="shared" si="44"/>
        <v>0</v>
      </c>
      <c r="BJ89" s="65" t="b">
        <f t="shared" si="45"/>
        <v>0</v>
      </c>
      <c r="BK89" s="65" t="b">
        <f t="shared" si="46"/>
        <v>0</v>
      </c>
      <c r="BL89" s="65" t="b">
        <f t="shared" si="47"/>
        <v>0</v>
      </c>
      <c r="BM89" s="70" t="s">
        <v>182</v>
      </c>
    </row>
    <row r="90" spans="1:65" ht="34">
      <c r="A90" s="66" t="s">
        <v>341</v>
      </c>
      <c r="B90" s="67" t="s">
        <v>342</v>
      </c>
      <c r="C90" s="68">
        <v>0</v>
      </c>
      <c r="D90" s="68">
        <v>0</v>
      </c>
      <c r="E90" s="69">
        <f t="shared" si="48"/>
        <v>0</v>
      </c>
      <c r="F90" s="68">
        <f t="shared" si="49"/>
        <v>0</v>
      </c>
      <c r="G90" s="69">
        <v>0</v>
      </c>
      <c r="H90" s="69">
        <v>0</v>
      </c>
      <c r="I90" s="69">
        <f t="shared" si="50"/>
        <v>0</v>
      </c>
      <c r="J90" s="68">
        <f t="shared" si="51"/>
        <v>0</v>
      </c>
      <c r="K90" s="69">
        <v>0</v>
      </c>
      <c r="L90" s="69">
        <v>0</v>
      </c>
      <c r="M90" s="69">
        <f t="shared" si="52"/>
        <v>0</v>
      </c>
      <c r="N90" s="68">
        <f t="shared" si="53"/>
        <v>0</v>
      </c>
      <c r="O90" s="69">
        <v>0</v>
      </c>
      <c r="P90" s="69">
        <v>0</v>
      </c>
      <c r="Q90" s="69">
        <f t="shared" si="54"/>
        <v>0</v>
      </c>
      <c r="R90" s="68">
        <f t="shared" si="55"/>
        <v>0</v>
      </c>
      <c r="S90" s="69">
        <v>0</v>
      </c>
      <c r="T90" s="69">
        <v>0</v>
      </c>
      <c r="U90" s="69">
        <f t="shared" si="56"/>
        <v>0</v>
      </c>
      <c r="V90" s="68">
        <f t="shared" si="57"/>
        <v>0</v>
      </c>
      <c r="W90" s="69">
        <v>0</v>
      </c>
      <c r="X90" s="69">
        <v>0</v>
      </c>
      <c r="Y90" s="69">
        <f t="shared" si="58"/>
        <v>0</v>
      </c>
      <c r="Z90" s="68">
        <f t="shared" si="59"/>
        <v>0</v>
      </c>
      <c r="AA90" s="69">
        <v>0</v>
      </c>
      <c r="AB90" s="69">
        <v>0</v>
      </c>
      <c r="AC90" s="69">
        <f t="shared" si="60"/>
        <v>0</v>
      </c>
      <c r="AD90" s="68">
        <f t="shared" si="61"/>
        <v>0</v>
      </c>
      <c r="AE90" s="69">
        <v>0</v>
      </c>
      <c r="AF90" s="69">
        <v>0</v>
      </c>
      <c r="AG90" s="69">
        <f t="shared" si="62"/>
        <v>0</v>
      </c>
      <c r="AH90" s="68">
        <f t="shared" si="63"/>
        <v>0</v>
      </c>
      <c r="AI90" s="69">
        <v>0</v>
      </c>
      <c r="AJ90" s="69">
        <v>0</v>
      </c>
      <c r="AK90" s="69">
        <f t="shared" si="64"/>
        <v>0</v>
      </c>
      <c r="AL90" s="68">
        <f t="shared" si="65"/>
        <v>0</v>
      </c>
      <c r="AM90" s="69">
        <v>0</v>
      </c>
      <c r="AN90" s="69">
        <v>0</v>
      </c>
      <c r="AO90" s="69">
        <f t="shared" si="66"/>
        <v>0</v>
      </c>
      <c r="AP90" s="68">
        <f t="shared" si="67"/>
        <v>0</v>
      </c>
      <c r="AQ90" s="69">
        <v>0</v>
      </c>
      <c r="AR90" s="69">
        <v>0</v>
      </c>
      <c r="AS90" s="69">
        <f t="shared" si="68"/>
        <v>0</v>
      </c>
      <c r="AT90" s="68">
        <f t="shared" si="69"/>
        <v>0</v>
      </c>
      <c r="AU90" s="69">
        <v>0</v>
      </c>
      <c r="AV90" s="69">
        <v>0</v>
      </c>
      <c r="AW90" s="69">
        <f t="shared" si="70"/>
        <v>0</v>
      </c>
      <c r="AX90" s="68">
        <f t="shared" si="71"/>
        <v>0</v>
      </c>
      <c r="AY90" s="69">
        <v>0</v>
      </c>
      <c r="AZ90" s="69">
        <v>0</v>
      </c>
      <c r="BA90" s="65" t="b">
        <f t="shared" si="36"/>
        <v>1</v>
      </c>
      <c r="BB90" s="65" t="b">
        <f t="shared" si="37"/>
        <v>1</v>
      </c>
      <c r="BC90" s="65" t="b">
        <f t="shared" si="38"/>
        <v>1</v>
      </c>
      <c r="BD90" s="65" t="b">
        <f t="shared" si="39"/>
        <v>1</v>
      </c>
      <c r="BE90" s="65" t="b">
        <f t="shared" si="40"/>
        <v>1</v>
      </c>
      <c r="BF90" s="65" t="b">
        <f t="shared" si="41"/>
        <v>1</v>
      </c>
      <c r="BG90" s="65" t="b">
        <f t="shared" si="42"/>
        <v>1</v>
      </c>
      <c r="BH90" s="65" t="b">
        <f t="shared" si="43"/>
        <v>1</v>
      </c>
      <c r="BI90" s="65" t="b">
        <f t="shared" si="44"/>
        <v>1</v>
      </c>
      <c r="BJ90" s="65" t="b">
        <f t="shared" si="45"/>
        <v>1</v>
      </c>
      <c r="BK90" s="65" t="b">
        <f t="shared" si="46"/>
        <v>1</v>
      </c>
      <c r="BL90" s="65" t="b">
        <f t="shared" si="47"/>
        <v>1</v>
      </c>
      <c r="BM90" s="70" t="s">
        <v>161</v>
      </c>
    </row>
    <row r="91" spans="1:65" ht="17">
      <c r="A91" s="66" t="s">
        <v>343</v>
      </c>
      <c r="B91" s="67" t="s">
        <v>344</v>
      </c>
      <c r="C91" s="68">
        <v>0</v>
      </c>
      <c r="D91" s="68">
        <v>0</v>
      </c>
      <c r="E91" s="69">
        <f t="shared" si="48"/>
        <v>0</v>
      </c>
      <c r="F91" s="68">
        <f t="shared" si="49"/>
        <v>0</v>
      </c>
      <c r="G91" s="69">
        <v>0</v>
      </c>
      <c r="H91" s="69">
        <v>0</v>
      </c>
      <c r="I91" s="69">
        <f t="shared" si="50"/>
        <v>0</v>
      </c>
      <c r="J91" s="68">
        <f t="shared" si="51"/>
        <v>0</v>
      </c>
      <c r="K91" s="69">
        <v>0</v>
      </c>
      <c r="L91" s="69">
        <v>0</v>
      </c>
      <c r="M91" s="69">
        <f t="shared" si="52"/>
        <v>0</v>
      </c>
      <c r="N91" s="68">
        <f t="shared" si="53"/>
        <v>0</v>
      </c>
      <c r="O91" s="69">
        <v>0</v>
      </c>
      <c r="P91" s="69">
        <v>0</v>
      </c>
      <c r="Q91" s="69">
        <f t="shared" si="54"/>
        <v>0</v>
      </c>
      <c r="R91" s="68">
        <f t="shared" si="55"/>
        <v>0</v>
      </c>
      <c r="S91" s="69">
        <v>0</v>
      </c>
      <c r="T91" s="69">
        <v>0</v>
      </c>
      <c r="U91" s="69">
        <f t="shared" si="56"/>
        <v>0</v>
      </c>
      <c r="V91" s="68">
        <f t="shared" si="57"/>
        <v>0</v>
      </c>
      <c r="W91" s="69">
        <v>0</v>
      </c>
      <c r="X91" s="69">
        <v>0</v>
      </c>
      <c r="Y91" s="69">
        <f t="shared" si="58"/>
        <v>0</v>
      </c>
      <c r="Z91" s="68">
        <f t="shared" si="59"/>
        <v>0</v>
      </c>
      <c r="AA91" s="69">
        <v>0</v>
      </c>
      <c r="AB91" s="69">
        <v>0</v>
      </c>
      <c r="AC91" s="69">
        <f t="shared" si="60"/>
        <v>0</v>
      </c>
      <c r="AD91" s="68">
        <f t="shared" si="61"/>
        <v>0</v>
      </c>
      <c r="AE91" s="69">
        <v>0</v>
      </c>
      <c r="AF91" s="69">
        <v>0</v>
      </c>
      <c r="AG91" s="69">
        <f t="shared" si="62"/>
        <v>0</v>
      </c>
      <c r="AH91" s="68">
        <f t="shared" si="63"/>
        <v>0</v>
      </c>
      <c r="AI91" s="69">
        <v>0</v>
      </c>
      <c r="AJ91" s="69">
        <v>0</v>
      </c>
      <c r="AK91" s="69">
        <f t="shared" si="64"/>
        <v>0</v>
      </c>
      <c r="AL91" s="68">
        <f t="shared" si="65"/>
        <v>0</v>
      </c>
      <c r="AM91" s="69">
        <v>0</v>
      </c>
      <c r="AN91" s="69">
        <v>0</v>
      </c>
      <c r="AO91" s="69">
        <f t="shared" si="66"/>
        <v>0</v>
      </c>
      <c r="AP91" s="68">
        <f t="shared" si="67"/>
        <v>0</v>
      </c>
      <c r="AQ91" s="69">
        <v>0</v>
      </c>
      <c r="AR91" s="69">
        <v>0</v>
      </c>
      <c r="AS91" s="69">
        <f t="shared" si="68"/>
        <v>0</v>
      </c>
      <c r="AT91" s="68">
        <f t="shared" si="69"/>
        <v>0</v>
      </c>
      <c r="AU91" s="69">
        <v>0</v>
      </c>
      <c r="AV91" s="69">
        <v>0</v>
      </c>
      <c r="AW91" s="69">
        <f t="shared" si="70"/>
        <v>0</v>
      </c>
      <c r="AX91" s="68">
        <f t="shared" si="71"/>
        <v>0</v>
      </c>
      <c r="AY91" s="69">
        <v>0</v>
      </c>
      <c r="AZ91" s="69">
        <v>0</v>
      </c>
      <c r="BA91" s="65" t="b">
        <f t="shared" si="36"/>
        <v>1</v>
      </c>
      <c r="BB91" s="65" t="b">
        <f t="shared" si="37"/>
        <v>1</v>
      </c>
      <c r="BC91" s="65" t="b">
        <f t="shared" si="38"/>
        <v>1</v>
      </c>
      <c r="BD91" s="65" t="b">
        <f t="shared" si="39"/>
        <v>1</v>
      </c>
      <c r="BE91" s="65" t="b">
        <f t="shared" si="40"/>
        <v>1</v>
      </c>
      <c r="BF91" s="65" t="b">
        <f t="shared" si="41"/>
        <v>1</v>
      </c>
      <c r="BG91" s="65" t="b">
        <f t="shared" si="42"/>
        <v>1</v>
      </c>
      <c r="BH91" s="65" t="b">
        <f t="shared" si="43"/>
        <v>1</v>
      </c>
      <c r="BI91" s="65" t="b">
        <f t="shared" si="44"/>
        <v>1</v>
      </c>
      <c r="BJ91" s="65" t="b">
        <f t="shared" si="45"/>
        <v>1</v>
      </c>
      <c r="BK91" s="65" t="b">
        <f t="shared" si="46"/>
        <v>1</v>
      </c>
      <c r="BL91" s="65" t="b">
        <f t="shared" si="47"/>
        <v>1</v>
      </c>
      <c r="BM91" s="70" t="s">
        <v>179</v>
      </c>
    </row>
    <row r="92" spans="1:65" ht="17">
      <c r="A92" s="66" t="s">
        <v>345</v>
      </c>
      <c r="B92" s="67" t="s">
        <v>346</v>
      </c>
      <c r="C92" s="68">
        <v>0</v>
      </c>
      <c r="D92" s="68">
        <v>0</v>
      </c>
      <c r="E92" s="69">
        <f t="shared" si="48"/>
        <v>0</v>
      </c>
      <c r="F92" s="68">
        <f t="shared" si="49"/>
        <v>0</v>
      </c>
      <c r="G92" s="69">
        <v>0</v>
      </c>
      <c r="H92" s="69">
        <v>0</v>
      </c>
      <c r="I92" s="69">
        <f t="shared" si="50"/>
        <v>0</v>
      </c>
      <c r="J92" s="68">
        <f t="shared" si="51"/>
        <v>0</v>
      </c>
      <c r="K92" s="69">
        <v>0</v>
      </c>
      <c r="L92" s="69">
        <v>0</v>
      </c>
      <c r="M92" s="69">
        <f t="shared" si="52"/>
        <v>0</v>
      </c>
      <c r="N92" s="68">
        <f t="shared" si="53"/>
        <v>0</v>
      </c>
      <c r="O92" s="69">
        <v>0</v>
      </c>
      <c r="P92" s="69">
        <v>0</v>
      </c>
      <c r="Q92" s="69">
        <f t="shared" si="54"/>
        <v>0</v>
      </c>
      <c r="R92" s="68">
        <f t="shared" si="55"/>
        <v>0</v>
      </c>
      <c r="S92" s="71">
        <v>19585.646935788642</v>
      </c>
      <c r="T92" s="71">
        <v>19585.599999999999</v>
      </c>
      <c r="U92" s="69">
        <f t="shared" si="56"/>
        <v>39170</v>
      </c>
      <c r="V92" s="68">
        <f t="shared" si="57"/>
        <v>0</v>
      </c>
      <c r="W92" s="71">
        <v>40955.915493840774</v>
      </c>
      <c r="X92" s="71">
        <v>40955.599999999999</v>
      </c>
      <c r="Y92" s="69">
        <f t="shared" si="58"/>
        <v>81910</v>
      </c>
      <c r="Z92" s="68">
        <f t="shared" si="59"/>
        <v>0</v>
      </c>
      <c r="AA92" s="71">
        <v>40955.915493840774</v>
      </c>
      <c r="AB92" s="71">
        <v>40955.599999999999</v>
      </c>
      <c r="AC92" s="69">
        <f t="shared" si="60"/>
        <v>81910</v>
      </c>
      <c r="AD92" s="68">
        <f t="shared" si="61"/>
        <v>0</v>
      </c>
      <c r="AE92" s="71">
        <v>41199.094399160065</v>
      </c>
      <c r="AF92" s="71">
        <v>41198.78</v>
      </c>
      <c r="AG92" s="69">
        <f t="shared" si="62"/>
        <v>82397</v>
      </c>
      <c r="AH92" s="68">
        <f t="shared" si="63"/>
        <v>-1</v>
      </c>
      <c r="AI92" s="71">
        <v>49067.886136875568</v>
      </c>
      <c r="AJ92" s="71">
        <v>49067.78</v>
      </c>
      <c r="AK92" s="69">
        <f t="shared" si="64"/>
        <v>98134</v>
      </c>
      <c r="AL92" s="68">
        <f t="shared" si="65"/>
        <v>0</v>
      </c>
      <c r="AM92" s="71">
        <v>50305.118269152932</v>
      </c>
      <c r="AN92" s="71">
        <v>50304.78</v>
      </c>
      <c r="AO92" s="69">
        <f t="shared" si="66"/>
        <v>100609</v>
      </c>
      <c r="AP92" s="68">
        <f t="shared" si="67"/>
        <v>-1</v>
      </c>
      <c r="AQ92" s="71">
        <v>52493.61612634256</v>
      </c>
      <c r="AR92" s="71">
        <v>52492.78</v>
      </c>
      <c r="AS92" s="69">
        <f t="shared" si="68"/>
        <v>104985</v>
      </c>
      <c r="AT92" s="68">
        <f t="shared" si="69"/>
        <v>-1</v>
      </c>
      <c r="AU92" s="71">
        <v>66222.041859445875</v>
      </c>
      <c r="AV92" s="71">
        <v>52492.78</v>
      </c>
      <c r="AW92" s="69">
        <f t="shared" si="70"/>
        <v>118714</v>
      </c>
      <c r="AX92" s="68">
        <f t="shared" si="71"/>
        <v>-13730</v>
      </c>
      <c r="AY92" s="71">
        <v>66222.041859445875</v>
      </c>
      <c r="AZ92" s="71">
        <v>52492.78</v>
      </c>
      <c r="BA92" s="65" t="b">
        <f t="shared" si="36"/>
        <v>1</v>
      </c>
      <c r="BB92" s="65" t="b">
        <f t="shared" si="37"/>
        <v>1</v>
      </c>
      <c r="BC92" s="65" t="b">
        <f t="shared" si="38"/>
        <v>1</v>
      </c>
      <c r="BD92" s="65" t="b">
        <f t="shared" si="39"/>
        <v>1</v>
      </c>
      <c r="BE92" s="65" t="b">
        <f t="shared" si="40"/>
        <v>1</v>
      </c>
      <c r="BF92" s="65" t="b">
        <f t="shared" si="41"/>
        <v>1</v>
      </c>
      <c r="BG92" s="65" t="b">
        <f t="shared" si="42"/>
        <v>1</v>
      </c>
      <c r="BH92" s="65" t="b">
        <f t="shared" si="43"/>
        <v>0</v>
      </c>
      <c r="BI92" s="65" t="b">
        <f t="shared" si="44"/>
        <v>1</v>
      </c>
      <c r="BJ92" s="65" t="b">
        <f t="shared" si="45"/>
        <v>0</v>
      </c>
      <c r="BK92" s="65" t="b">
        <f t="shared" si="46"/>
        <v>0</v>
      </c>
      <c r="BL92" s="65" t="b">
        <f t="shared" si="47"/>
        <v>0</v>
      </c>
      <c r="BM92" s="70" t="s">
        <v>164</v>
      </c>
    </row>
    <row r="93" spans="1:65" ht="17">
      <c r="A93" s="66" t="s">
        <v>347</v>
      </c>
      <c r="B93" s="67" t="s">
        <v>348</v>
      </c>
      <c r="C93" s="68">
        <v>0</v>
      </c>
      <c r="D93" s="68">
        <v>0</v>
      </c>
      <c r="E93" s="69">
        <f t="shared" si="48"/>
        <v>0</v>
      </c>
      <c r="F93" s="68">
        <f t="shared" si="49"/>
        <v>0</v>
      </c>
      <c r="G93" s="69">
        <v>0</v>
      </c>
      <c r="H93" s="69">
        <v>0</v>
      </c>
      <c r="I93" s="69">
        <f t="shared" si="50"/>
        <v>0</v>
      </c>
      <c r="J93" s="68">
        <f t="shared" si="51"/>
        <v>0</v>
      </c>
      <c r="K93" s="69">
        <v>0</v>
      </c>
      <c r="L93" s="71">
        <v>8804</v>
      </c>
      <c r="M93" s="69">
        <f t="shared" si="52"/>
        <v>8804</v>
      </c>
      <c r="N93" s="68">
        <f t="shared" si="53"/>
        <v>8804</v>
      </c>
      <c r="O93" s="69">
        <v>0</v>
      </c>
      <c r="P93" s="71">
        <v>8804</v>
      </c>
      <c r="Q93" s="69">
        <f t="shared" si="54"/>
        <v>8804</v>
      </c>
      <c r="R93" s="68">
        <f t="shared" si="55"/>
        <v>8804</v>
      </c>
      <c r="S93" s="71">
        <v>36128.451798686714</v>
      </c>
      <c r="T93" s="71">
        <v>36128.22</v>
      </c>
      <c r="U93" s="69">
        <f t="shared" si="56"/>
        <v>72256</v>
      </c>
      <c r="V93" s="68">
        <f t="shared" si="57"/>
        <v>0</v>
      </c>
      <c r="W93" s="71">
        <v>38637.197706988591</v>
      </c>
      <c r="X93" s="71">
        <v>38637.22</v>
      </c>
      <c r="Y93" s="69">
        <f t="shared" si="58"/>
        <v>77274</v>
      </c>
      <c r="Z93" s="68">
        <f t="shared" si="59"/>
        <v>0</v>
      </c>
      <c r="AA93" s="71">
        <v>38637.197706988591</v>
      </c>
      <c r="AB93" s="71">
        <v>38637.22</v>
      </c>
      <c r="AC93" s="69">
        <f t="shared" si="60"/>
        <v>77274</v>
      </c>
      <c r="AD93" s="68">
        <f t="shared" si="61"/>
        <v>0</v>
      </c>
      <c r="AE93" s="71">
        <v>55600.626160544511</v>
      </c>
      <c r="AF93" s="71">
        <v>55600.65</v>
      </c>
      <c r="AG93" s="69">
        <f t="shared" si="62"/>
        <v>111200</v>
      </c>
      <c r="AH93" s="68">
        <f t="shared" si="63"/>
        <v>0</v>
      </c>
      <c r="AI93" s="71">
        <v>76888.68432469276</v>
      </c>
      <c r="AJ93" s="71">
        <v>76888.649999999994</v>
      </c>
      <c r="AK93" s="69">
        <f t="shared" si="64"/>
        <v>153776</v>
      </c>
      <c r="AL93" s="68">
        <f t="shared" si="65"/>
        <v>0</v>
      </c>
      <c r="AM93" s="71">
        <v>91586.125663661645</v>
      </c>
      <c r="AN93" s="71">
        <v>91585.65</v>
      </c>
      <c r="AO93" s="69">
        <f t="shared" si="66"/>
        <v>183171</v>
      </c>
      <c r="AP93" s="68">
        <f t="shared" si="67"/>
        <v>-1</v>
      </c>
      <c r="AQ93" s="71">
        <v>91586.149287918015</v>
      </c>
      <c r="AR93" s="71">
        <v>91585.673999999999</v>
      </c>
      <c r="AS93" s="69">
        <f t="shared" si="68"/>
        <v>183171</v>
      </c>
      <c r="AT93" s="68">
        <f t="shared" si="69"/>
        <v>-1</v>
      </c>
      <c r="AU93" s="71">
        <v>139422.61271815817</v>
      </c>
      <c r="AV93" s="71">
        <v>91585.673999999999</v>
      </c>
      <c r="AW93" s="69">
        <f t="shared" si="70"/>
        <v>231007</v>
      </c>
      <c r="AX93" s="68">
        <f t="shared" si="71"/>
        <v>-47837</v>
      </c>
      <c r="AY93" s="71">
        <v>139422.61271815817</v>
      </c>
      <c r="AZ93" s="71">
        <v>91585.673999999999</v>
      </c>
      <c r="BA93" s="65" t="b">
        <f t="shared" si="36"/>
        <v>1</v>
      </c>
      <c r="BB93" s="65" t="b">
        <f t="shared" si="37"/>
        <v>1</v>
      </c>
      <c r="BC93" s="65" t="b">
        <f t="shared" si="38"/>
        <v>0</v>
      </c>
      <c r="BD93" s="65" t="b">
        <f t="shared" si="39"/>
        <v>0</v>
      </c>
      <c r="BE93" s="65" t="b">
        <f t="shared" si="40"/>
        <v>1</v>
      </c>
      <c r="BF93" s="65" t="b">
        <f t="shared" si="41"/>
        <v>1</v>
      </c>
      <c r="BG93" s="65" t="b">
        <f t="shared" si="42"/>
        <v>1</v>
      </c>
      <c r="BH93" s="65" t="b">
        <f t="shared" si="43"/>
        <v>1</v>
      </c>
      <c r="BI93" s="65" t="b">
        <f t="shared" si="44"/>
        <v>1</v>
      </c>
      <c r="BJ93" s="65" t="b">
        <f t="shared" si="45"/>
        <v>0</v>
      </c>
      <c r="BK93" s="65" t="b">
        <f t="shared" si="46"/>
        <v>0</v>
      </c>
      <c r="BL93" s="65" t="b">
        <f t="shared" si="47"/>
        <v>0</v>
      </c>
      <c r="BM93" s="70" t="s">
        <v>164</v>
      </c>
    </row>
    <row r="94" spans="1:65" ht="34">
      <c r="A94" s="66" t="s">
        <v>349</v>
      </c>
      <c r="B94" s="67" t="s">
        <v>350</v>
      </c>
      <c r="C94" s="68">
        <v>0</v>
      </c>
      <c r="D94" s="68">
        <v>0</v>
      </c>
      <c r="E94" s="69">
        <f t="shared" si="48"/>
        <v>0</v>
      </c>
      <c r="F94" s="68">
        <f t="shared" si="49"/>
        <v>0</v>
      </c>
      <c r="G94" s="69">
        <v>0</v>
      </c>
      <c r="H94" s="69">
        <v>0</v>
      </c>
      <c r="I94" s="69">
        <f t="shared" si="50"/>
        <v>0</v>
      </c>
      <c r="J94" s="68">
        <f t="shared" si="51"/>
        <v>0</v>
      </c>
      <c r="K94" s="69">
        <v>0</v>
      </c>
      <c r="L94" s="69">
        <v>0</v>
      </c>
      <c r="M94" s="69">
        <f t="shared" si="52"/>
        <v>0</v>
      </c>
      <c r="N94" s="68">
        <f t="shared" si="53"/>
        <v>0</v>
      </c>
      <c r="O94" s="69">
        <v>0</v>
      </c>
      <c r="P94" s="69">
        <v>0</v>
      </c>
      <c r="Q94" s="69">
        <f t="shared" si="54"/>
        <v>0</v>
      </c>
      <c r="R94" s="68">
        <f t="shared" si="55"/>
        <v>0</v>
      </c>
      <c r="S94" s="69">
        <v>0</v>
      </c>
      <c r="T94" s="69">
        <v>0</v>
      </c>
      <c r="U94" s="69">
        <f t="shared" si="56"/>
        <v>0</v>
      </c>
      <c r="V94" s="68">
        <f t="shared" si="57"/>
        <v>0</v>
      </c>
      <c r="W94" s="69">
        <v>0</v>
      </c>
      <c r="X94" s="69">
        <v>0</v>
      </c>
      <c r="Y94" s="69">
        <f t="shared" si="58"/>
        <v>0</v>
      </c>
      <c r="Z94" s="68">
        <f t="shared" si="59"/>
        <v>0</v>
      </c>
      <c r="AA94" s="69">
        <v>0</v>
      </c>
      <c r="AB94" s="69">
        <v>0</v>
      </c>
      <c r="AC94" s="69">
        <f t="shared" si="60"/>
        <v>0</v>
      </c>
      <c r="AD94" s="68">
        <f t="shared" si="61"/>
        <v>0</v>
      </c>
      <c r="AE94" s="69">
        <v>0</v>
      </c>
      <c r="AF94" s="69">
        <v>0</v>
      </c>
      <c r="AG94" s="69">
        <f t="shared" si="62"/>
        <v>0</v>
      </c>
      <c r="AH94" s="68">
        <f t="shared" si="63"/>
        <v>0</v>
      </c>
      <c r="AI94" s="69">
        <v>0</v>
      </c>
      <c r="AJ94" s="69">
        <v>0</v>
      </c>
      <c r="AK94" s="69">
        <f t="shared" si="64"/>
        <v>0</v>
      </c>
      <c r="AL94" s="68">
        <f t="shared" si="65"/>
        <v>0</v>
      </c>
      <c r="AM94" s="69">
        <v>0</v>
      </c>
      <c r="AN94" s="69">
        <v>0</v>
      </c>
      <c r="AO94" s="69">
        <f t="shared" si="66"/>
        <v>0</v>
      </c>
      <c r="AP94" s="68">
        <f t="shared" si="67"/>
        <v>0</v>
      </c>
      <c r="AQ94" s="69">
        <v>0</v>
      </c>
      <c r="AR94" s="69">
        <v>0</v>
      </c>
      <c r="AS94" s="69">
        <f t="shared" si="68"/>
        <v>0</v>
      </c>
      <c r="AT94" s="68">
        <f t="shared" si="69"/>
        <v>0</v>
      </c>
      <c r="AU94" s="69">
        <v>0</v>
      </c>
      <c r="AV94" s="69">
        <v>0</v>
      </c>
      <c r="AW94" s="69">
        <f t="shared" si="70"/>
        <v>0</v>
      </c>
      <c r="AX94" s="68">
        <f t="shared" si="71"/>
        <v>0</v>
      </c>
      <c r="AY94" s="69">
        <v>0</v>
      </c>
      <c r="AZ94" s="69">
        <v>0</v>
      </c>
      <c r="BA94" s="65" t="b">
        <f t="shared" si="36"/>
        <v>1</v>
      </c>
      <c r="BB94" s="65" t="b">
        <f t="shared" si="37"/>
        <v>1</v>
      </c>
      <c r="BC94" s="65" t="b">
        <f t="shared" si="38"/>
        <v>1</v>
      </c>
      <c r="BD94" s="65" t="b">
        <f t="shared" si="39"/>
        <v>1</v>
      </c>
      <c r="BE94" s="65" t="b">
        <f t="shared" si="40"/>
        <v>1</v>
      </c>
      <c r="BF94" s="65" t="b">
        <f t="shared" si="41"/>
        <v>1</v>
      </c>
      <c r="BG94" s="65" t="b">
        <f t="shared" si="42"/>
        <v>1</v>
      </c>
      <c r="BH94" s="65" t="b">
        <f t="shared" si="43"/>
        <v>1</v>
      </c>
      <c r="BI94" s="65" t="b">
        <f t="shared" si="44"/>
        <v>1</v>
      </c>
      <c r="BJ94" s="65" t="b">
        <f t="shared" si="45"/>
        <v>1</v>
      </c>
      <c r="BK94" s="65" t="b">
        <f t="shared" si="46"/>
        <v>1</v>
      </c>
      <c r="BL94" s="65" t="b">
        <f t="shared" si="47"/>
        <v>1</v>
      </c>
      <c r="BM94" s="70" t="s">
        <v>161</v>
      </c>
    </row>
    <row r="95" spans="1:65" ht="34">
      <c r="A95" s="66" t="s">
        <v>351</v>
      </c>
      <c r="B95" s="67" t="s">
        <v>352</v>
      </c>
      <c r="C95" s="68">
        <v>0</v>
      </c>
      <c r="D95" s="68">
        <v>0</v>
      </c>
      <c r="E95" s="69">
        <f t="shared" si="48"/>
        <v>0</v>
      </c>
      <c r="F95" s="68">
        <f t="shared" si="49"/>
        <v>0</v>
      </c>
      <c r="G95" s="69">
        <v>0</v>
      </c>
      <c r="H95" s="69">
        <v>0</v>
      </c>
      <c r="I95" s="69">
        <f t="shared" si="50"/>
        <v>0</v>
      </c>
      <c r="J95" s="68">
        <f t="shared" si="51"/>
        <v>0</v>
      </c>
      <c r="K95" s="69">
        <v>0</v>
      </c>
      <c r="L95" s="69">
        <v>0</v>
      </c>
      <c r="M95" s="69">
        <f t="shared" si="52"/>
        <v>0</v>
      </c>
      <c r="N95" s="68">
        <f t="shared" si="53"/>
        <v>0</v>
      </c>
      <c r="O95" s="69">
        <v>0</v>
      </c>
      <c r="P95" s="69">
        <v>0</v>
      </c>
      <c r="Q95" s="69">
        <f t="shared" si="54"/>
        <v>0</v>
      </c>
      <c r="R95" s="68">
        <f t="shared" si="55"/>
        <v>0</v>
      </c>
      <c r="S95" s="69">
        <v>0</v>
      </c>
      <c r="T95" s="69">
        <v>0</v>
      </c>
      <c r="U95" s="69">
        <f t="shared" si="56"/>
        <v>0</v>
      </c>
      <c r="V95" s="68">
        <f t="shared" si="57"/>
        <v>0</v>
      </c>
      <c r="W95" s="69">
        <v>0</v>
      </c>
      <c r="X95" s="69">
        <v>0</v>
      </c>
      <c r="Y95" s="69">
        <f t="shared" si="58"/>
        <v>0</v>
      </c>
      <c r="Z95" s="68">
        <f t="shared" si="59"/>
        <v>0</v>
      </c>
      <c r="AA95" s="69">
        <v>0</v>
      </c>
      <c r="AB95" s="69">
        <v>0</v>
      </c>
      <c r="AC95" s="69">
        <f t="shared" si="60"/>
        <v>0</v>
      </c>
      <c r="AD95" s="68">
        <f t="shared" si="61"/>
        <v>0</v>
      </c>
      <c r="AE95" s="69">
        <v>0</v>
      </c>
      <c r="AF95" s="69">
        <v>0</v>
      </c>
      <c r="AG95" s="69">
        <f t="shared" si="62"/>
        <v>0</v>
      </c>
      <c r="AH95" s="68">
        <f t="shared" si="63"/>
        <v>0</v>
      </c>
      <c r="AI95" s="69">
        <v>0</v>
      </c>
      <c r="AJ95" s="69">
        <v>0</v>
      </c>
      <c r="AK95" s="69">
        <f t="shared" si="64"/>
        <v>0</v>
      </c>
      <c r="AL95" s="68">
        <f t="shared" si="65"/>
        <v>0</v>
      </c>
      <c r="AM95" s="69">
        <v>0</v>
      </c>
      <c r="AN95" s="69">
        <v>0</v>
      </c>
      <c r="AO95" s="69">
        <f t="shared" si="66"/>
        <v>0</v>
      </c>
      <c r="AP95" s="68">
        <f t="shared" si="67"/>
        <v>0</v>
      </c>
      <c r="AQ95" s="69">
        <v>0</v>
      </c>
      <c r="AR95" s="69">
        <v>0</v>
      </c>
      <c r="AS95" s="69">
        <f t="shared" si="68"/>
        <v>0</v>
      </c>
      <c r="AT95" s="68">
        <f t="shared" si="69"/>
        <v>0</v>
      </c>
      <c r="AU95" s="69">
        <v>0</v>
      </c>
      <c r="AV95" s="69">
        <v>0</v>
      </c>
      <c r="AW95" s="69">
        <f t="shared" si="70"/>
        <v>0</v>
      </c>
      <c r="AX95" s="68">
        <f t="shared" si="71"/>
        <v>0</v>
      </c>
      <c r="AY95" s="69">
        <v>0</v>
      </c>
      <c r="AZ95" s="69">
        <v>0</v>
      </c>
      <c r="BA95" s="65" t="b">
        <f t="shared" si="36"/>
        <v>1</v>
      </c>
      <c r="BB95" s="65" t="b">
        <f t="shared" si="37"/>
        <v>1</v>
      </c>
      <c r="BC95" s="65" t="b">
        <f t="shared" si="38"/>
        <v>1</v>
      </c>
      <c r="BD95" s="65" t="b">
        <f t="shared" si="39"/>
        <v>1</v>
      </c>
      <c r="BE95" s="65" t="b">
        <f t="shared" si="40"/>
        <v>1</v>
      </c>
      <c r="BF95" s="65" t="b">
        <f t="shared" si="41"/>
        <v>1</v>
      </c>
      <c r="BG95" s="65" t="b">
        <f t="shared" si="42"/>
        <v>1</v>
      </c>
      <c r="BH95" s="65" t="b">
        <f t="shared" si="43"/>
        <v>1</v>
      </c>
      <c r="BI95" s="65" t="b">
        <f t="shared" si="44"/>
        <v>1</v>
      </c>
      <c r="BJ95" s="65" t="b">
        <f t="shared" si="45"/>
        <v>1</v>
      </c>
      <c r="BK95" s="65" t="b">
        <f t="shared" si="46"/>
        <v>1</v>
      </c>
      <c r="BL95" s="65" t="b">
        <f t="shared" si="47"/>
        <v>1</v>
      </c>
      <c r="BM95" s="70" t="s">
        <v>161</v>
      </c>
    </row>
    <row r="96" spans="1:65" ht="34">
      <c r="A96" s="66" t="s">
        <v>353</v>
      </c>
      <c r="B96" s="67" t="s">
        <v>354</v>
      </c>
      <c r="C96" s="68">
        <v>0</v>
      </c>
      <c r="D96" s="68">
        <v>0</v>
      </c>
      <c r="E96" s="69">
        <f t="shared" si="48"/>
        <v>0</v>
      </c>
      <c r="F96" s="68">
        <f t="shared" si="49"/>
        <v>0</v>
      </c>
      <c r="G96" s="69">
        <v>0</v>
      </c>
      <c r="H96" s="69">
        <v>0</v>
      </c>
      <c r="I96" s="69">
        <f t="shared" si="50"/>
        <v>0</v>
      </c>
      <c r="J96" s="68">
        <f t="shared" si="51"/>
        <v>0</v>
      </c>
      <c r="K96" s="69">
        <v>0</v>
      </c>
      <c r="L96" s="69">
        <v>0</v>
      </c>
      <c r="M96" s="69">
        <f t="shared" si="52"/>
        <v>0</v>
      </c>
      <c r="N96" s="68">
        <f t="shared" si="53"/>
        <v>0</v>
      </c>
      <c r="O96" s="69">
        <v>0</v>
      </c>
      <c r="P96" s="69">
        <v>0</v>
      </c>
      <c r="Q96" s="69">
        <f t="shared" si="54"/>
        <v>0</v>
      </c>
      <c r="R96" s="68">
        <f t="shared" si="55"/>
        <v>0</v>
      </c>
      <c r="S96" s="69">
        <v>0</v>
      </c>
      <c r="T96" s="71">
        <v>10844</v>
      </c>
      <c r="U96" s="69">
        <f t="shared" si="56"/>
        <v>10844</v>
      </c>
      <c r="V96" s="68">
        <f t="shared" si="57"/>
        <v>10844</v>
      </c>
      <c r="W96" s="71">
        <v>19515.510923855501</v>
      </c>
      <c r="X96" s="71">
        <v>30828.080000000002</v>
      </c>
      <c r="Y96" s="69">
        <f t="shared" si="58"/>
        <v>50343</v>
      </c>
      <c r="Z96" s="68">
        <f t="shared" si="59"/>
        <v>11313</v>
      </c>
      <c r="AA96" s="69">
        <v>0</v>
      </c>
      <c r="AB96" s="71">
        <v>30828.080000000002</v>
      </c>
      <c r="AC96" s="69">
        <f t="shared" si="60"/>
        <v>30828</v>
      </c>
      <c r="AD96" s="68">
        <f t="shared" si="61"/>
        <v>30828</v>
      </c>
      <c r="AE96" s="69">
        <v>0</v>
      </c>
      <c r="AF96" s="71">
        <v>30828.080000000002</v>
      </c>
      <c r="AG96" s="69">
        <f t="shared" si="62"/>
        <v>30828</v>
      </c>
      <c r="AH96" s="68">
        <f t="shared" si="63"/>
        <v>30828</v>
      </c>
      <c r="AI96" s="71">
        <v>17814.854537122479</v>
      </c>
      <c r="AJ96" s="71">
        <v>48643.08</v>
      </c>
      <c r="AK96" s="69">
        <f t="shared" si="64"/>
        <v>66457</v>
      </c>
      <c r="AL96" s="68">
        <f t="shared" si="65"/>
        <v>30829</v>
      </c>
      <c r="AM96" s="69">
        <v>0</v>
      </c>
      <c r="AN96" s="71">
        <v>48643.08</v>
      </c>
      <c r="AO96" s="69">
        <f t="shared" si="66"/>
        <v>48643</v>
      </c>
      <c r="AP96" s="68">
        <f t="shared" si="67"/>
        <v>48643</v>
      </c>
      <c r="AQ96" s="69">
        <v>0</v>
      </c>
      <c r="AR96" s="71">
        <v>48643.08</v>
      </c>
      <c r="AS96" s="69">
        <f t="shared" si="68"/>
        <v>48643</v>
      </c>
      <c r="AT96" s="68">
        <f t="shared" si="69"/>
        <v>48643</v>
      </c>
      <c r="AU96" s="71">
        <v>766880.24862630805</v>
      </c>
      <c r="AV96" s="71">
        <v>48643.08</v>
      </c>
      <c r="AW96" s="69">
        <f t="shared" si="70"/>
        <v>815523</v>
      </c>
      <c r="AX96" s="68">
        <f t="shared" si="71"/>
        <v>-718237</v>
      </c>
      <c r="AY96" s="71">
        <v>766880.24862630805</v>
      </c>
      <c r="AZ96" s="71">
        <v>48643.08</v>
      </c>
      <c r="BA96" s="65" t="b">
        <f t="shared" si="36"/>
        <v>1</v>
      </c>
      <c r="BB96" s="65" t="b">
        <f t="shared" si="37"/>
        <v>1</v>
      </c>
      <c r="BC96" s="65" t="b">
        <f t="shared" si="38"/>
        <v>1</v>
      </c>
      <c r="BD96" s="65" t="b">
        <f t="shared" si="39"/>
        <v>1</v>
      </c>
      <c r="BE96" s="65" t="b">
        <f t="shared" si="40"/>
        <v>0</v>
      </c>
      <c r="BF96" s="65" t="b">
        <f t="shared" si="41"/>
        <v>0</v>
      </c>
      <c r="BG96" s="65" t="b">
        <f t="shared" si="42"/>
        <v>0</v>
      </c>
      <c r="BH96" s="65" t="b">
        <f t="shared" si="43"/>
        <v>0</v>
      </c>
      <c r="BI96" s="65" t="b">
        <f t="shared" si="44"/>
        <v>0</v>
      </c>
      <c r="BJ96" s="65" t="b">
        <f t="shared" si="45"/>
        <v>0</v>
      </c>
      <c r="BK96" s="65" t="b">
        <f t="shared" si="46"/>
        <v>0</v>
      </c>
      <c r="BL96" s="65" t="b">
        <f t="shared" si="47"/>
        <v>0</v>
      </c>
      <c r="BM96" s="70" t="s">
        <v>161</v>
      </c>
    </row>
    <row r="97" spans="1:65" ht="34">
      <c r="A97" s="66" t="s">
        <v>355</v>
      </c>
      <c r="B97" s="67" t="s">
        <v>356</v>
      </c>
      <c r="C97" s="68">
        <v>0</v>
      </c>
      <c r="D97" s="68">
        <v>0</v>
      </c>
      <c r="E97" s="69">
        <f t="shared" si="48"/>
        <v>0</v>
      </c>
      <c r="F97" s="68">
        <f t="shared" si="49"/>
        <v>0</v>
      </c>
      <c r="G97" s="69">
        <v>0</v>
      </c>
      <c r="H97" s="69">
        <v>0</v>
      </c>
      <c r="I97" s="69">
        <f t="shared" si="50"/>
        <v>0</v>
      </c>
      <c r="J97" s="68">
        <f t="shared" si="51"/>
        <v>0</v>
      </c>
      <c r="K97" s="71">
        <v>1271.4000000000001</v>
      </c>
      <c r="L97" s="71">
        <v>1271</v>
      </c>
      <c r="M97" s="69">
        <f t="shared" si="52"/>
        <v>2542</v>
      </c>
      <c r="N97" s="68">
        <f t="shared" si="53"/>
        <v>0</v>
      </c>
      <c r="O97" s="69">
        <v>0</v>
      </c>
      <c r="P97" s="71">
        <v>1271</v>
      </c>
      <c r="Q97" s="69">
        <f t="shared" si="54"/>
        <v>1271</v>
      </c>
      <c r="R97" s="68">
        <f t="shared" si="55"/>
        <v>1271</v>
      </c>
      <c r="S97" s="71">
        <v>18899.976666666669</v>
      </c>
      <c r="T97" s="71">
        <v>18900.43</v>
      </c>
      <c r="U97" s="69">
        <f t="shared" si="56"/>
        <v>37799</v>
      </c>
      <c r="V97" s="68">
        <f t="shared" si="57"/>
        <v>1</v>
      </c>
      <c r="W97" s="71">
        <v>23847.576666666668</v>
      </c>
      <c r="X97" s="71">
        <v>23848.43</v>
      </c>
      <c r="Y97" s="69">
        <f t="shared" si="58"/>
        <v>47695</v>
      </c>
      <c r="Z97" s="68">
        <f t="shared" si="59"/>
        <v>1</v>
      </c>
      <c r="AA97" s="71">
        <v>28650.51</v>
      </c>
      <c r="AB97" s="71">
        <v>28651.360000000001</v>
      </c>
      <c r="AC97" s="69">
        <f t="shared" si="60"/>
        <v>57301</v>
      </c>
      <c r="AD97" s="68">
        <f t="shared" si="61"/>
        <v>1</v>
      </c>
      <c r="AE97" s="71">
        <v>31601.710000000006</v>
      </c>
      <c r="AF97" s="71">
        <v>31602.560000000001</v>
      </c>
      <c r="AG97" s="69">
        <f t="shared" si="62"/>
        <v>63203</v>
      </c>
      <c r="AH97" s="68">
        <f t="shared" si="63"/>
        <v>1</v>
      </c>
      <c r="AI97" s="71">
        <v>35847.676666666666</v>
      </c>
      <c r="AJ97" s="71">
        <v>35457.56</v>
      </c>
      <c r="AK97" s="69">
        <f t="shared" si="64"/>
        <v>71304</v>
      </c>
      <c r="AL97" s="68">
        <f t="shared" si="65"/>
        <v>-390</v>
      </c>
      <c r="AM97" s="71">
        <v>39731.976666666662</v>
      </c>
      <c r="AN97" s="71">
        <v>39341.56</v>
      </c>
      <c r="AO97" s="69">
        <f t="shared" si="66"/>
        <v>79072</v>
      </c>
      <c r="AP97" s="68">
        <f t="shared" si="67"/>
        <v>-390</v>
      </c>
      <c r="AQ97" s="71">
        <v>42379.376666666671</v>
      </c>
      <c r="AR97" s="71">
        <v>41988.56</v>
      </c>
      <c r="AS97" s="69">
        <f t="shared" si="68"/>
        <v>84367</v>
      </c>
      <c r="AT97" s="68">
        <f t="shared" si="69"/>
        <v>-391</v>
      </c>
      <c r="AU97" s="71">
        <v>46670.189999999995</v>
      </c>
      <c r="AV97" s="71">
        <v>41988.56</v>
      </c>
      <c r="AW97" s="69">
        <f t="shared" si="70"/>
        <v>88658</v>
      </c>
      <c r="AX97" s="68">
        <f t="shared" si="71"/>
        <v>-4682</v>
      </c>
      <c r="AY97" s="71">
        <v>46670.189999999995</v>
      </c>
      <c r="AZ97" s="71">
        <v>41988.56</v>
      </c>
      <c r="BA97" s="65" t="b">
        <f t="shared" si="36"/>
        <v>1</v>
      </c>
      <c r="BB97" s="65" t="b">
        <f t="shared" si="37"/>
        <v>1</v>
      </c>
      <c r="BC97" s="65" t="b">
        <f t="shared" si="38"/>
        <v>1</v>
      </c>
      <c r="BD97" s="65" t="b">
        <f t="shared" si="39"/>
        <v>0</v>
      </c>
      <c r="BE97" s="65" t="b">
        <f t="shared" si="40"/>
        <v>0</v>
      </c>
      <c r="BF97" s="65" t="b">
        <f t="shared" si="41"/>
        <v>0</v>
      </c>
      <c r="BG97" s="65" t="b">
        <f t="shared" si="42"/>
        <v>0</v>
      </c>
      <c r="BH97" s="65" t="b">
        <f t="shared" si="43"/>
        <v>0</v>
      </c>
      <c r="BI97" s="65" t="b">
        <f t="shared" si="44"/>
        <v>0</v>
      </c>
      <c r="BJ97" s="65" t="b">
        <f t="shared" si="45"/>
        <v>0</v>
      </c>
      <c r="BK97" s="65" t="b">
        <f t="shared" si="46"/>
        <v>0</v>
      </c>
      <c r="BL97" s="65" t="b">
        <f t="shared" si="47"/>
        <v>0</v>
      </c>
      <c r="BM97" s="70" t="s">
        <v>210</v>
      </c>
    </row>
    <row r="98" spans="1:65" ht="34">
      <c r="A98" s="66" t="s">
        <v>357</v>
      </c>
      <c r="B98" s="67" t="s">
        <v>358</v>
      </c>
      <c r="C98" s="68">
        <v>0</v>
      </c>
      <c r="D98" s="68">
        <v>0</v>
      </c>
      <c r="E98" s="69">
        <f t="shared" si="48"/>
        <v>0</v>
      </c>
      <c r="F98" s="68">
        <f t="shared" si="49"/>
        <v>0</v>
      </c>
      <c r="G98" s="69">
        <v>0</v>
      </c>
      <c r="H98" s="69">
        <v>0</v>
      </c>
      <c r="I98" s="69">
        <f t="shared" si="50"/>
        <v>0</v>
      </c>
      <c r="J98" s="68">
        <f t="shared" si="51"/>
        <v>0</v>
      </c>
      <c r="K98" s="69">
        <v>0</v>
      </c>
      <c r="L98" s="69">
        <v>0</v>
      </c>
      <c r="M98" s="69">
        <f t="shared" si="52"/>
        <v>0</v>
      </c>
      <c r="N98" s="68">
        <f t="shared" si="53"/>
        <v>0</v>
      </c>
      <c r="O98" s="69">
        <v>0</v>
      </c>
      <c r="P98" s="69">
        <v>0</v>
      </c>
      <c r="Q98" s="69">
        <f t="shared" si="54"/>
        <v>0</v>
      </c>
      <c r="R98" s="68">
        <f t="shared" si="55"/>
        <v>0</v>
      </c>
      <c r="S98" s="69">
        <v>0</v>
      </c>
      <c r="T98" s="69">
        <v>0</v>
      </c>
      <c r="U98" s="69">
        <f t="shared" si="56"/>
        <v>0</v>
      </c>
      <c r="V98" s="68">
        <f t="shared" si="57"/>
        <v>0</v>
      </c>
      <c r="W98" s="69">
        <v>0</v>
      </c>
      <c r="X98" s="69">
        <v>0</v>
      </c>
      <c r="Y98" s="69">
        <f t="shared" si="58"/>
        <v>0</v>
      </c>
      <c r="Z98" s="68">
        <f t="shared" si="59"/>
        <v>0</v>
      </c>
      <c r="AA98" s="69">
        <v>0</v>
      </c>
      <c r="AB98" s="69">
        <v>0</v>
      </c>
      <c r="AC98" s="69">
        <f t="shared" si="60"/>
        <v>0</v>
      </c>
      <c r="AD98" s="68">
        <f t="shared" si="61"/>
        <v>0</v>
      </c>
      <c r="AE98" s="69">
        <v>0</v>
      </c>
      <c r="AF98" s="69">
        <v>0</v>
      </c>
      <c r="AG98" s="69">
        <f t="shared" si="62"/>
        <v>0</v>
      </c>
      <c r="AH98" s="68">
        <f t="shared" si="63"/>
        <v>0</v>
      </c>
      <c r="AI98" s="69">
        <v>0</v>
      </c>
      <c r="AJ98" s="69">
        <v>0</v>
      </c>
      <c r="AK98" s="69">
        <f t="shared" si="64"/>
        <v>0</v>
      </c>
      <c r="AL98" s="68">
        <f t="shared" si="65"/>
        <v>0</v>
      </c>
      <c r="AM98" s="69">
        <v>0</v>
      </c>
      <c r="AN98" s="69">
        <v>0</v>
      </c>
      <c r="AO98" s="69">
        <f t="shared" si="66"/>
        <v>0</v>
      </c>
      <c r="AP98" s="68">
        <f t="shared" si="67"/>
        <v>0</v>
      </c>
      <c r="AQ98" s="69">
        <v>0</v>
      </c>
      <c r="AR98" s="69">
        <v>0</v>
      </c>
      <c r="AS98" s="69">
        <f t="shared" si="68"/>
        <v>0</v>
      </c>
      <c r="AT98" s="68">
        <f t="shared" si="69"/>
        <v>0</v>
      </c>
      <c r="AU98" s="69">
        <v>0</v>
      </c>
      <c r="AV98" s="69">
        <v>0</v>
      </c>
      <c r="AW98" s="69">
        <f t="shared" si="70"/>
        <v>0</v>
      </c>
      <c r="AX98" s="68">
        <f t="shared" si="71"/>
        <v>0</v>
      </c>
      <c r="AY98" s="69">
        <v>0</v>
      </c>
      <c r="AZ98" s="69">
        <v>0</v>
      </c>
      <c r="BA98" s="65" t="b">
        <f t="shared" si="36"/>
        <v>1</v>
      </c>
      <c r="BB98" s="65" t="b">
        <f t="shared" si="37"/>
        <v>1</v>
      </c>
      <c r="BC98" s="65" t="b">
        <f t="shared" si="38"/>
        <v>1</v>
      </c>
      <c r="BD98" s="65" t="b">
        <f t="shared" si="39"/>
        <v>1</v>
      </c>
      <c r="BE98" s="65" t="b">
        <f t="shared" si="40"/>
        <v>1</v>
      </c>
      <c r="BF98" s="65" t="b">
        <f t="shared" si="41"/>
        <v>1</v>
      </c>
      <c r="BG98" s="65" t="b">
        <f t="shared" si="42"/>
        <v>1</v>
      </c>
      <c r="BH98" s="65" t="b">
        <f t="shared" si="43"/>
        <v>1</v>
      </c>
      <c r="BI98" s="65" t="b">
        <f t="shared" si="44"/>
        <v>1</v>
      </c>
      <c r="BJ98" s="65" t="b">
        <f t="shared" si="45"/>
        <v>1</v>
      </c>
      <c r="BK98" s="65" t="b">
        <f t="shared" si="46"/>
        <v>1</v>
      </c>
      <c r="BL98" s="65" t="b">
        <f t="shared" si="47"/>
        <v>1</v>
      </c>
      <c r="BM98" s="70" t="s">
        <v>161</v>
      </c>
    </row>
    <row r="99" spans="1:65" ht="17">
      <c r="A99" s="66" t="s">
        <v>359</v>
      </c>
      <c r="B99" s="67" t="s">
        <v>360</v>
      </c>
      <c r="C99" s="68">
        <v>0</v>
      </c>
      <c r="D99" s="68">
        <v>0</v>
      </c>
      <c r="E99" s="69">
        <f t="shared" si="48"/>
        <v>0</v>
      </c>
      <c r="F99" s="68">
        <f t="shared" si="49"/>
        <v>0</v>
      </c>
      <c r="G99" s="69">
        <v>0</v>
      </c>
      <c r="H99" s="69">
        <v>0</v>
      </c>
      <c r="I99" s="69">
        <f t="shared" si="50"/>
        <v>0</v>
      </c>
      <c r="J99" s="68">
        <f t="shared" si="51"/>
        <v>0</v>
      </c>
      <c r="K99" s="69">
        <v>0</v>
      </c>
      <c r="L99" s="69">
        <v>0</v>
      </c>
      <c r="M99" s="69">
        <f t="shared" si="52"/>
        <v>0</v>
      </c>
      <c r="N99" s="68">
        <f t="shared" si="53"/>
        <v>0</v>
      </c>
      <c r="O99" s="69">
        <v>0</v>
      </c>
      <c r="P99" s="69">
        <v>0</v>
      </c>
      <c r="Q99" s="69">
        <f t="shared" si="54"/>
        <v>0</v>
      </c>
      <c r="R99" s="68">
        <f t="shared" si="55"/>
        <v>0</v>
      </c>
      <c r="S99" s="71">
        <v>47332.165777731287</v>
      </c>
      <c r="T99" s="71">
        <v>47331.590339153438</v>
      </c>
      <c r="U99" s="69">
        <f t="shared" si="56"/>
        <v>94663</v>
      </c>
      <c r="V99" s="68">
        <f t="shared" si="57"/>
        <v>-1</v>
      </c>
      <c r="W99" s="71">
        <v>78020.772825186868</v>
      </c>
      <c r="X99" s="71">
        <v>78005.590339153438</v>
      </c>
      <c r="Y99" s="69">
        <f t="shared" si="58"/>
        <v>156025</v>
      </c>
      <c r="Z99" s="68">
        <f t="shared" si="59"/>
        <v>-15</v>
      </c>
      <c r="AA99" s="71">
        <v>82998.024313004295</v>
      </c>
      <c r="AB99" s="71">
        <v>82982.840339153438</v>
      </c>
      <c r="AC99" s="69">
        <f t="shared" si="60"/>
        <v>165980</v>
      </c>
      <c r="AD99" s="68">
        <f t="shared" si="61"/>
        <v>-16</v>
      </c>
      <c r="AE99" s="71">
        <v>92080.123976661373</v>
      </c>
      <c r="AF99" s="71">
        <v>92057.290339153435</v>
      </c>
      <c r="AG99" s="69">
        <f t="shared" si="62"/>
        <v>184137</v>
      </c>
      <c r="AH99" s="68">
        <f t="shared" si="63"/>
        <v>-23</v>
      </c>
      <c r="AI99" s="71">
        <v>109368.28276819381</v>
      </c>
      <c r="AJ99" s="71">
        <v>109066.29033915343</v>
      </c>
      <c r="AK99" s="69">
        <f t="shared" si="64"/>
        <v>218434</v>
      </c>
      <c r="AL99" s="68">
        <f t="shared" si="65"/>
        <v>-302</v>
      </c>
      <c r="AM99" s="71">
        <v>419272.2776384661</v>
      </c>
      <c r="AN99" s="71">
        <v>418220.29033915343</v>
      </c>
      <c r="AO99" s="69">
        <f t="shared" si="66"/>
        <v>837492</v>
      </c>
      <c r="AP99" s="68">
        <f t="shared" si="67"/>
        <v>-1052</v>
      </c>
      <c r="AQ99" s="71">
        <v>545525.58720338659</v>
      </c>
      <c r="AR99" s="71">
        <v>544473.29033915349</v>
      </c>
      <c r="AS99" s="69">
        <f t="shared" si="68"/>
        <v>1089998</v>
      </c>
      <c r="AT99" s="68">
        <f t="shared" si="69"/>
        <v>-1052</v>
      </c>
      <c r="AU99" s="71">
        <v>626473.16344168514</v>
      </c>
      <c r="AV99" s="71">
        <v>544473.29033915349</v>
      </c>
      <c r="AW99" s="69">
        <f t="shared" si="70"/>
        <v>1170946</v>
      </c>
      <c r="AX99" s="68">
        <f t="shared" si="71"/>
        <v>-82000</v>
      </c>
      <c r="AY99" s="71">
        <v>626473.16344168514</v>
      </c>
      <c r="AZ99" s="71">
        <v>544473.29033915349</v>
      </c>
      <c r="BA99" s="65" t="b">
        <f t="shared" si="36"/>
        <v>1</v>
      </c>
      <c r="BB99" s="65" t="b">
        <f t="shared" si="37"/>
        <v>1</v>
      </c>
      <c r="BC99" s="65" t="b">
        <f t="shared" si="38"/>
        <v>1</v>
      </c>
      <c r="BD99" s="65" t="b">
        <f t="shared" si="39"/>
        <v>1</v>
      </c>
      <c r="BE99" s="65" t="b">
        <f t="shared" si="40"/>
        <v>0</v>
      </c>
      <c r="BF99" s="65" t="b">
        <f t="shared" si="41"/>
        <v>0</v>
      </c>
      <c r="BG99" s="65" t="b">
        <f t="shared" si="42"/>
        <v>0</v>
      </c>
      <c r="BH99" s="65" t="b">
        <f t="shared" si="43"/>
        <v>0</v>
      </c>
      <c r="BI99" s="65" t="b">
        <f t="shared" si="44"/>
        <v>0</v>
      </c>
      <c r="BJ99" s="65" t="b">
        <f t="shared" si="45"/>
        <v>0</v>
      </c>
      <c r="BK99" s="65" t="b">
        <f t="shared" si="46"/>
        <v>0</v>
      </c>
      <c r="BL99" s="65" t="b">
        <f t="shared" si="47"/>
        <v>0</v>
      </c>
      <c r="BM99" s="70" t="s">
        <v>182</v>
      </c>
    </row>
    <row r="100" spans="1:65" ht="17">
      <c r="A100" s="66" t="s">
        <v>361</v>
      </c>
      <c r="B100" s="67" t="s">
        <v>362</v>
      </c>
      <c r="C100" s="68">
        <v>0</v>
      </c>
      <c r="D100" s="68">
        <v>0</v>
      </c>
      <c r="E100" s="69">
        <f t="shared" si="48"/>
        <v>0</v>
      </c>
      <c r="F100" s="68">
        <f t="shared" si="49"/>
        <v>0</v>
      </c>
      <c r="G100" s="69">
        <v>0</v>
      </c>
      <c r="H100" s="69">
        <v>0</v>
      </c>
      <c r="I100" s="69">
        <f t="shared" si="50"/>
        <v>0</v>
      </c>
      <c r="J100" s="68">
        <f t="shared" si="51"/>
        <v>0</v>
      </c>
      <c r="K100" s="69">
        <v>0</v>
      </c>
      <c r="L100" s="69">
        <v>0</v>
      </c>
      <c r="M100" s="69">
        <f t="shared" si="52"/>
        <v>0</v>
      </c>
      <c r="N100" s="68">
        <f t="shared" si="53"/>
        <v>0</v>
      </c>
      <c r="O100" s="69">
        <v>0</v>
      </c>
      <c r="P100" s="69">
        <v>0</v>
      </c>
      <c r="Q100" s="69">
        <f t="shared" si="54"/>
        <v>0</v>
      </c>
      <c r="R100" s="68">
        <f t="shared" si="55"/>
        <v>0</v>
      </c>
      <c r="S100" s="69">
        <v>0</v>
      </c>
      <c r="T100" s="69">
        <v>0</v>
      </c>
      <c r="U100" s="69">
        <f t="shared" si="56"/>
        <v>0</v>
      </c>
      <c r="V100" s="68">
        <f t="shared" si="57"/>
        <v>0</v>
      </c>
      <c r="W100" s="69">
        <v>0</v>
      </c>
      <c r="X100" s="69">
        <v>0</v>
      </c>
      <c r="Y100" s="69">
        <f t="shared" si="58"/>
        <v>0</v>
      </c>
      <c r="Z100" s="68">
        <f t="shared" si="59"/>
        <v>0</v>
      </c>
      <c r="AA100" s="69">
        <v>0</v>
      </c>
      <c r="AB100" s="69">
        <v>0</v>
      </c>
      <c r="AC100" s="69">
        <f t="shared" si="60"/>
        <v>0</v>
      </c>
      <c r="AD100" s="68">
        <f t="shared" si="61"/>
        <v>0</v>
      </c>
      <c r="AE100" s="69">
        <v>0</v>
      </c>
      <c r="AF100" s="69">
        <v>0</v>
      </c>
      <c r="AG100" s="69">
        <f t="shared" si="62"/>
        <v>0</v>
      </c>
      <c r="AH100" s="68">
        <f t="shared" si="63"/>
        <v>0</v>
      </c>
      <c r="AI100" s="69">
        <v>0</v>
      </c>
      <c r="AJ100" s="69">
        <v>0</v>
      </c>
      <c r="AK100" s="69">
        <f t="shared" si="64"/>
        <v>0</v>
      </c>
      <c r="AL100" s="68">
        <f t="shared" si="65"/>
        <v>0</v>
      </c>
      <c r="AM100" s="69">
        <v>0</v>
      </c>
      <c r="AN100" s="69">
        <v>0</v>
      </c>
      <c r="AO100" s="69">
        <f t="shared" si="66"/>
        <v>0</v>
      </c>
      <c r="AP100" s="68">
        <f t="shared" si="67"/>
        <v>0</v>
      </c>
      <c r="AQ100" s="69">
        <v>0</v>
      </c>
      <c r="AR100" s="69">
        <v>0</v>
      </c>
      <c r="AS100" s="69">
        <f t="shared" si="68"/>
        <v>0</v>
      </c>
      <c r="AT100" s="68">
        <f t="shared" si="69"/>
        <v>0</v>
      </c>
      <c r="AU100" s="69">
        <v>0</v>
      </c>
      <c r="AV100" s="69">
        <v>0</v>
      </c>
      <c r="AW100" s="69">
        <f t="shared" si="70"/>
        <v>0</v>
      </c>
      <c r="AX100" s="68">
        <f t="shared" si="71"/>
        <v>0</v>
      </c>
      <c r="AY100" s="69">
        <v>0</v>
      </c>
      <c r="AZ100" s="69">
        <v>0</v>
      </c>
      <c r="BA100" s="65" t="b">
        <f t="shared" si="36"/>
        <v>1</v>
      </c>
      <c r="BB100" s="65" t="b">
        <f t="shared" si="37"/>
        <v>1</v>
      </c>
      <c r="BC100" s="65" t="b">
        <f t="shared" si="38"/>
        <v>1</v>
      </c>
      <c r="BD100" s="65" t="b">
        <f t="shared" si="39"/>
        <v>1</v>
      </c>
      <c r="BE100" s="65" t="b">
        <f t="shared" si="40"/>
        <v>1</v>
      </c>
      <c r="BF100" s="65" t="b">
        <f t="shared" si="41"/>
        <v>1</v>
      </c>
      <c r="BG100" s="65" t="b">
        <f t="shared" si="42"/>
        <v>1</v>
      </c>
      <c r="BH100" s="65" t="b">
        <f t="shared" si="43"/>
        <v>1</v>
      </c>
      <c r="BI100" s="65" t="b">
        <f t="shared" si="44"/>
        <v>1</v>
      </c>
      <c r="BJ100" s="65" t="b">
        <f t="shared" si="45"/>
        <v>1</v>
      </c>
      <c r="BK100" s="65" t="b">
        <f t="shared" si="46"/>
        <v>1</v>
      </c>
      <c r="BL100" s="65" t="b">
        <f t="shared" si="47"/>
        <v>1</v>
      </c>
      <c r="BM100" s="70" t="s">
        <v>164</v>
      </c>
    </row>
    <row r="101" spans="1:65" ht="17">
      <c r="A101" s="66" t="s">
        <v>363</v>
      </c>
      <c r="B101" s="67" t="s">
        <v>364</v>
      </c>
      <c r="C101" s="68">
        <v>0</v>
      </c>
      <c r="D101" s="68">
        <v>0</v>
      </c>
      <c r="E101" s="69">
        <f t="shared" si="48"/>
        <v>0</v>
      </c>
      <c r="F101" s="68">
        <f t="shared" si="49"/>
        <v>0</v>
      </c>
      <c r="G101" s="69">
        <v>0</v>
      </c>
      <c r="H101" s="69">
        <v>0</v>
      </c>
      <c r="I101" s="69">
        <f t="shared" si="50"/>
        <v>0</v>
      </c>
      <c r="J101" s="68">
        <f t="shared" si="51"/>
        <v>0</v>
      </c>
      <c r="K101" s="69">
        <v>0</v>
      </c>
      <c r="L101" s="69">
        <v>0</v>
      </c>
      <c r="M101" s="69">
        <f t="shared" si="52"/>
        <v>0</v>
      </c>
      <c r="N101" s="68">
        <f t="shared" si="53"/>
        <v>0</v>
      </c>
      <c r="O101" s="69">
        <v>0</v>
      </c>
      <c r="P101" s="69">
        <v>0</v>
      </c>
      <c r="Q101" s="69">
        <f t="shared" si="54"/>
        <v>0</v>
      </c>
      <c r="R101" s="68">
        <f t="shared" si="55"/>
        <v>0</v>
      </c>
      <c r="S101" s="75">
        <v>23632.87983155853</v>
      </c>
      <c r="T101" s="75">
        <v>23075.09</v>
      </c>
      <c r="U101" s="69">
        <f t="shared" si="56"/>
        <v>46707</v>
      </c>
      <c r="V101" s="68">
        <f t="shared" si="57"/>
        <v>-557</v>
      </c>
      <c r="W101" s="75">
        <v>31422.407300773277</v>
      </c>
      <c r="X101" s="75">
        <v>30726.190000000002</v>
      </c>
      <c r="Y101" s="69">
        <f t="shared" si="58"/>
        <v>62148</v>
      </c>
      <c r="Z101" s="68">
        <f t="shared" si="59"/>
        <v>-696</v>
      </c>
      <c r="AA101" s="75">
        <v>32648.583772908547</v>
      </c>
      <c r="AB101" s="75">
        <v>31916.190000000002</v>
      </c>
      <c r="AC101" s="69">
        <f t="shared" si="60"/>
        <v>64564</v>
      </c>
      <c r="AD101" s="68">
        <f t="shared" si="61"/>
        <v>-732</v>
      </c>
      <c r="AE101" s="75">
        <v>35620.710334712698</v>
      </c>
      <c r="AF101" s="75">
        <v>34801.19</v>
      </c>
      <c r="AG101" s="69">
        <f t="shared" si="62"/>
        <v>70421</v>
      </c>
      <c r="AH101" s="68">
        <f t="shared" si="63"/>
        <v>-819</v>
      </c>
      <c r="AI101" s="75">
        <v>40654.648844316755</v>
      </c>
      <c r="AJ101" s="75">
        <v>39835.19</v>
      </c>
      <c r="AK101" s="69">
        <f t="shared" si="64"/>
        <v>80489</v>
      </c>
      <c r="AL101" s="68">
        <f t="shared" si="65"/>
        <v>-819</v>
      </c>
      <c r="AM101" s="75">
        <v>42622.814676792339</v>
      </c>
      <c r="AN101" s="75">
        <v>41803.19</v>
      </c>
      <c r="AO101" s="69">
        <f t="shared" si="66"/>
        <v>84425</v>
      </c>
      <c r="AP101" s="68">
        <f t="shared" si="67"/>
        <v>-819</v>
      </c>
      <c r="AQ101" s="75">
        <v>48870.830122197622</v>
      </c>
      <c r="AR101" s="75">
        <v>48051.19</v>
      </c>
      <c r="AS101" s="69">
        <f t="shared" si="68"/>
        <v>96921</v>
      </c>
      <c r="AT101" s="68">
        <f t="shared" si="69"/>
        <v>-819</v>
      </c>
      <c r="AU101" s="75">
        <v>57920.006157569209</v>
      </c>
      <c r="AV101" s="75">
        <v>48051.19</v>
      </c>
      <c r="AW101" s="69">
        <f t="shared" si="70"/>
        <v>105971</v>
      </c>
      <c r="AX101" s="68">
        <f t="shared" si="71"/>
        <v>-9869</v>
      </c>
      <c r="AY101" s="75">
        <v>57920.006157569209</v>
      </c>
      <c r="AZ101" s="75">
        <v>48051.19</v>
      </c>
      <c r="BA101" s="65" t="b">
        <f t="shared" si="36"/>
        <v>1</v>
      </c>
      <c r="BB101" s="65" t="b">
        <f t="shared" si="37"/>
        <v>1</v>
      </c>
      <c r="BC101" s="65" t="b">
        <f t="shared" si="38"/>
        <v>1</v>
      </c>
      <c r="BD101" s="65" t="b">
        <f t="shared" si="39"/>
        <v>1</v>
      </c>
      <c r="BE101" s="65" t="b">
        <f t="shared" si="40"/>
        <v>0</v>
      </c>
      <c r="BF101" s="65" t="b">
        <f t="shared" si="41"/>
        <v>0</v>
      </c>
      <c r="BG101" s="65" t="b">
        <f t="shared" si="42"/>
        <v>0</v>
      </c>
      <c r="BH101" s="65" t="b">
        <f t="shared" si="43"/>
        <v>0</v>
      </c>
      <c r="BI101" s="65" t="b">
        <f t="shared" si="44"/>
        <v>0</v>
      </c>
      <c r="BJ101" s="65" t="b">
        <f t="shared" si="45"/>
        <v>0</v>
      </c>
      <c r="BK101" s="65" t="b">
        <f t="shared" si="46"/>
        <v>0</v>
      </c>
      <c r="BL101" s="65" t="b">
        <f t="shared" si="47"/>
        <v>0</v>
      </c>
      <c r="BM101" s="70" t="s">
        <v>338</v>
      </c>
    </row>
    <row r="102" spans="1:65" ht="17">
      <c r="A102" s="66" t="s">
        <v>365</v>
      </c>
      <c r="B102" s="67" t="s">
        <v>366</v>
      </c>
      <c r="C102" s="68">
        <v>0</v>
      </c>
      <c r="D102" s="68">
        <v>0</v>
      </c>
      <c r="E102" s="69">
        <f t="shared" si="48"/>
        <v>0</v>
      </c>
      <c r="F102" s="68">
        <f t="shared" si="49"/>
        <v>0</v>
      </c>
      <c r="G102" s="69">
        <v>0</v>
      </c>
      <c r="H102" s="69">
        <v>0</v>
      </c>
      <c r="I102" s="69">
        <f t="shared" si="50"/>
        <v>0</v>
      </c>
      <c r="J102" s="68">
        <f t="shared" si="51"/>
        <v>0</v>
      </c>
      <c r="K102" s="69">
        <v>0</v>
      </c>
      <c r="L102" s="69">
        <v>0</v>
      </c>
      <c r="M102" s="69">
        <f t="shared" si="52"/>
        <v>0</v>
      </c>
      <c r="N102" s="68">
        <f t="shared" si="53"/>
        <v>0</v>
      </c>
      <c r="O102" s="69">
        <v>0</v>
      </c>
      <c r="P102" s="69">
        <v>0</v>
      </c>
      <c r="Q102" s="69">
        <f t="shared" si="54"/>
        <v>0</v>
      </c>
      <c r="R102" s="68">
        <f t="shared" si="55"/>
        <v>0</v>
      </c>
      <c r="S102" s="69">
        <v>0</v>
      </c>
      <c r="T102" s="69">
        <v>0</v>
      </c>
      <c r="U102" s="69">
        <f t="shared" si="56"/>
        <v>0</v>
      </c>
      <c r="V102" s="68">
        <f t="shared" si="57"/>
        <v>0</v>
      </c>
      <c r="W102" s="69">
        <v>0</v>
      </c>
      <c r="X102" s="69">
        <v>0</v>
      </c>
      <c r="Y102" s="69">
        <f t="shared" si="58"/>
        <v>0</v>
      </c>
      <c r="Z102" s="68">
        <f t="shared" si="59"/>
        <v>0</v>
      </c>
      <c r="AA102" s="69">
        <v>0</v>
      </c>
      <c r="AB102" s="69">
        <v>0</v>
      </c>
      <c r="AC102" s="69">
        <f t="shared" si="60"/>
        <v>0</v>
      </c>
      <c r="AD102" s="68">
        <f t="shared" si="61"/>
        <v>0</v>
      </c>
      <c r="AE102" s="69">
        <v>0</v>
      </c>
      <c r="AF102" s="69">
        <v>0</v>
      </c>
      <c r="AG102" s="69">
        <f t="shared" si="62"/>
        <v>0</v>
      </c>
      <c r="AH102" s="68">
        <f t="shared" si="63"/>
        <v>0</v>
      </c>
      <c r="AI102" s="69">
        <v>0</v>
      </c>
      <c r="AJ102" s="69">
        <v>0</v>
      </c>
      <c r="AK102" s="69">
        <f t="shared" si="64"/>
        <v>0</v>
      </c>
      <c r="AL102" s="68">
        <f t="shared" si="65"/>
        <v>0</v>
      </c>
      <c r="AM102" s="69">
        <v>0</v>
      </c>
      <c r="AN102" s="69">
        <v>0</v>
      </c>
      <c r="AO102" s="69">
        <f t="shared" si="66"/>
        <v>0</v>
      </c>
      <c r="AP102" s="68">
        <f t="shared" si="67"/>
        <v>0</v>
      </c>
      <c r="AQ102" s="69">
        <v>0</v>
      </c>
      <c r="AR102" s="69">
        <v>0</v>
      </c>
      <c r="AS102" s="69">
        <f t="shared" si="68"/>
        <v>0</v>
      </c>
      <c r="AT102" s="68">
        <f t="shared" si="69"/>
        <v>0</v>
      </c>
      <c r="AU102" s="69">
        <v>0</v>
      </c>
      <c r="AV102" s="69">
        <v>0</v>
      </c>
      <c r="AW102" s="69">
        <f t="shared" si="70"/>
        <v>0</v>
      </c>
      <c r="AX102" s="68">
        <f t="shared" si="71"/>
        <v>0</v>
      </c>
      <c r="AY102" s="69">
        <v>0</v>
      </c>
      <c r="AZ102" s="69">
        <v>0</v>
      </c>
      <c r="BA102" s="65" t="b">
        <f t="shared" si="36"/>
        <v>1</v>
      </c>
      <c r="BB102" s="65" t="b">
        <f t="shared" si="37"/>
        <v>1</v>
      </c>
      <c r="BC102" s="65" t="b">
        <f t="shared" si="38"/>
        <v>1</v>
      </c>
      <c r="BD102" s="65" t="b">
        <f t="shared" si="39"/>
        <v>1</v>
      </c>
      <c r="BE102" s="65" t="b">
        <f t="shared" si="40"/>
        <v>1</v>
      </c>
      <c r="BF102" s="65" t="b">
        <f t="shared" si="41"/>
        <v>1</v>
      </c>
      <c r="BG102" s="65" t="b">
        <f t="shared" si="42"/>
        <v>1</v>
      </c>
      <c r="BH102" s="65" t="b">
        <f t="shared" si="43"/>
        <v>1</v>
      </c>
      <c r="BI102" s="65" t="b">
        <f t="shared" si="44"/>
        <v>1</v>
      </c>
      <c r="BJ102" s="65" t="b">
        <f t="shared" si="45"/>
        <v>1</v>
      </c>
      <c r="BK102" s="65" t="b">
        <f t="shared" si="46"/>
        <v>1</v>
      </c>
      <c r="BL102" s="65" t="b">
        <f t="shared" si="47"/>
        <v>1</v>
      </c>
      <c r="BM102" s="70" t="s">
        <v>164</v>
      </c>
    </row>
    <row r="103" spans="1:65" ht="17">
      <c r="A103" s="66" t="s">
        <v>367</v>
      </c>
      <c r="B103" s="67" t="s">
        <v>368</v>
      </c>
      <c r="C103" s="68">
        <v>0</v>
      </c>
      <c r="D103" s="68">
        <v>0</v>
      </c>
      <c r="E103" s="69">
        <f t="shared" si="48"/>
        <v>0</v>
      </c>
      <c r="F103" s="68">
        <f t="shared" si="49"/>
        <v>0</v>
      </c>
      <c r="G103" s="71">
        <v>49167.935512763099</v>
      </c>
      <c r="H103" s="71">
        <v>49168</v>
      </c>
      <c r="I103" s="69">
        <f t="shared" si="50"/>
        <v>98335</v>
      </c>
      <c r="J103" s="68">
        <f t="shared" si="51"/>
        <v>1</v>
      </c>
      <c r="K103" s="71">
        <v>49167.935512763099</v>
      </c>
      <c r="L103" s="71">
        <v>49168</v>
      </c>
      <c r="M103" s="69">
        <f t="shared" si="52"/>
        <v>98335</v>
      </c>
      <c r="N103" s="68">
        <f t="shared" si="53"/>
        <v>1</v>
      </c>
      <c r="O103" s="71">
        <v>56840.301513094884</v>
      </c>
      <c r="P103" s="71">
        <v>56840</v>
      </c>
      <c r="Q103" s="69">
        <f t="shared" si="54"/>
        <v>113680</v>
      </c>
      <c r="R103" s="68">
        <f t="shared" si="55"/>
        <v>0</v>
      </c>
      <c r="S103" s="71">
        <v>18781.314836396519</v>
      </c>
      <c r="T103" s="71">
        <v>18776.914876371906</v>
      </c>
      <c r="U103" s="69">
        <f t="shared" si="56"/>
        <v>37557</v>
      </c>
      <c r="V103" s="68">
        <f t="shared" si="57"/>
        <v>-5</v>
      </c>
      <c r="W103" s="71">
        <v>23661.258644656758</v>
      </c>
      <c r="X103" s="71">
        <v>23656.914876371906</v>
      </c>
      <c r="Y103" s="69">
        <f t="shared" si="58"/>
        <v>47317</v>
      </c>
      <c r="Z103" s="68">
        <f t="shared" si="59"/>
        <v>-5</v>
      </c>
      <c r="AA103" s="71">
        <v>25585.021040142754</v>
      </c>
      <c r="AB103" s="71">
        <v>25580.914876371906</v>
      </c>
      <c r="AC103" s="69">
        <f t="shared" si="60"/>
        <v>51165</v>
      </c>
      <c r="AD103" s="68">
        <f t="shared" si="61"/>
        <v>-5</v>
      </c>
      <c r="AE103" s="71">
        <v>31329.34842747873</v>
      </c>
      <c r="AF103" s="71">
        <v>31324.914876371906</v>
      </c>
      <c r="AG103" s="69">
        <f t="shared" si="62"/>
        <v>62653</v>
      </c>
      <c r="AH103" s="68">
        <f t="shared" si="63"/>
        <v>-5</v>
      </c>
      <c r="AI103" s="71">
        <v>39923.458768326454</v>
      </c>
      <c r="AJ103" s="71">
        <v>39918.914876371906</v>
      </c>
      <c r="AK103" s="69">
        <f t="shared" si="64"/>
        <v>79841</v>
      </c>
      <c r="AL103" s="68">
        <f t="shared" si="65"/>
        <v>-5</v>
      </c>
      <c r="AM103" s="71">
        <v>45927.808176233506</v>
      </c>
      <c r="AN103" s="71">
        <v>45922.914876371906</v>
      </c>
      <c r="AO103" s="69">
        <f t="shared" si="66"/>
        <v>91849</v>
      </c>
      <c r="AP103" s="68">
        <f t="shared" si="67"/>
        <v>-5</v>
      </c>
      <c r="AQ103" s="71">
        <v>48709.278380945267</v>
      </c>
      <c r="AR103" s="71">
        <v>48703.914876371906</v>
      </c>
      <c r="AS103" s="69">
        <f t="shared" si="68"/>
        <v>97412</v>
      </c>
      <c r="AT103" s="68">
        <f t="shared" si="69"/>
        <v>-6</v>
      </c>
      <c r="AU103" s="71">
        <v>58908.83866378494</v>
      </c>
      <c r="AV103" s="71">
        <v>48703.914876371906</v>
      </c>
      <c r="AW103" s="69">
        <f t="shared" si="70"/>
        <v>107611</v>
      </c>
      <c r="AX103" s="68">
        <f t="shared" si="71"/>
        <v>-10205</v>
      </c>
      <c r="AY103" s="71">
        <v>58908.83866378494</v>
      </c>
      <c r="AZ103" s="71">
        <v>48703.914876371906</v>
      </c>
      <c r="BA103" s="65" t="b">
        <f t="shared" si="36"/>
        <v>1</v>
      </c>
      <c r="BB103" s="65" t="b">
        <f t="shared" si="37"/>
        <v>0</v>
      </c>
      <c r="BC103" s="65" t="b">
        <f t="shared" si="38"/>
        <v>0</v>
      </c>
      <c r="BD103" s="65" t="b">
        <f t="shared" si="39"/>
        <v>1</v>
      </c>
      <c r="BE103" s="65" t="b">
        <f t="shared" si="40"/>
        <v>0</v>
      </c>
      <c r="BF103" s="65" t="b">
        <f t="shared" si="41"/>
        <v>0</v>
      </c>
      <c r="BG103" s="65" t="b">
        <f t="shared" si="42"/>
        <v>0</v>
      </c>
      <c r="BH103" s="65" t="b">
        <f t="shared" si="43"/>
        <v>0</v>
      </c>
      <c r="BI103" s="65" t="b">
        <f t="shared" si="44"/>
        <v>0</v>
      </c>
      <c r="BJ103" s="65" t="b">
        <f t="shared" si="45"/>
        <v>0</v>
      </c>
      <c r="BK103" s="65" t="b">
        <f t="shared" si="46"/>
        <v>0</v>
      </c>
      <c r="BL103" s="65" t="b">
        <f t="shared" si="47"/>
        <v>0</v>
      </c>
      <c r="BM103" s="70" t="s">
        <v>182</v>
      </c>
    </row>
    <row r="104" spans="1:65" ht="17">
      <c r="A104" s="66" t="s">
        <v>369</v>
      </c>
      <c r="B104" s="67" t="s">
        <v>370</v>
      </c>
      <c r="C104" s="68">
        <v>0</v>
      </c>
      <c r="D104" s="68">
        <v>0</v>
      </c>
      <c r="E104" s="69">
        <f t="shared" si="48"/>
        <v>0</v>
      </c>
      <c r="F104" s="68">
        <f t="shared" si="49"/>
        <v>0</v>
      </c>
      <c r="G104" s="69">
        <v>0</v>
      </c>
      <c r="H104" s="69">
        <v>0</v>
      </c>
      <c r="I104" s="69">
        <f t="shared" si="50"/>
        <v>0</v>
      </c>
      <c r="J104" s="68">
        <f t="shared" si="51"/>
        <v>0</v>
      </c>
      <c r="K104" s="69">
        <v>0</v>
      </c>
      <c r="L104" s="69">
        <v>0</v>
      </c>
      <c r="M104" s="69">
        <f t="shared" si="52"/>
        <v>0</v>
      </c>
      <c r="N104" s="68">
        <f t="shared" si="53"/>
        <v>0</v>
      </c>
      <c r="O104" s="69">
        <v>0</v>
      </c>
      <c r="P104" s="69">
        <v>0</v>
      </c>
      <c r="Q104" s="69">
        <f t="shared" si="54"/>
        <v>0</v>
      </c>
      <c r="R104" s="68">
        <f t="shared" si="55"/>
        <v>0</v>
      </c>
      <c r="S104" s="71">
        <v>1841.8455000000001</v>
      </c>
      <c r="T104" s="71">
        <v>1842</v>
      </c>
      <c r="U104" s="69">
        <f t="shared" si="56"/>
        <v>3683</v>
      </c>
      <c r="V104" s="68">
        <f t="shared" si="57"/>
        <v>1</v>
      </c>
      <c r="W104" s="71">
        <v>1841.8455000000001</v>
      </c>
      <c r="X104" s="71">
        <v>1842</v>
      </c>
      <c r="Y104" s="69">
        <f t="shared" si="58"/>
        <v>3683</v>
      </c>
      <c r="Z104" s="68">
        <f t="shared" si="59"/>
        <v>1</v>
      </c>
      <c r="AA104" s="71">
        <v>1841.8455000000001</v>
      </c>
      <c r="AB104" s="71">
        <v>1842</v>
      </c>
      <c r="AC104" s="69">
        <f t="shared" si="60"/>
        <v>3683</v>
      </c>
      <c r="AD104" s="68">
        <f t="shared" si="61"/>
        <v>1</v>
      </c>
      <c r="AE104" s="71">
        <v>11370.21838808529</v>
      </c>
      <c r="AF104" s="71">
        <v>11370.37</v>
      </c>
      <c r="AG104" s="69">
        <f t="shared" si="62"/>
        <v>22740</v>
      </c>
      <c r="AH104" s="68">
        <f t="shared" si="63"/>
        <v>0</v>
      </c>
      <c r="AI104" s="71">
        <v>11370.21838808529</v>
      </c>
      <c r="AJ104" s="71">
        <v>11370.37</v>
      </c>
      <c r="AK104" s="69">
        <f t="shared" si="64"/>
        <v>22740</v>
      </c>
      <c r="AL104" s="68">
        <f t="shared" si="65"/>
        <v>0</v>
      </c>
      <c r="AM104" s="71">
        <v>11370.21838808529</v>
      </c>
      <c r="AN104" s="71">
        <v>11370.37</v>
      </c>
      <c r="AO104" s="69">
        <f t="shared" si="66"/>
        <v>22740</v>
      </c>
      <c r="AP104" s="68">
        <f t="shared" si="67"/>
        <v>0</v>
      </c>
      <c r="AQ104" s="71">
        <v>11370.21838808529</v>
      </c>
      <c r="AR104" s="71">
        <v>11370.37</v>
      </c>
      <c r="AS104" s="69">
        <f t="shared" si="68"/>
        <v>22740</v>
      </c>
      <c r="AT104" s="68">
        <f t="shared" si="69"/>
        <v>0</v>
      </c>
      <c r="AU104" s="71">
        <v>11370.21838808529</v>
      </c>
      <c r="AV104" s="71">
        <v>11370.37</v>
      </c>
      <c r="AW104" s="69">
        <f t="shared" si="70"/>
        <v>22740</v>
      </c>
      <c r="AX104" s="68">
        <f t="shared" si="71"/>
        <v>0</v>
      </c>
      <c r="AY104" s="71">
        <v>11370.21838808529</v>
      </c>
      <c r="AZ104" s="71">
        <v>11370.37</v>
      </c>
      <c r="BA104" s="65" t="b">
        <f t="shared" si="36"/>
        <v>1</v>
      </c>
      <c r="BB104" s="65" t="b">
        <f t="shared" si="37"/>
        <v>1</v>
      </c>
      <c r="BC104" s="65" t="b">
        <f t="shared" si="38"/>
        <v>1</v>
      </c>
      <c r="BD104" s="65" t="b">
        <f t="shared" si="39"/>
        <v>1</v>
      </c>
      <c r="BE104" s="65" t="b">
        <f t="shared" si="40"/>
        <v>0</v>
      </c>
      <c r="BF104" s="65" t="b">
        <f t="shared" si="41"/>
        <v>0</v>
      </c>
      <c r="BG104" s="65" t="b">
        <f t="shared" si="42"/>
        <v>0</v>
      </c>
      <c r="BH104" s="65" t="b">
        <f t="shared" si="43"/>
        <v>1</v>
      </c>
      <c r="BI104" s="65" t="b">
        <f t="shared" si="44"/>
        <v>1</v>
      </c>
      <c r="BJ104" s="65" t="b">
        <f t="shared" si="45"/>
        <v>1</v>
      </c>
      <c r="BK104" s="65" t="b">
        <f t="shared" si="46"/>
        <v>1</v>
      </c>
      <c r="BL104" s="65" t="b">
        <f t="shared" si="47"/>
        <v>1</v>
      </c>
      <c r="BM104" s="70" t="s">
        <v>164</v>
      </c>
    </row>
    <row r="105" spans="1:65" ht="17">
      <c r="A105" s="66" t="s">
        <v>371</v>
      </c>
      <c r="B105" s="67" t="s">
        <v>372</v>
      </c>
      <c r="C105" s="68">
        <v>0</v>
      </c>
      <c r="D105" s="68">
        <v>0</v>
      </c>
      <c r="E105" s="69">
        <f t="shared" si="48"/>
        <v>0</v>
      </c>
      <c r="F105" s="68">
        <f t="shared" si="49"/>
        <v>0</v>
      </c>
      <c r="G105" s="69">
        <v>0</v>
      </c>
      <c r="H105" s="69">
        <v>0</v>
      </c>
      <c r="I105" s="69">
        <f t="shared" si="50"/>
        <v>0</v>
      </c>
      <c r="J105" s="68">
        <f t="shared" si="51"/>
        <v>0</v>
      </c>
      <c r="K105" s="69">
        <v>0</v>
      </c>
      <c r="L105" s="69">
        <v>0</v>
      </c>
      <c r="M105" s="69">
        <f t="shared" si="52"/>
        <v>0</v>
      </c>
      <c r="N105" s="68">
        <f t="shared" si="53"/>
        <v>0</v>
      </c>
      <c r="O105" s="69">
        <v>0</v>
      </c>
      <c r="P105" s="69">
        <v>0</v>
      </c>
      <c r="Q105" s="69">
        <f t="shared" si="54"/>
        <v>0</v>
      </c>
      <c r="R105" s="68">
        <f t="shared" si="55"/>
        <v>0</v>
      </c>
      <c r="S105" s="71">
        <v>42948.450382100767</v>
      </c>
      <c r="T105" s="71">
        <v>42948.28</v>
      </c>
      <c r="U105" s="69">
        <f t="shared" si="56"/>
        <v>85896</v>
      </c>
      <c r="V105" s="68">
        <f t="shared" si="57"/>
        <v>0</v>
      </c>
      <c r="W105" s="71">
        <v>100687.20022632621</v>
      </c>
      <c r="X105" s="71">
        <v>100687.28</v>
      </c>
      <c r="Y105" s="69">
        <f t="shared" si="58"/>
        <v>201374</v>
      </c>
      <c r="Z105" s="68">
        <f t="shared" si="59"/>
        <v>0</v>
      </c>
      <c r="AA105" s="71">
        <v>106499.15263808479</v>
      </c>
      <c r="AB105" s="71">
        <v>106499.23</v>
      </c>
      <c r="AC105" s="69">
        <f t="shared" si="60"/>
        <v>212998</v>
      </c>
      <c r="AD105" s="68">
        <f t="shared" si="61"/>
        <v>0</v>
      </c>
      <c r="AE105" s="71">
        <v>108476.63994209704</v>
      </c>
      <c r="AF105" s="71">
        <v>108476.72</v>
      </c>
      <c r="AG105" s="69">
        <f t="shared" si="62"/>
        <v>216952</v>
      </c>
      <c r="AH105" s="68">
        <f t="shared" si="63"/>
        <v>0</v>
      </c>
      <c r="AI105" s="71">
        <v>144615.0416801894</v>
      </c>
      <c r="AJ105" s="71">
        <v>144614.72</v>
      </c>
      <c r="AK105" s="69">
        <f t="shared" si="64"/>
        <v>289229</v>
      </c>
      <c r="AL105" s="68">
        <f t="shared" si="65"/>
        <v>-1</v>
      </c>
      <c r="AM105" s="71">
        <v>196497.87654950397</v>
      </c>
      <c r="AN105" s="71">
        <v>196497.72</v>
      </c>
      <c r="AO105" s="69">
        <f t="shared" si="66"/>
        <v>392994</v>
      </c>
      <c r="AP105" s="68">
        <f t="shared" si="67"/>
        <v>0</v>
      </c>
      <c r="AQ105" s="71">
        <v>210565.98036462287</v>
      </c>
      <c r="AR105" s="71">
        <v>210565.72</v>
      </c>
      <c r="AS105" s="69">
        <f t="shared" si="68"/>
        <v>421130</v>
      </c>
      <c r="AT105" s="68">
        <f t="shared" si="69"/>
        <v>0</v>
      </c>
      <c r="AU105" s="71">
        <v>233387.53236123562</v>
      </c>
      <c r="AV105" s="71">
        <v>210565.72</v>
      </c>
      <c r="AW105" s="69">
        <f t="shared" si="70"/>
        <v>443952</v>
      </c>
      <c r="AX105" s="68">
        <f t="shared" si="71"/>
        <v>-22822</v>
      </c>
      <c r="AY105" s="71">
        <v>233387.53236123562</v>
      </c>
      <c r="AZ105" s="71">
        <v>210565.72</v>
      </c>
      <c r="BA105" s="65" t="b">
        <f t="shared" si="36"/>
        <v>1</v>
      </c>
      <c r="BB105" s="65" t="b">
        <f t="shared" si="37"/>
        <v>1</v>
      </c>
      <c r="BC105" s="65" t="b">
        <f t="shared" si="38"/>
        <v>1</v>
      </c>
      <c r="BD105" s="65" t="b">
        <f t="shared" si="39"/>
        <v>1</v>
      </c>
      <c r="BE105" s="65" t="b">
        <f t="shared" si="40"/>
        <v>1</v>
      </c>
      <c r="BF105" s="65" t="b">
        <f t="shared" si="41"/>
        <v>1</v>
      </c>
      <c r="BG105" s="65" t="b">
        <f t="shared" si="42"/>
        <v>1</v>
      </c>
      <c r="BH105" s="65" t="b">
        <f t="shared" si="43"/>
        <v>1</v>
      </c>
      <c r="BI105" s="65" t="b">
        <f t="shared" si="44"/>
        <v>0</v>
      </c>
      <c r="BJ105" s="65" t="b">
        <f t="shared" si="45"/>
        <v>1</v>
      </c>
      <c r="BK105" s="65" t="b">
        <f t="shared" si="46"/>
        <v>1</v>
      </c>
      <c r="BL105" s="65" t="b">
        <f t="shared" si="47"/>
        <v>0</v>
      </c>
      <c r="BM105" s="70" t="s">
        <v>164</v>
      </c>
    </row>
    <row r="106" spans="1:65" ht="17">
      <c r="A106" s="66" t="s">
        <v>373</v>
      </c>
      <c r="B106" s="67" t="s">
        <v>374</v>
      </c>
      <c r="C106" s="68">
        <v>0</v>
      </c>
      <c r="D106" s="68">
        <v>0</v>
      </c>
      <c r="E106" s="69">
        <f t="shared" si="48"/>
        <v>0</v>
      </c>
      <c r="F106" s="68">
        <f t="shared" si="49"/>
        <v>0</v>
      </c>
      <c r="G106" s="69">
        <v>0</v>
      </c>
      <c r="H106" s="69">
        <v>0</v>
      </c>
      <c r="I106" s="69">
        <f t="shared" si="50"/>
        <v>0</v>
      </c>
      <c r="J106" s="68">
        <f t="shared" si="51"/>
        <v>0</v>
      </c>
      <c r="K106" s="69">
        <v>0</v>
      </c>
      <c r="L106" s="69">
        <v>0</v>
      </c>
      <c r="M106" s="69">
        <f t="shared" si="52"/>
        <v>0</v>
      </c>
      <c r="N106" s="68">
        <f t="shared" si="53"/>
        <v>0</v>
      </c>
      <c r="O106" s="69">
        <v>0</v>
      </c>
      <c r="P106" s="69">
        <v>0</v>
      </c>
      <c r="Q106" s="69">
        <f t="shared" si="54"/>
        <v>0</v>
      </c>
      <c r="R106" s="68">
        <f t="shared" si="55"/>
        <v>0</v>
      </c>
      <c r="S106" s="71">
        <v>22725.832449974769</v>
      </c>
      <c r="T106" s="71">
        <v>22720.45480430657</v>
      </c>
      <c r="U106" s="69">
        <f t="shared" si="56"/>
        <v>45445</v>
      </c>
      <c r="V106" s="68">
        <f t="shared" si="57"/>
        <v>-5</v>
      </c>
      <c r="W106" s="71">
        <v>28588.354238338972</v>
      </c>
      <c r="X106" s="71">
        <v>28583.45480430657</v>
      </c>
      <c r="Y106" s="69">
        <f t="shared" si="58"/>
        <v>57171</v>
      </c>
      <c r="Z106" s="68">
        <f t="shared" si="59"/>
        <v>-5</v>
      </c>
      <c r="AA106" s="71">
        <v>30899.466702396865</v>
      </c>
      <c r="AB106" s="71">
        <v>30894.45480430657</v>
      </c>
      <c r="AC106" s="69">
        <f t="shared" si="60"/>
        <v>61793</v>
      </c>
      <c r="AD106" s="68">
        <f t="shared" si="61"/>
        <v>-5</v>
      </c>
      <c r="AE106" s="71">
        <v>37800.415932744741</v>
      </c>
      <c r="AF106" s="71">
        <v>37795.454804306573</v>
      </c>
      <c r="AG106" s="69">
        <f t="shared" si="62"/>
        <v>75595</v>
      </c>
      <c r="AH106" s="68">
        <f t="shared" si="63"/>
        <v>-5</v>
      </c>
      <c r="AI106" s="71">
        <v>48124.952670143801</v>
      </c>
      <c r="AJ106" s="71">
        <v>48120.454804306573</v>
      </c>
      <c r="AK106" s="69">
        <f t="shared" si="64"/>
        <v>96244</v>
      </c>
      <c r="AL106" s="68">
        <f t="shared" si="65"/>
        <v>-4</v>
      </c>
      <c r="AM106" s="71">
        <v>51734.228628178549</v>
      </c>
      <c r="AN106" s="71">
        <v>51729.454804306573</v>
      </c>
      <c r="AO106" s="69">
        <f t="shared" si="66"/>
        <v>103463</v>
      </c>
      <c r="AP106" s="68">
        <f t="shared" si="67"/>
        <v>-5</v>
      </c>
      <c r="AQ106" s="71">
        <v>55075.748596340229</v>
      </c>
      <c r="AR106" s="71">
        <v>55071.454804306573</v>
      </c>
      <c r="AS106" s="69">
        <f t="shared" si="68"/>
        <v>110146</v>
      </c>
      <c r="AT106" s="68">
        <f t="shared" si="69"/>
        <v>-4</v>
      </c>
      <c r="AU106" s="71">
        <v>63724.94225167387</v>
      </c>
      <c r="AV106" s="71">
        <v>55071.454804306573</v>
      </c>
      <c r="AW106" s="69">
        <f t="shared" si="70"/>
        <v>118795</v>
      </c>
      <c r="AX106" s="68">
        <f t="shared" si="71"/>
        <v>-8653</v>
      </c>
      <c r="AY106" s="71">
        <v>63724.94225167387</v>
      </c>
      <c r="AZ106" s="71">
        <v>55071.454804306573</v>
      </c>
      <c r="BA106" s="65" t="b">
        <f t="shared" si="36"/>
        <v>1</v>
      </c>
      <c r="BB106" s="65" t="b">
        <f t="shared" si="37"/>
        <v>1</v>
      </c>
      <c r="BC106" s="65" t="b">
        <f t="shared" si="38"/>
        <v>1</v>
      </c>
      <c r="BD106" s="65" t="b">
        <f t="shared" si="39"/>
        <v>1</v>
      </c>
      <c r="BE106" s="65" t="b">
        <f t="shared" si="40"/>
        <v>0</v>
      </c>
      <c r="BF106" s="65" t="b">
        <f t="shared" si="41"/>
        <v>0</v>
      </c>
      <c r="BG106" s="65" t="b">
        <f t="shared" si="42"/>
        <v>0</v>
      </c>
      <c r="BH106" s="65" t="b">
        <f t="shared" si="43"/>
        <v>0</v>
      </c>
      <c r="BI106" s="65" t="b">
        <f t="shared" si="44"/>
        <v>0</v>
      </c>
      <c r="BJ106" s="65" t="b">
        <f t="shared" si="45"/>
        <v>0</v>
      </c>
      <c r="BK106" s="65" t="b">
        <f t="shared" si="46"/>
        <v>0</v>
      </c>
      <c r="BL106" s="65" t="b">
        <f t="shared" si="47"/>
        <v>0</v>
      </c>
      <c r="BM106" s="70" t="s">
        <v>182</v>
      </c>
    </row>
    <row r="107" spans="1:65" ht="24">
      <c r="A107" s="66" t="s">
        <v>375</v>
      </c>
      <c r="B107" s="67" t="s">
        <v>376</v>
      </c>
      <c r="C107" s="68">
        <v>0</v>
      </c>
      <c r="D107" s="68">
        <v>0</v>
      </c>
      <c r="E107" s="69">
        <f t="shared" si="48"/>
        <v>0</v>
      </c>
      <c r="F107" s="68">
        <f t="shared" si="49"/>
        <v>0</v>
      </c>
      <c r="G107" s="69">
        <v>0</v>
      </c>
      <c r="H107" s="69">
        <v>0</v>
      </c>
      <c r="I107" s="69">
        <f t="shared" si="50"/>
        <v>0</v>
      </c>
      <c r="J107" s="68">
        <f t="shared" si="51"/>
        <v>0</v>
      </c>
      <c r="K107" s="69">
        <v>0</v>
      </c>
      <c r="L107" s="69">
        <v>0</v>
      </c>
      <c r="M107" s="69">
        <f t="shared" si="52"/>
        <v>0</v>
      </c>
      <c r="N107" s="68">
        <f t="shared" si="53"/>
        <v>0</v>
      </c>
      <c r="O107" s="69">
        <v>0</v>
      </c>
      <c r="P107" s="69">
        <v>0</v>
      </c>
      <c r="Q107" s="69">
        <f t="shared" si="54"/>
        <v>0</v>
      </c>
      <c r="R107" s="68">
        <f t="shared" si="55"/>
        <v>0</v>
      </c>
      <c r="S107" s="71">
        <v>19268.804877121773</v>
      </c>
      <c r="T107" s="71">
        <v>19253.037077071291</v>
      </c>
      <c r="U107" s="69">
        <f t="shared" si="56"/>
        <v>38521</v>
      </c>
      <c r="V107" s="68">
        <f t="shared" si="57"/>
        <v>-15</v>
      </c>
      <c r="W107" s="71">
        <v>23816.123998359213</v>
      </c>
      <c r="X107" s="71">
        <v>23800.037077071291</v>
      </c>
      <c r="Y107" s="69">
        <f t="shared" si="58"/>
        <v>47616</v>
      </c>
      <c r="Z107" s="68">
        <f t="shared" si="59"/>
        <v>-16</v>
      </c>
      <c r="AA107" s="71">
        <v>24324.79715842069</v>
      </c>
      <c r="AB107" s="71">
        <v>24285.037077071291</v>
      </c>
      <c r="AC107" s="69">
        <f t="shared" si="60"/>
        <v>48609</v>
      </c>
      <c r="AD107" s="68">
        <f t="shared" si="61"/>
        <v>-39</v>
      </c>
      <c r="AE107" s="71">
        <v>36771.710509142125</v>
      </c>
      <c r="AF107" s="71">
        <v>36732.037077071291</v>
      </c>
      <c r="AG107" s="69">
        <f t="shared" si="62"/>
        <v>73503</v>
      </c>
      <c r="AH107" s="68">
        <f t="shared" si="63"/>
        <v>-39</v>
      </c>
      <c r="AI107" s="71">
        <v>45592.987570337056</v>
      </c>
      <c r="AJ107" s="71">
        <v>45553.037077071291</v>
      </c>
      <c r="AK107" s="69">
        <f t="shared" si="64"/>
        <v>91145</v>
      </c>
      <c r="AL107" s="68">
        <f t="shared" si="65"/>
        <v>-39</v>
      </c>
      <c r="AM107" s="71">
        <v>48748.920456563668</v>
      </c>
      <c r="AN107" s="71">
        <v>48709.037077071291</v>
      </c>
      <c r="AO107" s="69">
        <f t="shared" si="66"/>
        <v>97457</v>
      </c>
      <c r="AP107" s="68">
        <f t="shared" si="67"/>
        <v>-39</v>
      </c>
      <c r="AQ107" s="71">
        <v>54260.769247954318</v>
      </c>
      <c r="AR107" s="71">
        <v>54221.037077071291</v>
      </c>
      <c r="AS107" s="69">
        <f t="shared" si="68"/>
        <v>108481</v>
      </c>
      <c r="AT107" s="68">
        <f t="shared" si="69"/>
        <v>-39</v>
      </c>
      <c r="AU107" s="71">
        <v>68898.054346041143</v>
      </c>
      <c r="AV107" s="71">
        <v>54221.037077071291</v>
      </c>
      <c r="AW107" s="69">
        <f t="shared" si="70"/>
        <v>123119</v>
      </c>
      <c r="AX107" s="68">
        <f t="shared" si="71"/>
        <v>-14677</v>
      </c>
      <c r="AY107" s="71">
        <v>68898.054346041143</v>
      </c>
      <c r="AZ107" s="71">
        <v>54221.037077071291</v>
      </c>
      <c r="BA107" s="65" t="b">
        <f t="shared" si="36"/>
        <v>1</v>
      </c>
      <c r="BB107" s="65" t="b">
        <f t="shared" si="37"/>
        <v>1</v>
      </c>
      <c r="BC107" s="65" t="b">
        <f t="shared" si="38"/>
        <v>1</v>
      </c>
      <c r="BD107" s="65" t="b">
        <f t="shared" si="39"/>
        <v>1</v>
      </c>
      <c r="BE107" s="65" t="b">
        <f t="shared" si="40"/>
        <v>0</v>
      </c>
      <c r="BF107" s="65" t="b">
        <f t="shared" si="41"/>
        <v>0</v>
      </c>
      <c r="BG107" s="65" t="b">
        <f t="shared" si="42"/>
        <v>0</v>
      </c>
      <c r="BH107" s="65" t="b">
        <f t="shared" si="43"/>
        <v>0</v>
      </c>
      <c r="BI107" s="65" t="b">
        <f t="shared" si="44"/>
        <v>0</v>
      </c>
      <c r="BJ107" s="65" t="b">
        <f t="shared" si="45"/>
        <v>0</v>
      </c>
      <c r="BK107" s="65" t="b">
        <f t="shared" si="46"/>
        <v>0</v>
      </c>
      <c r="BL107" s="65" t="b">
        <f t="shared" si="47"/>
        <v>0</v>
      </c>
      <c r="BM107" s="70" t="s">
        <v>182</v>
      </c>
    </row>
    <row r="108" spans="1:65" ht="17">
      <c r="A108" s="66" t="s">
        <v>377</v>
      </c>
      <c r="B108" s="67" t="s">
        <v>378</v>
      </c>
      <c r="C108" s="68">
        <v>0</v>
      </c>
      <c r="D108" s="68">
        <v>0</v>
      </c>
      <c r="E108" s="69">
        <f t="shared" si="48"/>
        <v>0</v>
      </c>
      <c r="F108" s="68">
        <f t="shared" si="49"/>
        <v>0</v>
      </c>
      <c r="G108" s="69">
        <v>0</v>
      </c>
      <c r="H108" s="69">
        <v>0</v>
      </c>
      <c r="I108" s="69">
        <f t="shared" si="50"/>
        <v>0</v>
      </c>
      <c r="J108" s="68">
        <f t="shared" si="51"/>
        <v>0</v>
      </c>
      <c r="K108" s="71">
        <v>7784.0594696048393</v>
      </c>
      <c r="L108" s="71">
        <v>7784</v>
      </c>
      <c r="M108" s="69">
        <f t="shared" si="52"/>
        <v>15568</v>
      </c>
      <c r="N108" s="68">
        <f t="shared" si="53"/>
        <v>0</v>
      </c>
      <c r="O108" s="69">
        <v>0</v>
      </c>
      <c r="P108" s="71">
        <v>7784</v>
      </c>
      <c r="Q108" s="69">
        <f t="shared" si="54"/>
        <v>7784</v>
      </c>
      <c r="R108" s="68">
        <f t="shared" si="55"/>
        <v>7784</v>
      </c>
      <c r="S108" s="71">
        <v>29126.9654643221</v>
      </c>
      <c r="T108" s="71">
        <v>29126.899999999998</v>
      </c>
      <c r="U108" s="69">
        <f t="shared" si="56"/>
        <v>58252</v>
      </c>
      <c r="V108" s="68">
        <f t="shared" si="57"/>
        <v>0</v>
      </c>
      <c r="W108" s="71">
        <v>117191.21428150368</v>
      </c>
      <c r="X108" s="71">
        <v>117190.9</v>
      </c>
      <c r="Y108" s="69">
        <f t="shared" si="58"/>
        <v>234381</v>
      </c>
      <c r="Z108" s="68">
        <f t="shared" si="59"/>
        <v>-1</v>
      </c>
      <c r="AA108" s="71">
        <v>122899.43894618326</v>
      </c>
      <c r="AB108" s="71">
        <v>122898.9</v>
      </c>
      <c r="AC108" s="69">
        <f t="shared" si="60"/>
        <v>245797</v>
      </c>
      <c r="AD108" s="68">
        <f t="shared" si="61"/>
        <v>-1</v>
      </c>
      <c r="AE108" s="71">
        <v>124831.02894618326</v>
      </c>
      <c r="AF108" s="71">
        <v>124830.9</v>
      </c>
      <c r="AG108" s="69">
        <f t="shared" si="62"/>
        <v>249661</v>
      </c>
      <c r="AH108" s="68">
        <f t="shared" si="63"/>
        <v>-1</v>
      </c>
      <c r="AI108" s="71">
        <v>128415.29205981962</v>
      </c>
      <c r="AJ108" s="71">
        <v>128414.9</v>
      </c>
      <c r="AK108" s="69">
        <f t="shared" si="64"/>
        <v>256829</v>
      </c>
      <c r="AL108" s="68">
        <f t="shared" si="65"/>
        <v>-1</v>
      </c>
      <c r="AM108" s="71">
        <v>177861.80535835939</v>
      </c>
      <c r="AN108" s="71">
        <v>177861.9</v>
      </c>
      <c r="AO108" s="69">
        <f t="shared" si="66"/>
        <v>355722</v>
      </c>
      <c r="AP108" s="68">
        <f t="shared" si="67"/>
        <v>0</v>
      </c>
      <c r="AQ108" s="71">
        <v>180965.42348439249</v>
      </c>
      <c r="AR108" s="71">
        <v>180965.9</v>
      </c>
      <c r="AS108" s="69">
        <f t="shared" si="68"/>
        <v>361930</v>
      </c>
      <c r="AT108" s="68">
        <f t="shared" si="69"/>
        <v>0</v>
      </c>
      <c r="AU108" s="71">
        <v>185677.82529229679</v>
      </c>
      <c r="AV108" s="71">
        <v>180965.9</v>
      </c>
      <c r="AW108" s="69">
        <f t="shared" si="70"/>
        <v>366642</v>
      </c>
      <c r="AX108" s="68">
        <f t="shared" si="71"/>
        <v>-4712</v>
      </c>
      <c r="AY108" s="71">
        <v>185677.82529229679</v>
      </c>
      <c r="AZ108" s="71">
        <v>180965.9</v>
      </c>
      <c r="BA108" s="65" t="b">
        <f t="shared" si="36"/>
        <v>1</v>
      </c>
      <c r="BB108" s="65" t="b">
        <f t="shared" si="37"/>
        <v>1</v>
      </c>
      <c r="BC108" s="65" t="b">
        <f t="shared" si="38"/>
        <v>1</v>
      </c>
      <c r="BD108" s="65" t="b">
        <f t="shared" si="39"/>
        <v>0</v>
      </c>
      <c r="BE108" s="65" t="b">
        <f t="shared" si="40"/>
        <v>1</v>
      </c>
      <c r="BF108" s="65" t="b">
        <f t="shared" si="41"/>
        <v>0</v>
      </c>
      <c r="BG108" s="65" t="b">
        <f t="shared" si="42"/>
        <v>0</v>
      </c>
      <c r="BH108" s="65" t="b">
        <f t="shared" si="43"/>
        <v>0</v>
      </c>
      <c r="BI108" s="65" t="b">
        <f t="shared" si="44"/>
        <v>0</v>
      </c>
      <c r="BJ108" s="65" t="b">
        <f t="shared" si="45"/>
        <v>1</v>
      </c>
      <c r="BK108" s="65" t="b">
        <f t="shared" si="46"/>
        <v>1</v>
      </c>
      <c r="BL108" s="65" t="b">
        <f t="shared" si="47"/>
        <v>0</v>
      </c>
      <c r="BM108" s="70" t="s">
        <v>164</v>
      </c>
    </row>
    <row r="109" spans="1:65" ht="34">
      <c r="A109" s="66" t="s">
        <v>379</v>
      </c>
      <c r="B109" s="67" t="s">
        <v>380</v>
      </c>
      <c r="C109" s="68">
        <v>0</v>
      </c>
      <c r="D109" s="68">
        <v>0</v>
      </c>
      <c r="E109" s="69">
        <f t="shared" si="48"/>
        <v>0</v>
      </c>
      <c r="F109" s="68">
        <f t="shared" si="49"/>
        <v>0</v>
      </c>
      <c r="G109" s="69">
        <v>0</v>
      </c>
      <c r="H109" s="69">
        <v>0</v>
      </c>
      <c r="I109" s="69">
        <f t="shared" si="50"/>
        <v>0</v>
      </c>
      <c r="J109" s="68">
        <f t="shared" si="51"/>
        <v>0</v>
      </c>
      <c r="K109" s="71">
        <v>2857.5991026525498</v>
      </c>
      <c r="L109" s="71">
        <v>2858</v>
      </c>
      <c r="M109" s="69">
        <f t="shared" si="52"/>
        <v>5715</v>
      </c>
      <c r="N109" s="68">
        <f t="shared" si="53"/>
        <v>1</v>
      </c>
      <c r="O109" s="71">
        <v>11053.585867136353</v>
      </c>
      <c r="P109" s="71">
        <v>11054</v>
      </c>
      <c r="Q109" s="69">
        <f t="shared" si="54"/>
        <v>22107</v>
      </c>
      <c r="R109" s="68">
        <f t="shared" si="55"/>
        <v>1</v>
      </c>
      <c r="S109" s="69">
        <v>0</v>
      </c>
      <c r="T109" s="69">
        <v>0</v>
      </c>
      <c r="U109" s="69">
        <f t="shared" si="56"/>
        <v>0</v>
      </c>
      <c r="V109" s="68">
        <f t="shared" si="57"/>
        <v>0</v>
      </c>
      <c r="W109" s="69">
        <v>0</v>
      </c>
      <c r="X109" s="69">
        <v>0</v>
      </c>
      <c r="Y109" s="69">
        <f t="shared" si="58"/>
        <v>0</v>
      </c>
      <c r="Z109" s="68">
        <f t="shared" si="59"/>
        <v>0</v>
      </c>
      <c r="AA109" s="69">
        <v>0</v>
      </c>
      <c r="AB109" s="69">
        <v>0</v>
      </c>
      <c r="AC109" s="69">
        <f t="shared" si="60"/>
        <v>0</v>
      </c>
      <c r="AD109" s="68">
        <f t="shared" si="61"/>
        <v>0</v>
      </c>
      <c r="AE109" s="69">
        <v>0</v>
      </c>
      <c r="AF109" s="69">
        <v>0</v>
      </c>
      <c r="AG109" s="69">
        <f t="shared" si="62"/>
        <v>0</v>
      </c>
      <c r="AH109" s="68">
        <f t="shared" si="63"/>
        <v>0</v>
      </c>
      <c r="AI109" s="69">
        <v>0</v>
      </c>
      <c r="AJ109" s="69">
        <v>0</v>
      </c>
      <c r="AK109" s="69">
        <f t="shared" si="64"/>
        <v>0</v>
      </c>
      <c r="AL109" s="68">
        <f t="shared" si="65"/>
        <v>0</v>
      </c>
      <c r="AM109" s="69">
        <v>0</v>
      </c>
      <c r="AN109" s="69">
        <v>0</v>
      </c>
      <c r="AO109" s="69">
        <f t="shared" si="66"/>
        <v>0</v>
      </c>
      <c r="AP109" s="68">
        <f t="shared" si="67"/>
        <v>0</v>
      </c>
      <c r="AQ109" s="69">
        <v>0</v>
      </c>
      <c r="AR109" s="69">
        <v>0</v>
      </c>
      <c r="AS109" s="69">
        <f t="shared" si="68"/>
        <v>0</v>
      </c>
      <c r="AT109" s="68">
        <f t="shared" si="69"/>
        <v>0</v>
      </c>
      <c r="AU109" s="69">
        <v>0</v>
      </c>
      <c r="AV109" s="69">
        <v>0</v>
      </c>
      <c r="AW109" s="69">
        <f t="shared" si="70"/>
        <v>0</v>
      </c>
      <c r="AX109" s="68">
        <f t="shared" si="71"/>
        <v>0</v>
      </c>
      <c r="AY109" s="69">
        <v>0</v>
      </c>
      <c r="AZ109" s="69">
        <v>0</v>
      </c>
      <c r="BA109" s="65" t="b">
        <f t="shared" si="36"/>
        <v>1</v>
      </c>
      <c r="BB109" s="65" t="b">
        <f t="shared" si="37"/>
        <v>1</v>
      </c>
      <c r="BC109" s="65" t="b">
        <f t="shared" si="38"/>
        <v>0</v>
      </c>
      <c r="BD109" s="65" t="b">
        <f t="shared" si="39"/>
        <v>0</v>
      </c>
      <c r="BE109" s="65" t="b">
        <f t="shared" si="40"/>
        <v>1</v>
      </c>
      <c r="BF109" s="65" t="b">
        <f t="shared" si="41"/>
        <v>1</v>
      </c>
      <c r="BG109" s="65" t="b">
        <f t="shared" si="42"/>
        <v>1</v>
      </c>
      <c r="BH109" s="65" t="b">
        <f t="shared" si="43"/>
        <v>1</v>
      </c>
      <c r="BI109" s="65" t="b">
        <f t="shared" si="44"/>
        <v>1</v>
      </c>
      <c r="BJ109" s="65" t="b">
        <f t="shared" si="45"/>
        <v>1</v>
      </c>
      <c r="BK109" s="65" t="b">
        <f t="shared" si="46"/>
        <v>1</v>
      </c>
      <c r="BL109" s="65" t="b">
        <f t="shared" si="47"/>
        <v>1</v>
      </c>
      <c r="BM109" s="70" t="s">
        <v>161</v>
      </c>
    </row>
    <row r="110" spans="1:65" ht="34">
      <c r="A110" s="66" t="s">
        <v>381</v>
      </c>
      <c r="B110" s="67" t="s">
        <v>382</v>
      </c>
      <c r="C110" s="68">
        <v>0</v>
      </c>
      <c r="D110" s="68">
        <v>0</v>
      </c>
      <c r="E110" s="69">
        <f t="shared" si="48"/>
        <v>0</v>
      </c>
      <c r="F110" s="68">
        <f t="shared" si="49"/>
        <v>0</v>
      </c>
      <c r="G110" s="69">
        <v>0</v>
      </c>
      <c r="H110" s="69">
        <v>0</v>
      </c>
      <c r="I110" s="69">
        <f t="shared" si="50"/>
        <v>0</v>
      </c>
      <c r="J110" s="68">
        <f t="shared" si="51"/>
        <v>0</v>
      </c>
      <c r="K110" s="71">
        <v>3796.6620782608702</v>
      </c>
      <c r="L110" s="69">
        <v>0</v>
      </c>
      <c r="M110" s="69">
        <f t="shared" si="52"/>
        <v>3796</v>
      </c>
      <c r="N110" s="68">
        <f t="shared" si="53"/>
        <v>-3796</v>
      </c>
      <c r="O110" s="71">
        <v>3796.6620782608702</v>
      </c>
      <c r="P110" s="69">
        <v>0</v>
      </c>
      <c r="Q110" s="69">
        <f t="shared" si="54"/>
        <v>3796</v>
      </c>
      <c r="R110" s="68">
        <f t="shared" si="55"/>
        <v>-3796</v>
      </c>
      <c r="S110" s="69">
        <v>0</v>
      </c>
      <c r="T110" s="71">
        <v>6287</v>
      </c>
      <c r="U110" s="69">
        <f t="shared" si="56"/>
        <v>6287</v>
      </c>
      <c r="V110" s="68">
        <f t="shared" si="57"/>
        <v>6287</v>
      </c>
      <c r="W110" s="73">
        <v>269.82395397700236</v>
      </c>
      <c r="X110" s="71">
        <v>11903</v>
      </c>
      <c r="Y110" s="69">
        <f t="shared" si="58"/>
        <v>12172</v>
      </c>
      <c r="Z110" s="68">
        <f t="shared" si="59"/>
        <v>11634</v>
      </c>
      <c r="AA110" s="69">
        <v>0</v>
      </c>
      <c r="AB110" s="71">
        <v>11903</v>
      </c>
      <c r="AC110" s="69">
        <f t="shared" si="60"/>
        <v>11903</v>
      </c>
      <c r="AD110" s="68">
        <f t="shared" si="61"/>
        <v>11903</v>
      </c>
      <c r="AE110" s="71">
        <v>1382.907952</v>
      </c>
      <c r="AF110" s="71">
        <v>13285.91</v>
      </c>
      <c r="AG110" s="69">
        <f t="shared" si="62"/>
        <v>14667</v>
      </c>
      <c r="AH110" s="68">
        <f t="shared" si="63"/>
        <v>11903</v>
      </c>
      <c r="AI110" s="71">
        <v>1594.7207941118711</v>
      </c>
      <c r="AJ110" s="71">
        <v>22913.91</v>
      </c>
      <c r="AK110" s="69">
        <f t="shared" si="64"/>
        <v>24507</v>
      </c>
      <c r="AL110" s="68">
        <f t="shared" si="65"/>
        <v>21319</v>
      </c>
      <c r="AM110" s="69">
        <v>0</v>
      </c>
      <c r="AN110" s="71">
        <v>22913.91</v>
      </c>
      <c r="AO110" s="69">
        <f t="shared" si="66"/>
        <v>22913</v>
      </c>
      <c r="AP110" s="68">
        <f t="shared" si="67"/>
        <v>22913</v>
      </c>
      <c r="AQ110" s="69">
        <v>0</v>
      </c>
      <c r="AR110" s="71">
        <v>22913.91</v>
      </c>
      <c r="AS110" s="69">
        <f t="shared" si="68"/>
        <v>22913</v>
      </c>
      <c r="AT110" s="68">
        <f t="shared" si="69"/>
        <v>22913</v>
      </c>
      <c r="AU110" s="69">
        <v>0</v>
      </c>
      <c r="AV110" s="71">
        <v>22913.91</v>
      </c>
      <c r="AW110" s="69">
        <f t="shared" si="70"/>
        <v>22913</v>
      </c>
      <c r="AX110" s="68">
        <f t="shared" si="71"/>
        <v>22913</v>
      </c>
      <c r="AY110" s="69">
        <v>0</v>
      </c>
      <c r="AZ110" s="71">
        <v>22913.91</v>
      </c>
      <c r="BA110" s="65" t="b">
        <f t="shared" si="36"/>
        <v>1</v>
      </c>
      <c r="BB110" s="65" t="b">
        <f t="shared" si="37"/>
        <v>1</v>
      </c>
      <c r="BC110" s="65" t="b">
        <f t="shared" si="38"/>
        <v>0</v>
      </c>
      <c r="BD110" s="65" t="b">
        <f t="shared" si="39"/>
        <v>0</v>
      </c>
      <c r="BE110" s="65" t="b">
        <f t="shared" si="40"/>
        <v>0</v>
      </c>
      <c r="BF110" s="65" t="b">
        <f t="shared" si="41"/>
        <v>0</v>
      </c>
      <c r="BG110" s="65" t="b">
        <f t="shared" si="42"/>
        <v>0</v>
      </c>
      <c r="BH110" s="65" t="b">
        <f t="shared" si="43"/>
        <v>0</v>
      </c>
      <c r="BI110" s="65" t="b">
        <f t="shared" si="44"/>
        <v>0</v>
      </c>
      <c r="BJ110" s="65" t="b">
        <f t="shared" si="45"/>
        <v>0</v>
      </c>
      <c r="BK110" s="65" t="b">
        <f t="shared" si="46"/>
        <v>0</v>
      </c>
      <c r="BL110" s="65" t="b">
        <f t="shared" si="47"/>
        <v>0</v>
      </c>
      <c r="BM110" s="70" t="s">
        <v>161</v>
      </c>
    </row>
    <row r="111" spans="1:65" ht="34">
      <c r="A111" s="66" t="s">
        <v>383</v>
      </c>
      <c r="B111" s="67" t="s">
        <v>384</v>
      </c>
      <c r="C111" s="68">
        <v>0</v>
      </c>
      <c r="D111" s="68">
        <v>0</v>
      </c>
      <c r="E111" s="69">
        <f t="shared" si="48"/>
        <v>0</v>
      </c>
      <c r="F111" s="68">
        <f t="shared" si="49"/>
        <v>0</v>
      </c>
      <c r="G111" s="69">
        <v>0</v>
      </c>
      <c r="H111" s="69">
        <v>0</v>
      </c>
      <c r="I111" s="69">
        <f t="shared" si="50"/>
        <v>0</v>
      </c>
      <c r="J111" s="68">
        <f t="shared" si="51"/>
        <v>0</v>
      </c>
      <c r="K111" s="71">
        <v>3780</v>
      </c>
      <c r="L111" s="71">
        <v>3320</v>
      </c>
      <c r="M111" s="69">
        <f t="shared" si="52"/>
        <v>7100</v>
      </c>
      <c r="N111" s="68">
        <f t="shared" si="53"/>
        <v>-460</v>
      </c>
      <c r="O111" s="69">
        <v>0</v>
      </c>
      <c r="P111" s="71">
        <v>3320</v>
      </c>
      <c r="Q111" s="69">
        <f t="shared" si="54"/>
        <v>3320</v>
      </c>
      <c r="R111" s="68">
        <f t="shared" si="55"/>
        <v>3320</v>
      </c>
      <c r="S111" s="69">
        <v>0</v>
      </c>
      <c r="T111" s="71">
        <v>4120</v>
      </c>
      <c r="U111" s="69">
        <f t="shared" si="56"/>
        <v>4120</v>
      </c>
      <c r="V111" s="68">
        <f t="shared" si="57"/>
        <v>4120</v>
      </c>
      <c r="W111" s="71">
        <v>6201.4923186365459</v>
      </c>
      <c r="X111" s="71">
        <v>10170</v>
      </c>
      <c r="Y111" s="69">
        <f t="shared" si="58"/>
        <v>16371</v>
      </c>
      <c r="Z111" s="68">
        <f t="shared" si="59"/>
        <v>3969</v>
      </c>
      <c r="AA111" s="69">
        <v>0</v>
      </c>
      <c r="AB111" s="71">
        <v>10170</v>
      </c>
      <c r="AC111" s="69">
        <f t="shared" si="60"/>
        <v>10170</v>
      </c>
      <c r="AD111" s="68">
        <f t="shared" si="61"/>
        <v>10170</v>
      </c>
      <c r="AE111" s="69">
        <v>0</v>
      </c>
      <c r="AF111" s="71">
        <v>10170</v>
      </c>
      <c r="AG111" s="69">
        <f t="shared" si="62"/>
        <v>10170</v>
      </c>
      <c r="AH111" s="68">
        <f t="shared" si="63"/>
        <v>10170</v>
      </c>
      <c r="AI111" s="71">
        <v>17833.48832817431</v>
      </c>
      <c r="AJ111" s="71">
        <v>28155.45</v>
      </c>
      <c r="AK111" s="69">
        <f t="shared" si="64"/>
        <v>45988</v>
      </c>
      <c r="AL111" s="68">
        <f t="shared" si="65"/>
        <v>10322</v>
      </c>
      <c r="AM111" s="69">
        <v>0</v>
      </c>
      <c r="AN111" s="71">
        <v>28155.45</v>
      </c>
      <c r="AO111" s="69">
        <f t="shared" si="66"/>
        <v>28155</v>
      </c>
      <c r="AP111" s="68">
        <f t="shared" si="67"/>
        <v>28155</v>
      </c>
      <c r="AQ111" s="69">
        <v>0</v>
      </c>
      <c r="AR111" s="71">
        <v>28155.45</v>
      </c>
      <c r="AS111" s="69">
        <f t="shared" si="68"/>
        <v>28155</v>
      </c>
      <c r="AT111" s="68">
        <f t="shared" si="69"/>
        <v>28155</v>
      </c>
      <c r="AU111" s="71">
        <v>-21851.711173874395</v>
      </c>
      <c r="AV111" s="71">
        <v>28155.45</v>
      </c>
      <c r="AW111" s="69">
        <f t="shared" si="70"/>
        <v>6304</v>
      </c>
      <c r="AX111" s="68">
        <f t="shared" si="71"/>
        <v>50006</v>
      </c>
      <c r="AY111" s="71">
        <v>-21851.711173874395</v>
      </c>
      <c r="AZ111" s="71">
        <v>28155.45</v>
      </c>
      <c r="BA111" s="65" t="b">
        <f t="shared" si="36"/>
        <v>1</v>
      </c>
      <c r="BB111" s="65" t="b">
        <f t="shared" si="37"/>
        <v>1</v>
      </c>
      <c r="BC111" s="65" t="b">
        <f t="shared" si="38"/>
        <v>0</v>
      </c>
      <c r="BD111" s="65" t="b">
        <f t="shared" si="39"/>
        <v>0</v>
      </c>
      <c r="BE111" s="65" t="b">
        <f t="shared" si="40"/>
        <v>0</v>
      </c>
      <c r="BF111" s="65" t="b">
        <f t="shared" si="41"/>
        <v>0</v>
      </c>
      <c r="BG111" s="65" t="b">
        <f t="shared" si="42"/>
        <v>0</v>
      </c>
      <c r="BH111" s="65" t="b">
        <f t="shared" si="43"/>
        <v>0</v>
      </c>
      <c r="BI111" s="65" t="b">
        <f t="shared" si="44"/>
        <v>0</v>
      </c>
      <c r="BJ111" s="65" t="b">
        <f t="shared" si="45"/>
        <v>0</v>
      </c>
      <c r="BK111" s="65" t="b">
        <f t="shared" si="46"/>
        <v>0</v>
      </c>
      <c r="BL111" s="65" t="b">
        <f t="shared" si="47"/>
        <v>0</v>
      </c>
      <c r="BM111" s="70" t="s">
        <v>161</v>
      </c>
    </row>
    <row r="112" spans="1:65" ht="34">
      <c r="A112" s="66" t="s">
        <v>385</v>
      </c>
      <c r="B112" s="67" t="s">
        <v>386</v>
      </c>
      <c r="C112" s="68">
        <v>0</v>
      </c>
      <c r="D112" s="68">
        <v>0</v>
      </c>
      <c r="E112" s="69">
        <f t="shared" si="48"/>
        <v>0</v>
      </c>
      <c r="F112" s="68">
        <f t="shared" si="49"/>
        <v>0</v>
      </c>
      <c r="G112" s="71">
        <v>10397.680952380952</v>
      </c>
      <c r="H112" s="71">
        <v>10398</v>
      </c>
      <c r="I112" s="69">
        <f t="shared" si="50"/>
        <v>20795</v>
      </c>
      <c r="J112" s="68">
        <f t="shared" si="51"/>
        <v>1</v>
      </c>
      <c r="K112" s="71">
        <v>10397.680952380952</v>
      </c>
      <c r="L112" s="71">
        <v>10398</v>
      </c>
      <c r="M112" s="69">
        <f t="shared" si="52"/>
        <v>20795</v>
      </c>
      <c r="N112" s="68">
        <f t="shared" si="53"/>
        <v>1</v>
      </c>
      <c r="O112" s="71">
        <v>12635.79518382634</v>
      </c>
      <c r="P112" s="71">
        <v>12636.114231445388</v>
      </c>
      <c r="Q112" s="69">
        <f t="shared" si="54"/>
        <v>25271</v>
      </c>
      <c r="R112" s="68">
        <f t="shared" si="55"/>
        <v>1</v>
      </c>
      <c r="S112" s="69">
        <v>0</v>
      </c>
      <c r="T112" s="69">
        <v>0</v>
      </c>
      <c r="U112" s="69">
        <f t="shared" si="56"/>
        <v>0</v>
      </c>
      <c r="V112" s="68">
        <f t="shared" si="57"/>
        <v>0</v>
      </c>
      <c r="W112" s="69">
        <v>0</v>
      </c>
      <c r="X112" s="69">
        <v>0</v>
      </c>
      <c r="Y112" s="69">
        <f t="shared" si="58"/>
        <v>0</v>
      </c>
      <c r="Z112" s="68">
        <f t="shared" si="59"/>
        <v>0</v>
      </c>
      <c r="AA112" s="69">
        <v>0</v>
      </c>
      <c r="AB112" s="69">
        <v>0</v>
      </c>
      <c r="AC112" s="69">
        <f t="shared" si="60"/>
        <v>0</v>
      </c>
      <c r="AD112" s="68">
        <f t="shared" si="61"/>
        <v>0</v>
      </c>
      <c r="AE112" s="69">
        <v>0</v>
      </c>
      <c r="AF112" s="69">
        <v>0</v>
      </c>
      <c r="AG112" s="69">
        <f t="shared" si="62"/>
        <v>0</v>
      </c>
      <c r="AH112" s="68">
        <f t="shared" si="63"/>
        <v>0</v>
      </c>
      <c r="AI112" s="69">
        <v>0</v>
      </c>
      <c r="AJ112" s="69">
        <v>0</v>
      </c>
      <c r="AK112" s="69">
        <f t="shared" si="64"/>
        <v>0</v>
      </c>
      <c r="AL112" s="68">
        <f t="shared" si="65"/>
        <v>0</v>
      </c>
      <c r="AM112" s="69">
        <v>0</v>
      </c>
      <c r="AN112" s="69">
        <v>0</v>
      </c>
      <c r="AO112" s="69">
        <f t="shared" si="66"/>
        <v>0</v>
      </c>
      <c r="AP112" s="68">
        <f t="shared" si="67"/>
        <v>0</v>
      </c>
      <c r="AQ112" s="69">
        <v>0</v>
      </c>
      <c r="AR112" s="69">
        <v>0</v>
      </c>
      <c r="AS112" s="69">
        <f t="shared" si="68"/>
        <v>0</v>
      </c>
      <c r="AT112" s="68">
        <f t="shared" si="69"/>
        <v>0</v>
      </c>
      <c r="AU112" s="69">
        <v>0</v>
      </c>
      <c r="AV112" s="69">
        <v>0</v>
      </c>
      <c r="AW112" s="69">
        <f t="shared" si="70"/>
        <v>0</v>
      </c>
      <c r="AX112" s="68">
        <f t="shared" si="71"/>
        <v>0</v>
      </c>
      <c r="AY112" s="69">
        <v>0</v>
      </c>
      <c r="AZ112" s="69">
        <v>0</v>
      </c>
      <c r="BA112" s="65" t="b">
        <f t="shared" si="36"/>
        <v>1</v>
      </c>
      <c r="BB112" s="65" t="b">
        <f t="shared" si="37"/>
        <v>0</v>
      </c>
      <c r="BC112" s="65" t="b">
        <f t="shared" si="38"/>
        <v>0</v>
      </c>
      <c r="BD112" s="65" t="b">
        <f t="shared" si="39"/>
        <v>0</v>
      </c>
      <c r="BE112" s="65" t="b">
        <f t="shared" si="40"/>
        <v>1</v>
      </c>
      <c r="BF112" s="65" t="b">
        <f t="shared" si="41"/>
        <v>1</v>
      </c>
      <c r="BG112" s="65" t="b">
        <f t="shared" si="42"/>
        <v>1</v>
      </c>
      <c r="BH112" s="65" t="b">
        <f t="shared" si="43"/>
        <v>1</v>
      </c>
      <c r="BI112" s="65" t="b">
        <f t="shared" si="44"/>
        <v>1</v>
      </c>
      <c r="BJ112" s="65" t="b">
        <f t="shared" si="45"/>
        <v>1</v>
      </c>
      <c r="BK112" s="65" t="b">
        <f t="shared" si="46"/>
        <v>1</v>
      </c>
      <c r="BL112" s="65" t="b">
        <f t="shared" si="47"/>
        <v>1</v>
      </c>
      <c r="BM112" s="70" t="s">
        <v>161</v>
      </c>
    </row>
    <row r="113" spans="1:65" ht="34">
      <c r="A113" s="66" t="s">
        <v>387</v>
      </c>
      <c r="B113" s="67" t="s">
        <v>388</v>
      </c>
      <c r="C113" s="68">
        <v>0</v>
      </c>
      <c r="D113" s="68">
        <v>0</v>
      </c>
      <c r="E113" s="69">
        <f t="shared" si="48"/>
        <v>0</v>
      </c>
      <c r="F113" s="68">
        <f t="shared" si="49"/>
        <v>0</v>
      </c>
      <c r="G113" s="69">
        <v>0</v>
      </c>
      <c r="H113" s="69">
        <v>0</v>
      </c>
      <c r="I113" s="69">
        <f t="shared" si="50"/>
        <v>0</v>
      </c>
      <c r="J113" s="68">
        <f t="shared" si="51"/>
        <v>0</v>
      </c>
      <c r="K113" s="69">
        <v>0</v>
      </c>
      <c r="L113" s="69">
        <v>0</v>
      </c>
      <c r="M113" s="69">
        <f t="shared" si="52"/>
        <v>0</v>
      </c>
      <c r="N113" s="68">
        <f t="shared" si="53"/>
        <v>0</v>
      </c>
      <c r="O113" s="69">
        <v>0</v>
      </c>
      <c r="P113" s="69">
        <v>0</v>
      </c>
      <c r="Q113" s="69">
        <f t="shared" si="54"/>
        <v>0</v>
      </c>
      <c r="R113" s="68">
        <f t="shared" si="55"/>
        <v>0</v>
      </c>
      <c r="S113" s="69">
        <v>0</v>
      </c>
      <c r="T113" s="69">
        <v>0</v>
      </c>
      <c r="U113" s="69">
        <f t="shared" si="56"/>
        <v>0</v>
      </c>
      <c r="V113" s="68">
        <f t="shared" si="57"/>
        <v>0</v>
      </c>
      <c r="W113" s="69">
        <v>0</v>
      </c>
      <c r="X113" s="69">
        <v>0</v>
      </c>
      <c r="Y113" s="69">
        <f t="shared" si="58"/>
        <v>0</v>
      </c>
      <c r="Z113" s="68">
        <f t="shared" si="59"/>
        <v>0</v>
      </c>
      <c r="AA113" s="69">
        <v>0</v>
      </c>
      <c r="AB113" s="69">
        <v>0</v>
      </c>
      <c r="AC113" s="69">
        <f t="shared" si="60"/>
        <v>0</v>
      </c>
      <c r="AD113" s="68">
        <f t="shared" si="61"/>
        <v>0</v>
      </c>
      <c r="AE113" s="69">
        <v>0</v>
      </c>
      <c r="AF113" s="69">
        <v>0</v>
      </c>
      <c r="AG113" s="69">
        <f t="shared" si="62"/>
        <v>0</v>
      </c>
      <c r="AH113" s="68">
        <f t="shared" si="63"/>
        <v>0</v>
      </c>
      <c r="AI113" s="69">
        <v>0</v>
      </c>
      <c r="AJ113" s="69">
        <v>0</v>
      </c>
      <c r="AK113" s="69">
        <f t="shared" si="64"/>
        <v>0</v>
      </c>
      <c r="AL113" s="68">
        <f t="shared" si="65"/>
        <v>0</v>
      </c>
      <c r="AM113" s="69">
        <v>0</v>
      </c>
      <c r="AN113" s="69">
        <v>0</v>
      </c>
      <c r="AO113" s="69">
        <f t="shared" si="66"/>
        <v>0</v>
      </c>
      <c r="AP113" s="68">
        <f t="shared" si="67"/>
        <v>0</v>
      </c>
      <c r="AQ113" s="69">
        <v>0</v>
      </c>
      <c r="AR113" s="69">
        <v>0</v>
      </c>
      <c r="AS113" s="69">
        <f t="shared" si="68"/>
        <v>0</v>
      </c>
      <c r="AT113" s="68">
        <f t="shared" si="69"/>
        <v>0</v>
      </c>
      <c r="AU113" s="69">
        <v>0</v>
      </c>
      <c r="AV113" s="69">
        <v>0</v>
      </c>
      <c r="AW113" s="69">
        <f t="shared" si="70"/>
        <v>0</v>
      </c>
      <c r="AX113" s="68">
        <f t="shared" si="71"/>
        <v>0</v>
      </c>
      <c r="AY113" s="69">
        <v>0</v>
      </c>
      <c r="AZ113" s="69">
        <v>0</v>
      </c>
      <c r="BA113" s="65" t="b">
        <f t="shared" si="36"/>
        <v>1</v>
      </c>
      <c r="BB113" s="65" t="b">
        <f t="shared" si="37"/>
        <v>1</v>
      </c>
      <c r="BC113" s="65" t="b">
        <f t="shared" si="38"/>
        <v>1</v>
      </c>
      <c r="BD113" s="65" t="b">
        <f t="shared" si="39"/>
        <v>1</v>
      </c>
      <c r="BE113" s="65" t="b">
        <f t="shared" si="40"/>
        <v>1</v>
      </c>
      <c r="BF113" s="65" t="b">
        <f t="shared" si="41"/>
        <v>1</v>
      </c>
      <c r="BG113" s="65" t="b">
        <f t="shared" si="42"/>
        <v>1</v>
      </c>
      <c r="BH113" s="65" t="b">
        <f t="shared" si="43"/>
        <v>1</v>
      </c>
      <c r="BI113" s="65" t="b">
        <f t="shared" si="44"/>
        <v>1</v>
      </c>
      <c r="BJ113" s="65" t="b">
        <f t="shared" si="45"/>
        <v>1</v>
      </c>
      <c r="BK113" s="65" t="b">
        <f t="shared" si="46"/>
        <v>1</v>
      </c>
      <c r="BL113" s="65" t="b">
        <f t="shared" si="47"/>
        <v>1</v>
      </c>
      <c r="BM113" s="70" t="s">
        <v>161</v>
      </c>
    </row>
    <row r="114" spans="1:65" ht="17">
      <c r="A114" s="66" t="s">
        <v>389</v>
      </c>
      <c r="B114" s="67" t="s">
        <v>390</v>
      </c>
      <c r="C114" s="68">
        <v>0</v>
      </c>
      <c r="D114" s="68">
        <v>0</v>
      </c>
      <c r="E114" s="69">
        <f t="shared" si="48"/>
        <v>0</v>
      </c>
      <c r="F114" s="68">
        <f t="shared" si="49"/>
        <v>0</v>
      </c>
      <c r="G114" s="69">
        <v>0</v>
      </c>
      <c r="H114" s="69">
        <v>0</v>
      </c>
      <c r="I114" s="69">
        <f t="shared" si="50"/>
        <v>0</v>
      </c>
      <c r="J114" s="68">
        <f t="shared" si="51"/>
        <v>0</v>
      </c>
      <c r="K114" s="69">
        <v>0</v>
      </c>
      <c r="L114" s="69">
        <v>0</v>
      </c>
      <c r="M114" s="69">
        <f t="shared" si="52"/>
        <v>0</v>
      </c>
      <c r="N114" s="68">
        <f t="shared" si="53"/>
        <v>0</v>
      </c>
      <c r="O114" s="69">
        <v>0</v>
      </c>
      <c r="P114" s="69">
        <v>0</v>
      </c>
      <c r="Q114" s="69">
        <f t="shared" si="54"/>
        <v>0</v>
      </c>
      <c r="R114" s="68">
        <f t="shared" si="55"/>
        <v>0</v>
      </c>
      <c r="S114" s="69">
        <v>0</v>
      </c>
      <c r="T114" s="69">
        <v>0</v>
      </c>
      <c r="U114" s="69">
        <f t="shared" si="56"/>
        <v>0</v>
      </c>
      <c r="V114" s="68">
        <f t="shared" si="57"/>
        <v>0</v>
      </c>
      <c r="W114" s="69">
        <v>0</v>
      </c>
      <c r="X114" s="69">
        <v>0</v>
      </c>
      <c r="Y114" s="69">
        <f t="shared" si="58"/>
        <v>0</v>
      </c>
      <c r="Z114" s="68">
        <f t="shared" si="59"/>
        <v>0</v>
      </c>
      <c r="AA114" s="69">
        <v>0</v>
      </c>
      <c r="AB114" s="69">
        <v>0</v>
      </c>
      <c r="AC114" s="69">
        <f t="shared" si="60"/>
        <v>0</v>
      </c>
      <c r="AD114" s="68">
        <f t="shared" si="61"/>
        <v>0</v>
      </c>
      <c r="AE114" s="69">
        <v>0</v>
      </c>
      <c r="AF114" s="69">
        <v>0</v>
      </c>
      <c r="AG114" s="69">
        <f t="shared" si="62"/>
        <v>0</v>
      </c>
      <c r="AH114" s="68">
        <f t="shared" si="63"/>
        <v>0</v>
      </c>
      <c r="AI114" s="69">
        <v>0</v>
      </c>
      <c r="AJ114" s="69">
        <v>0</v>
      </c>
      <c r="AK114" s="69">
        <f t="shared" si="64"/>
        <v>0</v>
      </c>
      <c r="AL114" s="68">
        <f t="shared" si="65"/>
        <v>0</v>
      </c>
      <c r="AM114" s="69">
        <v>0</v>
      </c>
      <c r="AN114" s="69">
        <v>0</v>
      </c>
      <c r="AO114" s="69">
        <f t="shared" si="66"/>
        <v>0</v>
      </c>
      <c r="AP114" s="68">
        <f t="shared" si="67"/>
        <v>0</v>
      </c>
      <c r="AQ114" s="69">
        <v>0</v>
      </c>
      <c r="AR114" s="69">
        <v>0</v>
      </c>
      <c r="AS114" s="69">
        <f t="shared" si="68"/>
        <v>0</v>
      </c>
      <c r="AT114" s="68">
        <f t="shared" si="69"/>
        <v>0</v>
      </c>
      <c r="AU114" s="69">
        <v>0</v>
      </c>
      <c r="AV114" s="69">
        <v>0</v>
      </c>
      <c r="AW114" s="69">
        <f t="shared" si="70"/>
        <v>0</v>
      </c>
      <c r="AX114" s="68">
        <f t="shared" si="71"/>
        <v>0</v>
      </c>
      <c r="AY114" s="69">
        <v>0</v>
      </c>
      <c r="AZ114" s="69">
        <v>0</v>
      </c>
      <c r="BA114" s="65" t="b">
        <f t="shared" si="36"/>
        <v>1</v>
      </c>
      <c r="BB114" s="65" t="b">
        <f t="shared" si="37"/>
        <v>1</v>
      </c>
      <c r="BC114" s="65" t="b">
        <f t="shared" si="38"/>
        <v>1</v>
      </c>
      <c r="BD114" s="65" t="b">
        <f t="shared" si="39"/>
        <v>1</v>
      </c>
      <c r="BE114" s="65" t="b">
        <f t="shared" si="40"/>
        <v>1</v>
      </c>
      <c r="BF114" s="65" t="b">
        <f t="shared" si="41"/>
        <v>1</v>
      </c>
      <c r="BG114" s="65" t="b">
        <f t="shared" si="42"/>
        <v>1</v>
      </c>
      <c r="BH114" s="65" t="b">
        <f t="shared" si="43"/>
        <v>1</v>
      </c>
      <c r="BI114" s="65" t="b">
        <f t="shared" si="44"/>
        <v>1</v>
      </c>
      <c r="BJ114" s="65" t="b">
        <f t="shared" si="45"/>
        <v>1</v>
      </c>
      <c r="BK114" s="65" t="b">
        <f t="shared" si="46"/>
        <v>1</v>
      </c>
      <c r="BL114" s="65" t="b">
        <f t="shared" si="47"/>
        <v>1</v>
      </c>
      <c r="BM114" s="70" t="s">
        <v>179</v>
      </c>
    </row>
    <row r="115" spans="1:65" ht="34">
      <c r="A115" s="66" t="s">
        <v>391</v>
      </c>
      <c r="B115" s="67" t="s">
        <v>392</v>
      </c>
      <c r="C115" s="68">
        <v>0</v>
      </c>
      <c r="D115" s="68">
        <v>0</v>
      </c>
      <c r="E115" s="69">
        <f t="shared" si="48"/>
        <v>0</v>
      </c>
      <c r="F115" s="68">
        <f t="shared" si="49"/>
        <v>0</v>
      </c>
      <c r="G115" s="75">
        <v>0</v>
      </c>
      <c r="H115" s="75">
        <v>0</v>
      </c>
      <c r="I115" s="69">
        <f t="shared" si="50"/>
        <v>0</v>
      </c>
      <c r="J115" s="68">
        <f t="shared" si="51"/>
        <v>0</v>
      </c>
      <c r="K115" s="75">
        <v>0</v>
      </c>
      <c r="L115" s="75">
        <v>0</v>
      </c>
      <c r="M115" s="69">
        <f t="shared" si="52"/>
        <v>0</v>
      </c>
      <c r="N115" s="68">
        <f t="shared" si="53"/>
        <v>0</v>
      </c>
      <c r="O115" s="75">
        <v>0</v>
      </c>
      <c r="P115" s="75">
        <v>0</v>
      </c>
      <c r="Q115" s="69">
        <f t="shared" si="54"/>
        <v>0</v>
      </c>
      <c r="R115" s="68">
        <f t="shared" si="55"/>
        <v>0</v>
      </c>
      <c r="S115" s="69">
        <v>0</v>
      </c>
      <c r="T115" s="71">
        <v>8804</v>
      </c>
      <c r="U115" s="69">
        <f t="shared" si="56"/>
        <v>8804</v>
      </c>
      <c r="V115" s="68">
        <f t="shared" si="57"/>
        <v>8804</v>
      </c>
      <c r="W115" s="69">
        <v>0</v>
      </c>
      <c r="X115" s="71">
        <v>27609.41</v>
      </c>
      <c r="Y115" s="69">
        <f t="shared" si="58"/>
        <v>27609</v>
      </c>
      <c r="Z115" s="68">
        <f t="shared" si="59"/>
        <v>27609</v>
      </c>
      <c r="AA115" s="69">
        <v>0</v>
      </c>
      <c r="AB115" s="71">
        <v>27609.41</v>
      </c>
      <c r="AC115" s="69">
        <f t="shared" si="60"/>
        <v>27609</v>
      </c>
      <c r="AD115" s="68">
        <f t="shared" si="61"/>
        <v>27609</v>
      </c>
      <c r="AE115" s="69">
        <v>0</v>
      </c>
      <c r="AF115" s="71">
        <v>27609.41</v>
      </c>
      <c r="AG115" s="69">
        <f t="shared" si="62"/>
        <v>27609</v>
      </c>
      <c r="AH115" s="68">
        <f t="shared" si="63"/>
        <v>27609</v>
      </c>
      <c r="AI115" s="69">
        <v>0</v>
      </c>
      <c r="AJ115" s="71">
        <v>40000.410000000003</v>
      </c>
      <c r="AK115" s="69">
        <f t="shared" si="64"/>
        <v>40000</v>
      </c>
      <c r="AL115" s="68">
        <f t="shared" si="65"/>
        <v>40000</v>
      </c>
      <c r="AM115" s="69">
        <v>0</v>
      </c>
      <c r="AN115" s="71">
        <v>40000.410000000003</v>
      </c>
      <c r="AO115" s="69">
        <f t="shared" si="66"/>
        <v>40000</v>
      </c>
      <c r="AP115" s="68">
        <f t="shared" si="67"/>
        <v>40000</v>
      </c>
      <c r="AQ115" s="69">
        <v>0</v>
      </c>
      <c r="AR115" s="71">
        <v>40000.410000000003</v>
      </c>
      <c r="AS115" s="69">
        <f t="shared" si="68"/>
        <v>40000</v>
      </c>
      <c r="AT115" s="68">
        <f t="shared" si="69"/>
        <v>40000</v>
      </c>
      <c r="AU115" s="69">
        <v>0</v>
      </c>
      <c r="AV115" s="71">
        <v>40000.410000000003</v>
      </c>
      <c r="AW115" s="69">
        <f t="shared" si="70"/>
        <v>40000</v>
      </c>
      <c r="AX115" s="68">
        <f t="shared" si="71"/>
        <v>40000</v>
      </c>
      <c r="AY115" s="69">
        <v>0</v>
      </c>
      <c r="AZ115" s="71">
        <v>40000.410000000003</v>
      </c>
      <c r="BA115" s="65" t="b">
        <f t="shared" si="36"/>
        <v>1</v>
      </c>
      <c r="BB115" s="65" t="b">
        <f t="shared" si="37"/>
        <v>1</v>
      </c>
      <c r="BC115" s="65" t="b">
        <f t="shared" si="38"/>
        <v>1</v>
      </c>
      <c r="BD115" s="65" t="b">
        <f t="shared" si="39"/>
        <v>1</v>
      </c>
      <c r="BE115" s="65" t="b">
        <f t="shared" si="40"/>
        <v>0</v>
      </c>
      <c r="BF115" s="65" t="b">
        <f t="shared" si="41"/>
        <v>0</v>
      </c>
      <c r="BG115" s="65" t="b">
        <f t="shared" si="42"/>
        <v>0</v>
      </c>
      <c r="BH115" s="65" t="b">
        <f t="shared" si="43"/>
        <v>0</v>
      </c>
      <c r="BI115" s="65" t="b">
        <f t="shared" si="44"/>
        <v>0</v>
      </c>
      <c r="BJ115" s="65" t="b">
        <f t="shared" si="45"/>
        <v>0</v>
      </c>
      <c r="BK115" s="65" t="b">
        <f t="shared" si="46"/>
        <v>0</v>
      </c>
      <c r="BL115" s="65" t="b">
        <f t="shared" si="47"/>
        <v>0</v>
      </c>
      <c r="BM115" s="70" t="s">
        <v>161</v>
      </c>
    </row>
    <row r="116" spans="1:65" ht="34">
      <c r="A116" s="66" t="s">
        <v>393</v>
      </c>
      <c r="B116" s="67" t="s">
        <v>394</v>
      </c>
      <c r="C116" s="68">
        <v>0</v>
      </c>
      <c r="D116" s="68">
        <v>0</v>
      </c>
      <c r="E116" s="69">
        <f t="shared" si="48"/>
        <v>0</v>
      </c>
      <c r="F116" s="68">
        <f t="shared" si="49"/>
        <v>0</v>
      </c>
      <c r="G116" s="69">
        <v>1035.7477103245558</v>
      </c>
      <c r="H116" s="69">
        <v>1006</v>
      </c>
      <c r="I116" s="69">
        <f t="shared" si="50"/>
        <v>2041</v>
      </c>
      <c r="J116" s="68">
        <f t="shared" si="51"/>
        <v>-29</v>
      </c>
      <c r="K116" s="75">
        <v>6622.6486561939537</v>
      </c>
      <c r="L116" s="75">
        <v>6518</v>
      </c>
      <c r="M116" s="69">
        <f t="shared" si="52"/>
        <v>13140</v>
      </c>
      <c r="N116" s="68">
        <f t="shared" si="53"/>
        <v>-104</v>
      </c>
      <c r="O116" s="75">
        <v>9633.2563077026898</v>
      </c>
      <c r="P116" s="75">
        <v>9441</v>
      </c>
      <c r="Q116" s="69">
        <f t="shared" si="54"/>
        <v>19074</v>
      </c>
      <c r="R116" s="68">
        <f t="shared" si="55"/>
        <v>-192</v>
      </c>
      <c r="S116" s="69">
        <v>0</v>
      </c>
      <c r="T116" s="69">
        <v>0</v>
      </c>
      <c r="U116" s="69">
        <f t="shared" si="56"/>
        <v>0</v>
      </c>
      <c r="V116" s="68">
        <f t="shared" si="57"/>
        <v>0</v>
      </c>
      <c r="W116" s="69">
        <v>0</v>
      </c>
      <c r="X116" s="69">
        <v>0</v>
      </c>
      <c r="Y116" s="69">
        <f t="shared" si="58"/>
        <v>0</v>
      </c>
      <c r="Z116" s="68">
        <f t="shared" si="59"/>
        <v>0</v>
      </c>
      <c r="AA116" s="69">
        <v>0</v>
      </c>
      <c r="AB116" s="69">
        <v>0</v>
      </c>
      <c r="AC116" s="69">
        <f t="shared" si="60"/>
        <v>0</v>
      </c>
      <c r="AD116" s="68">
        <f t="shared" si="61"/>
        <v>0</v>
      </c>
      <c r="AE116" s="69">
        <v>0</v>
      </c>
      <c r="AF116" s="69">
        <v>0</v>
      </c>
      <c r="AG116" s="69">
        <f t="shared" si="62"/>
        <v>0</v>
      </c>
      <c r="AH116" s="68">
        <f t="shared" si="63"/>
        <v>0</v>
      </c>
      <c r="AI116" s="69">
        <v>0</v>
      </c>
      <c r="AJ116" s="69">
        <v>0</v>
      </c>
      <c r="AK116" s="69">
        <f t="shared" si="64"/>
        <v>0</v>
      </c>
      <c r="AL116" s="68">
        <f t="shared" si="65"/>
        <v>0</v>
      </c>
      <c r="AM116" s="69">
        <v>0</v>
      </c>
      <c r="AN116" s="69">
        <v>0</v>
      </c>
      <c r="AO116" s="69">
        <f t="shared" si="66"/>
        <v>0</v>
      </c>
      <c r="AP116" s="68">
        <f t="shared" si="67"/>
        <v>0</v>
      </c>
      <c r="AQ116" s="69">
        <v>0</v>
      </c>
      <c r="AR116" s="69">
        <v>0</v>
      </c>
      <c r="AS116" s="69">
        <f t="shared" si="68"/>
        <v>0</v>
      </c>
      <c r="AT116" s="68">
        <f t="shared" si="69"/>
        <v>0</v>
      </c>
      <c r="AU116" s="69">
        <v>0</v>
      </c>
      <c r="AV116" s="69">
        <v>0</v>
      </c>
      <c r="AW116" s="69">
        <f t="shared" si="70"/>
        <v>0</v>
      </c>
      <c r="AX116" s="68">
        <f t="shared" si="71"/>
        <v>0</v>
      </c>
      <c r="AY116" s="69">
        <v>0</v>
      </c>
      <c r="AZ116" s="69">
        <v>0</v>
      </c>
      <c r="BA116" s="65" t="b">
        <f t="shared" si="36"/>
        <v>1</v>
      </c>
      <c r="BB116" s="65" t="b">
        <f t="shared" si="37"/>
        <v>0</v>
      </c>
      <c r="BC116" s="65" t="b">
        <f t="shared" si="38"/>
        <v>0</v>
      </c>
      <c r="BD116" s="65" t="b">
        <f t="shared" si="39"/>
        <v>0</v>
      </c>
      <c r="BE116" s="65" t="b">
        <f t="shared" si="40"/>
        <v>1</v>
      </c>
      <c r="BF116" s="65" t="b">
        <f t="shared" si="41"/>
        <v>1</v>
      </c>
      <c r="BG116" s="65" t="b">
        <f t="shared" si="42"/>
        <v>1</v>
      </c>
      <c r="BH116" s="65" t="b">
        <f t="shared" si="43"/>
        <v>1</v>
      </c>
      <c r="BI116" s="65" t="b">
        <f t="shared" si="44"/>
        <v>1</v>
      </c>
      <c r="BJ116" s="65" t="b">
        <f t="shared" si="45"/>
        <v>1</v>
      </c>
      <c r="BK116" s="65" t="b">
        <f t="shared" si="46"/>
        <v>1</v>
      </c>
      <c r="BL116" s="65" t="b">
        <f t="shared" si="47"/>
        <v>1</v>
      </c>
      <c r="BM116" s="70" t="s">
        <v>161</v>
      </c>
    </row>
    <row r="117" spans="1:65" ht="34">
      <c r="A117" s="66" t="s">
        <v>395</v>
      </c>
      <c r="B117" s="67" t="s">
        <v>396</v>
      </c>
      <c r="C117" s="68">
        <v>0</v>
      </c>
      <c r="D117" s="68">
        <v>0</v>
      </c>
      <c r="E117" s="69">
        <f t="shared" si="48"/>
        <v>0</v>
      </c>
      <c r="F117" s="68">
        <f t="shared" si="49"/>
        <v>0</v>
      </c>
      <c r="G117" s="69">
        <v>0</v>
      </c>
      <c r="H117" s="69">
        <v>0</v>
      </c>
      <c r="I117" s="69">
        <f t="shared" si="50"/>
        <v>0</v>
      </c>
      <c r="J117" s="68">
        <f t="shared" si="51"/>
        <v>0</v>
      </c>
      <c r="K117" s="69">
        <v>0</v>
      </c>
      <c r="L117" s="69">
        <v>0</v>
      </c>
      <c r="M117" s="69">
        <f t="shared" si="52"/>
        <v>0</v>
      </c>
      <c r="N117" s="68">
        <f t="shared" si="53"/>
        <v>0</v>
      </c>
      <c r="O117" s="69">
        <v>0</v>
      </c>
      <c r="P117" s="69">
        <v>0</v>
      </c>
      <c r="Q117" s="69">
        <f t="shared" si="54"/>
        <v>0</v>
      </c>
      <c r="R117" s="68">
        <f t="shared" si="55"/>
        <v>0</v>
      </c>
      <c r="S117" s="69">
        <v>0</v>
      </c>
      <c r="T117" s="69">
        <v>0</v>
      </c>
      <c r="U117" s="69">
        <f t="shared" si="56"/>
        <v>0</v>
      </c>
      <c r="V117" s="68">
        <f t="shared" si="57"/>
        <v>0</v>
      </c>
      <c r="W117" s="69">
        <v>0</v>
      </c>
      <c r="X117" s="69">
        <v>0</v>
      </c>
      <c r="Y117" s="69">
        <f t="shared" si="58"/>
        <v>0</v>
      </c>
      <c r="Z117" s="68">
        <f t="shared" si="59"/>
        <v>0</v>
      </c>
      <c r="AA117" s="69">
        <v>0</v>
      </c>
      <c r="AB117" s="69">
        <v>0</v>
      </c>
      <c r="AC117" s="69">
        <f t="shared" si="60"/>
        <v>0</v>
      </c>
      <c r="AD117" s="68">
        <f t="shared" si="61"/>
        <v>0</v>
      </c>
      <c r="AE117" s="69">
        <v>0</v>
      </c>
      <c r="AF117" s="69">
        <v>0</v>
      </c>
      <c r="AG117" s="69">
        <f t="shared" si="62"/>
        <v>0</v>
      </c>
      <c r="AH117" s="68">
        <f t="shared" si="63"/>
        <v>0</v>
      </c>
      <c r="AI117" s="69">
        <v>0</v>
      </c>
      <c r="AJ117" s="69">
        <v>0</v>
      </c>
      <c r="AK117" s="69">
        <f t="shared" si="64"/>
        <v>0</v>
      </c>
      <c r="AL117" s="68">
        <f t="shared" si="65"/>
        <v>0</v>
      </c>
      <c r="AM117" s="69">
        <v>0</v>
      </c>
      <c r="AN117" s="69">
        <v>0</v>
      </c>
      <c r="AO117" s="69">
        <f t="shared" si="66"/>
        <v>0</v>
      </c>
      <c r="AP117" s="68">
        <f t="shared" si="67"/>
        <v>0</v>
      </c>
      <c r="AQ117" s="69">
        <v>0</v>
      </c>
      <c r="AR117" s="69">
        <v>0</v>
      </c>
      <c r="AS117" s="69">
        <f t="shared" si="68"/>
        <v>0</v>
      </c>
      <c r="AT117" s="68">
        <f t="shared" si="69"/>
        <v>0</v>
      </c>
      <c r="AU117" s="69">
        <v>0</v>
      </c>
      <c r="AV117" s="69">
        <v>0</v>
      </c>
      <c r="AW117" s="69">
        <f t="shared" si="70"/>
        <v>0</v>
      </c>
      <c r="AX117" s="68">
        <f t="shared" si="71"/>
        <v>0</v>
      </c>
      <c r="AY117" s="69">
        <v>0</v>
      </c>
      <c r="AZ117" s="69">
        <v>0</v>
      </c>
      <c r="BA117" s="65" t="b">
        <f t="shared" si="36"/>
        <v>1</v>
      </c>
      <c r="BB117" s="65" t="b">
        <f t="shared" si="37"/>
        <v>1</v>
      </c>
      <c r="BC117" s="65" t="b">
        <f t="shared" si="38"/>
        <v>1</v>
      </c>
      <c r="BD117" s="65" t="b">
        <f t="shared" si="39"/>
        <v>1</v>
      </c>
      <c r="BE117" s="65" t="b">
        <f t="shared" si="40"/>
        <v>1</v>
      </c>
      <c r="BF117" s="65" t="b">
        <f t="shared" si="41"/>
        <v>1</v>
      </c>
      <c r="BG117" s="65" t="b">
        <f t="shared" si="42"/>
        <v>1</v>
      </c>
      <c r="BH117" s="65" t="b">
        <f t="shared" si="43"/>
        <v>1</v>
      </c>
      <c r="BI117" s="65" t="b">
        <f t="shared" si="44"/>
        <v>1</v>
      </c>
      <c r="BJ117" s="65" t="b">
        <f t="shared" si="45"/>
        <v>1</v>
      </c>
      <c r="BK117" s="65" t="b">
        <f t="shared" si="46"/>
        <v>1</v>
      </c>
      <c r="BL117" s="65" t="b">
        <f t="shared" si="47"/>
        <v>1</v>
      </c>
      <c r="BM117" s="70" t="s">
        <v>161</v>
      </c>
    </row>
    <row r="118" spans="1:65" ht="34">
      <c r="A118" s="66" t="s">
        <v>397</v>
      </c>
      <c r="B118" s="67" t="s">
        <v>398</v>
      </c>
      <c r="C118" s="68">
        <v>0</v>
      </c>
      <c r="D118" s="68">
        <v>0</v>
      </c>
      <c r="E118" s="69">
        <f t="shared" si="48"/>
        <v>0</v>
      </c>
      <c r="F118" s="68">
        <f t="shared" si="49"/>
        <v>0</v>
      </c>
      <c r="G118" s="69">
        <v>0</v>
      </c>
      <c r="H118" s="69">
        <v>0</v>
      </c>
      <c r="I118" s="69">
        <f t="shared" si="50"/>
        <v>0</v>
      </c>
      <c r="J118" s="68">
        <f t="shared" si="51"/>
        <v>0</v>
      </c>
      <c r="K118" s="69">
        <v>0</v>
      </c>
      <c r="L118" s="69">
        <v>0</v>
      </c>
      <c r="M118" s="69">
        <f t="shared" si="52"/>
        <v>0</v>
      </c>
      <c r="N118" s="68">
        <f t="shared" si="53"/>
        <v>0</v>
      </c>
      <c r="O118" s="69">
        <v>0</v>
      </c>
      <c r="P118" s="69">
        <v>0</v>
      </c>
      <c r="Q118" s="69">
        <f t="shared" si="54"/>
        <v>0</v>
      </c>
      <c r="R118" s="68">
        <f t="shared" si="55"/>
        <v>0</v>
      </c>
      <c r="S118" s="69">
        <v>0</v>
      </c>
      <c r="T118" s="69">
        <v>0</v>
      </c>
      <c r="U118" s="69">
        <f t="shared" si="56"/>
        <v>0</v>
      </c>
      <c r="V118" s="68">
        <f t="shared" si="57"/>
        <v>0</v>
      </c>
      <c r="W118" s="69">
        <v>0</v>
      </c>
      <c r="X118" s="69">
        <v>0</v>
      </c>
      <c r="Y118" s="69">
        <f t="shared" si="58"/>
        <v>0</v>
      </c>
      <c r="Z118" s="68">
        <f t="shared" si="59"/>
        <v>0</v>
      </c>
      <c r="AA118" s="69">
        <v>0</v>
      </c>
      <c r="AB118" s="69">
        <v>0</v>
      </c>
      <c r="AC118" s="69">
        <f t="shared" si="60"/>
        <v>0</v>
      </c>
      <c r="AD118" s="68">
        <f t="shared" si="61"/>
        <v>0</v>
      </c>
      <c r="AE118" s="69">
        <v>0</v>
      </c>
      <c r="AF118" s="69">
        <v>0</v>
      </c>
      <c r="AG118" s="69">
        <f t="shared" si="62"/>
        <v>0</v>
      </c>
      <c r="AH118" s="68">
        <f t="shared" si="63"/>
        <v>0</v>
      </c>
      <c r="AI118" s="69">
        <v>0</v>
      </c>
      <c r="AJ118" s="69">
        <v>0</v>
      </c>
      <c r="AK118" s="69">
        <f t="shared" si="64"/>
        <v>0</v>
      </c>
      <c r="AL118" s="68">
        <f t="shared" si="65"/>
        <v>0</v>
      </c>
      <c r="AM118" s="69">
        <v>0</v>
      </c>
      <c r="AN118" s="69">
        <v>0</v>
      </c>
      <c r="AO118" s="69">
        <f t="shared" si="66"/>
        <v>0</v>
      </c>
      <c r="AP118" s="68">
        <f t="shared" si="67"/>
        <v>0</v>
      </c>
      <c r="AQ118" s="69">
        <v>0</v>
      </c>
      <c r="AR118" s="69">
        <v>0</v>
      </c>
      <c r="AS118" s="69">
        <f t="shared" si="68"/>
        <v>0</v>
      </c>
      <c r="AT118" s="68">
        <f t="shared" si="69"/>
        <v>0</v>
      </c>
      <c r="AU118" s="69">
        <v>0</v>
      </c>
      <c r="AV118" s="69">
        <v>0</v>
      </c>
      <c r="AW118" s="69">
        <f t="shared" si="70"/>
        <v>0</v>
      </c>
      <c r="AX118" s="68">
        <f t="shared" si="71"/>
        <v>0</v>
      </c>
      <c r="AY118" s="69">
        <v>0</v>
      </c>
      <c r="AZ118" s="69">
        <v>0</v>
      </c>
      <c r="BA118" s="65" t="b">
        <f t="shared" si="36"/>
        <v>1</v>
      </c>
      <c r="BB118" s="65" t="b">
        <f t="shared" si="37"/>
        <v>1</v>
      </c>
      <c r="BC118" s="65" t="b">
        <f t="shared" si="38"/>
        <v>1</v>
      </c>
      <c r="BD118" s="65" t="b">
        <f t="shared" si="39"/>
        <v>1</v>
      </c>
      <c r="BE118" s="65" t="b">
        <f t="shared" si="40"/>
        <v>1</v>
      </c>
      <c r="BF118" s="65" t="b">
        <f t="shared" si="41"/>
        <v>1</v>
      </c>
      <c r="BG118" s="65" t="b">
        <f t="shared" si="42"/>
        <v>1</v>
      </c>
      <c r="BH118" s="65" t="b">
        <f t="shared" si="43"/>
        <v>1</v>
      </c>
      <c r="BI118" s="65" t="b">
        <f t="shared" si="44"/>
        <v>1</v>
      </c>
      <c r="BJ118" s="65" t="b">
        <f t="shared" si="45"/>
        <v>1</v>
      </c>
      <c r="BK118" s="65" t="b">
        <f t="shared" si="46"/>
        <v>1</v>
      </c>
      <c r="BL118" s="65" t="b">
        <f t="shared" si="47"/>
        <v>1</v>
      </c>
      <c r="BM118" s="70" t="s">
        <v>161</v>
      </c>
    </row>
    <row r="119" spans="1:65" ht="34">
      <c r="A119" s="66" t="s">
        <v>399</v>
      </c>
      <c r="B119" s="67" t="s">
        <v>400</v>
      </c>
      <c r="C119" s="68">
        <v>0</v>
      </c>
      <c r="D119" s="68">
        <v>0</v>
      </c>
      <c r="E119" s="69">
        <f t="shared" si="48"/>
        <v>0</v>
      </c>
      <c r="F119" s="68">
        <f t="shared" si="49"/>
        <v>0</v>
      </c>
      <c r="G119" s="69">
        <v>0</v>
      </c>
      <c r="H119" s="69">
        <v>0</v>
      </c>
      <c r="I119" s="69">
        <f t="shared" si="50"/>
        <v>0</v>
      </c>
      <c r="J119" s="68">
        <f t="shared" si="51"/>
        <v>0</v>
      </c>
      <c r="K119" s="69">
        <v>0</v>
      </c>
      <c r="L119" s="69">
        <v>0</v>
      </c>
      <c r="M119" s="69">
        <f t="shared" si="52"/>
        <v>0</v>
      </c>
      <c r="N119" s="68">
        <f t="shared" si="53"/>
        <v>0</v>
      </c>
      <c r="O119" s="69">
        <v>0</v>
      </c>
      <c r="P119" s="69">
        <v>0</v>
      </c>
      <c r="Q119" s="69">
        <f t="shared" si="54"/>
        <v>0</v>
      </c>
      <c r="R119" s="68">
        <f t="shared" si="55"/>
        <v>0</v>
      </c>
      <c r="S119" s="69">
        <v>0</v>
      </c>
      <c r="T119" s="71">
        <v>1271</v>
      </c>
      <c r="U119" s="69">
        <f t="shared" si="56"/>
        <v>1271</v>
      </c>
      <c r="V119" s="68">
        <f t="shared" si="57"/>
        <v>1271</v>
      </c>
      <c r="W119" s="69">
        <v>0</v>
      </c>
      <c r="X119" s="71">
        <v>1271</v>
      </c>
      <c r="Y119" s="69">
        <f t="shared" si="58"/>
        <v>1271</v>
      </c>
      <c r="Z119" s="68">
        <f t="shared" si="59"/>
        <v>1271</v>
      </c>
      <c r="AA119" s="69">
        <v>0</v>
      </c>
      <c r="AB119" s="71">
        <v>1271</v>
      </c>
      <c r="AC119" s="69">
        <f t="shared" si="60"/>
        <v>1271</v>
      </c>
      <c r="AD119" s="68">
        <f t="shared" si="61"/>
        <v>1271</v>
      </c>
      <c r="AE119" s="69">
        <v>0</v>
      </c>
      <c r="AF119" s="71">
        <v>1271</v>
      </c>
      <c r="AG119" s="69">
        <f t="shared" si="62"/>
        <v>1271</v>
      </c>
      <c r="AH119" s="68">
        <f t="shared" si="63"/>
        <v>1271</v>
      </c>
      <c r="AI119" s="69">
        <v>0</v>
      </c>
      <c r="AJ119" s="71">
        <v>1271</v>
      </c>
      <c r="AK119" s="69">
        <f t="shared" si="64"/>
        <v>1271</v>
      </c>
      <c r="AL119" s="68">
        <f t="shared" si="65"/>
        <v>1271</v>
      </c>
      <c r="AM119" s="69">
        <v>0</v>
      </c>
      <c r="AN119" s="71">
        <v>1271</v>
      </c>
      <c r="AO119" s="69">
        <f t="shared" si="66"/>
        <v>1271</v>
      </c>
      <c r="AP119" s="68">
        <f t="shared" si="67"/>
        <v>1271</v>
      </c>
      <c r="AQ119" s="69">
        <v>0</v>
      </c>
      <c r="AR119" s="71">
        <v>1271</v>
      </c>
      <c r="AS119" s="69">
        <f t="shared" si="68"/>
        <v>1271</v>
      </c>
      <c r="AT119" s="68">
        <f t="shared" si="69"/>
        <v>1271</v>
      </c>
      <c r="AU119" s="69">
        <v>0</v>
      </c>
      <c r="AV119" s="71">
        <v>1271</v>
      </c>
      <c r="AW119" s="69">
        <f t="shared" si="70"/>
        <v>1271</v>
      </c>
      <c r="AX119" s="68">
        <f t="shared" si="71"/>
        <v>1271</v>
      </c>
      <c r="AY119" s="69">
        <v>0</v>
      </c>
      <c r="AZ119" s="71">
        <v>1271</v>
      </c>
      <c r="BA119" s="65" t="b">
        <f t="shared" si="36"/>
        <v>1</v>
      </c>
      <c r="BB119" s="65" t="b">
        <f t="shared" si="37"/>
        <v>1</v>
      </c>
      <c r="BC119" s="65" t="b">
        <f t="shared" si="38"/>
        <v>1</v>
      </c>
      <c r="BD119" s="65" t="b">
        <f t="shared" si="39"/>
        <v>1</v>
      </c>
      <c r="BE119" s="65" t="b">
        <f t="shared" si="40"/>
        <v>0</v>
      </c>
      <c r="BF119" s="65" t="b">
        <f t="shared" si="41"/>
        <v>0</v>
      </c>
      <c r="BG119" s="65" t="b">
        <f t="shared" si="42"/>
        <v>0</v>
      </c>
      <c r="BH119" s="65" t="b">
        <f t="shared" si="43"/>
        <v>0</v>
      </c>
      <c r="BI119" s="65" t="b">
        <f t="shared" si="44"/>
        <v>0</v>
      </c>
      <c r="BJ119" s="65" t="b">
        <f t="shared" si="45"/>
        <v>0</v>
      </c>
      <c r="BK119" s="65" t="b">
        <f t="shared" si="46"/>
        <v>0</v>
      </c>
      <c r="BL119" s="65" t="b">
        <f t="shared" si="47"/>
        <v>0</v>
      </c>
      <c r="BM119" s="70" t="s">
        <v>161</v>
      </c>
    </row>
    <row r="120" spans="1:65" ht="34">
      <c r="A120" s="66" t="s">
        <v>401</v>
      </c>
      <c r="B120" s="67" t="s">
        <v>402</v>
      </c>
      <c r="C120" s="68">
        <v>0</v>
      </c>
      <c r="D120" s="68">
        <v>0</v>
      </c>
      <c r="E120" s="69">
        <f t="shared" si="48"/>
        <v>0</v>
      </c>
      <c r="F120" s="68">
        <f t="shared" si="49"/>
        <v>0</v>
      </c>
      <c r="G120" s="71">
        <v>3532.9</v>
      </c>
      <c r="H120" s="71">
        <v>3533</v>
      </c>
      <c r="I120" s="69">
        <f t="shared" si="50"/>
        <v>7065</v>
      </c>
      <c r="J120" s="68">
        <f t="shared" si="51"/>
        <v>1</v>
      </c>
      <c r="K120" s="71">
        <v>7354.2</v>
      </c>
      <c r="L120" s="71">
        <v>7354</v>
      </c>
      <c r="M120" s="69">
        <f t="shared" si="52"/>
        <v>14708</v>
      </c>
      <c r="N120" s="68">
        <f t="shared" si="53"/>
        <v>0</v>
      </c>
      <c r="O120" s="71">
        <v>12363.3475</v>
      </c>
      <c r="P120" s="71">
        <v>12363</v>
      </c>
      <c r="Q120" s="69">
        <f t="shared" si="54"/>
        <v>24726</v>
      </c>
      <c r="R120" s="68">
        <f t="shared" si="55"/>
        <v>0</v>
      </c>
      <c r="S120" s="69">
        <v>0</v>
      </c>
      <c r="T120" s="69">
        <v>0</v>
      </c>
      <c r="U120" s="69">
        <f t="shared" si="56"/>
        <v>0</v>
      </c>
      <c r="V120" s="68">
        <f t="shared" si="57"/>
        <v>0</v>
      </c>
      <c r="W120" s="69">
        <v>0</v>
      </c>
      <c r="X120" s="69">
        <v>0</v>
      </c>
      <c r="Y120" s="69">
        <f t="shared" si="58"/>
        <v>0</v>
      </c>
      <c r="Z120" s="68">
        <f t="shared" si="59"/>
        <v>0</v>
      </c>
      <c r="AA120" s="69">
        <v>0</v>
      </c>
      <c r="AB120" s="69">
        <v>0</v>
      </c>
      <c r="AC120" s="69">
        <f t="shared" si="60"/>
        <v>0</v>
      </c>
      <c r="AD120" s="68">
        <f t="shared" si="61"/>
        <v>0</v>
      </c>
      <c r="AE120" s="69">
        <v>0</v>
      </c>
      <c r="AF120" s="69">
        <v>0</v>
      </c>
      <c r="AG120" s="69">
        <f t="shared" si="62"/>
        <v>0</v>
      </c>
      <c r="AH120" s="68">
        <f t="shared" si="63"/>
        <v>0</v>
      </c>
      <c r="AI120" s="69">
        <v>0</v>
      </c>
      <c r="AJ120" s="69">
        <v>0</v>
      </c>
      <c r="AK120" s="69">
        <f t="shared" si="64"/>
        <v>0</v>
      </c>
      <c r="AL120" s="68">
        <f t="shared" si="65"/>
        <v>0</v>
      </c>
      <c r="AM120" s="69">
        <v>0</v>
      </c>
      <c r="AN120" s="69">
        <v>0</v>
      </c>
      <c r="AO120" s="69">
        <f t="shared" si="66"/>
        <v>0</v>
      </c>
      <c r="AP120" s="68">
        <f t="shared" si="67"/>
        <v>0</v>
      </c>
      <c r="AQ120" s="69">
        <v>0</v>
      </c>
      <c r="AR120" s="69">
        <v>0</v>
      </c>
      <c r="AS120" s="69">
        <f t="shared" si="68"/>
        <v>0</v>
      </c>
      <c r="AT120" s="68">
        <f t="shared" si="69"/>
        <v>0</v>
      </c>
      <c r="AU120" s="69">
        <v>0</v>
      </c>
      <c r="AV120" s="69">
        <v>0</v>
      </c>
      <c r="AW120" s="69">
        <f t="shared" si="70"/>
        <v>0</v>
      </c>
      <c r="AX120" s="68">
        <f t="shared" si="71"/>
        <v>0</v>
      </c>
      <c r="AY120" s="69">
        <v>0</v>
      </c>
      <c r="AZ120" s="69">
        <v>0</v>
      </c>
      <c r="BA120" s="65" t="b">
        <f t="shared" si="36"/>
        <v>1</v>
      </c>
      <c r="BB120" s="65" t="b">
        <f t="shared" si="37"/>
        <v>0</v>
      </c>
      <c r="BC120" s="65" t="b">
        <f t="shared" si="38"/>
        <v>1</v>
      </c>
      <c r="BD120" s="65" t="b">
        <f t="shared" si="39"/>
        <v>1</v>
      </c>
      <c r="BE120" s="65" t="b">
        <f t="shared" si="40"/>
        <v>1</v>
      </c>
      <c r="BF120" s="65" t="b">
        <f t="shared" si="41"/>
        <v>1</v>
      </c>
      <c r="BG120" s="65" t="b">
        <f t="shared" si="42"/>
        <v>1</v>
      </c>
      <c r="BH120" s="65" t="b">
        <f t="shared" si="43"/>
        <v>1</v>
      </c>
      <c r="BI120" s="65" t="b">
        <f t="shared" si="44"/>
        <v>1</v>
      </c>
      <c r="BJ120" s="65" t="b">
        <f t="shared" si="45"/>
        <v>1</v>
      </c>
      <c r="BK120" s="65" t="b">
        <f t="shared" si="46"/>
        <v>1</v>
      </c>
      <c r="BL120" s="65" t="b">
        <f t="shared" si="47"/>
        <v>1</v>
      </c>
      <c r="BM120" s="70" t="s">
        <v>161</v>
      </c>
    </row>
    <row r="121" spans="1:65" ht="17">
      <c r="A121" s="66" t="s">
        <v>403</v>
      </c>
      <c r="B121" s="67" t="s">
        <v>404</v>
      </c>
      <c r="C121" s="68">
        <v>0</v>
      </c>
      <c r="D121" s="68">
        <v>0</v>
      </c>
      <c r="E121" s="69">
        <f t="shared" si="48"/>
        <v>0</v>
      </c>
      <c r="F121" s="68">
        <f t="shared" si="49"/>
        <v>0</v>
      </c>
      <c r="G121" s="69">
        <v>0</v>
      </c>
      <c r="H121" s="69">
        <v>0</v>
      </c>
      <c r="I121" s="69">
        <f t="shared" si="50"/>
        <v>0</v>
      </c>
      <c r="J121" s="68">
        <f t="shared" si="51"/>
        <v>0</v>
      </c>
      <c r="K121" s="71">
        <v>3127.7081839167513</v>
      </c>
      <c r="L121" s="71">
        <v>3355</v>
      </c>
      <c r="M121" s="69">
        <f t="shared" si="52"/>
        <v>6482</v>
      </c>
      <c r="N121" s="68">
        <f t="shared" si="53"/>
        <v>228</v>
      </c>
      <c r="O121" s="69">
        <v>0</v>
      </c>
      <c r="P121" s="71">
        <v>3355</v>
      </c>
      <c r="Q121" s="69">
        <f t="shared" si="54"/>
        <v>3355</v>
      </c>
      <c r="R121" s="68">
        <f t="shared" si="55"/>
        <v>3355</v>
      </c>
      <c r="S121" s="71">
        <v>42075.051685101113</v>
      </c>
      <c r="T121" s="71">
        <v>54175</v>
      </c>
      <c r="U121" s="69">
        <f t="shared" si="56"/>
        <v>96250</v>
      </c>
      <c r="V121" s="68">
        <f t="shared" si="57"/>
        <v>12100</v>
      </c>
      <c r="W121" s="71">
        <v>47827.24500225651</v>
      </c>
      <c r="X121" s="71">
        <v>67118</v>
      </c>
      <c r="Y121" s="69">
        <f t="shared" si="58"/>
        <v>114945</v>
      </c>
      <c r="Z121" s="68">
        <f t="shared" si="59"/>
        <v>19291</v>
      </c>
      <c r="AA121" s="71">
        <v>47827.24500225651</v>
      </c>
      <c r="AB121" s="71">
        <v>67118</v>
      </c>
      <c r="AC121" s="69">
        <f t="shared" si="60"/>
        <v>114945</v>
      </c>
      <c r="AD121" s="68">
        <f t="shared" si="61"/>
        <v>19291</v>
      </c>
      <c r="AE121" s="71">
        <v>72990.833817473438</v>
      </c>
      <c r="AF121" s="71">
        <v>92282</v>
      </c>
      <c r="AG121" s="69">
        <f t="shared" si="62"/>
        <v>165272</v>
      </c>
      <c r="AH121" s="68">
        <f t="shared" si="63"/>
        <v>19292</v>
      </c>
      <c r="AI121" s="71">
        <v>147722.4476167853</v>
      </c>
      <c r="AJ121" s="71">
        <v>167014</v>
      </c>
      <c r="AK121" s="69">
        <f t="shared" si="64"/>
        <v>314736</v>
      </c>
      <c r="AL121" s="68">
        <f t="shared" si="65"/>
        <v>19292</v>
      </c>
      <c r="AM121" s="71">
        <v>165800.43349341737</v>
      </c>
      <c r="AN121" s="71">
        <v>172063</v>
      </c>
      <c r="AO121" s="69">
        <f t="shared" si="66"/>
        <v>337863</v>
      </c>
      <c r="AP121" s="68">
        <f t="shared" si="67"/>
        <v>6263</v>
      </c>
      <c r="AQ121" s="71">
        <v>186391.72547135633</v>
      </c>
      <c r="AR121" s="71">
        <v>192285</v>
      </c>
      <c r="AS121" s="69">
        <f t="shared" si="68"/>
        <v>378676</v>
      </c>
      <c r="AT121" s="68">
        <f t="shared" si="69"/>
        <v>5894</v>
      </c>
      <c r="AU121" s="71">
        <v>219483.27474611759</v>
      </c>
      <c r="AV121" s="71">
        <v>192285</v>
      </c>
      <c r="AW121" s="69">
        <f t="shared" si="70"/>
        <v>411768</v>
      </c>
      <c r="AX121" s="68">
        <f t="shared" si="71"/>
        <v>-27198</v>
      </c>
      <c r="AY121" s="71">
        <v>219483.27474611759</v>
      </c>
      <c r="AZ121" s="71">
        <v>192285</v>
      </c>
      <c r="BA121" s="65" t="b">
        <f t="shared" si="36"/>
        <v>1</v>
      </c>
      <c r="BB121" s="65" t="b">
        <f t="shared" si="37"/>
        <v>1</v>
      </c>
      <c r="BC121" s="65" t="b">
        <f t="shared" si="38"/>
        <v>0</v>
      </c>
      <c r="BD121" s="65" t="b">
        <f t="shared" si="39"/>
        <v>0</v>
      </c>
      <c r="BE121" s="65" t="b">
        <f t="shared" si="40"/>
        <v>0</v>
      </c>
      <c r="BF121" s="65" t="b">
        <f t="shared" si="41"/>
        <v>0</v>
      </c>
      <c r="BG121" s="65" t="b">
        <f t="shared" si="42"/>
        <v>0</v>
      </c>
      <c r="BH121" s="65" t="b">
        <f t="shared" si="43"/>
        <v>0</v>
      </c>
      <c r="BI121" s="65" t="b">
        <f t="shared" si="44"/>
        <v>0</v>
      </c>
      <c r="BJ121" s="65" t="b">
        <f t="shared" si="45"/>
        <v>0</v>
      </c>
      <c r="BK121" s="65" t="b">
        <f t="shared" si="46"/>
        <v>0</v>
      </c>
      <c r="BL121" s="65" t="b">
        <f t="shared" si="47"/>
        <v>0</v>
      </c>
      <c r="BM121" s="70" t="s">
        <v>187</v>
      </c>
    </row>
    <row r="122" spans="1:65" ht="17">
      <c r="A122" s="66" t="s">
        <v>405</v>
      </c>
      <c r="B122" s="67" t="s">
        <v>406</v>
      </c>
      <c r="C122" s="68">
        <v>61.623456916361079</v>
      </c>
      <c r="D122" s="68">
        <v>124.14814829963331</v>
      </c>
      <c r="E122" s="69">
        <f t="shared" si="48"/>
        <v>185</v>
      </c>
      <c r="F122" s="68">
        <f t="shared" si="49"/>
        <v>63</v>
      </c>
      <c r="G122" s="71">
        <v>3380.0341044121824</v>
      </c>
      <c r="H122" s="71">
        <v>3905.5843835049936</v>
      </c>
      <c r="I122" s="69">
        <f t="shared" si="50"/>
        <v>7285</v>
      </c>
      <c r="J122" s="68">
        <f t="shared" si="51"/>
        <v>525</v>
      </c>
      <c r="K122" s="71">
        <v>11121.808361852625</v>
      </c>
      <c r="L122" s="71">
        <v>12571.584383504993</v>
      </c>
      <c r="M122" s="69">
        <f t="shared" si="52"/>
        <v>23692</v>
      </c>
      <c r="N122" s="68">
        <f t="shared" si="53"/>
        <v>1450</v>
      </c>
      <c r="O122" s="71">
        <v>15887.55446808198</v>
      </c>
      <c r="P122" s="71">
        <v>18127.584383504993</v>
      </c>
      <c r="Q122" s="69">
        <f t="shared" si="54"/>
        <v>34014</v>
      </c>
      <c r="R122" s="68">
        <f t="shared" si="55"/>
        <v>2240</v>
      </c>
      <c r="S122" s="69">
        <v>0</v>
      </c>
      <c r="T122" s="69">
        <v>0</v>
      </c>
      <c r="U122" s="69">
        <f t="shared" si="56"/>
        <v>0</v>
      </c>
      <c r="V122" s="68">
        <f t="shared" si="57"/>
        <v>0</v>
      </c>
      <c r="W122" s="69">
        <v>0</v>
      </c>
      <c r="X122" s="69">
        <v>0</v>
      </c>
      <c r="Y122" s="69">
        <f t="shared" si="58"/>
        <v>0</v>
      </c>
      <c r="Z122" s="68">
        <f t="shared" si="59"/>
        <v>0</v>
      </c>
      <c r="AA122" s="69">
        <v>0</v>
      </c>
      <c r="AB122" s="69">
        <v>0</v>
      </c>
      <c r="AC122" s="69">
        <f t="shared" si="60"/>
        <v>0</v>
      </c>
      <c r="AD122" s="68">
        <f t="shared" si="61"/>
        <v>0</v>
      </c>
      <c r="AE122" s="69">
        <v>0</v>
      </c>
      <c r="AF122" s="69">
        <v>0</v>
      </c>
      <c r="AG122" s="69">
        <f t="shared" si="62"/>
        <v>0</v>
      </c>
      <c r="AH122" s="68">
        <f t="shared" si="63"/>
        <v>0</v>
      </c>
      <c r="AI122" s="69">
        <v>0</v>
      </c>
      <c r="AJ122" s="69">
        <v>0</v>
      </c>
      <c r="AK122" s="69">
        <f t="shared" si="64"/>
        <v>0</v>
      </c>
      <c r="AL122" s="68">
        <f t="shared" si="65"/>
        <v>0</v>
      </c>
      <c r="AM122" s="69">
        <v>0</v>
      </c>
      <c r="AN122" s="69">
        <v>0</v>
      </c>
      <c r="AO122" s="69">
        <f t="shared" si="66"/>
        <v>0</v>
      </c>
      <c r="AP122" s="68">
        <f t="shared" si="67"/>
        <v>0</v>
      </c>
      <c r="AQ122" s="69">
        <v>0</v>
      </c>
      <c r="AR122" s="69">
        <v>0</v>
      </c>
      <c r="AS122" s="69">
        <f t="shared" si="68"/>
        <v>0</v>
      </c>
      <c r="AT122" s="68">
        <f t="shared" si="69"/>
        <v>0</v>
      </c>
      <c r="AU122" s="69">
        <v>0</v>
      </c>
      <c r="AV122" s="69">
        <v>0</v>
      </c>
      <c r="AW122" s="69">
        <f t="shared" si="70"/>
        <v>0</v>
      </c>
      <c r="AX122" s="68">
        <f t="shared" si="71"/>
        <v>0</v>
      </c>
      <c r="AY122" s="69">
        <v>0</v>
      </c>
      <c r="AZ122" s="69">
        <v>0</v>
      </c>
      <c r="BA122" s="65" t="b">
        <f t="shared" si="36"/>
        <v>0</v>
      </c>
      <c r="BB122" s="65" t="b">
        <f t="shared" si="37"/>
        <v>0</v>
      </c>
      <c r="BC122" s="65" t="b">
        <f t="shared" si="38"/>
        <v>0</v>
      </c>
      <c r="BD122" s="65" t="b">
        <f t="shared" si="39"/>
        <v>0</v>
      </c>
      <c r="BE122" s="65" t="b">
        <f t="shared" si="40"/>
        <v>1</v>
      </c>
      <c r="BF122" s="65" t="b">
        <f t="shared" si="41"/>
        <v>1</v>
      </c>
      <c r="BG122" s="65" t="b">
        <f t="shared" si="42"/>
        <v>1</v>
      </c>
      <c r="BH122" s="65" t="b">
        <f t="shared" si="43"/>
        <v>1</v>
      </c>
      <c r="BI122" s="65" t="b">
        <f t="shared" si="44"/>
        <v>1</v>
      </c>
      <c r="BJ122" s="65" t="b">
        <f t="shared" si="45"/>
        <v>1</v>
      </c>
      <c r="BK122" s="65" t="b">
        <f t="shared" si="46"/>
        <v>1</v>
      </c>
      <c r="BL122" s="65" t="b">
        <f t="shared" si="47"/>
        <v>1</v>
      </c>
      <c r="BM122" s="70" t="s">
        <v>179</v>
      </c>
    </row>
    <row r="123" spans="1:65" ht="34">
      <c r="A123" s="66" t="s">
        <v>407</v>
      </c>
      <c r="B123" s="67" t="s">
        <v>408</v>
      </c>
      <c r="C123" s="68">
        <v>0</v>
      </c>
      <c r="D123" s="68">
        <v>0</v>
      </c>
      <c r="E123" s="69">
        <f t="shared" si="48"/>
        <v>0</v>
      </c>
      <c r="F123" s="68">
        <f t="shared" si="49"/>
        <v>0</v>
      </c>
      <c r="G123" s="69">
        <v>0</v>
      </c>
      <c r="H123" s="69">
        <v>0</v>
      </c>
      <c r="I123" s="69">
        <f t="shared" si="50"/>
        <v>0</v>
      </c>
      <c r="J123" s="68">
        <f t="shared" si="51"/>
        <v>0</v>
      </c>
      <c r="K123" s="69">
        <v>0</v>
      </c>
      <c r="L123" s="69">
        <v>0</v>
      </c>
      <c r="M123" s="69">
        <f t="shared" si="52"/>
        <v>0</v>
      </c>
      <c r="N123" s="68">
        <f t="shared" si="53"/>
        <v>0</v>
      </c>
      <c r="O123" s="69">
        <v>0</v>
      </c>
      <c r="P123" s="69">
        <v>0</v>
      </c>
      <c r="Q123" s="69">
        <f t="shared" si="54"/>
        <v>0</v>
      </c>
      <c r="R123" s="68">
        <f t="shared" si="55"/>
        <v>0</v>
      </c>
      <c r="S123" s="69">
        <v>0</v>
      </c>
      <c r="T123" s="69">
        <v>0</v>
      </c>
      <c r="U123" s="69">
        <f t="shared" si="56"/>
        <v>0</v>
      </c>
      <c r="V123" s="68">
        <f t="shared" si="57"/>
        <v>0</v>
      </c>
      <c r="W123" s="69">
        <v>0</v>
      </c>
      <c r="X123" s="69">
        <v>0</v>
      </c>
      <c r="Y123" s="69">
        <f t="shared" si="58"/>
        <v>0</v>
      </c>
      <c r="Z123" s="68">
        <f t="shared" si="59"/>
        <v>0</v>
      </c>
      <c r="AA123" s="69">
        <v>0</v>
      </c>
      <c r="AB123" s="69">
        <v>0</v>
      </c>
      <c r="AC123" s="69">
        <f t="shared" si="60"/>
        <v>0</v>
      </c>
      <c r="AD123" s="68">
        <f t="shared" si="61"/>
        <v>0</v>
      </c>
      <c r="AE123" s="69">
        <v>0</v>
      </c>
      <c r="AF123" s="69">
        <v>0</v>
      </c>
      <c r="AG123" s="69">
        <f t="shared" si="62"/>
        <v>0</v>
      </c>
      <c r="AH123" s="68">
        <f t="shared" si="63"/>
        <v>0</v>
      </c>
      <c r="AI123" s="69">
        <v>0</v>
      </c>
      <c r="AJ123" s="69">
        <v>0</v>
      </c>
      <c r="AK123" s="69">
        <f t="shared" si="64"/>
        <v>0</v>
      </c>
      <c r="AL123" s="68">
        <f t="shared" si="65"/>
        <v>0</v>
      </c>
      <c r="AM123" s="69">
        <v>0</v>
      </c>
      <c r="AN123" s="69">
        <v>0</v>
      </c>
      <c r="AO123" s="69">
        <f t="shared" si="66"/>
        <v>0</v>
      </c>
      <c r="AP123" s="68">
        <f t="shared" si="67"/>
        <v>0</v>
      </c>
      <c r="AQ123" s="69">
        <v>0</v>
      </c>
      <c r="AR123" s="69">
        <v>0</v>
      </c>
      <c r="AS123" s="69">
        <f t="shared" si="68"/>
        <v>0</v>
      </c>
      <c r="AT123" s="68">
        <f t="shared" si="69"/>
        <v>0</v>
      </c>
      <c r="AU123" s="69">
        <v>0</v>
      </c>
      <c r="AV123" s="69">
        <v>0</v>
      </c>
      <c r="AW123" s="69">
        <f t="shared" si="70"/>
        <v>0</v>
      </c>
      <c r="AX123" s="68">
        <f t="shared" si="71"/>
        <v>0</v>
      </c>
      <c r="AY123" s="69">
        <v>0</v>
      </c>
      <c r="AZ123" s="69">
        <v>0</v>
      </c>
      <c r="BA123" s="65" t="b">
        <f t="shared" si="36"/>
        <v>1</v>
      </c>
      <c r="BB123" s="65" t="b">
        <f t="shared" si="37"/>
        <v>1</v>
      </c>
      <c r="BC123" s="65" t="b">
        <f t="shared" si="38"/>
        <v>1</v>
      </c>
      <c r="BD123" s="65" t="b">
        <f t="shared" si="39"/>
        <v>1</v>
      </c>
      <c r="BE123" s="65" t="b">
        <f t="shared" si="40"/>
        <v>1</v>
      </c>
      <c r="BF123" s="65" t="b">
        <f t="shared" si="41"/>
        <v>1</v>
      </c>
      <c r="BG123" s="65" t="b">
        <f t="shared" si="42"/>
        <v>1</v>
      </c>
      <c r="BH123" s="65" t="b">
        <f t="shared" si="43"/>
        <v>1</v>
      </c>
      <c r="BI123" s="65" t="b">
        <f t="shared" si="44"/>
        <v>1</v>
      </c>
      <c r="BJ123" s="65" t="b">
        <f t="shared" si="45"/>
        <v>1</v>
      </c>
      <c r="BK123" s="65" t="b">
        <f t="shared" si="46"/>
        <v>1</v>
      </c>
      <c r="BL123" s="65" t="b">
        <f t="shared" si="47"/>
        <v>1</v>
      </c>
      <c r="BM123" s="70" t="s">
        <v>161</v>
      </c>
    </row>
    <row r="124" spans="1:65" ht="34">
      <c r="A124" s="66" t="s">
        <v>409</v>
      </c>
      <c r="B124" s="67" t="s">
        <v>410</v>
      </c>
      <c r="C124" s="68">
        <v>0</v>
      </c>
      <c r="D124" s="68">
        <v>0</v>
      </c>
      <c r="E124" s="69">
        <f t="shared" si="48"/>
        <v>0</v>
      </c>
      <c r="F124" s="68">
        <f t="shared" si="49"/>
        <v>0</v>
      </c>
      <c r="G124" s="69">
        <v>0</v>
      </c>
      <c r="H124" s="69">
        <v>0</v>
      </c>
      <c r="I124" s="69">
        <f t="shared" si="50"/>
        <v>0</v>
      </c>
      <c r="J124" s="68">
        <f t="shared" si="51"/>
        <v>0</v>
      </c>
      <c r="K124" s="71">
        <v>3235.1564281130554</v>
      </c>
      <c r="L124" s="71">
        <v>3237</v>
      </c>
      <c r="M124" s="69">
        <f t="shared" si="52"/>
        <v>6472</v>
      </c>
      <c r="N124" s="68">
        <f t="shared" si="53"/>
        <v>2</v>
      </c>
      <c r="O124" s="69">
        <v>0</v>
      </c>
      <c r="P124" s="71">
        <v>3237</v>
      </c>
      <c r="Q124" s="69">
        <f t="shared" si="54"/>
        <v>3237</v>
      </c>
      <c r="R124" s="68">
        <f t="shared" si="55"/>
        <v>3237</v>
      </c>
      <c r="S124" s="69">
        <v>0</v>
      </c>
      <c r="T124" s="69">
        <v>0</v>
      </c>
      <c r="U124" s="69">
        <f t="shared" si="56"/>
        <v>0</v>
      </c>
      <c r="V124" s="68">
        <f t="shared" si="57"/>
        <v>0</v>
      </c>
      <c r="W124" s="69">
        <v>0</v>
      </c>
      <c r="X124" s="69">
        <v>0</v>
      </c>
      <c r="Y124" s="69">
        <f t="shared" si="58"/>
        <v>0</v>
      </c>
      <c r="Z124" s="68">
        <f t="shared" si="59"/>
        <v>0</v>
      </c>
      <c r="AA124" s="69">
        <v>0</v>
      </c>
      <c r="AB124" s="69">
        <v>0</v>
      </c>
      <c r="AC124" s="69">
        <f t="shared" si="60"/>
        <v>0</v>
      </c>
      <c r="AD124" s="68">
        <f t="shared" si="61"/>
        <v>0</v>
      </c>
      <c r="AE124" s="69">
        <v>0</v>
      </c>
      <c r="AF124" s="69">
        <v>0</v>
      </c>
      <c r="AG124" s="69">
        <f t="shared" si="62"/>
        <v>0</v>
      </c>
      <c r="AH124" s="68">
        <f t="shared" si="63"/>
        <v>0</v>
      </c>
      <c r="AI124" s="69">
        <v>0</v>
      </c>
      <c r="AJ124" s="69">
        <v>0</v>
      </c>
      <c r="AK124" s="69">
        <f t="shared" si="64"/>
        <v>0</v>
      </c>
      <c r="AL124" s="68">
        <f t="shared" si="65"/>
        <v>0</v>
      </c>
      <c r="AM124" s="69">
        <v>0</v>
      </c>
      <c r="AN124" s="69">
        <v>0</v>
      </c>
      <c r="AO124" s="69">
        <f t="shared" si="66"/>
        <v>0</v>
      </c>
      <c r="AP124" s="68">
        <f t="shared" si="67"/>
        <v>0</v>
      </c>
      <c r="AQ124" s="69">
        <v>0</v>
      </c>
      <c r="AR124" s="69">
        <v>0</v>
      </c>
      <c r="AS124" s="69">
        <f t="shared" si="68"/>
        <v>0</v>
      </c>
      <c r="AT124" s="68">
        <f t="shared" si="69"/>
        <v>0</v>
      </c>
      <c r="AU124" s="69">
        <v>0</v>
      </c>
      <c r="AV124" s="69">
        <v>0</v>
      </c>
      <c r="AW124" s="69">
        <f t="shared" si="70"/>
        <v>0</v>
      </c>
      <c r="AX124" s="68">
        <f t="shared" si="71"/>
        <v>0</v>
      </c>
      <c r="AY124" s="69">
        <v>0</v>
      </c>
      <c r="AZ124" s="69">
        <v>0</v>
      </c>
      <c r="BA124" s="65" t="b">
        <f t="shared" si="36"/>
        <v>1</v>
      </c>
      <c r="BB124" s="65" t="b">
        <f t="shared" si="37"/>
        <v>1</v>
      </c>
      <c r="BC124" s="65" t="b">
        <f t="shared" si="38"/>
        <v>0</v>
      </c>
      <c r="BD124" s="65" t="b">
        <f t="shared" si="39"/>
        <v>0</v>
      </c>
      <c r="BE124" s="65" t="b">
        <f t="shared" si="40"/>
        <v>1</v>
      </c>
      <c r="BF124" s="65" t="b">
        <f t="shared" si="41"/>
        <v>1</v>
      </c>
      <c r="BG124" s="65" t="b">
        <f t="shared" si="42"/>
        <v>1</v>
      </c>
      <c r="BH124" s="65" t="b">
        <f t="shared" si="43"/>
        <v>1</v>
      </c>
      <c r="BI124" s="65" t="b">
        <f t="shared" si="44"/>
        <v>1</v>
      </c>
      <c r="BJ124" s="65" t="b">
        <f t="shared" si="45"/>
        <v>1</v>
      </c>
      <c r="BK124" s="65" t="b">
        <f t="shared" si="46"/>
        <v>1</v>
      </c>
      <c r="BL124" s="65" t="b">
        <f t="shared" si="47"/>
        <v>1</v>
      </c>
      <c r="BM124" s="70" t="s">
        <v>281</v>
      </c>
    </row>
    <row r="125" spans="1:65" ht="34">
      <c r="A125" s="66" t="s">
        <v>411</v>
      </c>
      <c r="B125" s="67" t="s">
        <v>412</v>
      </c>
      <c r="C125" s="68">
        <v>0</v>
      </c>
      <c r="D125" s="68">
        <v>0</v>
      </c>
      <c r="E125" s="69">
        <f t="shared" si="48"/>
        <v>0</v>
      </c>
      <c r="F125" s="68">
        <f t="shared" si="49"/>
        <v>0</v>
      </c>
      <c r="G125" s="69">
        <v>0</v>
      </c>
      <c r="H125" s="69">
        <v>0</v>
      </c>
      <c r="I125" s="69">
        <f t="shared" si="50"/>
        <v>0</v>
      </c>
      <c r="J125" s="68">
        <f t="shared" si="51"/>
        <v>0</v>
      </c>
      <c r="K125" s="69">
        <v>0</v>
      </c>
      <c r="L125" s="69">
        <v>0</v>
      </c>
      <c r="M125" s="69">
        <f t="shared" si="52"/>
        <v>0</v>
      </c>
      <c r="N125" s="68">
        <f t="shared" si="53"/>
        <v>0</v>
      </c>
      <c r="O125" s="69">
        <v>0</v>
      </c>
      <c r="P125" s="69">
        <v>0</v>
      </c>
      <c r="Q125" s="69">
        <f t="shared" si="54"/>
        <v>0</v>
      </c>
      <c r="R125" s="68">
        <f t="shared" si="55"/>
        <v>0</v>
      </c>
      <c r="S125" s="69">
        <v>0</v>
      </c>
      <c r="T125" s="69">
        <v>0</v>
      </c>
      <c r="U125" s="69">
        <f t="shared" si="56"/>
        <v>0</v>
      </c>
      <c r="V125" s="68">
        <f t="shared" si="57"/>
        <v>0</v>
      </c>
      <c r="W125" s="69">
        <v>0</v>
      </c>
      <c r="X125" s="69">
        <v>0</v>
      </c>
      <c r="Y125" s="69">
        <f t="shared" si="58"/>
        <v>0</v>
      </c>
      <c r="Z125" s="68">
        <f t="shared" si="59"/>
        <v>0</v>
      </c>
      <c r="AA125" s="69">
        <v>0</v>
      </c>
      <c r="AB125" s="69">
        <v>0</v>
      </c>
      <c r="AC125" s="69">
        <f t="shared" si="60"/>
        <v>0</v>
      </c>
      <c r="AD125" s="68">
        <f t="shared" si="61"/>
        <v>0</v>
      </c>
      <c r="AE125" s="69">
        <v>0</v>
      </c>
      <c r="AF125" s="69">
        <v>0</v>
      </c>
      <c r="AG125" s="69">
        <f t="shared" si="62"/>
        <v>0</v>
      </c>
      <c r="AH125" s="68">
        <f t="shared" si="63"/>
        <v>0</v>
      </c>
      <c r="AI125" s="69">
        <v>0</v>
      </c>
      <c r="AJ125" s="69">
        <v>0</v>
      </c>
      <c r="AK125" s="69">
        <f t="shared" si="64"/>
        <v>0</v>
      </c>
      <c r="AL125" s="68">
        <f t="shared" si="65"/>
        <v>0</v>
      </c>
      <c r="AM125" s="69">
        <v>0</v>
      </c>
      <c r="AN125" s="69">
        <v>0</v>
      </c>
      <c r="AO125" s="69">
        <f t="shared" si="66"/>
        <v>0</v>
      </c>
      <c r="AP125" s="68">
        <f t="shared" si="67"/>
        <v>0</v>
      </c>
      <c r="AQ125" s="69">
        <v>0</v>
      </c>
      <c r="AR125" s="69">
        <v>0</v>
      </c>
      <c r="AS125" s="69">
        <f t="shared" si="68"/>
        <v>0</v>
      </c>
      <c r="AT125" s="68">
        <f t="shared" si="69"/>
        <v>0</v>
      </c>
      <c r="AU125" s="69">
        <v>0</v>
      </c>
      <c r="AV125" s="69">
        <v>0</v>
      </c>
      <c r="AW125" s="69">
        <f t="shared" si="70"/>
        <v>0</v>
      </c>
      <c r="AX125" s="68">
        <f t="shared" si="71"/>
        <v>0</v>
      </c>
      <c r="AY125" s="69">
        <v>0</v>
      </c>
      <c r="AZ125" s="69">
        <v>0</v>
      </c>
      <c r="BA125" s="65" t="b">
        <f t="shared" si="36"/>
        <v>1</v>
      </c>
      <c r="BB125" s="65" t="b">
        <f t="shared" si="37"/>
        <v>1</v>
      </c>
      <c r="BC125" s="65" t="b">
        <f t="shared" si="38"/>
        <v>1</v>
      </c>
      <c r="BD125" s="65" t="b">
        <f t="shared" si="39"/>
        <v>1</v>
      </c>
      <c r="BE125" s="65" t="b">
        <f t="shared" si="40"/>
        <v>1</v>
      </c>
      <c r="BF125" s="65" t="b">
        <f t="shared" si="41"/>
        <v>1</v>
      </c>
      <c r="BG125" s="65" t="b">
        <f t="shared" si="42"/>
        <v>1</v>
      </c>
      <c r="BH125" s="65" t="b">
        <f t="shared" si="43"/>
        <v>1</v>
      </c>
      <c r="BI125" s="65" t="b">
        <f t="shared" si="44"/>
        <v>1</v>
      </c>
      <c r="BJ125" s="65" t="b">
        <f t="shared" si="45"/>
        <v>1</v>
      </c>
      <c r="BK125" s="65" t="b">
        <f t="shared" si="46"/>
        <v>1</v>
      </c>
      <c r="BL125" s="65" t="b">
        <f t="shared" si="47"/>
        <v>1</v>
      </c>
      <c r="BM125" s="70" t="s">
        <v>161</v>
      </c>
    </row>
    <row r="126" spans="1:65" ht="24">
      <c r="A126" s="66" t="s">
        <v>413</v>
      </c>
      <c r="B126" s="67" t="s">
        <v>414</v>
      </c>
      <c r="C126" s="68">
        <v>0</v>
      </c>
      <c r="D126" s="68">
        <v>0</v>
      </c>
      <c r="E126" s="69">
        <f t="shared" si="48"/>
        <v>0</v>
      </c>
      <c r="F126" s="68">
        <f t="shared" si="49"/>
        <v>0</v>
      </c>
      <c r="G126" s="69">
        <v>0</v>
      </c>
      <c r="H126" s="69">
        <v>0</v>
      </c>
      <c r="I126" s="69">
        <f t="shared" si="50"/>
        <v>0</v>
      </c>
      <c r="J126" s="68">
        <f t="shared" si="51"/>
        <v>0</v>
      </c>
      <c r="K126" s="71">
        <v>2941.038770610583</v>
      </c>
      <c r="L126" s="71">
        <v>2941</v>
      </c>
      <c r="M126" s="69">
        <f t="shared" si="52"/>
        <v>5882</v>
      </c>
      <c r="N126" s="68">
        <f t="shared" si="53"/>
        <v>0</v>
      </c>
      <c r="O126" s="69">
        <v>0</v>
      </c>
      <c r="P126" s="71">
        <v>2941</v>
      </c>
      <c r="Q126" s="69">
        <f t="shared" si="54"/>
        <v>2941</v>
      </c>
      <c r="R126" s="68">
        <f t="shared" si="55"/>
        <v>2941</v>
      </c>
      <c r="S126" s="71">
        <v>56840.301513094884</v>
      </c>
      <c r="T126" s="71">
        <v>56840</v>
      </c>
      <c r="U126" s="69">
        <f t="shared" si="56"/>
        <v>113680</v>
      </c>
      <c r="V126" s="68">
        <f t="shared" si="57"/>
        <v>0</v>
      </c>
      <c r="W126" s="71">
        <v>651209.67066759092</v>
      </c>
      <c r="X126" s="71">
        <v>651209</v>
      </c>
      <c r="Y126" s="69">
        <f t="shared" si="58"/>
        <v>1302418</v>
      </c>
      <c r="Z126" s="68">
        <f t="shared" si="59"/>
        <v>0</v>
      </c>
      <c r="AA126" s="71">
        <v>651209.67066759104</v>
      </c>
      <c r="AB126" s="71">
        <v>651209</v>
      </c>
      <c r="AC126" s="69">
        <f t="shared" si="60"/>
        <v>1302418</v>
      </c>
      <c r="AD126" s="68">
        <f t="shared" si="61"/>
        <v>0</v>
      </c>
      <c r="AE126" s="71">
        <v>651209.67066759104</v>
      </c>
      <c r="AF126" s="71">
        <v>651209</v>
      </c>
      <c r="AG126" s="69">
        <f t="shared" si="62"/>
        <v>1302418</v>
      </c>
      <c r="AH126" s="68">
        <f t="shared" si="63"/>
        <v>0</v>
      </c>
      <c r="AI126" s="71">
        <v>696351.71612213657</v>
      </c>
      <c r="AJ126" s="71">
        <v>696351</v>
      </c>
      <c r="AK126" s="69">
        <f t="shared" si="64"/>
        <v>1392702</v>
      </c>
      <c r="AL126" s="68">
        <f t="shared" si="65"/>
        <v>0</v>
      </c>
      <c r="AM126" s="71">
        <v>696351.71612213657</v>
      </c>
      <c r="AN126" s="71">
        <v>696351</v>
      </c>
      <c r="AO126" s="69">
        <f t="shared" si="66"/>
        <v>1392702</v>
      </c>
      <c r="AP126" s="68">
        <f t="shared" si="67"/>
        <v>0</v>
      </c>
      <c r="AQ126" s="71">
        <v>696351.71612213657</v>
      </c>
      <c r="AR126" s="71">
        <v>696351</v>
      </c>
      <c r="AS126" s="69">
        <f t="shared" si="68"/>
        <v>1392702</v>
      </c>
      <c r="AT126" s="68">
        <f t="shared" si="69"/>
        <v>0</v>
      </c>
      <c r="AU126" s="71">
        <v>705404.84757668199</v>
      </c>
      <c r="AV126" s="71">
        <v>696351</v>
      </c>
      <c r="AW126" s="69">
        <f t="shared" si="70"/>
        <v>1401755</v>
      </c>
      <c r="AX126" s="68">
        <f t="shared" si="71"/>
        <v>-9053</v>
      </c>
      <c r="AY126" s="71">
        <v>705404.84757668199</v>
      </c>
      <c r="AZ126" s="71">
        <v>696351</v>
      </c>
      <c r="BA126" s="65" t="b">
        <f t="shared" si="36"/>
        <v>1</v>
      </c>
      <c r="BB126" s="65" t="b">
        <f t="shared" si="37"/>
        <v>1</v>
      </c>
      <c r="BC126" s="65" t="b">
        <f t="shared" si="38"/>
        <v>1</v>
      </c>
      <c r="BD126" s="65" t="b">
        <f t="shared" si="39"/>
        <v>0</v>
      </c>
      <c r="BE126" s="65" t="b">
        <f t="shared" si="40"/>
        <v>1</v>
      </c>
      <c r="BF126" s="65" t="b">
        <f t="shared" si="41"/>
        <v>1</v>
      </c>
      <c r="BG126" s="65" t="b">
        <f t="shared" si="42"/>
        <v>1</v>
      </c>
      <c r="BH126" s="65" t="b">
        <f t="shared" si="43"/>
        <v>1</v>
      </c>
      <c r="BI126" s="65" t="b">
        <f t="shared" si="44"/>
        <v>1</v>
      </c>
      <c r="BJ126" s="65" t="b">
        <f t="shared" si="45"/>
        <v>1</v>
      </c>
      <c r="BK126" s="65" t="b">
        <f t="shared" si="46"/>
        <v>1</v>
      </c>
      <c r="BL126" s="65" t="b">
        <f t="shared" si="47"/>
        <v>0</v>
      </c>
      <c r="BM126" s="70" t="s">
        <v>164</v>
      </c>
    </row>
    <row r="127" spans="1:65" ht="34">
      <c r="A127" s="66" t="s">
        <v>415</v>
      </c>
      <c r="B127" s="67" t="s">
        <v>416</v>
      </c>
      <c r="C127" s="68">
        <v>0</v>
      </c>
      <c r="D127" s="68">
        <v>0</v>
      </c>
      <c r="E127" s="69">
        <f t="shared" si="48"/>
        <v>0</v>
      </c>
      <c r="F127" s="68">
        <f t="shared" si="49"/>
        <v>0</v>
      </c>
      <c r="G127" s="69">
        <v>0</v>
      </c>
      <c r="H127" s="69">
        <v>0</v>
      </c>
      <c r="I127" s="69">
        <f t="shared" si="50"/>
        <v>0</v>
      </c>
      <c r="J127" s="68">
        <f t="shared" si="51"/>
        <v>0</v>
      </c>
      <c r="K127" s="71">
        <v>6009.9000000000005</v>
      </c>
      <c r="L127" s="71">
        <v>5966</v>
      </c>
      <c r="M127" s="69">
        <f t="shared" si="52"/>
        <v>11975</v>
      </c>
      <c r="N127" s="68">
        <f t="shared" si="53"/>
        <v>-43</v>
      </c>
      <c r="O127" s="69">
        <v>0</v>
      </c>
      <c r="P127" s="71">
        <v>5966</v>
      </c>
      <c r="Q127" s="69">
        <f t="shared" si="54"/>
        <v>5966</v>
      </c>
      <c r="R127" s="68">
        <f t="shared" si="55"/>
        <v>5966</v>
      </c>
      <c r="S127" s="69">
        <v>0</v>
      </c>
      <c r="T127" s="69">
        <v>0</v>
      </c>
      <c r="U127" s="69">
        <f t="shared" si="56"/>
        <v>0</v>
      </c>
      <c r="V127" s="68">
        <f t="shared" si="57"/>
        <v>0</v>
      </c>
      <c r="W127" s="69">
        <v>0</v>
      </c>
      <c r="X127" s="69">
        <v>0</v>
      </c>
      <c r="Y127" s="69">
        <f t="shared" si="58"/>
        <v>0</v>
      </c>
      <c r="Z127" s="68">
        <f t="shared" si="59"/>
        <v>0</v>
      </c>
      <c r="AA127" s="69">
        <v>0</v>
      </c>
      <c r="AB127" s="69">
        <v>0</v>
      </c>
      <c r="AC127" s="69">
        <f t="shared" si="60"/>
        <v>0</v>
      </c>
      <c r="AD127" s="68">
        <f t="shared" si="61"/>
        <v>0</v>
      </c>
      <c r="AE127" s="69">
        <v>0</v>
      </c>
      <c r="AF127" s="69">
        <v>0</v>
      </c>
      <c r="AG127" s="69">
        <f t="shared" si="62"/>
        <v>0</v>
      </c>
      <c r="AH127" s="68">
        <f t="shared" si="63"/>
        <v>0</v>
      </c>
      <c r="AI127" s="69">
        <v>0</v>
      </c>
      <c r="AJ127" s="69">
        <v>0</v>
      </c>
      <c r="AK127" s="69">
        <f t="shared" si="64"/>
        <v>0</v>
      </c>
      <c r="AL127" s="68">
        <f t="shared" si="65"/>
        <v>0</v>
      </c>
      <c r="AM127" s="69">
        <v>0</v>
      </c>
      <c r="AN127" s="69">
        <v>0</v>
      </c>
      <c r="AO127" s="69">
        <f t="shared" si="66"/>
        <v>0</v>
      </c>
      <c r="AP127" s="68">
        <f t="shared" si="67"/>
        <v>0</v>
      </c>
      <c r="AQ127" s="69">
        <v>0</v>
      </c>
      <c r="AR127" s="69">
        <v>0</v>
      </c>
      <c r="AS127" s="69">
        <f t="shared" si="68"/>
        <v>0</v>
      </c>
      <c r="AT127" s="68">
        <f t="shared" si="69"/>
        <v>0</v>
      </c>
      <c r="AU127" s="69">
        <v>0</v>
      </c>
      <c r="AV127" s="69">
        <v>0</v>
      </c>
      <c r="AW127" s="69">
        <f t="shared" si="70"/>
        <v>0</v>
      </c>
      <c r="AX127" s="68">
        <f t="shared" si="71"/>
        <v>0</v>
      </c>
      <c r="AY127" s="69">
        <v>0</v>
      </c>
      <c r="AZ127" s="69">
        <v>0</v>
      </c>
      <c r="BA127" s="65" t="b">
        <f t="shared" si="36"/>
        <v>1</v>
      </c>
      <c r="BB127" s="65" t="b">
        <f t="shared" si="37"/>
        <v>1</v>
      </c>
      <c r="BC127" s="65" t="b">
        <f t="shared" si="38"/>
        <v>0</v>
      </c>
      <c r="BD127" s="65" t="b">
        <f t="shared" si="39"/>
        <v>0</v>
      </c>
      <c r="BE127" s="65" t="b">
        <f t="shared" si="40"/>
        <v>1</v>
      </c>
      <c r="BF127" s="65" t="b">
        <f t="shared" si="41"/>
        <v>1</v>
      </c>
      <c r="BG127" s="65" t="b">
        <f t="shared" si="42"/>
        <v>1</v>
      </c>
      <c r="BH127" s="65" t="b">
        <f t="shared" si="43"/>
        <v>1</v>
      </c>
      <c r="BI127" s="65" t="b">
        <f t="shared" si="44"/>
        <v>1</v>
      </c>
      <c r="BJ127" s="65" t="b">
        <f t="shared" si="45"/>
        <v>1</v>
      </c>
      <c r="BK127" s="65" t="b">
        <f t="shared" si="46"/>
        <v>1</v>
      </c>
      <c r="BL127" s="65" t="b">
        <f t="shared" si="47"/>
        <v>1</v>
      </c>
      <c r="BM127" s="70" t="s">
        <v>161</v>
      </c>
    </row>
    <row r="128" spans="1:65" ht="17">
      <c r="A128" s="66" t="s">
        <v>417</v>
      </c>
      <c r="B128" s="67" t="s">
        <v>418</v>
      </c>
      <c r="C128" s="68">
        <v>0</v>
      </c>
      <c r="D128" s="68">
        <v>0</v>
      </c>
      <c r="E128" s="69">
        <f t="shared" si="48"/>
        <v>0</v>
      </c>
      <c r="F128" s="68">
        <f t="shared" si="49"/>
        <v>0</v>
      </c>
      <c r="G128" s="69">
        <v>0</v>
      </c>
      <c r="H128" s="69">
        <v>0</v>
      </c>
      <c r="I128" s="69">
        <f t="shared" si="50"/>
        <v>0</v>
      </c>
      <c r="J128" s="68">
        <f t="shared" si="51"/>
        <v>0</v>
      </c>
      <c r="K128" s="69">
        <v>0</v>
      </c>
      <c r="L128" s="69">
        <v>0</v>
      </c>
      <c r="M128" s="69">
        <f t="shared" si="52"/>
        <v>0</v>
      </c>
      <c r="N128" s="68">
        <f t="shared" si="53"/>
        <v>0</v>
      </c>
      <c r="O128" s="69">
        <v>0</v>
      </c>
      <c r="P128" s="69">
        <v>0</v>
      </c>
      <c r="Q128" s="69">
        <f t="shared" si="54"/>
        <v>0</v>
      </c>
      <c r="R128" s="68">
        <f t="shared" si="55"/>
        <v>0</v>
      </c>
      <c r="S128" s="69">
        <v>0</v>
      </c>
      <c r="T128" s="69">
        <v>0</v>
      </c>
      <c r="U128" s="69">
        <f t="shared" si="56"/>
        <v>0</v>
      </c>
      <c r="V128" s="68">
        <f t="shared" si="57"/>
        <v>0</v>
      </c>
      <c r="W128" s="69">
        <v>0</v>
      </c>
      <c r="X128" s="69">
        <v>0</v>
      </c>
      <c r="Y128" s="69">
        <f t="shared" si="58"/>
        <v>0</v>
      </c>
      <c r="Z128" s="68">
        <f t="shared" si="59"/>
        <v>0</v>
      </c>
      <c r="AA128" s="69">
        <v>0</v>
      </c>
      <c r="AB128" s="69">
        <v>0</v>
      </c>
      <c r="AC128" s="69">
        <f t="shared" si="60"/>
        <v>0</v>
      </c>
      <c r="AD128" s="68">
        <f t="shared" si="61"/>
        <v>0</v>
      </c>
      <c r="AE128" s="69">
        <v>0</v>
      </c>
      <c r="AF128" s="69">
        <v>0</v>
      </c>
      <c r="AG128" s="69">
        <f t="shared" si="62"/>
        <v>0</v>
      </c>
      <c r="AH128" s="68">
        <f t="shared" si="63"/>
        <v>0</v>
      </c>
      <c r="AI128" s="69">
        <v>0</v>
      </c>
      <c r="AJ128" s="69">
        <v>0</v>
      </c>
      <c r="AK128" s="69">
        <f t="shared" si="64"/>
        <v>0</v>
      </c>
      <c r="AL128" s="68">
        <f t="shared" si="65"/>
        <v>0</v>
      </c>
      <c r="AM128" s="69">
        <v>0</v>
      </c>
      <c r="AN128" s="69">
        <v>0</v>
      </c>
      <c r="AO128" s="69">
        <f t="shared" si="66"/>
        <v>0</v>
      </c>
      <c r="AP128" s="68">
        <f t="shared" si="67"/>
        <v>0</v>
      </c>
      <c r="AQ128" s="69">
        <v>0</v>
      </c>
      <c r="AR128" s="69">
        <v>0</v>
      </c>
      <c r="AS128" s="69">
        <f t="shared" si="68"/>
        <v>0</v>
      </c>
      <c r="AT128" s="68">
        <f t="shared" si="69"/>
        <v>0</v>
      </c>
      <c r="AU128" s="69">
        <v>0</v>
      </c>
      <c r="AV128" s="69">
        <v>0</v>
      </c>
      <c r="AW128" s="69">
        <f t="shared" si="70"/>
        <v>0</v>
      </c>
      <c r="AX128" s="68">
        <f t="shared" si="71"/>
        <v>0</v>
      </c>
      <c r="AY128" s="69">
        <v>0</v>
      </c>
      <c r="AZ128" s="69">
        <v>0</v>
      </c>
      <c r="BA128" s="65" t="b">
        <f t="shared" si="36"/>
        <v>1</v>
      </c>
      <c r="BB128" s="65" t="b">
        <f t="shared" si="37"/>
        <v>1</v>
      </c>
      <c r="BC128" s="65" t="b">
        <f t="shared" si="38"/>
        <v>1</v>
      </c>
      <c r="BD128" s="65" t="b">
        <f t="shared" si="39"/>
        <v>1</v>
      </c>
      <c r="BE128" s="65" t="b">
        <f t="shared" si="40"/>
        <v>1</v>
      </c>
      <c r="BF128" s="65" t="b">
        <f t="shared" si="41"/>
        <v>1</v>
      </c>
      <c r="BG128" s="65" t="b">
        <f t="shared" si="42"/>
        <v>1</v>
      </c>
      <c r="BH128" s="65" t="b">
        <f t="shared" si="43"/>
        <v>1</v>
      </c>
      <c r="BI128" s="65" t="b">
        <f t="shared" si="44"/>
        <v>1</v>
      </c>
      <c r="BJ128" s="65" t="b">
        <f t="shared" si="45"/>
        <v>1</v>
      </c>
      <c r="BK128" s="65" t="b">
        <f t="shared" si="46"/>
        <v>1</v>
      </c>
      <c r="BL128" s="65" t="b">
        <f t="shared" si="47"/>
        <v>1</v>
      </c>
      <c r="BM128" s="70" t="s">
        <v>164</v>
      </c>
    </row>
    <row r="129" spans="1:65" ht="34">
      <c r="A129" s="66" t="s">
        <v>419</v>
      </c>
      <c r="B129" s="67" t="s">
        <v>420</v>
      </c>
      <c r="C129" s="68">
        <v>0</v>
      </c>
      <c r="D129" s="68">
        <v>0</v>
      </c>
      <c r="E129" s="69">
        <f t="shared" si="48"/>
        <v>0</v>
      </c>
      <c r="F129" s="68">
        <f t="shared" si="49"/>
        <v>0</v>
      </c>
      <c r="G129" s="69">
        <v>0</v>
      </c>
      <c r="H129" s="69">
        <v>0</v>
      </c>
      <c r="I129" s="69">
        <f t="shared" si="50"/>
        <v>0</v>
      </c>
      <c r="J129" s="68">
        <f t="shared" si="51"/>
        <v>0</v>
      </c>
      <c r="K129" s="71">
        <v>8603.7000000000007</v>
      </c>
      <c r="L129" s="71">
        <v>8604</v>
      </c>
      <c r="M129" s="69">
        <f t="shared" si="52"/>
        <v>17207</v>
      </c>
      <c r="N129" s="68">
        <f t="shared" si="53"/>
        <v>1</v>
      </c>
      <c r="O129" s="69">
        <v>0</v>
      </c>
      <c r="P129" s="71">
        <v>8604</v>
      </c>
      <c r="Q129" s="69">
        <f t="shared" si="54"/>
        <v>8604</v>
      </c>
      <c r="R129" s="68">
        <f t="shared" si="55"/>
        <v>8604</v>
      </c>
      <c r="S129" s="69">
        <v>0</v>
      </c>
      <c r="T129" s="69">
        <v>0</v>
      </c>
      <c r="U129" s="69">
        <f t="shared" si="56"/>
        <v>0</v>
      </c>
      <c r="V129" s="68">
        <f t="shared" si="57"/>
        <v>0</v>
      </c>
      <c r="W129" s="69">
        <v>0</v>
      </c>
      <c r="X129" s="69">
        <v>0</v>
      </c>
      <c r="Y129" s="69">
        <f t="shared" si="58"/>
        <v>0</v>
      </c>
      <c r="Z129" s="68">
        <f t="shared" si="59"/>
        <v>0</v>
      </c>
      <c r="AA129" s="69">
        <v>0</v>
      </c>
      <c r="AB129" s="69">
        <v>0</v>
      </c>
      <c r="AC129" s="69">
        <f t="shared" si="60"/>
        <v>0</v>
      </c>
      <c r="AD129" s="68">
        <f t="shared" si="61"/>
        <v>0</v>
      </c>
      <c r="AE129" s="69">
        <v>0</v>
      </c>
      <c r="AF129" s="69">
        <v>0</v>
      </c>
      <c r="AG129" s="69">
        <f t="shared" si="62"/>
        <v>0</v>
      </c>
      <c r="AH129" s="68">
        <f t="shared" si="63"/>
        <v>0</v>
      </c>
      <c r="AI129" s="69">
        <v>0</v>
      </c>
      <c r="AJ129" s="69">
        <v>0</v>
      </c>
      <c r="AK129" s="69">
        <f t="shared" si="64"/>
        <v>0</v>
      </c>
      <c r="AL129" s="68">
        <f t="shared" si="65"/>
        <v>0</v>
      </c>
      <c r="AM129" s="69">
        <v>0</v>
      </c>
      <c r="AN129" s="69">
        <v>0</v>
      </c>
      <c r="AO129" s="69">
        <f t="shared" si="66"/>
        <v>0</v>
      </c>
      <c r="AP129" s="68">
        <f t="shared" si="67"/>
        <v>0</v>
      </c>
      <c r="AQ129" s="69">
        <v>0</v>
      </c>
      <c r="AR129" s="69">
        <v>0</v>
      </c>
      <c r="AS129" s="69">
        <f t="shared" si="68"/>
        <v>0</v>
      </c>
      <c r="AT129" s="68">
        <f t="shared" si="69"/>
        <v>0</v>
      </c>
      <c r="AU129" s="69">
        <v>0</v>
      </c>
      <c r="AV129" s="69">
        <v>0</v>
      </c>
      <c r="AW129" s="69">
        <f t="shared" si="70"/>
        <v>0</v>
      </c>
      <c r="AX129" s="68">
        <f t="shared" si="71"/>
        <v>0</v>
      </c>
      <c r="AY129" s="69">
        <v>0</v>
      </c>
      <c r="AZ129" s="69">
        <v>0</v>
      </c>
      <c r="BA129" s="65" t="b">
        <f t="shared" si="36"/>
        <v>1</v>
      </c>
      <c r="BB129" s="65" t="b">
        <f t="shared" si="37"/>
        <v>1</v>
      </c>
      <c r="BC129" s="65" t="b">
        <f t="shared" si="38"/>
        <v>0</v>
      </c>
      <c r="BD129" s="65" t="b">
        <f t="shared" si="39"/>
        <v>0</v>
      </c>
      <c r="BE129" s="65" t="b">
        <f t="shared" si="40"/>
        <v>1</v>
      </c>
      <c r="BF129" s="65" t="b">
        <f t="shared" si="41"/>
        <v>1</v>
      </c>
      <c r="BG129" s="65" t="b">
        <f t="shared" si="42"/>
        <v>1</v>
      </c>
      <c r="BH129" s="65" t="b">
        <f t="shared" si="43"/>
        <v>1</v>
      </c>
      <c r="BI129" s="65" t="b">
        <f t="shared" si="44"/>
        <v>1</v>
      </c>
      <c r="BJ129" s="65" t="b">
        <f t="shared" si="45"/>
        <v>1</v>
      </c>
      <c r="BK129" s="65" t="b">
        <f t="shared" si="46"/>
        <v>1</v>
      </c>
      <c r="BL129" s="65" t="b">
        <f t="shared" si="47"/>
        <v>1</v>
      </c>
      <c r="BM129" s="70" t="s">
        <v>161</v>
      </c>
    </row>
    <row r="130" spans="1:65" ht="34">
      <c r="A130" s="66" t="s">
        <v>421</v>
      </c>
      <c r="B130" s="67" t="s">
        <v>422</v>
      </c>
      <c r="C130" s="68">
        <v>0</v>
      </c>
      <c r="D130" s="68">
        <v>0</v>
      </c>
      <c r="E130" s="69">
        <f t="shared" si="48"/>
        <v>0</v>
      </c>
      <c r="F130" s="68">
        <f t="shared" si="49"/>
        <v>0</v>
      </c>
      <c r="G130" s="69">
        <v>0</v>
      </c>
      <c r="H130" s="69">
        <v>0</v>
      </c>
      <c r="I130" s="69">
        <f t="shared" si="50"/>
        <v>0</v>
      </c>
      <c r="J130" s="68">
        <f t="shared" si="51"/>
        <v>0</v>
      </c>
      <c r="K130" s="71">
        <v>12884.010257929205</v>
      </c>
      <c r="L130" s="71">
        <v>12910</v>
      </c>
      <c r="M130" s="69">
        <f t="shared" si="52"/>
        <v>25794</v>
      </c>
      <c r="N130" s="68">
        <f t="shared" si="53"/>
        <v>26</v>
      </c>
      <c r="O130" s="69">
        <v>0</v>
      </c>
      <c r="P130" s="71">
        <v>12910</v>
      </c>
      <c r="Q130" s="69">
        <f t="shared" si="54"/>
        <v>12910</v>
      </c>
      <c r="R130" s="68">
        <f t="shared" si="55"/>
        <v>12910</v>
      </c>
      <c r="S130" s="69">
        <v>0</v>
      </c>
      <c r="T130" s="69">
        <v>0</v>
      </c>
      <c r="U130" s="69">
        <f t="shared" si="56"/>
        <v>0</v>
      </c>
      <c r="V130" s="68">
        <f t="shared" si="57"/>
        <v>0</v>
      </c>
      <c r="W130" s="69">
        <v>0</v>
      </c>
      <c r="X130" s="69">
        <v>0</v>
      </c>
      <c r="Y130" s="69">
        <f t="shared" si="58"/>
        <v>0</v>
      </c>
      <c r="Z130" s="68">
        <f t="shared" si="59"/>
        <v>0</v>
      </c>
      <c r="AA130" s="69">
        <v>0</v>
      </c>
      <c r="AB130" s="69">
        <v>0</v>
      </c>
      <c r="AC130" s="69">
        <f t="shared" si="60"/>
        <v>0</v>
      </c>
      <c r="AD130" s="68">
        <f t="shared" si="61"/>
        <v>0</v>
      </c>
      <c r="AE130" s="69">
        <v>0</v>
      </c>
      <c r="AF130" s="69">
        <v>0</v>
      </c>
      <c r="AG130" s="69">
        <f t="shared" si="62"/>
        <v>0</v>
      </c>
      <c r="AH130" s="68">
        <f t="shared" si="63"/>
        <v>0</v>
      </c>
      <c r="AI130" s="69">
        <v>0</v>
      </c>
      <c r="AJ130" s="69">
        <v>0</v>
      </c>
      <c r="AK130" s="69">
        <f t="shared" si="64"/>
        <v>0</v>
      </c>
      <c r="AL130" s="68">
        <f t="shared" si="65"/>
        <v>0</v>
      </c>
      <c r="AM130" s="69">
        <v>0</v>
      </c>
      <c r="AN130" s="69">
        <v>0</v>
      </c>
      <c r="AO130" s="69">
        <f t="shared" si="66"/>
        <v>0</v>
      </c>
      <c r="AP130" s="68">
        <f t="shared" si="67"/>
        <v>0</v>
      </c>
      <c r="AQ130" s="69">
        <v>0</v>
      </c>
      <c r="AR130" s="69">
        <v>0</v>
      </c>
      <c r="AS130" s="69">
        <f t="shared" si="68"/>
        <v>0</v>
      </c>
      <c r="AT130" s="68">
        <f t="shared" si="69"/>
        <v>0</v>
      </c>
      <c r="AU130" s="69">
        <v>0</v>
      </c>
      <c r="AV130" s="69">
        <v>0</v>
      </c>
      <c r="AW130" s="69">
        <f t="shared" si="70"/>
        <v>0</v>
      </c>
      <c r="AX130" s="68">
        <f t="shared" si="71"/>
        <v>0</v>
      </c>
      <c r="AY130" s="69">
        <v>0</v>
      </c>
      <c r="AZ130" s="69">
        <v>0</v>
      </c>
      <c r="BA130" s="65" t="b">
        <f t="shared" si="36"/>
        <v>1</v>
      </c>
      <c r="BB130" s="65" t="b">
        <f t="shared" si="37"/>
        <v>1</v>
      </c>
      <c r="BC130" s="65" t="b">
        <f t="shared" si="38"/>
        <v>0</v>
      </c>
      <c r="BD130" s="65" t="b">
        <f t="shared" si="39"/>
        <v>0</v>
      </c>
      <c r="BE130" s="65" t="b">
        <f t="shared" si="40"/>
        <v>1</v>
      </c>
      <c r="BF130" s="65" t="b">
        <f t="shared" si="41"/>
        <v>1</v>
      </c>
      <c r="BG130" s="65" t="b">
        <f t="shared" si="42"/>
        <v>1</v>
      </c>
      <c r="BH130" s="65" t="b">
        <f t="shared" si="43"/>
        <v>1</v>
      </c>
      <c r="BI130" s="65" t="b">
        <f t="shared" si="44"/>
        <v>1</v>
      </c>
      <c r="BJ130" s="65" t="b">
        <f t="shared" si="45"/>
        <v>1</v>
      </c>
      <c r="BK130" s="65" t="b">
        <f t="shared" si="46"/>
        <v>1</v>
      </c>
      <c r="BL130" s="65" t="b">
        <f t="shared" si="47"/>
        <v>1</v>
      </c>
      <c r="BM130" s="70" t="s">
        <v>161</v>
      </c>
    </row>
    <row r="131" spans="1:65" ht="34">
      <c r="A131" s="66" t="s">
        <v>423</v>
      </c>
      <c r="B131" s="67" t="s">
        <v>424</v>
      </c>
      <c r="C131" s="68">
        <v>1811.9057475339678</v>
      </c>
      <c r="D131" s="68">
        <v>2671</v>
      </c>
      <c r="E131" s="69">
        <f t="shared" si="48"/>
        <v>4482</v>
      </c>
      <c r="F131" s="68">
        <f t="shared" si="49"/>
        <v>860</v>
      </c>
      <c r="G131" s="71">
        <v>21691.19031001539</v>
      </c>
      <c r="H131" s="71">
        <v>37655</v>
      </c>
      <c r="I131" s="69">
        <f t="shared" si="50"/>
        <v>59346</v>
      </c>
      <c r="J131" s="68">
        <f t="shared" si="51"/>
        <v>15964</v>
      </c>
      <c r="K131" s="71">
        <v>21691.19031001539</v>
      </c>
      <c r="L131" s="71">
        <v>37655</v>
      </c>
      <c r="M131" s="69">
        <f t="shared" si="52"/>
        <v>59346</v>
      </c>
      <c r="N131" s="68">
        <f t="shared" si="53"/>
        <v>15964</v>
      </c>
      <c r="O131" s="71">
        <v>21691.19031001539</v>
      </c>
      <c r="P131" s="71">
        <v>37655</v>
      </c>
      <c r="Q131" s="69">
        <f t="shared" si="54"/>
        <v>59346</v>
      </c>
      <c r="R131" s="68">
        <f t="shared" si="55"/>
        <v>15964</v>
      </c>
      <c r="S131" s="69">
        <v>0</v>
      </c>
      <c r="T131" s="71">
        <v>7784</v>
      </c>
      <c r="U131" s="69">
        <f t="shared" si="56"/>
        <v>7784</v>
      </c>
      <c r="V131" s="68">
        <f t="shared" si="57"/>
        <v>7784</v>
      </c>
      <c r="W131" s="71">
        <v>3875.3288339073333</v>
      </c>
      <c r="X131" s="71">
        <v>11140</v>
      </c>
      <c r="Y131" s="69">
        <f t="shared" si="58"/>
        <v>15015</v>
      </c>
      <c r="Z131" s="68">
        <f t="shared" si="59"/>
        <v>7265</v>
      </c>
      <c r="AA131" s="69">
        <v>0</v>
      </c>
      <c r="AB131" s="71">
        <v>11140</v>
      </c>
      <c r="AC131" s="69">
        <f t="shared" si="60"/>
        <v>11140</v>
      </c>
      <c r="AD131" s="68">
        <f t="shared" si="61"/>
        <v>11140</v>
      </c>
      <c r="AE131" s="69">
        <v>0</v>
      </c>
      <c r="AF131" s="71">
        <v>11140</v>
      </c>
      <c r="AG131" s="69">
        <f t="shared" si="62"/>
        <v>11140</v>
      </c>
      <c r="AH131" s="68">
        <f t="shared" si="63"/>
        <v>11140</v>
      </c>
      <c r="AI131" s="71">
        <v>3212.4824765919093</v>
      </c>
      <c r="AJ131" s="71">
        <v>14352</v>
      </c>
      <c r="AK131" s="69">
        <f t="shared" si="64"/>
        <v>17564</v>
      </c>
      <c r="AL131" s="68">
        <f t="shared" si="65"/>
        <v>11140</v>
      </c>
      <c r="AM131" s="69">
        <v>0</v>
      </c>
      <c r="AN131" s="71">
        <v>14352</v>
      </c>
      <c r="AO131" s="69">
        <f t="shared" si="66"/>
        <v>14352</v>
      </c>
      <c r="AP131" s="68">
        <f t="shared" si="67"/>
        <v>14352</v>
      </c>
      <c r="AQ131" s="69">
        <v>0</v>
      </c>
      <c r="AR131" s="71">
        <v>14352</v>
      </c>
      <c r="AS131" s="69">
        <f t="shared" si="68"/>
        <v>14352</v>
      </c>
      <c r="AT131" s="68">
        <f t="shared" si="69"/>
        <v>14352</v>
      </c>
      <c r="AU131" s="71">
        <v>24754.122226508171</v>
      </c>
      <c r="AV131" s="71">
        <v>14352</v>
      </c>
      <c r="AW131" s="69">
        <f t="shared" si="70"/>
        <v>39106</v>
      </c>
      <c r="AX131" s="68">
        <f t="shared" si="71"/>
        <v>-10402</v>
      </c>
      <c r="AY131" s="71">
        <v>24754.122226508171</v>
      </c>
      <c r="AZ131" s="71">
        <v>14352</v>
      </c>
      <c r="BA131" s="65" t="b">
        <f t="shared" ref="BA131:BA194" si="72" xml:space="preserve"> ROUNDDOWN(C131,0) = ROUNDDOWN(D131,0)</f>
        <v>0</v>
      </c>
      <c r="BB131" s="65" t="b">
        <f t="shared" ref="BB131:BB194" si="73" xml:space="preserve"> ROUNDDOWN(G131,0) = ROUNDDOWN(H131,0)</f>
        <v>0</v>
      </c>
      <c r="BC131" s="65" t="b">
        <f t="shared" ref="BC131:BC194" si="74" xml:space="preserve"> ROUNDDOWN(K131,0) = ROUNDDOWN(L131,0)</f>
        <v>0</v>
      </c>
      <c r="BD131" s="65" t="b">
        <f t="shared" ref="BD131:BD194" si="75" xml:space="preserve"> ROUNDDOWN(P131,0) = ROUNDDOWN(O131,0)</f>
        <v>0</v>
      </c>
      <c r="BE131" s="65" t="b">
        <f t="shared" ref="BE131:BE194" si="76" xml:space="preserve"> ROUNDDOWN(S131,0) = ROUNDDOWN(T131,0)</f>
        <v>0</v>
      </c>
      <c r="BF131" s="65" t="b">
        <f t="shared" ref="BF131:BF194" si="77" xml:space="preserve"> ROUNDDOWN(X131,0) = ROUNDDOWN(W131,0)</f>
        <v>0</v>
      </c>
      <c r="BG131" s="65" t="b">
        <f t="shared" ref="BG131:BG194" si="78" xml:space="preserve"> ROUNDDOWN(AA131,0) = ROUNDDOWN(AB131,0)</f>
        <v>0</v>
      </c>
      <c r="BH131" s="65" t="b">
        <f t="shared" ref="BH131:BH194" si="79" xml:space="preserve"> ROUNDDOWN(AF131,0) = ROUNDDOWN(AE131,0)</f>
        <v>0</v>
      </c>
      <c r="BI131" s="65" t="b">
        <f t="shared" ref="BI131:BI194" si="80" xml:space="preserve"> ROUNDDOWN(AI131,0) = ROUNDDOWN(AJ131,0)</f>
        <v>0</v>
      </c>
      <c r="BJ131" s="65" t="b">
        <f t="shared" ref="BJ131:BJ194" si="81" xml:space="preserve"> ROUNDDOWN(AN131,0) = ROUNDDOWN(AM131,0)</f>
        <v>0</v>
      </c>
      <c r="BK131" s="65" t="b">
        <f t="shared" ref="BK131:BK194" si="82" xml:space="preserve"> ROUNDDOWN(AQ131,0) = ROUNDDOWN(AR131,0)</f>
        <v>0</v>
      </c>
      <c r="BL131" s="65" t="b">
        <f t="shared" ref="BL131:BL194" si="83" xml:space="preserve"> ROUNDDOWN(AV131,0) = ROUNDDOWN(AU131,0)</f>
        <v>0</v>
      </c>
      <c r="BM131" s="70" t="s">
        <v>161</v>
      </c>
    </row>
    <row r="132" spans="1:65" ht="17">
      <c r="A132" s="66" t="s">
        <v>425</v>
      </c>
      <c r="B132" s="67" t="s">
        <v>426</v>
      </c>
      <c r="C132" s="68">
        <v>0</v>
      </c>
      <c r="D132" s="68">
        <v>0</v>
      </c>
      <c r="E132" s="69">
        <f t="shared" ref="E132:E195" si="84">SUM(ROUNDDOWN(C132,0),ROUNDDOWN(D132,0))</f>
        <v>0</v>
      </c>
      <c r="F132" s="68">
        <f t="shared" ref="F132:F195" si="85">ROUNDDOWN(D132,0)-ROUNDDOWN(C132,0)</f>
        <v>0</v>
      </c>
      <c r="G132" s="69">
        <v>0</v>
      </c>
      <c r="H132" s="69">
        <v>0</v>
      </c>
      <c r="I132" s="69">
        <f t="shared" ref="I132:I195" si="86">SUM(ROUNDDOWN(G132,0),ROUNDDOWN(H132,0))</f>
        <v>0</v>
      </c>
      <c r="J132" s="68">
        <f t="shared" ref="J132:J195" si="87">ROUNDDOWN(H132,0)-ROUNDDOWN(G132,0)</f>
        <v>0</v>
      </c>
      <c r="K132" s="69">
        <v>0</v>
      </c>
      <c r="L132" s="69">
        <v>0</v>
      </c>
      <c r="M132" s="69">
        <f t="shared" ref="M132:M195" si="88">SUM(ROUNDDOWN(K132,0),ROUNDDOWN(L132,0))</f>
        <v>0</v>
      </c>
      <c r="N132" s="68">
        <f t="shared" ref="N132:N195" si="89">ROUNDDOWN(L132,0)-ROUNDDOWN(K132,0)</f>
        <v>0</v>
      </c>
      <c r="O132" s="69">
        <v>0</v>
      </c>
      <c r="P132" s="69">
        <v>0</v>
      </c>
      <c r="Q132" s="69">
        <f t="shared" ref="Q132:Q195" si="90">SUM(ROUNDDOWN(O132,0),ROUNDDOWN(P132,0))</f>
        <v>0</v>
      </c>
      <c r="R132" s="68">
        <f t="shared" ref="R132:R195" si="91">ROUNDDOWN(P132,0)-ROUNDDOWN(O132,0)</f>
        <v>0</v>
      </c>
      <c r="S132" s="71">
        <v>16912.533954568051</v>
      </c>
      <c r="T132" s="71">
        <v>16913</v>
      </c>
      <c r="U132" s="69">
        <f t="shared" ref="U132:U195" si="92">SUM(ROUNDDOWN(S132,0),ROUNDDOWN(T132,0))</f>
        <v>33825</v>
      </c>
      <c r="V132" s="68">
        <f t="shared" ref="V132:V195" si="93">ROUNDDOWN(T132,0)-ROUNDDOWN(S132,0)</f>
        <v>1</v>
      </c>
      <c r="W132" s="71">
        <v>25264.253950684757</v>
      </c>
      <c r="X132" s="71">
        <v>25265</v>
      </c>
      <c r="Y132" s="69">
        <f t="shared" ref="Y132:Y195" si="94">SUM(ROUNDDOWN(W132,0),ROUNDDOWN(X132,0))</f>
        <v>50529</v>
      </c>
      <c r="Z132" s="68">
        <f t="shared" ref="Z132:Z195" si="95">ROUNDDOWN(X132,0)-ROUNDDOWN(W132,0)</f>
        <v>1</v>
      </c>
      <c r="AA132" s="71">
        <v>41184.716700684759</v>
      </c>
      <c r="AB132" s="71">
        <v>41185</v>
      </c>
      <c r="AC132" s="69">
        <f t="shared" ref="AC132:AC195" si="96">SUM(ROUNDDOWN(AA132,0),ROUNDDOWN(AB132,0))</f>
        <v>82369</v>
      </c>
      <c r="AD132" s="68">
        <f t="shared" ref="AD132:AD195" si="97">ROUNDDOWN(AB132,0)-ROUNDDOWN(AA132,0)</f>
        <v>1</v>
      </c>
      <c r="AE132" s="71">
        <v>73018.208536451188</v>
      </c>
      <c r="AF132" s="71">
        <v>73018</v>
      </c>
      <c r="AG132" s="69">
        <f t="shared" ref="AG132:AG195" si="98">SUM(ROUNDDOWN(AE132,0),ROUNDDOWN(AF132,0))</f>
        <v>146036</v>
      </c>
      <c r="AH132" s="68">
        <f t="shared" ref="AH132:AH195" si="99">ROUNDDOWN(AF132,0)-ROUNDDOWN(AE132,0)</f>
        <v>0</v>
      </c>
      <c r="AI132" s="71">
        <v>75330.872911451181</v>
      </c>
      <c r="AJ132" s="71">
        <v>75331</v>
      </c>
      <c r="AK132" s="69">
        <f t="shared" ref="AK132:AK195" si="100">SUM(ROUNDDOWN(AI132,0),ROUNDDOWN(AJ132,0))</f>
        <v>150661</v>
      </c>
      <c r="AL132" s="68">
        <f t="shared" ref="AL132:AL195" si="101">ROUNDDOWN(AJ132,0)-ROUNDDOWN(AI132,0)</f>
        <v>1</v>
      </c>
      <c r="AM132" s="71">
        <v>75330.872911451181</v>
      </c>
      <c r="AN132" s="71">
        <v>75331</v>
      </c>
      <c r="AO132" s="69">
        <f t="shared" ref="AO132:AO195" si="102">SUM(ROUNDDOWN(AM132,0),ROUNDDOWN(AN132,0))</f>
        <v>150661</v>
      </c>
      <c r="AP132" s="68">
        <f t="shared" ref="AP132:AP195" si="103">ROUNDDOWN(AN132,0)-ROUNDDOWN(AM132,0)</f>
        <v>1</v>
      </c>
      <c r="AQ132" s="71">
        <v>78288.476928117845</v>
      </c>
      <c r="AR132" s="71">
        <v>78289</v>
      </c>
      <c r="AS132" s="69">
        <f t="shared" ref="AS132:AS195" si="104">SUM(ROUNDDOWN(AQ132,0),ROUNDDOWN(AR132,0))</f>
        <v>156577</v>
      </c>
      <c r="AT132" s="68">
        <f t="shared" ref="AT132:AT195" si="105">ROUNDDOWN(AR132,0)-ROUNDDOWN(AQ132,0)</f>
        <v>1</v>
      </c>
      <c r="AU132" s="71">
        <v>108737.16599701882</v>
      </c>
      <c r="AV132" s="71">
        <v>78289</v>
      </c>
      <c r="AW132" s="69">
        <f t="shared" ref="AW132:AW195" si="106">SUM(ROUNDDOWN(AU132,0),ROUNDDOWN(AV132,0))</f>
        <v>187026</v>
      </c>
      <c r="AX132" s="68">
        <f t="shared" ref="AX132:AX195" si="107">ROUNDDOWN(AV132,0)-ROUNDDOWN(AU132,0)</f>
        <v>-30448</v>
      </c>
      <c r="AY132" s="71">
        <v>108737.16599701882</v>
      </c>
      <c r="AZ132" s="71">
        <v>78289</v>
      </c>
      <c r="BA132" s="65" t="b">
        <f t="shared" si="72"/>
        <v>1</v>
      </c>
      <c r="BB132" s="65" t="b">
        <f t="shared" si="73"/>
        <v>1</v>
      </c>
      <c r="BC132" s="65" t="b">
        <f t="shared" si="74"/>
        <v>1</v>
      </c>
      <c r="BD132" s="65" t="b">
        <f t="shared" si="75"/>
        <v>1</v>
      </c>
      <c r="BE132" s="65" t="b">
        <f t="shared" si="76"/>
        <v>0</v>
      </c>
      <c r="BF132" s="65" t="b">
        <f t="shared" si="77"/>
        <v>0</v>
      </c>
      <c r="BG132" s="65" t="b">
        <f t="shared" si="78"/>
        <v>0</v>
      </c>
      <c r="BH132" s="65" t="b">
        <f t="shared" si="79"/>
        <v>1</v>
      </c>
      <c r="BI132" s="65" t="b">
        <f t="shared" si="80"/>
        <v>0</v>
      </c>
      <c r="BJ132" s="65" t="b">
        <f t="shared" si="81"/>
        <v>0</v>
      </c>
      <c r="BK132" s="65" t="b">
        <f t="shared" si="82"/>
        <v>0</v>
      </c>
      <c r="BL132" s="65" t="b">
        <f t="shared" si="83"/>
        <v>0</v>
      </c>
      <c r="BM132" s="70" t="s">
        <v>164</v>
      </c>
    </row>
    <row r="133" spans="1:65" ht="17">
      <c r="A133" s="66" t="s">
        <v>427</v>
      </c>
      <c r="B133" s="67" t="s">
        <v>428</v>
      </c>
      <c r="C133" s="68">
        <v>0</v>
      </c>
      <c r="D133" s="68">
        <v>0</v>
      </c>
      <c r="E133" s="69">
        <f t="shared" si="84"/>
        <v>0</v>
      </c>
      <c r="F133" s="68">
        <f t="shared" si="85"/>
        <v>0</v>
      </c>
      <c r="G133" s="71">
        <v>1964.79</v>
      </c>
      <c r="H133" s="71">
        <v>1965</v>
      </c>
      <c r="I133" s="69">
        <f t="shared" si="86"/>
        <v>3929</v>
      </c>
      <c r="J133" s="68">
        <f t="shared" si="87"/>
        <v>1</v>
      </c>
      <c r="K133" s="71">
        <v>1964.79</v>
      </c>
      <c r="L133" s="71">
        <v>1965</v>
      </c>
      <c r="M133" s="69">
        <f t="shared" si="88"/>
        <v>3929</v>
      </c>
      <c r="N133" s="68">
        <f t="shared" si="89"/>
        <v>1</v>
      </c>
      <c r="O133" s="71">
        <v>1964.79</v>
      </c>
      <c r="P133" s="71">
        <v>1965</v>
      </c>
      <c r="Q133" s="69">
        <f t="shared" si="90"/>
        <v>3929</v>
      </c>
      <c r="R133" s="68">
        <f t="shared" si="91"/>
        <v>1</v>
      </c>
      <c r="S133" s="71">
        <v>3796.6620782608702</v>
      </c>
      <c r="T133" s="69">
        <v>0</v>
      </c>
      <c r="U133" s="69">
        <f t="shared" si="92"/>
        <v>3796</v>
      </c>
      <c r="V133" s="68">
        <f t="shared" si="93"/>
        <v>-3796</v>
      </c>
      <c r="W133" s="71">
        <v>3796.6620782608702</v>
      </c>
      <c r="X133" s="69">
        <v>0</v>
      </c>
      <c r="Y133" s="69">
        <f t="shared" si="94"/>
        <v>3796</v>
      </c>
      <c r="Z133" s="68">
        <f t="shared" si="95"/>
        <v>-3796</v>
      </c>
      <c r="AA133" s="71">
        <v>3796.6620782608702</v>
      </c>
      <c r="AB133" s="69">
        <v>0</v>
      </c>
      <c r="AC133" s="69">
        <f t="shared" si="96"/>
        <v>3796</v>
      </c>
      <c r="AD133" s="68">
        <f t="shared" si="97"/>
        <v>-3796</v>
      </c>
      <c r="AE133" s="71">
        <v>3796.6620782608702</v>
      </c>
      <c r="AF133" s="69">
        <v>0</v>
      </c>
      <c r="AG133" s="69">
        <f t="shared" si="98"/>
        <v>3796</v>
      </c>
      <c r="AH133" s="68">
        <f t="shared" si="99"/>
        <v>-3796</v>
      </c>
      <c r="AI133" s="71">
        <v>3796.6620782608702</v>
      </c>
      <c r="AJ133" s="69">
        <v>0</v>
      </c>
      <c r="AK133" s="69">
        <f t="shared" si="100"/>
        <v>3796</v>
      </c>
      <c r="AL133" s="68">
        <f t="shared" si="101"/>
        <v>-3796</v>
      </c>
      <c r="AM133" s="71">
        <v>3796.6620782608702</v>
      </c>
      <c r="AN133" s="69">
        <v>0</v>
      </c>
      <c r="AO133" s="69">
        <f t="shared" si="102"/>
        <v>3796</v>
      </c>
      <c r="AP133" s="68">
        <f t="shared" si="103"/>
        <v>-3796</v>
      </c>
      <c r="AQ133" s="71">
        <v>3796.6620782608702</v>
      </c>
      <c r="AR133" s="69">
        <v>0</v>
      </c>
      <c r="AS133" s="69">
        <f t="shared" si="104"/>
        <v>3796</v>
      </c>
      <c r="AT133" s="68">
        <f t="shared" si="105"/>
        <v>-3796</v>
      </c>
      <c r="AU133" s="71">
        <v>3796.6620782608702</v>
      </c>
      <c r="AV133" s="69">
        <v>0</v>
      </c>
      <c r="AW133" s="69">
        <f t="shared" si="106"/>
        <v>3796</v>
      </c>
      <c r="AX133" s="68">
        <f t="shared" si="107"/>
        <v>-3796</v>
      </c>
      <c r="AY133" s="71">
        <v>3796.6620782608702</v>
      </c>
      <c r="AZ133" s="69">
        <v>0</v>
      </c>
      <c r="BA133" s="65" t="b">
        <f t="shared" si="72"/>
        <v>1</v>
      </c>
      <c r="BB133" s="65" t="b">
        <f t="shared" si="73"/>
        <v>0</v>
      </c>
      <c r="BC133" s="65" t="b">
        <f t="shared" si="74"/>
        <v>0</v>
      </c>
      <c r="BD133" s="65" t="b">
        <f t="shared" si="75"/>
        <v>0</v>
      </c>
      <c r="BE133" s="65" t="b">
        <f t="shared" si="76"/>
        <v>0</v>
      </c>
      <c r="BF133" s="65" t="b">
        <f t="shared" si="77"/>
        <v>0</v>
      </c>
      <c r="BG133" s="65" t="b">
        <f t="shared" si="78"/>
        <v>0</v>
      </c>
      <c r="BH133" s="65" t="b">
        <f t="shared" si="79"/>
        <v>0</v>
      </c>
      <c r="BI133" s="65" t="b">
        <f t="shared" si="80"/>
        <v>0</v>
      </c>
      <c r="BJ133" s="65" t="b">
        <f t="shared" si="81"/>
        <v>0</v>
      </c>
      <c r="BK133" s="65" t="b">
        <f t="shared" si="82"/>
        <v>0</v>
      </c>
      <c r="BL133" s="65" t="b">
        <f t="shared" si="83"/>
        <v>0</v>
      </c>
      <c r="BM133" s="70" t="s">
        <v>164</v>
      </c>
    </row>
    <row r="134" spans="1:65" ht="34">
      <c r="A134" s="66" t="s">
        <v>429</v>
      </c>
      <c r="B134" s="67" t="s">
        <v>430</v>
      </c>
      <c r="C134" s="68">
        <v>0</v>
      </c>
      <c r="D134" s="68">
        <v>0</v>
      </c>
      <c r="E134" s="69">
        <f t="shared" si="84"/>
        <v>0</v>
      </c>
      <c r="F134" s="68">
        <f t="shared" si="85"/>
        <v>0</v>
      </c>
      <c r="G134" s="69">
        <v>0</v>
      </c>
      <c r="H134" s="69">
        <v>0</v>
      </c>
      <c r="I134" s="69">
        <f t="shared" si="86"/>
        <v>0</v>
      </c>
      <c r="J134" s="68">
        <f t="shared" si="87"/>
        <v>0</v>
      </c>
      <c r="K134" s="69">
        <v>0</v>
      </c>
      <c r="L134" s="69">
        <v>0</v>
      </c>
      <c r="M134" s="69">
        <f t="shared" si="88"/>
        <v>0</v>
      </c>
      <c r="N134" s="68">
        <f t="shared" si="89"/>
        <v>0</v>
      </c>
      <c r="O134" s="69">
        <v>0</v>
      </c>
      <c r="P134" s="69">
        <v>0</v>
      </c>
      <c r="Q134" s="69">
        <f t="shared" si="90"/>
        <v>0</v>
      </c>
      <c r="R134" s="68">
        <f t="shared" si="91"/>
        <v>0</v>
      </c>
      <c r="S134" s="69">
        <v>0</v>
      </c>
      <c r="T134" s="71">
        <v>3320</v>
      </c>
      <c r="U134" s="69">
        <f t="shared" si="92"/>
        <v>3320</v>
      </c>
      <c r="V134" s="68">
        <f t="shared" si="93"/>
        <v>3320</v>
      </c>
      <c r="W134" s="71">
        <v>3456.2499999999995</v>
      </c>
      <c r="X134" s="71">
        <v>7288</v>
      </c>
      <c r="Y134" s="69">
        <f t="shared" si="94"/>
        <v>10744</v>
      </c>
      <c r="Z134" s="68">
        <f t="shared" si="95"/>
        <v>3832</v>
      </c>
      <c r="AA134" s="69">
        <v>0</v>
      </c>
      <c r="AB134" s="71">
        <v>7288</v>
      </c>
      <c r="AC134" s="69">
        <f t="shared" si="96"/>
        <v>7288</v>
      </c>
      <c r="AD134" s="68">
        <f t="shared" si="97"/>
        <v>7288</v>
      </c>
      <c r="AE134" s="73">
        <v>568.75</v>
      </c>
      <c r="AF134" s="71">
        <v>7856.75</v>
      </c>
      <c r="AG134" s="69">
        <f t="shared" si="98"/>
        <v>8424</v>
      </c>
      <c r="AH134" s="68">
        <f t="shared" si="99"/>
        <v>7288</v>
      </c>
      <c r="AI134" s="71">
        <v>4375</v>
      </c>
      <c r="AJ134" s="71">
        <v>12231.75</v>
      </c>
      <c r="AK134" s="69">
        <f t="shared" si="100"/>
        <v>16606</v>
      </c>
      <c r="AL134" s="68">
        <f t="shared" si="101"/>
        <v>7856</v>
      </c>
      <c r="AM134" s="69">
        <v>0</v>
      </c>
      <c r="AN134" s="71">
        <v>12231.75</v>
      </c>
      <c r="AO134" s="69">
        <f t="shared" si="102"/>
        <v>12231</v>
      </c>
      <c r="AP134" s="68">
        <f t="shared" si="103"/>
        <v>12231</v>
      </c>
      <c r="AQ134" s="69">
        <v>0</v>
      </c>
      <c r="AR134" s="71">
        <v>12231.75</v>
      </c>
      <c r="AS134" s="69">
        <f t="shared" si="104"/>
        <v>12231</v>
      </c>
      <c r="AT134" s="68">
        <f t="shared" si="105"/>
        <v>12231</v>
      </c>
      <c r="AU134" s="69">
        <v>0</v>
      </c>
      <c r="AV134" s="71">
        <v>12231.75</v>
      </c>
      <c r="AW134" s="69">
        <f t="shared" si="106"/>
        <v>12231</v>
      </c>
      <c r="AX134" s="68">
        <f t="shared" si="107"/>
        <v>12231</v>
      </c>
      <c r="AY134" s="69">
        <v>0</v>
      </c>
      <c r="AZ134" s="71">
        <v>12231.75</v>
      </c>
      <c r="BA134" s="65" t="b">
        <f t="shared" si="72"/>
        <v>1</v>
      </c>
      <c r="BB134" s="65" t="b">
        <f t="shared" si="73"/>
        <v>1</v>
      </c>
      <c r="BC134" s="65" t="b">
        <f t="shared" si="74"/>
        <v>1</v>
      </c>
      <c r="BD134" s="65" t="b">
        <f t="shared" si="75"/>
        <v>1</v>
      </c>
      <c r="BE134" s="65" t="b">
        <f t="shared" si="76"/>
        <v>0</v>
      </c>
      <c r="BF134" s="65" t="b">
        <f t="shared" si="77"/>
        <v>0</v>
      </c>
      <c r="BG134" s="65" t="b">
        <f t="shared" si="78"/>
        <v>0</v>
      </c>
      <c r="BH134" s="65" t="b">
        <f t="shared" si="79"/>
        <v>0</v>
      </c>
      <c r="BI134" s="65" t="b">
        <f t="shared" si="80"/>
        <v>0</v>
      </c>
      <c r="BJ134" s="65" t="b">
        <f t="shared" si="81"/>
        <v>0</v>
      </c>
      <c r="BK134" s="65" t="b">
        <f t="shared" si="82"/>
        <v>0</v>
      </c>
      <c r="BL134" s="65" t="b">
        <f t="shared" si="83"/>
        <v>0</v>
      </c>
      <c r="BM134" s="70" t="s">
        <v>161</v>
      </c>
    </row>
    <row r="135" spans="1:65" ht="17">
      <c r="A135" s="66" t="s">
        <v>431</v>
      </c>
      <c r="B135" s="67" t="s">
        <v>432</v>
      </c>
      <c r="C135" s="68">
        <v>0</v>
      </c>
      <c r="D135" s="68">
        <v>0</v>
      </c>
      <c r="E135" s="69">
        <f t="shared" si="84"/>
        <v>0</v>
      </c>
      <c r="F135" s="68">
        <f t="shared" si="85"/>
        <v>0</v>
      </c>
      <c r="G135" s="69">
        <v>0</v>
      </c>
      <c r="H135" s="69">
        <v>0</v>
      </c>
      <c r="I135" s="69">
        <f t="shared" si="86"/>
        <v>0</v>
      </c>
      <c r="J135" s="68">
        <f t="shared" si="87"/>
        <v>0</v>
      </c>
      <c r="K135" s="69">
        <v>0</v>
      </c>
      <c r="L135" s="69">
        <v>0</v>
      </c>
      <c r="M135" s="69">
        <f t="shared" si="88"/>
        <v>0</v>
      </c>
      <c r="N135" s="68">
        <f t="shared" si="89"/>
        <v>0</v>
      </c>
      <c r="O135" s="69">
        <v>0</v>
      </c>
      <c r="P135" s="69">
        <v>0</v>
      </c>
      <c r="Q135" s="69">
        <f t="shared" si="90"/>
        <v>0</v>
      </c>
      <c r="R135" s="68">
        <f t="shared" si="91"/>
        <v>0</v>
      </c>
      <c r="S135" s="71">
        <v>13261.192993350149</v>
      </c>
      <c r="T135" s="71">
        <v>13261.514231445388</v>
      </c>
      <c r="U135" s="69">
        <f t="shared" si="92"/>
        <v>26522</v>
      </c>
      <c r="V135" s="68">
        <f t="shared" si="93"/>
        <v>0</v>
      </c>
      <c r="W135" s="71">
        <v>30946.002358377471</v>
      </c>
      <c r="X135" s="71">
        <v>32333.514231445388</v>
      </c>
      <c r="Y135" s="69">
        <f t="shared" si="94"/>
        <v>63279</v>
      </c>
      <c r="Z135" s="68">
        <f t="shared" si="95"/>
        <v>1387</v>
      </c>
      <c r="AA135" s="71">
        <v>41197.791925240323</v>
      </c>
      <c r="AB135" s="71">
        <v>42585.514231445384</v>
      </c>
      <c r="AC135" s="69">
        <f t="shared" si="96"/>
        <v>83782</v>
      </c>
      <c r="AD135" s="68">
        <f t="shared" si="97"/>
        <v>1388</v>
      </c>
      <c r="AE135" s="71">
        <v>41197.791925240323</v>
      </c>
      <c r="AF135" s="71">
        <v>42585.514231445384</v>
      </c>
      <c r="AG135" s="69">
        <f t="shared" si="98"/>
        <v>83782</v>
      </c>
      <c r="AH135" s="68">
        <f t="shared" si="99"/>
        <v>1388</v>
      </c>
      <c r="AI135" s="71">
        <v>41197.791925240323</v>
      </c>
      <c r="AJ135" s="71">
        <v>42585.514231445384</v>
      </c>
      <c r="AK135" s="69">
        <f t="shared" si="100"/>
        <v>83782</v>
      </c>
      <c r="AL135" s="68">
        <f t="shared" si="101"/>
        <v>1388</v>
      </c>
      <c r="AM135" s="71">
        <v>70297.111449049844</v>
      </c>
      <c r="AN135" s="71">
        <v>71684.514231445384</v>
      </c>
      <c r="AO135" s="69">
        <f t="shared" si="102"/>
        <v>141981</v>
      </c>
      <c r="AP135" s="68">
        <f t="shared" si="103"/>
        <v>1387</v>
      </c>
      <c r="AQ135" s="71">
        <v>730910.59237745812</v>
      </c>
      <c r="AR135" s="71">
        <v>732297.51423144538</v>
      </c>
      <c r="AS135" s="69">
        <f t="shared" si="104"/>
        <v>1463207</v>
      </c>
      <c r="AT135" s="68">
        <f t="shared" si="105"/>
        <v>1387</v>
      </c>
      <c r="AU135" s="71">
        <v>742062.21809174388</v>
      </c>
      <c r="AV135" s="71">
        <v>732297.51423144538</v>
      </c>
      <c r="AW135" s="69">
        <f t="shared" si="106"/>
        <v>1474359</v>
      </c>
      <c r="AX135" s="68">
        <f t="shared" si="107"/>
        <v>-9765</v>
      </c>
      <c r="AY135" s="71">
        <v>742062.21809174388</v>
      </c>
      <c r="AZ135" s="71">
        <v>732297.51423144538</v>
      </c>
      <c r="BA135" s="65" t="b">
        <f t="shared" si="72"/>
        <v>1</v>
      </c>
      <c r="BB135" s="65" t="b">
        <f t="shared" si="73"/>
        <v>1</v>
      </c>
      <c r="BC135" s="65" t="b">
        <f t="shared" si="74"/>
        <v>1</v>
      </c>
      <c r="BD135" s="65" t="b">
        <f t="shared" si="75"/>
        <v>1</v>
      </c>
      <c r="BE135" s="65" t="b">
        <f t="shared" si="76"/>
        <v>1</v>
      </c>
      <c r="BF135" s="65" t="b">
        <f t="shared" si="77"/>
        <v>0</v>
      </c>
      <c r="BG135" s="65" t="b">
        <f t="shared" si="78"/>
        <v>0</v>
      </c>
      <c r="BH135" s="65" t="b">
        <f t="shared" si="79"/>
        <v>0</v>
      </c>
      <c r="BI135" s="65" t="b">
        <f t="shared" si="80"/>
        <v>0</v>
      </c>
      <c r="BJ135" s="65" t="b">
        <f t="shared" si="81"/>
        <v>0</v>
      </c>
      <c r="BK135" s="65" t="b">
        <f t="shared" si="82"/>
        <v>0</v>
      </c>
      <c r="BL135" s="65" t="b">
        <f t="shared" si="83"/>
        <v>0</v>
      </c>
      <c r="BM135" s="70" t="s">
        <v>164</v>
      </c>
    </row>
    <row r="136" spans="1:65" ht="34">
      <c r="A136" s="66" t="s">
        <v>433</v>
      </c>
      <c r="B136" s="67" t="s">
        <v>434</v>
      </c>
      <c r="C136" s="68">
        <v>0</v>
      </c>
      <c r="D136" s="68">
        <v>0</v>
      </c>
      <c r="E136" s="69">
        <f t="shared" si="84"/>
        <v>0</v>
      </c>
      <c r="F136" s="68">
        <f t="shared" si="85"/>
        <v>0</v>
      </c>
      <c r="G136" s="69">
        <v>0</v>
      </c>
      <c r="H136" s="69">
        <v>0</v>
      </c>
      <c r="I136" s="69">
        <f t="shared" si="86"/>
        <v>0</v>
      </c>
      <c r="J136" s="68">
        <f t="shared" si="87"/>
        <v>0</v>
      </c>
      <c r="K136" s="71">
        <v>10300</v>
      </c>
      <c r="L136" s="71">
        <v>10300</v>
      </c>
      <c r="M136" s="69">
        <f t="shared" si="88"/>
        <v>20600</v>
      </c>
      <c r="N136" s="68">
        <f t="shared" si="89"/>
        <v>0</v>
      </c>
      <c r="O136" s="69">
        <v>0</v>
      </c>
      <c r="P136" s="71">
        <v>10300</v>
      </c>
      <c r="Q136" s="69">
        <f t="shared" si="90"/>
        <v>10300</v>
      </c>
      <c r="R136" s="68">
        <f t="shared" si="91"/>
        <v>10300</v>
      </c>
      <c r="S136" s="69">
        <v>0</v>
      </c>
      <c r="T136" s="69">
        <v>0</v>
      </c>
      <c r="U136" s="69">
        <f t="shared" si="92"/>
        <v>0</v>
      </c>
      <c r="V136" s="68">
        <f t="shared" si="93"/>
        <v>0</v>
      </c>
      <c r="W136" s="69">
        <v>0</v>
      </c>
      <c r="X136" s="69">
        <v>0</v>
      </c>
      <c r="Y136" s="69">
        <f t="shared" si="94"/>
        <v>0</v>
      </c>
      <c r="Z136" s="68">
        <f t="shared" si="95"/>
        <v>0</v>
      </c>
      <c r="AA136" s="69">
        <v>0</v>
      </c>
      <c r="AB136" s="69">
        <v>0</v>
      </c>
      <c r="AC136" s="69">
        <f t="shared" si="96"/>
        <v>0</v>
      </c>
      <c r="AD136" s="68">
        <f t="shared" si="97"/>
        <v>0</v>
      </c>
      <c r="AE136" s="69">
        <v>0</v>
      </c>
      <c r="AF136" s="69">
        <v>0</v>
      </c>
      <c r="AG136" s="69">
        <f t="shared" si="98"/>
        <v>0</v>
      </c>
      <c r="AH136" s="68">
        <f t="shared" si="99"/>
        <v>0</v>
      </c>
      <c r="AI136" s="69">
        <v>0</v>
      </c>
      <c r="AJ136" s="69">
        <v>0</v>
      </c>
      <c r="AK136" s="69">
        <f t="shared" si="100"/>
        <v>0</v>
      </c>
      <c r="AL136" s="68">
        <f t="shared" si="101"/>
        <v>0</v>
      </c>
      <c r="AM136" s="69">
        <v>0</v>
      </c>
      <c r="AN136" s="69">
        <v>0</v>
      </c>
      <c r="AO136" s="69">
        <f t="shared" si="102"/>
        <v>0</v>
      </c>
      <c r="AP136" s="68">
        <f t="shared" si="103"/>
        <v>0</v>
      </c>
      <c r="AQ136" s="69">
        <v>0</v>
      </c>
      <c r="AR136" s="69">
        <v>0</v>
      </c>
      <c r="AS136" s="69">
        <f t="shared" si="104"/>
        <v>0</v>
      </c>
      <c r="AT136" s="68">
        <f t="shared" si="105"/>
        <v>0</v>
      </c>
      <c r="AU136" s="69">
        <v>0</v>
      </c>
      <c r="AV136" s="69">
        <v>0</v>
      </c>
      <c r="AW136" s="69">
        <f t="shared" si="106"/>
        <v>0</v>
      </c>
      <c r="AX136" s="68">
        <f t="shared" si="107"/>
        <v>0</v>
      </c>
      <c r="AY136" s="69">
        <v>0</v>
      </c>
      <c r="AZ136" s="69">
        <v>0</v>
      </c>
      <c r="BA136" s="65" t="b">
        <f t="shared" si="72"/>
        <v>1</v>
      </c>
      <c r="BB136" s="65" t="b">
        <f t="shared" si="73"/>
        <v>1</v>
      </c>
      <c r="BC136" s="65" t="b">
        <f t="shared" si="74"/>
        <v>1</v>
      </c>
      <c r="BD136" s="65" t="b">
        <f t="shared" si="75"/>
        <v>0</v>
      </c>
      <c r="BE136" s="65" t="b">
        <f t="shared" si="76"/>
        <v>1</v>
      </c>
      <c r="BF136" s="65" t="b">
        <f t="shared" si="77"/>
        <v>1</v>
      </c>
      <c r="BG136" s="65" t="b">
        <f t="shared" si="78"/>
        <v>1</v>
      </c>
      <c r="BH136" s="65" t="b">
        <f t="shared" si="79"/>
        <v>1</v>
      </c>
      <c r="BI136" s="65" t="b">
        <f t="shared" si="80"/>
        <v>1</v>
      </c>
      <c r="BJ136" s="65" t="b">
        <f t="shared" si="81"/>
        <v>1</v>
      </c>
      <c r="BK136" s="65" t="b">
        <f t="shared" si="82"/>
        <v>1</v>
      </c>
      <c r="BL136" s="65" t="b">
        <f t="shared" si="83"/>
        <v>1</v>
      </c>
      <c r="BM136" s="70" t="s">
        <v>161</v>
      </c>
    </row>
    <row r="137" spans="1:65" ht="34">
      <c r="A137" s="66" t="s">
        <v>435</v>
      </c>
      <c r="B137" s="67" t="s">
        <v>436</v>
      </c>
      <c r="C137" s="68">
        <v>0</v>
      </c>
      <c r="D137" s="68">
        <v>0</v>
      </c>
      <c r="E137" s="69">
        <f t="shared" si="84"/>
        <v>0</v>
      </c>
      <c r="F137" s="68">
        <f t="shared" si="85"/>
        <v>0</v>
      </c>
      <c r="G137" s="69">
        <v>0</v>
      </c>
      <c r="H137" s="69">
        <v>0</v>
      </c>
      <c r="I137" s="69">
        <f t="shared" si="86"/>
        <v>0</v>
      </c>
      <c r="J137" s="68">
        <f t="shared" si="87"/>
        <v>0</v>
      </c>
      <c r="K137" s="69">
        <v>0</v>
      </c>
      <c r="L137" s="69">
        <v>0</v>
      </c>
      <c r="M137" s="69">
        <f t="shared" si="88"/>
        <v>0</v>
      </c>
      <c r="N137" s="68">
        <f t="shared" si="89"/>
        <v>0</v>
      </c>
      <c r="O137" s="69">
        <v>0</v>
      </c>
      <c r="P137" s="69">
        <v>0</v>
      </c>
      <c r="Q137" s="69">
        <f t="shared" si="90"/>
        <v>0</v>
      </c>
      <c r="R137" s="68">
        <f t="shared" si="91"/>
        <v>0</v>
      </c>
      <c r="S137" s="69">
        <v>0</v>
      </c>
      <c r="T137" s="69">
        <v>0</v>
      </c>
      <c r="U137" s="69">
        <f t="shared" si="92"/>
        <v>0</v>
      </c>
      <c r="V137" s="68">
        <f t="shared" si="93"/>
        <v>0</v>
      </c>
      <c r="W137" s="69">
        <v>0</v>
      </c>
      <c r="X137" s="69">
        <v>0</v>
      </c>
      <c r="Y137" s="69">
        <f t="shared" si="94"/>
        <v>0</v>
      </c>
      <c r="Z137" s="68">
        <f t="shared" si="95"/>
        <v>0</v>
      </c>
      <c r="AA137" s="69">
        <v>0</v>
      </c>
      <c r="AB137" s="69">
        <v>0</v>
      </c>
      <c r="AC137" s="69">
        <f t="shared" si="96"/>
        <v>0</v>
      </c>
      <c r="AD137" s="68">
        <f t="shared" si="97"/>
        <v>0</v>
      </c>
      <c r="AE137" s="69">
        <v>0</v>
      </c>
      <c r="AF137" s="69">
        <v>0</v>
      </c>
      <c r="AG137" s="69">
        <f t="shared" si="98"/>
        <v>0</v>
      </c>
      <c r="AH137" s="68">
        <f t="shared" si="99"/>
        <v>0</v>
      </c>
      <c r="AI137" s="69">
        <v>0</v>
      </c>
      <c r="AJ137" s="69">
        <v>0</v>
      </c>
      <c r="AK137" s="69">
        <f t="shared" si="100"/>
        <v>0</v>
      </c>
      <c r="AL137" s="68">
        <f t="shared" si="101"/>
        <v>0</v>
      </c>
      <c r="AM137" s="69">
        <v>0</v>
      </c>
      <c r="AN137" s="69">
        <v>0</v>
      </c>
      <c r="AO137" s="69">
        <f t="shared" si="102"/>
        <v>0</v>
      </c>
      <c r="AP137" s="68">
        <f t="shared" si="103"/>
        <v>0</v>
      </c>
      <c r="AQ137" s="69">
        <v>0</v>
      </c>
      <c r="AR137" s="69">
        <v>0</v>
      </c>
      <c r="AS137" s="69">
        <f t="shared" si="104"/>
        <v>0</v>
      </c>
      <c r="AT137" s="68">
        <f t="shared" si="105"/>
        <v>0</v>
      </c>
      <c r="AU137" s="69">
        <v>0</v>
      </c>
      <c r="AV137" s="69">
        <v>0</v>
      </c>
      <c r="AW137" s="69">
        <f t="shared" si="106"/>
        <v>0</v>
      </c>
      <c r="AX137" s="68">
        <f t="shared" si="107"/>
        <v>0</v>
      </c>
      <c r="AY137" s="69">
        <v>0</v>
      </c>
      <c r="AZ137" s="69">
        <v>0</v>
      </c>
      <c r="BA137" s="65" t="b">
        <f t="shared" si="72"/>
        <v>1</v>
      </c>
      <c r="BB137" s="65" t="b">
        <f t="shared" si="73"/>
        <v>1</v>
      </c>
      <c r="BC137" s="65" t="b">
        <f t="shared" si="74"/>
        <v>1</v>
      </c>
      <c r="BD137" s="65" t="b">
        <f t="shared" si="75"/>
        <v>1</v>
      </c>
      <c r="BE137" s="65" t="b">
        <f t="shared" si="76"/>
        <v>1</v>
      </c>
      <c r="BF137" s="65" t="b">
        <f t="shared" si="77"/>
        <v>1</v>
      </c>
      <c r="BG137" s="65" t="b">
        <f t="shared" si="78"/>
        <v>1</v>
      </c>
      <c r="BH137" s="65" t="b">
        <f t="shared" si="79"/>
        <v>1</v>
      </c>
      <c r="BI137" s="65" t="b">
        <f t="shared" si="80"/>
        <v>1</v>
      </c>
      <c r="BJ137" s="65" t="b">
        <f t="shared" si="81"/>
        <v>1</v>
      </c>
      <c r="BK137" s="65" t="b">
        <f t="shared" si="82"/>
        <v>1</v>
      </c>
      <c r="BL137" s="65" t="b">
        <f t="shared" si="83"/>
        <v>1</v>
      </c>
      <c r="BM137" s="70" t="s">
        <v>161</v>
      </c>
    </row>
    <row r="138" spans="1:65" ht="17">
      <c r="A138" s="66" t="s">
        <v>437</v>
      </c>
      <c r="B138" s="67" t="s">
        <v>438</v>
      </c>
      <c r="C138" s="68">
        <v>0</v>
      </c>
      <c r="D138" s="68">
        <v>0</v>
      </c>
      <c r="E138" s="69">
        <f t="shared" si="84"/>
        <v>0</v>
      </c>
      <c r="F138" s="68">
        <f t="shared" si="85"/>
        <v>0</v>
      </c>
      <c r="G138" s="69">
        <v>0</v>
      </c>
      <c r="H138" s="69">
        <v>0</v>
      </c>
      <c r="I138" s="69">
        <f t="shared" si="86"/>
        <v>0</v>
      </c>
      <c r="J138" s="68">
        <f t="shared" si="87"/>
        <v>0</v>
      </c>
      <c r="K138" s="71">
        <v>10000</v>
      </c>
      <c r="L138" s="71">
        <v>10000</v>
      </c>
      <c r="M138" s="69">
        <f t="shared" si="88"/>
        <v>20000</v>
      </c>
      <c r="N138" s="68">
        <f t="shared" si="89"/>
        <v>0</v>
      </c>
      <c r="O138" s="69">
        <v>0</v>
      </c>
      <c r="P138" s="71">
        <v>10000</v>
      </c>
      <c r="Q138" s="69">
        <f t="shared" si="90"/>
        <v>10000</v>
      </c>
      <c r="R138" s="68">
        <f t="shared" si="91"/>
        <v>10000</v>
      </c>
      <c r="S138" s="75">
        <v>0</v>
      </c>
      <c r="T138" s="75">
        <v>0</v>
      </c>
      <c r="U138" s="69">
        <f t="shared" si="92"/>
        <v>0</v>
      </c>
      <c r="V138" s="68">
        <f t="shared" si="93"/>
        <v>0</v>
      </c>
      <c r="W138" s="75">
        <v>0</v>
      </c>
      <c r="X138" s="75">
        <v>0</v>
      </c>
      <c r="Y138" s="69">
        <f t="shared" si="94"/>
        <v>0</v>
      </c>
      <c r="Z138" s="68">
        <f t="shared" si="95"/>
        <v>0</v>
      </c>
      <c r="AA138" s="75">
        <v>0</v>
      </c>
      <c r="AB138" s="75">
        <v>0</v>
      </c>
      <c r="AC138" s="69">
        <f t="shared" si="96"/>
        <v>0</v>
      </c>
      <c r="AD138" s="68">
        <f t="shared" si="97"/>
        <v>0</v>
      </c>
      <c r="AE138" s="75">
        <v>0</v>
      </c>
      <c r="AF138" s="75">
        <v>0</v>
      </c>
      <c r="AG138" s="69">
        <f t="shared" si="98"/>
        <v>0</v>
      </c>
      <c r="AH138" s="68">
        <f t="shared" si="99"/>
        <v>0</v>
      </c>
      <c r="AI138" s="75">
        <v>0</v>
      </c>
      <c r="AJ138" s="75">
        <v>0</v>
      </c>
      <c r="AK138" s="69">
        <f t="shared" si="100"/>
        <v>0</v>
      </c>
      <c r="AL138" s="68">
        <f t="shared" si="101"/>
        <v>0</v>
      </c>
      <c r="AM138" s="75">
        <v>0</v>
      </c>
      <c r="AN138" s="75">
        <v>0</v>
      </c>
      <c r="AO138" s="69">
        <f t="shared" si="102"/>
        <v>0</v>
      </c>
      <c r="AP138" s="68">
        <f t="shared" si="103"/>
        <v>0</v>
      </c>
      <c r="AQ138" s="75">
        <v>0</v>
      </c>
      <c r="AR138" s="75">
        <v>0</v>
      </c>
      <c r="AS138" s="69">
        <f t="shared" si="104"/>
        <v>0</v>
      </c>
      <c r="AT138" s="68">
        <f t="shared" si="105"/>
        <v>0</v>
      </c>
      <c r="AU138" s="75">
        <v>0</v>
      </c>
      <c r="AV138" s="75">
        <v>0</v>
      </c>
      <c r="AW138" s="69">
        <f t="shared" si="106"/>
        <v>0</v>
      </c>
      <c r="AX138" s="68">
        <f t="shared" si="107"/>
        <v>0</v>
      </c>
      <c r="AY138" s="75">
        <v>0</v>
      </c>
      <c r="AZ138" s="75">
        <v>0</v>
      </c>
      <c r="BA138" s="65" t="b">
        <f t="shared" si="72"/>
        <v>1</v>
      </c>
      <c r="BB138" s="65" t="b">
        <f t="shared" si="73"/>
        <v>1</v>
      </c>
      <c r="BC138" s="65" t="b">
        <f t="shared" si="74"/>
        <v>1</v>
      </c>
      <c r="BD138" s="65" t="b">
        <f t="shared" si="75"/>
        <v>0</v>
      </c>
      <c r="BE138" s="65" t="b">
        <f t="shared" si="76"/>
        <v>1</v>
      </c>
      <c r="BF138" s="65" t="b">
        <f t="shared" si="77"/>
        <v>1</v>
      </c>
      <c r="BG138" s="65" t="b">
        <f t="shared" si="78"/>
        <v>1</v>
      </c>
      <c r="BH138" s="65" t="b">
        <f t="shared" si="79"/>
        <v>1</v>
      </c>
      <c r="BI138" s="65" t="b">
        <f t="shared" si="80"/>
        <v>1</v>
      </c>
      <c r="BJ138" s="65" t="b">
        <f t="shared" si="81"/>
        <v>1</v>
      </c>
      <c r="BK138" s="65" t="b">
        <f t="shared" si="82"/>
        <v>1</v>
      </c>
      <c r="BL138" s="65" t="b">
        <f t="shared" si="83"/>
        <v>1</v>
      </c>
      <c r="BM138" s="70" t="s">
        <v>338</v>
      </c>
    </row>
    <row r="139" spans="1:65" ht="17">
      <c r="A139" s="66" t="s">
        <v>439</v>
      </c>
      <c r="B139" s="67" t="s">
        <v>440</v>
      </c>
      <c r="C139" s="68">
        <v>0</v>
      </c>
      <c r="D139" s="68">
        <v>0</v>
      </c>
      <c r="E139" s="69">
        <f t="shared" si="84"/>
        <v>0</v>
      </c>
      <c r="F139" s="68">
        <f t="shared" si="85"/>
        <v>0</v>
      </c>
      <c r="G139" s="69">
        <v>0</v>
      </c>
      <c r="H139" s="69">
        <v>0</v>
      </c>
      <c r="I139" s="69">
        <f t="shared" si="86"/>
        <v>0</v>
      </c>
      <c r="J139" s="68">
        <f t="shared" si="87"/>
        <v>0</v>
      </c>
      <c r="K139" s="71">
        <v>8719.5967996031904</v>
      </c>
      <c r="L139" s="71">
        <v>8720</v>
      </c>
      <c r="M139" s="69">
        <f t="shared" si="88"/>
        <v>17439</v>
      </c>
      <c r="N139" s="68">
        <f t="shared" si="89"/>
        <v>1</v>
      </c>
      <c r="O139" s="69">
        <v>0</v>
      </c>
      <c r="P139" s="71">
        <v>8720</v>
      </c>
      <c r="Q139" s="69">
        <f t="shared" si="90"/>
        <v>8720</v>
      </c>
      <c r="R139" s="68">
        <f t="shared" si="91"/>
        <v>8720</v>
      </c>
      <c r="S139" s="75">
        <v>9952.5599497669846</v>
      </c>
      <c r="T139" s="75">
        <v>10339.18</v>
      </c>
      <c r="U139" s="69">
        <f t="shared" si="92"/>
        <v>20291</v>
      </c>
      <c r="V139" s="68">
        <f t="shared" si="93"/>
        <v>387</v>
      </c>
      <c r="W139" s="75">
        <v>18350.72275040569</v>
      </c>
      <c r="X139" s="75">
        <v>18580.18</v>
      </c>
      <c r="Y139" s="69">
        <f t="shared" si="94"/>
        <v>36930</v>
      </c>
      <c r="Z139" s="68">
        <f t="shared" si="95"/>
        <v>230</v>
      </c>
      <c r="AA139" s="75">
        <v>18350.72275040569</v>
      </c>
      <c r="AB139" s="75">
        <v>18580.18</v>
      </c>
      <c r="AC139" s="69">
        <f t="shared" si="96"/>
        <v>36930</v>
      </c>
      <c r="AD139" s="68">
        <f t="shared" si="97"/>
        <v>230</v>
      </c>
      <c r="AE139" s="75">
        <v>18993.323279410764</v>
      </c>
      <c r="AF139" s="75">
        <v>19204.060000000001</v>
      </c>
      <c r="AG139" s="69">
        <f t="shared" si="98"/>
        <v>38197</v>
      </c>
      <c r="AH139" s="68">
        <f t="shared" si="99"/>
        <v>211</v>
      </c>
      <c r="AI139" s="75">
        <v>22113.795395810233</v>
      </c>
      <c r="AJ139" s="75">
        <v>22234.06</v>
      </c>
      <c r="AK139" s="69">
        <f t="shared" si="100"/>
        <v>44347</v>
      </c>
      <c r="AL139" s="68">
        <f t="shared" si="101"/>
        <v>121</v>
      </c>
      <c r="AM139" s="75">
        <v>25960.559281540573</v>
      </c>
      <c r="AN139" s="75">
        <v>26081.06</v>
      </c>
      <c r="AO139" s="69">
        <f t="shared" si="102"/>
        <v>52041</v>
      </c>
      <c r="AP139" s="68">
        <f t="shared" si="103"/>
        <v>121</v>
      </c>
      <c r="AQ139" s="75">
        <v>31638.454207867981</v>
      </c>
      <c r="AR139" s="75">
        <v>31759.06</v>
      </c>
      <c r="AS139" s="69">
        <f t="shared" si="104"/>
        <v>63397</v>
      </c>
      <c r="AT139" s="68">
        <f t="shared" si="105"/>
        <v>121</v>
      </c>
      <c r="AU139" s="75">
        <v>34210.854999140087</v>
      </c>
      <c r="AV139" s="75">
        <v>31759.06</v>
      </c>
      <c r="AW139" s="69">
        <f t="shared" si="106"/>
        <v>65969</v>
      </c>
      <c r="AX139" s="68">
        <f t="shared" si="107"/>
        <v>-2451</v>
      </c>
      <c r="AY139" s="75">
        <v>34210.854999140087</v>
      </c>
      <c r="AZ139" s="75">
        <v>31759.06</v>
      </c>
      <c r="BA139" s="65" t="b">
        <f t="shared" si="72"/>
        <v>1</v>
      </c>
      <c r="BB139" s="65" t="b">
        <f t="shared" si="73"/>
        <v>1</v>
      </c>
      <c r="BC139" s="65" t="b">
        <f t="shared" si="74"/>
        <v>0</v>
      </c>
      <c r="BD139" s="65" t="b">
        <f t="shared" si="75"/>
        <v>0</v>
      </c>
      <c r="BE139" s="65" t="b">
        <f t="shared" si="76"/>
        <v>0</v>
      </c>
      <c r="BF139" s="65" t="b">
        <f t="shared" si="77"/>
        <v>0</v>
      </c>
      <c r="BG139" s="65" t="b">
        <f t="shared" si="78"/>
        <v>0</v>
      </c>
      <c r="BH139" s="65" t="b">
        <f t="shared" si="79"/>
        <v>0</v>
      </c>
      <c r="BI139" s="65" t="b">
        <f t="shared" si="80"/>
        <v>0</v>
      </c>
      <c r="BJ139" s="65" t="b">
        <f t="shared" si="81"/>
        <v>0</v>
      </c>
      <c r="BK139" s="65" t="b">
        <f t="shared" si="82"/>
        <v>0</v>
      </c>
      <c r="BL139" s="65" t="b">
        <f t="shared" si="83"/>
        <v>0</v>
      </c>
      <c r="BM139" s="70" t="s">
        <v>338</v>
      </c>
    </row>
    <row r="140" spans="1:65" ht="34">
      <c r="A140" s="66" t="s">
        <v>441</v>
      </c>
      <c r="B140" s="67" t="s">
        <v>442</v>
      </c>
      <c r="C140" s="68">
        <v>0</v>
      </c>
      <c r="D140" s="68">
        <v>0</v>
      </c>
      <c r="E140" s="69">
        <f t="shared" si="84"/>
        <v>0</v>
      </c>
      <c r="F140" s="68">
        <f t="shared" si="85"/>
        <v>0</v>
      </c>
      <c r="G140" s="69">
        <v>0</v>
      </c>
      <c r="H140" s="69">
        <v>0</v>
      </c>
      <c r="I140" s="69">
        <f t="shared" si="86"/>
        <v>0</v>
      </c>
      <c r="J140" s="68">
        <f t="shared" si="87"/>
        <v>0</v>
      </c>
      <c r="K140" s="69">
        <v>0</v>
      </c>
      <c r="L140" s="69">
        <v>0</v>
      </c>
      <c r="M140" s="69">
        <f t="shared" si="88"/>
        <v>0</v>
      </c>
      <c r="N140" s="68">
        <f t="shared" si="89"/>
        <v>0</v>
      </c>
      <c r="O140" s="69">
        <v>0</v>
      </c>
      <c r="P140" s="69">
        <v>0</v>
      </c>
      <c r="Q140" s="69">
        <f t="shared" si="90"/>
        <v>0</v>
      </c>
      <c r="R140" s="68">
        <f t="shared" si="91"/>
        <v>0</v>
      </c>
      <c r="S140" s="69">
        <v>0</v>
      </c>
      <c r="T140" s="69">
        <v>0</v>
      </c>
      <c r="U140" s="69">
        <f t="shared" si="92"/>
        <v>0</v>
      </c>
      <c r="V140" s="68">
        <f t="shared" si="93"/>
        <v>0</v>
      </c>
      <c r="W140" s="69">
        <v>0</v>
      </c>
      <c r="X140" s="69">
        <v>0</v>
      </c>
      <c r="Y140" s="69">
        <f t="shared" si="94"/>
        <v>0</v>
      </c>
      <c r="Z140" s="68">
        <f t="shared" si="95"/>
        <v>0</v>
      </c>
      <c r="AA140" s="69">
        <v>0</v>
      </c>
      <c r="AB140" s="69">
        <v>0</v>
      </c>
      <c r="AC140" s="69">
        <f t="shared" si="96"/>
        <v>0</v>
      </c>
      <c r="AD140" s="68">
        <f t="shared" si="97"/>
        <v>0</v>
      </c>
      <c r="AE140" s="69">
        <v>0</v>
      </c>
      <c r="AF140" s="69">
        <v>0</v>
      </c>
      <c r="AG140" s="69">
        <f t="shared" si="98"/>
        <v>0</v>
      </c>
      <c r="AH140" s="68">
        <f t="shared" si="99"/>
        <v>0</v>
      </c>
      <c r="AI140" s="69">
        <v>0</v>
      </c>
      <c r="AJ140" s="69">
        <v>0</v>
      </c>
      <c r="AK140" s="69">
        <f t="shared" si="100"/>
        <v>0</v>
      </c>
      <c r="AL140" s="68">
        <f t="shared" si="101"/>
        <v>0</v>
      </c>
      <c r="AM140" s="69">
        <v>0</v>
      </c>
      <c r="AN140" s="69">
        <v>0</v>
      </c>
      <c r="AO140" s="69">
        <f t="shared" si="102"/>
        <v>0</v>
      </c>
      <c r="AP140" s="68">
        <f t="shared" si="103"/>
        <v>0</v>
      </c>
      <c r="AQ140" s="69">
        <v>0</v>
      </c>
      <c r="AR140" s="69">
        <v>0</v>
      </c>
      <c r="AS140" s="69">
        <f t="shared" si="104"/>
        <v>0</v>
      </c>
      <c r="AT140" s="68">
        <f t="shared" si="105"/>
        <v>0</v>
      </c>
      <c r="AU140" s="69">
        <v>0</v>
      </c>
      <c r="AV140" s="69">
        <v>0</v>
      </c>
      <c r="AW140" s="69">
        <f t="shared" si="106"/>
        <v>0</v>
      </c>
      <c r="AX140" s="68">
        <f t="shared" si="107"/>
        <v>0</v>
      </c>
      <c r="AY140" s="69">
        <v>0</v>
      </c>
      <c r="AZ140" s="69">
        <v>0</v>
      </c>
      <c r="BA140" s="65" t="b">
        <f t="shared" si="72"/>
        <v>1</v>
      </c>
      <c r="BB140" s="65" t="b">
        <f t="shared" si="73"/>
        <v>1</v>
      </c>
      <c r="BC140" s="65" t="b">
        <f t="shared" si="74"/>
        <v>1</v>
      </c>
      <c r="BD140" s="65" t="b">
        <f t="shared" si="75"/>
        <v>1</v>
      </c>
      <c r="BE140" s="65" t="b">
        <f t="shared" si="76"/>
        <v>1</v>
      </c>
      <c r="BF140" s="65" t="b">
        <f t="shared" si="77"/>
        <v>1</v>
      </c>
      <c r="BG140" s="65" t="b">
        <f t="shared" si="78"/>
        <v>1</v>
      </c>
      <c r="BH140" s="65" t="b">
        <f t="shared" si="79"/>
        <v>1</v>
      </c>
      <c r="BI140" s="65" t="b">
        <f t="shared" si="80"/>
        <v>1</v>
      </c>
      <c r="BJ140" s="65" t="b">
        <f t="shared" si="81"/>
        <v>1</v>
      </c>
      <c r="BK140" s="65" t="b">
        <f t="shared" si="82"/>
        <v>1</v>
      </c>
      <c r="BL140" s="65" t="b">
        <f t="shared" si="83"/>
        <v>1</v>
      </c>
      <c r="BM140" s="70" t="s">
        <v>161</v>
      </c>
    </row>
    <row r="141" spans="1:65" ht="34">
      <c r="A141" s="66" t="s">
        <v>443</v>
      </c>
      <c r="B141" s="67" t="s">
        <v>444</v>
      </c>
      <c r="C141" s="68">
        <v>0</v>
      </c>
      <c r="D141" s="68">
        <v>0</v>
      </c>
      <c r="E141" s="69">
        <f t="shared" si="84"/>
        <v>0</v>
      </c>
      <c r="F141" s="68">
        <f t="shared" si="85"/>
        <v>0</v>
      </c>
      <c r="G141" s="69">
        <v>0</v>
      </c>
      <c r="H141" s="69">
        <v>0</v>
      </c>
      <c r="I141" s="69">
        <f t="shared" si="86"/>
        <v>0</v>
      </c>
      <c r="J141" s="68">
        <f t="shared" si="87"/>
        <v>0</v>
      </c>
      <c r="K141" s="69">
        <v>0</v>
      </c>
      <c r="L141" s="69">
        <v>0</v>
      </c>
      <c r="M141" s="69">
        <f t="shared" si="88"/>
        <v>0</v>
      </c>
      <c r="N141" s="68">
        <f t="shared" si="89"/>
        <v>0</v>
      </c>
      <c r="O141" s="69">
        <v>0</v>
      </c>
      <c r="P141" s="69">
        <v>0</v>
      </c>
      <c r="Q141" s="69">
        <f t="shared" si="90"/>
        <v>0</v>
      </c>
      <c r="R141" s="68">
        <f t="shared" si="91"/>
        <v>0</v>
      </c>
      <c r="S141" s="69">
        <v>0</v>
      </c>
      <c r="T141" s="69">
        <v>0</v>
      </c>
      <c r="U141" s="69">
        <f t="shared" si="92"/>
        <v>0</v>
      </c>
      <c r="V141" s="68">
        <f t="shared" si="93"/>
        <v>0</v>
      </c>
      <c r="W141" s="69">
        <v>0</v>
      </c>
      <c r="X141" s="69">
        <v>0</v>
      </c>
      <c r="Y141" s="69">
        <f t="shared" si="94"/>
        <v>0</v>
      </c>
      <c r="Z141" s="68">
        <f t="shared" si="95"/>
        <v>0</v>
      </c>
      <c r="AA141" s="69">
        <v>0</v>
      </c>
      <c r="AB141" s="69">
        <v>0</v>
      </c>
      <c r="AC141" s="69">
        <f t="shared" si="96"/>
        <v>0</v>
      </c>
      <c r="AD141" s="68">
        <f t="shared" si="97"/>
        <v>0</v>
      </c>
      <c r="AE141" s="69">
        <v>0</v>
      </c>
      <c r="AF141" s="69">
        <v>0</v>
      </c>
      <c r="AG141" s="69">
        <f t="shared" si="98"/>
        <v>0</v>
      </c>
      <c r="AH141" s="68">
        <f t="shared" si="99"/>
        <v>0</v>
      </c>
      <c r="AI141" s="69">
        <v>0</v>
      </c>
      <c r="AJ141" s="69">
        <v>0</v>
      </c>
      <c r="AK141" s="69">
        <f t="shared" si="100"/>
        <v>0</v>
      </c>
      <c r="AL141" s="68">
        <f t="shared" si="101"/>
        <v>0</v>
      </c>
      <c r="AM141" s="69">
        <v>0</v>
      </c>
      <c r="AN141" s="69">
        <v>0</v>
      </c>
      <c r="AO141" s="69">
        <f t="shared" si="102"/>
        <v>0</v>
      </c>
      <c r="AP141" s="68">
        <f t="shared" si="103"/>
        <v>0</v>
      </c>
      <c r="AQ141" s="69">
        <v>0</v>
      </c>
      <c r="AR141" s="69">
        <v>0</v>
      </c>
      <c r="AS141" s="69">
        <f t="shared" si="104"/>
        <v>0</v>
      </c>
      <c r="AT141" s="68">
        <f t="shared" si="105"/>
        <v>0</v>
      </c>
      <c r="AU141" s="69">
        <v>0</v>
      </c>
      <c r="AV141" s="69">
        <v>0</v>
      </c>
      <c r="AW141" s="69">
        <f t="shared" si="106"/>
        <v>0</v>
      </c>
      <c r="AX141" s="68">
        <f t="shared" si="107"/>
        <v>0</v>
      </c>
      <c r="AY141" s="69">
        <v>0</v>
      </c>
      <c r="AZ141" s="69">
        <v>0</v>
      </c>
      <c r="BA141" s="65" t="b">
        <f t="shared" si="72"/>
        <v>1</v>
      </c>
      <c r="BB141" s="65" t="b">
        <f t="shared" si="73"/>
        <v>1</v>
      </c>
      <c r="BC141" s="65" t="b">
        <f t="shared" si="74"/>
        <v>1</v>
      </c>
      <c r="BD141" s="65" t="b">
        <f t="shared" si="75"/>
        <v>1</v>
      </c>
      <c r="BE141" s="65" t="b">
        <f t="shared" si="76"/>
        <v>1</v>
      </c>
      <c r="BF141" s="65" t="b">
        <f t="shared" si="77"/>
        <v>1</v>
      </c>
      <c r="BG141" s="65" t="b">
        <f t="shared" si="78"/>
        <v>1</v>
      </c>
      <c r="BH141" s="65" t="b">
        <f t="shared" si="79"/>
        <v>1</v>
      </c>
      <c r="BI141" s="65" t="b">
        <f t="shared" si="80"/>
        <v>1</v>
      </c>
      <c r="BJ141" s="65" t="b">
        <f t="shared" si="81"/>
        <v>1</v>
      </c>
      <c r="BK141" s="65" t="b">
        <f t="shared" si="82"/>
        <v>1</v>
      </c>
      <c r="BL141" s="65" t="b">
        <f t="shared" si="83"/>
        <v>1</v>
      </c>
      <c r="BM141" s="70" t="s">
        <v>161</v>
      </c>
    </row>
    <row r="142" spans="1:65" ht="17">
      <c r="A142" s="66" t="s">
        <v>445</v>
      </c>
      <c r="B142" s="67" t="s">
        <v>446</v>
      </c>
      <c r="C142" s="68">
        <v>0</v>
      </c>
      <c r="D142" s="68">
        <v>0</v>
      </c>
      <c r="E142" s="69">
        <f t="shared" si="84"/>
        <v>0</v>
      </c>
      <c r="F142" s="68">
        <f t="shared" si="85"/>
        <v>0</v>
      </c>
      <c r="G142" s="69">
        <v>0</v>
      </c>
      <c r="H142" s="69">
        <v>0</v>
      </c>
      <c r="I142" s="69">
        <f t="shared" si="86"/>
        <v>0</v>
      </c>
      <c r="J142" s="68">
        <f t="shared" si="87"/>
        <v>0</v>
      </c>
      <c r="K142" s="71">
        <v>7239.6570117600068</v>
      </c>
      <c r="L142" s="71">
        <v>7240</v>
      </c>
      <c r="M142" s="69">
        <f t="shared" si="88"/>
        <v>14479</v>
      </c>
      <c r="N142" s="68">
        <f t="shared" si="89"/>
        <v>1</v>
      </c>
      <c r="O142" s="69">
        <v>0</v>
      </c>
      <c r="P142" s="71">
        <v>7240</v>
      </c>
      <c r="Q142" s="69">
        <f t="shared" si="90"/>
        <v>7240</v>
      </c>
      <c r="R142" s="68">
        <f t="shared" si="91"/>
        <v>7240</v>
      </c>
      <c r="S142" s="71">
        <v>95503.499927707104</v>
      </c>
      <c r="T142" s="71">
        <v>95504.42</v>
      </c>
      <c r="U142" s="69">
        <f t="shared" si="92"/>
        <v>191007</v>
      </c>
      <c r="V142" s="68">
        <f t="shared" si="93"/>
        <v>1</v>
      </c>
      <c r="W142" s="71">
        <v>98565.605638736844</v>
      </c>
      <c r="X142" s="71">
        <v>98566.42</v>
      </c>
      <c r="Y142" s="69">
        <f t="shared" si="94"/>
        <v>197131</v>
      </c>
      <c r="Z142" s="68">
        <f t="shared" si="95"/>
        <v>1</v>
      </c>
      <c r="AA142" s="71">
        <v>120885.9061935807</v>
      </c>
      <c r="AB142" s="71">
        <v>120886.72</v>
      </c>
      <c r="AC142" s="69">
        <f t="shared" si="96"/>
        <v>241771</v>
      </c>
      <c r="AD142" s="68">
        <f t="shared" si="97"/>
        <v>1</v>
      </c>
      <c r="AE142" s="71">
        <v>120885.9061935807</v>
      </c>
      <c r="AF142" s="71">
        <v>120886.72</v>
      </c>
      <c r="AG142" s="69">
        <f t="shared" si="98"/>
        <v>241771</v>
      </c>
      <c r="AH142" s="68">
        <f t="shared" si="99"/>
        <v>1</v>
      </c>
      <c r="AI142" s="71">
        <v>125746.21583069627</v>
      </c>
      <c r="AJ142" s="71">
        <v>125746.72</v>
      </c>
      <c r="AK142" s="69">
        <f t="shared" si="100"/>
        <v>251492</v>
      </c>
      <c r="AL142" s="68">
        <f t="shared" si="101"/>
        <v>0</v>
      </c>
      <c r="AM142" s="71">
        <v>151800.24060251546</v>
      </c>
      <c r="AN142" s="71">
        <v>151800.72</v>
      </c>
      <c r="AO142" s="69">
        <f t="shared" si="102"/>
        <v>303600</v>
      </c>
      <c r="AP142" s="68">
        <f t="shared" si="103"/>
        <v>0</v>
      </c>
      <c r="AQ142" s="71">
        <v>151800.24060251546</v>
      </c>
      <c r="AR142" s="71">
        <v>151800.72</v>
      </c>
      <c r="AS142" s="69">
        <f t="shared" si="104"/>
        <v>303600</v>
      </c>
      <c r="AT142" s="68">
        <f t="shared" si="105"/>
        <v>0</v>
      </c>
      <c r="AU142" s="71">
        <v>150290.41967111122</v>
      </c>
      <c r="AV142" s="71">
        <v>151800.72</v>
      </c>
      <c r="AW142" s="69">
        <f t="shared" si="106"/>
        <v>302090</v>
      </c>
      <c r="AX142" s="68">
        <f t="shared" si="107"/>
        <v>1510</v>
      </c>
      <c r="AY142" s="71">
        <v>150290.41967111122</v>
      </c>
      <c r="AZ142" s="71">
        <v>151800.72</v>
      </c>
      <c r="BA142" s="65" t="b">
        <f t="shared" si="72"/>
        <v>1</v>
      </c>
      <c r="BB142" s="65" t="b">
        <f t="shared" si="73"/>
        <v>1</v>
      </c>
      <c r="BC142" s="65" t="b">
        <f t="shared" si="74"/>
        <v>0</v>
      </c>
      <c r="BD142" s="65" t="b">
        <f t="shared" si="75"/>
        <v>0</v>
      </c>
      <c r="BE142" s="65" t="b">
        <f t="shared" si="76"/>
        <v>0</v>
      </c>
      <c r="BF142" s="65" t="b">
        <f t="shared" si="77"/>
        <v>0</v>
      </c>
      <c r="BG142" s="65" t="b">
        <f t="shared" si="78"/>
        <v>0</v>
      </c>
      <c r="BH142" s="65" t="b">
        <f t="shared" si="79"/>
        <v>0</v>
      </c>
      <c r="BI142" s="65" t="b">
        <f t="shared" si="80"/>
        <v>1</v>
      </c>
      <c r="BJ142" s="65" t="b">
        <f t="shared" si="81"/>
        <v>1</v>
      </c>
      <c r="BK142" s="65" t="b">
        <f t="shared" si="82"/>
        <v>1</v>
      </c>
      <c r="BL142" s="65" t="b">
        <f t="shared" si="83"/>
        <v>0</v>
      </c>
      <c r="BM142" s="70" t="s">
        <v>164</v>
      </c>
    </row>
    <row r="143" spans="1:65" ht="34">
      <c r="A143" s="66" t="s">
        <v>447</v>
      </c>
      <c r="B143" s="67" t="s">
        <v>448</v>
      </c>
      <c r="C143" s="68">
        <v>0</v>
      </c>
      <c r="D143" s="68">
        <v>0</v>
      </c>
      <c r="E143" s="69">
        <f t="shared" si="84"/>
        <v>0</v>
      </c>
      <c r="F143" s="68">
        <f t="shared" si="85"/>
        <v>0</v>
      </c>
      <c r="G143" s="69">
        <v>0</v>
      </c>
      <c r="H143" s="69">
        <v>0</v>
      </c>
      <c r="I143" s="69">
        <f t="shared" si="86"/>
        <v>0</v>
      </c>
      <c r="J143" s="68">
        <f t="shared" si="87"/>
        <v>0</v>
      </c>
      <c r="K143" s="71">
        <v>34316.538663144805</v>
      </c>
      <c r="L143" s="71">
        <v>6103</v>
      </c>
      <c r="M143" s="69">
        <f t="shared" si="88"/>
        <v>40419</v>
      </c>
      <c r="N143" s="68">
        <f t="shared" si="89"/>
        <v>-28213</v>
      </c>
      <c r="O143" s="69">
        <v>0</v>
      </c>
      <c r="P143" s="71">
        <v>6103</v>
      </c>
      <c r="Q143" s="69">
        <f t="shared" si="90"/>
        <v>6103</v>
      </c>
      <c r="R143" s="68">
        <f t="shared" si="91"/>
        <v>6103</v>
      </c>
      <c r="S143" s="69">
        <v>0</v>
      </c>
      <c r="T143" s="69">
        <v>0</v>
      </c>
      <c r="U143" s="69">
        <f t="shared" si="92"/>
        <v>0</v>
      </c>
      <c r="V143" s="68">
        <f t="shared" si="93"/>
        <v>0</v>
      </c>
      <c r="W143" s="69">
        <v>0</v>
      </c>
      <c r="X143" s="69">
        <v>0</v>
      </c>
      <c r="Y143" s="69">
        <f t="shared" si="94"/>
        <v>0</v>
      </c>
      <c r="Z143" s="68">
        <f t="shared" si="95"/>
        <v>0</v>
      </c>
      <c r="AA143" s="69">
        <v>0</v>
      </c>
      <c r="AB143" s="69">
        <v>0</v>
      </c>
      <c r="AC143" s="69">
        <f t="shared" si="96"/>
        <v>0</v>
      </c>
      <c r="AD143" s="68">
        <f t="shared" si="97"/>
        <v>0</v>
      </c>
      <c r="AE143" s="69">
        <v>0</v>
      </c>
      <c r="AF143" s="69">
        <v>0</v>
      </c>
      <c r="AG143" s="69">
        <f t="shared" si="98"/>
        <v>0</v>
      </c>
      <c r="AH143" s="68">
        <f t="shared" si="99"/>
        <v>0</v>
      </c>
      <c r="AI143" s="69">
        <v>0</v>
      </c>
      <c r="AJ143" s="69">
        <v>0</v>
      </c>
      <c r="AK143" s="69">
        <f t="shared" si="100"/>
        <v>0</v>
      </c>
      <c r="AL143" s="68">
        <f t="shared" si="101"/>
        <v>0</v>
      </c>
      <c r="AM143" s="69">
        <v>0</v>
      </c>
      <c r="AN143" s="69">
        <v>0</v>
      </c>
      <c r="AO143" s="69">
        <f t="shared" si="102"/>
        <v>0</v>
      </c>
      <c r="AP143" s="68">
        <f t="shared" si="103"/>
        <v>0</v>
      </c>
      <c r="AQ143" s="69">
        <v>0</v>
      </c>
      <c r="AR143" s="69">
        <v>0</v>
      </c>
      <c r="AS143" s="69">
        <f t="shared" si="104"/>
        <v>0</v>
      </c>
      <c r="AT143" s="68">
        <f t="shared" si="105"/>
        <v>0</v>
      </c>
      <c r="AU143" s="69">
        <v>0</v>
      </c>
      <c r="AV143" s="69">
        <v>0</v>
      </c>
      <c r="AW143" s="69">
        <f t="shared" si="106"/>
        <v>0</v>
      </c>
      <c r="AX143" s="68">
        <f t="shared" si="107"/>
        <v>0</v>
      </c>
      <c r="AY143" s="69">
        <v>0</v>
      </c>
      <c r="AZ143" s="69">
        <v>0</v>
      </c>
      <c r="BA143" s="65" t="b">
        <f t="shared" si="72"/>
        <v>1</v>
      </c>
      <c r="BB143" s="65" t="b">
        <f t="shared" si="73"/>
        <v>1</v>
      </c>
      <c r="BC143" s="65" t="b">
        <f t="shared" si="74"/>
        <v>0</v>
      </c>
      <c r="BD143" s="65" t="b">
        <f t="shared" si="75"/>
        <v>0</v>
      </c>
      <c r="BE143" s="65" t="b">
        <f t="shared" si="76"/>
        <v>1</v>
      </c>
      <c r="BF143" s="65" t="b">
        <f t="shared" si="77"/>
        <v>1</v>
      </c>
      <c r="BG143" s="65" t="b">
        <f t="shared" si="78"/>
        <v>1</v>
      </c>
      <c r="BH143" s="65" t="b">
        <f t="shared" si="79"/>
        <v>1</v>
      </c>
      <c r="BI143" s="65" t="b">
        <f t="shared" si="80"/>
        <v>1</v>
      </c>
      <c r="BJ143" s="65" t="b">
        <f t="shared" si="81"/>
        <v>1</v>
      </c>
      <c r="BK143" s="65" t="b">
        <f t="shared" si="82"/>
        <v>1</v>
      </c>
      <c r="BL143" s="65" t="b">
        <f t="shared" si="83"/>
        <v>1</v>
      </c>
      <c r="BM143" s="70" t="s">
        <v>161</v>
      </c>
    </row>
    <row r="144" spans="1:65" ht="34">
      <c r="A144" s="66" t="s">
        <v>449</v>
      </c>
      <c r="B144" s="67" t="s">
        <v>450</v>
      </c>
      <c r="C144" s="68">
        <v>0</v>
      </c>
      <c r="D144" s="68">
        <v>0</v>
      </c>
      <c r="E144" s="69">
        <f t="shared" si="84"/>
        <v>0</v>
      </c>
      <c r="F144" s="68">
        <f t="shared" si="85"/>
        <v>0</v>
      </c>
      <c r="G144" s="69">
        <v>0</v>
      </c>
      <c r="H144" s="69">
        <v>0</v>
      </c>
      <c r="I144" s="69">
        <f t="shared" si="86"/>
        <v>0</v>
      </c>
      <c r="J144" s="68">
        <f t="shared" si="87"/>
        <v>0</v>
      </c>
      <c r="K144" s="69">
        <v>0</v>
      </c>
      <c r="L144" s="69">
        <v>0</v>
      </c>
      <c r="M144" s="69">
        <f t="shared" si="88"/>
        <v>0</v>
      </c>
      <c r="N144" s="68">
        <f t="shared" si="89"/>
        <v>0</v>
      </c>
      <c r="O144" s="69">
        <v>0</v>
      </c>
      <c r="P144" s="69">
        <v>0</v>
      </c>
      <c r="Q144" s="69">
        <f t="shared" si="90"/>
        <v>0</v>
      </c>
      <c r="R144" s="68">
        <f t="shared" si="91"/>
        <v>0</v>
      </c>
      <c r="S144" s="71">
        <v>16730.804999999997</v>
      </c>
      <c r="T144" s="71">
        <v>16730.46</v>
      </c>
      <c r="U144" s="69">
        <f t="shared" si="92"/>
        <v>33460</v>
      </c>
      <c r="V144" s="68">
        <f t="shared" si="93"/>
        <v>0</v>
      </c>
      <c r="W144" s="71">
        <v>20546.096666666665</v>
      </c>
      <c r="X144" s="71">
        <v>20545.46</v>
      </c>
      <c r="Y144" s="69">
        <f t="shared" si="94"/>
        <v>41091</v>
      </c>
      <c r="Z144" s="68">
        <f t="shared" si="95"/>
        <v>-1</v>
      </c>
      <c r="AA144" s="71">
        <v>22733.129999999997</v>
      </c>
      <c r="AB144" s="71">
        <v>22732.489999999998</v>
      </c>
      <c r="AC144" s="69">
        <f t="shared" si="96"/>
        <v>45465</v>
      </c>
      <c r="AD144" s="68">
        <f t="shared" si="97"/>
        <v>-1</v>
      </c>
      <c r="AE144" s="71">
        <v>24565.671666666662</v>
      </c>
      <c r="AF144" s="71">
        <v>24565.03</v>
      </c>
      <c r="AG144" s="69">
        <f t="shared" si="98"/>
        <v>49130</v>
      </c>
      <c r="AH144" s="68">
        <f t="shared" si="99"/>
        <v>0</v>
      </c>
      <c r="AI144" s="71">
        <v>28164.663333333334</v>
      </c>
      <c r="AJ144" s="71">
        <v>27563.03</v>
      </c>
      <c r="AK144" s="69">
        <f t="shared" si="100"/>
        <v>55727</v>
      </c>
      <c r="AL144" s="68">
        <f t="shared" si="101"/>
        <v>-601</v>
      </c>
      <c r="AM144" s="71">
        <v>30652.113333333327</v>
      </c>
      <c r="AN144" s="71">
        <v>30050.03</v>
      </c>
      <c r="AO144" s="69">
        <f t="shared" si="102"/>
        <v>60702</v>
      </c>
      <c r="AP144" s="68">
        <f t="shared" si="103"/>
        <v>-602</v>
      </c>
      <c r="AQ144" s="71">
        <v>32280.371666666662</v>
      </c>
      <c r="AR144" s="71">
        <v>31678.03</v>
      </c>
      <c r="AS144" s="69">
        <f t="shared" si="104"/>
        <v>63958</v>
      </c>
      <c r="AT144" s="68">
        <f t="shared" si="105"/>
        <v>-602</v>
      </c>
      <c r="AU144" s="71">
        <v>36179.78</v>
      </c>
      <c r="AV144" s="71">
        <v>31678.03</v>
      </c>
      <c r="AW144" s="69">
        <f t="shared" si="106"/>
        <v>67857</v>
      </c>
      <c r="AX144" s="68">
        <f t="shared" si="107"/>
        <v>-4501</v>
      </c>
      <c r="AY144" s="71">
        <v>36179.78</v>
      </c>
      <c r="AZ144" s="71">
        <v>31678.03</v>
      </c>
      <c r="BA144" s="65" t="b">
        <f t="shared" si="72"/>
        <v>1</v>
      </c>
      <c r="BB144" s="65" t="b">
        <f t="shared" si="73"/>
        <v>1</v>
      </c>
      <c r="BC144" s="65" t="b">
        <f t="shared" si="74"/>
        <v>1</v>
      </c>
      <c r="BD144" s="65" t="b">
        <f t="shared" si="75"/>
        <v>1</v>
      </c>
      <c r="BE144" s="65" t="b">
        <f t="shared" si="76"/>
        <v>1</v>
      </c>
      <c r="BF144" s="65" t="b">
        <f t="shared" si="77"/>
        <v>0</v>
      </c>
      <c r="BG144" s="65" t="b">
        <f t="shared" si="78"/>
        <v>0</v>
      </c>
      <c r="BH144" s="65" t="b">
        <f t="shared" si="79"/>
        <v>1</v>
      </c>
      <c r="BI144" s="65" t="b">
        <f t="shared" si="80"/>
        <v>0</v>
      </c>
      <c r="BJ144" s="65" t="b">
        <f t="shared" si="81"/>
        <v>0</v>
      </c>
      <c r="BK144" s="65" t="b">
        <f t="shared" si="82"/>
        <v>0</v>
      </c>
      <c r="BL144" s="65" t="b">
        <f t="shared" si="83"/>
        <v>0</v>
      </c>
      <c r="BM144" s="70" t="s">
        <v>210</v>
      </c>
    </row>
    <row r="145" spans="1:65" ht="34">
      <c r="A145" s="66" t="s">
        <v>451</v>
      </c>
      <c r="B145" s="67" t="s">
        <v>452</v>
      </c>
      <c r="C145" s="68">
        <v>0</v>
      </c>
      <c r="D145" s="68">
        <v>0</v>
      </c>
      <c r="E145" s="69">
        <f t="shared" si="84"/>
        <v>0</v>
      </c>
      <c r="F145" s="68">
        <f t="shared" si="85"/>
        <v>0</v>
      </c>
      <c r="G145" s="69">
        <v>0</v>
      </c>
      <c r="H145" s="69">
        <v>0</v>
      </c>
      <c r="I145" s="69">
        <f t="shared" si="86"/>
        <v>0</v>
      </c>
      <c r="J145" s="68">
        <f t="shared" si="87"/>
        <v>0</v>
      </c>
      <c r="K145" s="69">
        <v>0</v>
      </c>
      <c r="L145" s="69">
        <v>0</v>
      </c>
      <c r="M145" s="69">
        <f t="shared" si="88"/>
        <v>0</v>
      </c>
      <c r="N145" s="68">
        <f t="shared" si="89"/>
        <v>0</v>
      </c>
      <c r="O145" s="69">
        <v>0</v>
      </c>
      <c r="P145" s="69">
        <v>0</v>
      </c>
      <c r="Q145" s="69">
        <f t="shared" si="90"/>
        <v>0</v>
      </c>
      <c r="R145" s="68">
        <f t="shared" si="91"/>
        <v>0</v>
      </c>
      <c r="S145" s="69">
        <v>0</v>
      </c>
      <c r="T145" s="71">
        <v>3355</v>
      </c>
      <c r="U145" s="69">
        <f t="shared" si="92"/>
        <v>3355</v>
      </c>
      <c r="V145" s="68">
        <f t="shared" si="93"/>
        <v>3355</v>
      </c>
      <c r="W145" s="71">
        <v>3833.6976353847481</v>
      </c>
      <c r="X145" s="71">
        <v>6830</v>
      </c>
      <c r="Y145" s="69">
        <f t="shared" si="94"/>
        <v>10663</v>
      </c>
      <c r="Z145" s="68">
        <f t="shared" si="95"/>
        <v>2997</v>
      </c>
      <c r="AA145" s="69">
        <v>0</v>
      </c>
      <c r="AB145" s="71">
        <v>6830</v>
      </c>
      <c r="AC145" s="69">
        <f t="shared" si="96"/>
        <v>6830</v>
      </c>
      <c r="AD145" s="68">
        <f t="shared" si="97"/>
        <v>6830</v>
      </c>
      <c r="AE145" s="69">
        <v>0</v>
      </c>
      <c r="AF145" s="71">
        <v>6830</v>
      </c>
      <c r="AG145" s="69">
        <f t="shared" si="98"/>
        <v>6830</v>
      </c>
      <c r="AH145" s="68">
        <f t="shared" si="99"/>
        <v>6830</v>
      </c>
      <c r="AI145" s="71">
        <v>1233.3243091140985</v>
      </c>
      <c r="AJ145" s="71">
        <v>8194</v>
      </c>
      <c r="AK145" s="69">
        <f t="shared" si="100"/>
        <v>9427</v>
      </c>
      <c r="AL145" s="68">
        <f t="shared" si="101"/>
        <v>6961</v>
      </c>
      <c r="AM145" s="69">
        <v>0</v>
      </c>
      <c r="AN145" s="71">
        <v>8194</v>
      </c>
      <c r="AO145" s="69">
        <f t="shared" si="102"/>
        <v>8194</v>
      </c>
      <c r="AP145" s="68">
        <f t="shared" si="103"/>
        <v>8194</v>
      </c>
      <c r="AQ145" s="69">
        <v>0</v>
      </c>
      <c r="AR145" s="71">
        <v>8194</v>
      </c>
      <c r="AS145" s="69">
        <f t="shared" si="104"/>
        <v>8194</v>
      </c>
      <c r="AT145" s="68">
        <f t="shared" si="105"/>
        <v>8194</v>
      </c>
      <c r="AU145" s="71">
        <v>5369.5247475703191</v>
      </c>
      <c r="AV145" s="71">
        <v>8194</v>
      </c>
      <c r="AW145" s="69">
        <f t="shared" si="106"/>
        <v>13563</v>
      </c>
      <c r="AX145" s="68">
        <f t="shared" si="107"/>
        <v>2825</v>
      </c>
      <c r="AY145" s="71">
        <v>5369.5247475703191</v>
      </c>
      <c r="AZ145" s="71">
        <v>8194</v>
      </c>
      <c r="BA145" s="65" t="b">
        <f t="shared" si="72"/>
        <v>1</v>
      </c>
      <c r="BB145" s="65" t="b">
        <f t="shared" si="73"/>
        <v>1</v>
      </c>
      <c r="BC145" s="65" t="b">
        <f t="shared" si="74"/>
        <v>1</v>
      </c>
      <c r="BD145" s="65" t="b">
        <f t="shared" si="75"/>
        <v>1</v>
      </c>
      <c r="BE145" s="65" t="b">
        <f t="shared" si="76"/>
        <v>0</v>
      </c>
      <c r="BF145" s="65" t="b">
        <f t="shared" si="77"/>
        <v>0</v>
      </c>
      <c r="BG145" s="65" t="b">
        <f t="shared" si="78"/>
        <v>0</v>
      </c>
      <c r="BH145" s="65" t="b">
        <f t="shared" si="79"/>
        <v>0</v>
      </c>
      <c r="BI145" s="65" t="b">
        <f t="shared" si="80"/>
        <v>0</v>
      </c>
      <c r="BJ145" s="65" t="b">
        <f t="shared" si="81"/>
        <v>0</v>
      </c>
      <c r="BK145" s="65" t="b">
        <f t="shared" si="82"/>
        <v>0</v>
      </c>
      <c r="BL145" s="65" t="b">
        <f t="shared" si="83"/>
        <v>0</v>
      </c>
      <c r="BM145" s="70" t="s">
        <v>161</v>
      </c>
    </row>
    <row r="146" spans="1:65" ht="17">
      <c r="A146" s="66" t="s">
        <v>453</v>
      </c>
      <c r="B146" s="67" t="s">
        <v>454</v>
      </c>
      <c r="C146" s="68">
        <v>0</v>
      </c>
      <c r="D146" s="68">
        <v>0</v>
      </c>
      <c r="E146" s="69">
        <f t="shared" si="84"/>
        <v>0</v>
      </c>
      <c r="F146" s="68">
        <f t="shared" si="85"/>
        <v>0</v>
      </c>
      <c r="G146" s="69">
        <v>0</v>
      </c>
      <c r="H146" s="69">
        <v>0</v>
      </c>
      <c r="I146" s="69">
        <f t="shared" si="86"/>
        <v>0</v>
      </c>
      <c r="J146" s="68">
        <f t="shared" si="87"/>
        <v>0</v>
      </c>
      <c r="K146" s="69">
        <v>0</v>
      </c>
      <c r="L146" s="69">
        <v>0</v>
      </c>
      <c r="M146" s="69">
        <f t="shared" si="88"/>
        <v>0</v>
      </c>
      <c r="N146" s="68">
        <f t="shared" si="89"/>
        <v>0</v>
      </c>
      <c r="O146" s="69">
        <v>0</v>
      </c>
      <c r="P146" s="69">
        <v>0</v>
      </c>
      <c r="Q146" s="69">
        <f t="shared" si="90"/>
        <v>0</v>
      </c>
      <c r="R146" s="68">
        <f t="shared" si="91"/>
        <v>0</v>
      </c>
      <c r="S146" s="71">
        <v>16840.638872340904</v>
      </c>
      <c r="T146" s="71">
        <v>19271.584383504993</v>
      </c>
      <c r="U146" s="69">
        <f t="shared" si="92"/>
        <v>36111</v>
      </c>
      <c r="V146" s="68">
        <f t="shared" si="93"/>
        <v>2431</v>
      </c>
      <c r="W146" s="71">
        <v>20730.777981054136</v>
      </c>
      <c r="X146" s="71">
        <v>23756.584383504993</v>
      </c>
      <c r="Y146" s="69">
        <f t="shared" si="94"/>
        <v>44486</v>
      </c>
      <c r="Z146" s="68">
        <f t="shared" si="95"/>
        <v>3026</v>
      </c>
      <c r="AA146" s="71">
        <v>22646.212133762489</v>
      </c>
      <c r="AB146" s="71">
        <v>26055.584383504993</v>
      </c>
      <c r="AC146" s="69">
        <f t="shared" si="96"/>
        <v>48701</v>
      </c>
      <c r="AD146" s="68">
        <f t="shared" si="97"/>
        <v>3409</v>
      </c>
      <c r="AE146" s="71">
        <v>28934.802128934047</v>
      </c>
      <c r="AF146" s="71">
        <v>33601.584383504989</v>
      </c>
      <c r="AG146" s="69">
        <f t="shared" si="98"/>
        <v>62535</v>
      </c>
      <c r="AH146" s="68">
        <f t="shared" si="99"/>
        <v>4667</v>
      </c>
      <c r="AI146" s="71">
        <v>30698.991572497125</v>
      </c>
      <c r="AJ146" s="71">
        <v>35718.584383504989</v>
      </c>
      <c r="AK146" s="69">
        <f t="shared" si="100"/>
        <v>66416</v>
      </c>
      <c r="AL146" s="68">
        <f t="shared" si="101"/>
        <v>5020</v>
      </c>
      <c r="AM146" s="71">
        <v>32334.008344573285</v>
      </c>
      <c r="AN146" s="71">
        <v>37680.584383504989</v>
      </c>
      <c r="AO146" s="69">
        <f t="shared" si="102"/>
        <v>70014</v>
      </c>
      <c r="AP146" s="68">
        <f t="shared" si="103"/>
        <v>5346</v>
      </c>
      <c r="AQ146" s="71">
        <v>5531</v>
      </c>
      <c r="AR146" s="71">
        <v>37680.584383504989</v>
      </c>
      <c r="AS146" s="69">
        <f t="shared" si="104"/>
        <v>43211</v>
      </c>
      <c r="AT146" s="68">
        <f t="shared" si="105"/>
        <v>32149</v>
      </c>
      <c r="AU146" s="71">
        <v>5531</v>
      </c>
      <c r="AV146" s="71">
        <v>37680.584383504989</v>
      </c>
      <c r="AW146" s="69">
        <f t="shared" si="106"/>
        <v>43211</v>
      </c>
      <c r="AX146" s="68">
        <f t="shared" si="107"/>
        <v>32149</v>
      </c>
      <c r="AY146" s="71">
        <v>5531</v>
      </c>
      <c r="AZ146" s="71">
        <v>37680.584383504989</v>
      </c>
      <c r="BA146" s="65" t="b">
        <f t="shared" si="72"/>
        <v>1</v>
      </c>
      <c r="BB146" s="65" t="b">
        <f t="shared" si="73"/>
        <v>1</v>
      </c>
      <c r="BC146" s="65" t="b">
        <f t="shared" si="74"/>
        <v>1</v>
      </c>
      <c r="BD146" s="65" t="b">
        <f t="shared" si="75"/>
        <v>1</v>
      </c>
      <c r="BE146" s="65" t="b">
        <f t="shared" si="76"/>
        <v>0</v>
      </c>
      <c r="BF146" s="65" t="b">
        <f t="shared" si="77"/>
        <v>0</v>
      </c>
      <c r="BG146" s="65" t="b">
        <f t="shared" si="78"/>
        <v>0</v>
      </c>
      <c r="BH146" s="65" t="b">
        <f t="shared" si="79"/>
        <v>0</v>
      </c>
      <c r="BI146" s="65" t="b">
        <f t="shared" si="80"/>
        <v>0</v>
      </c>
      <c r="BJ146" s="65" t="b">
        <f t="shared" si="81"/>
        <v>0</v>
      </c>
      <c r="BK146" s="65" t="b">
        <f t="shared" si="82"/>
        <v>0</v>
      </c>
      <c r="BL146" s="65" t="b">
        <f t="shared" si="83"/>
        <v>0</v>
      </c>
      <c r="BM146" s="70" t="s">
        <v>182</v>
      </c>
    </row>
    <row r="147" spans="1:65" ht="17">
      <c r="A147" s="66" t="s">
        <v>455</v>
      </c>
      <c r="B147" s="67" t="s">
        <v>456</v>
      </c>
      <c r="C147" s="68">
        <v>0</v>
      </c>
      <c r="D147" s="68">
        <v>0</v>
      </c>
      <c r="E147" s="69">
        <f t="shared" si="84"/>
        <v>0</v>
      </c>
      <c r="F147" s="68">
        <f t="shared" si="85"/>
        <v>0</v>
      </c>
      <c r="G147" s="69">
        <v>0</v>
      </c>
      <c r="H147" s="69">
        <v>0</v>
      </c>
      <c r="I147" s="69">
        <f t="shared" si="86"/>
        <v>0</v>
      </c>
      <c r="J147" s="68">
        <f t="shared" si="87"/>
        <v>0</v>
      </c>
      <c r="K147" s="69">
        <v>0</v>
      </c>
      <c r="L147" s="69">
        <v>0</v>
      </c>
      <c r="M147" s="69">
        <f t="shared" si="88"/>
        <v>0</v>
      </c>
      <c r="N147" s="68">
        <f t="shared" si="89"/>
        <v>0</v>
      </c>
      <c r="O147" s="69">
        <v>0</v>
      </c>
      <c r="P147" s="69">
        <v>0</v>
      </c>
      <c r="Q147" s="69">
        <f t="shared" si="90"/>
        <v>0</v>
      </c>
      <c r="R147" s="68">
        <f t="shared" si="91"/>
        <v>0</v>
      </c>
      <c r="S147" s="71">
        <v>19915.760942882036</v>
      </c>
      <c r="T147" s="71">
        <v>19899.885833257817</v>
      </c>
      <c r="U147" s="69">
        <f t="shared" si="92"/>
        <v>39814</v>
      </c>
      <c r="V147" s="68">
        <f t="shared" si="93"/>
        <v>-16</v>
      </c>
      <c r="W147" s="71">
        <v>23598.658494434603</v>
      </c>
      <c r="X147" s="71">
        <v>23582.885833257817</v>
      </c>
      <c r="Y147" s="69">
        <f t="shared" si="94"/>
        <v>47180</v>
      </c>
      <c r="Z147" s="68">
        <f t="shared" si="95"/>
        <v>-16</v>
      </c>
      <c r="AA147" s="71">
        <v>25972.150276999215</v>
      </c>
      <c r="AB147" s="71">
        <v>25955.885833257817</v>
      </c>
      <c r="AC147" s="69">
        <f t="shared" si="96"/>
        <v>51927</v>
      </c>
      <c r="AD147" s="68">
        <f t="shared" si="97"/>
        <v>-17</v>
      </c>
      <c r="AE147" s="71">
        <v>33764.596003391343</v>
      </c>
      <c r="AF147" s="71">
        <v>33747.885833257817</v>
      </c>
      <c r="AG147" s="69">
        <f t="shared" si="98"/>
        <v>67511</v>
      </c>
      <c r="AH147" s="68">
        <f t="shared" si="99"/>
        <v>-17</v>
      </c>
      <c r="AI147" s="71">
        <v>35950.674361273566</v>
      </c>
      <c r="AJ147" s="71">
        <v>35933.885833257817</v>
      </c>
      <c r="AK147" s="69">
        <f t="shared" si="100"/>
        <v>71883</v>
      </c>
      <c r="AL147" s="68">
        <f t="shared" si="101"/>
        <v>-17</v>
      </c>
      <c r="AM147" s="71">
        <v>37976.689647359446</v>
      </c>
      <c r="AN147" s="71">
        <v>37959.885833257817</v>
      </c>
      <c r="AO147" s="69">
        <f t="shared" si="102"/>
        <v>75935</v>
      </c>
      <c r="AP147" s="68">
        <f t="shared" si="103"/>
        <v>-17</v>
      </c>
      <c r="AQ147" s="71">
        <v>44751.540137555872</v>
      </c>
      <c r="AR147" s="71">
        <v>44734.885833257817</v>
      </c>
      <c r="AS147" s="69">
        <f t="shared" si="104"/>
        <v>89485</v>
      </c>
      <c r="AT147" s="68">
        <f t="shared" si="105"/>
        <v>-17</v>
      </c>
      <c r="AU147" s="71">
        <v>51383.991692837895</v>
      </c>
      <c r="AV147" s="71">
        <v>44734.885833257817</v>
      </c>
      <c r="AW147" s="69">
        <f t="shared" si="106"/>
        <v>96117</v>
      </c>
      <c r="AX147" s="68">
        <f t="shared" si="107"/>
        <v>-6649</v>
      </c>
      <c r="AY147" s="71">
        <v>51383.991692837895</v>
      </c>
      <c r="AZ147" s="71">
        <v>44734.885833257817</v>
      </c>
      <c r="BA147" s="65" t="b">
        <f t="shared" si="72"/>
        <v>1</v>
      </c>
      <c r="BB147" s="65" t="b">
        <f t="shared" si="73"/>
        <v>1</v>
      </c>
      <c r="BC147" s="65" t="b">
        <f t="shared" si="74"/>
        <v>1</v>
      </c>
      <c r="BD147" s="65" t="b">
        <f t="shared" si="75"/>
        <v>1</v>
      </c>
      <c r="BE147" s="65" t="b">
        <f t="shared" si="76"/>
        <v>0</v>
      </c>
      <c r="BF147" s="65" t="b">
        <f t="shared" si="77"/>
        <v>0</v>
      </c>
      <c r="BG147" s="65" t="b">
        <f t="shared" si="78"/>
        <v>0</v>
      </c>
      <c r="BH147" s="65" t="b">
        <f t="shared" si="79"/>
        <v>0</v>
      </c>
      <c r="BI147" s="65" t="b">
        <f t="shared" si="80"/>
        <v>0</v>
      </c>
      <c r="BJ147" s="65" t="b">
        <f t="shared" si="81"/>
        <v>0</v>
      </c>
      <c r="BK147" s="65" t="b">
        <f t="shared" si="82"/>
        <v>0</v>
      </c>
      <c r="BL147" s="65" t="b">
        <f t="shared" si="83"/>
        <v>0</v>
      </c>
      <c r="BM147" s="70" t="s">
        <v>182</v>
      </c>
    </row>
    <row r="148" spans="1:65" ht="34">
      <c r="A148" s="66" t="s">
        <v>457</v>
      </c>
      <c r="B148" s="67" t="s">
        <v>458</v>
      </c>
      <c r="C148" s="68">
        <v>0</v>
      </c>
      <c r="D148" s="68">
        <v>0</v>
      </c>
      <c r="E148" s="69">
        <f t="shared" si="84"/>
        <v>0</v>
      </c>
      <c r="F148" s="68">
        <f t="shared" si="85"/>
        <v>0</v>
      </c>
      <c r="G148" s="69">
        <v>0</v>
      </c>
      <c r="H148" s="69">
        <v>0</v>
      </c>
      <c r="I148" s="69">
        <f t="shared" si="86"/>
        <v>0</v>
      </c>
      <c r="J148" s="68">
        <f t="shared" si="87"/>
        <v>0</v>
      </c>
      <c r="K148" s="69">
        <v>0</v>
      </c>
      <c r="L148" s="69">
        <v>0</v>
      </c>
      <c r="M148" s="69">
        <f t="shared" si="88"/>
        <v>0</v>
      </c>
      <c r="N148" s="68">
        <f t="shared" si="89"/>
        <v>0</v>
      </c>
      <c r="O148" s="69">
        <v>0</v>
      </c>
      <c r="P148" s="69">
        <v>0</v>
      </c>
      <c r="Q148" s="69">
        <f t="shared" si="90"/>
        <v>0</v>
      </c>
      <c r="R148" s="68">
        <f t="shared" si="91"/>
        <v>0</v>
      </c>
      <c r="S148" s="69">
        <v>0</v>
      </c>
      <c r="T148" s="69">
        <v>0</v>
      </c>
      <c r="U148" s="69">
        <f t="shared" si="92"/>
        <v>0</v>
      </c>
      <c r="V148" s="68">
        <f t="shared" si="93"/>
        <v>0</v>
      </c>
      <c r="W148" s="69">
        <v>0</v>
      </c>
      <c r="X148" s="69">
        <v>0</v>
      </c>
      <c r="Y148" s="69">
        <f t="shared" si="94"/>
        <v>0</v>
      </c>
      <c r="Z148" s="68">
        <f t="shared" si="95"/>
        <v>0</v>
      </c>
      <c r="AA148" s="69">
        <v>0</v>
      </c>
      <c r="AB148" s="69">
        <v>0</v>
      </c>
      <c r="AC148" s="69">
        <f t="shared" si="96"/>
        <v>0</v>
      </c>
      <c r="AD148" s="68">
        <f t="shared" si="97"/>
        <v>0</v>
      </c>
      <c r="AE148" s="69">
        <v>0</v>
      </c>
      <c r="AF148" s="69">
        <v>0</v>
      </c>
      <c r="AG148" s="69">
        <f t="shared" si="98"/>
        <v>0</v>
      </c>
      <c r="AH148" s="68">
        <f t="shared" si="99"/>
        <v>0</v>
      </c>
      <c r="AI148" s="69">
        <v>0</v>
      </c>
      <c r="AJ148" s="69">
        <v>0</v>
      </c>
      <c r="AK148" s="69">
        <f t="shared" si="100"/>
        <v>0</v>
      </c>
      <c r="AL148" s="68">
        <f t="shared" si="101"/>
        <v>0</v>
      </c>
      <c r="AM148" s="69">
        <v>0</v>
      </c>
      <c r="AN148" s="69">
        <v>0</v>
      </c>
      <c r="AO148" s="69">
        <f t="shared" si="102"/>
        <v>0</v>
      </c>
      <c r="AP148" s="68">
        <f t="shared" si="103"/>
        <v>0</v>
      </c>
      <c r="AQ148" s="69">
        <v>0</v>
      </c>
      <c r="AR148" s="69">
        <v>0</v>
      </c>
      <c r="AS148" s="69">
        <f t="shared" si="104"/>
        <v>0</v>
      </c>
      <c r="AT148" s="68">
        <f t="shared" si="105"/>
        <v>0</v>
      </c>
      <c r="AU148" s="69">
        <v>0</v>
      </c>
      <c r="AV148" s="69">
        <v>0</v>
      </c>
      <c r="AW148" s="69">
        <f t="shared" si="106"/>
        <v>0</v>
      </c>
      <c r="AX148" s="68">
        <f t="shared" si="107"/>
        <v>0</v>
      </c>
      <c r="AY148" s="69">
        <v>0</v>
      </c>
      <c r="AZ148" s="69">
        <v>0</v>
      </c>
      <c r="BA148" s="65" t="b">
        <f t="shared" si="72"/>
        <v>1</v>
      </c>
      <c r="BB148" s="65" t="b">
        <f t="shared" si="73"/>
        <v>1</v>
      </c>
      <c r="BC148" s="65" t="b">
        <f t="shared" si="74"/>
        <v>1</v>
      </c>
      <c r="BD148" s="65" t="b">
        <f t="shared" si="75"/>
        <v>1</v>
      </c>
      <c r="BE148" s="65" t="b">
        <f t="shared" si="76"/>
        <v>1</v>
      </c>
      <c r="BF148" s="65" t="b">
        <f t="shared" si="77"/>
        <v>1</v>
      </c>
      <c r="BG148" s="65" t="b">
        <f t="shared" si="78"/>
        <v>1</v>
      </c>
      <c r="BH148" s="65" t="b">
        <f t="shared" si="79"/>
        <v>1</v>
      </c>
      <c r="BI148" s="65" t="b">
        <f t="shared" si="80"/>
        <v>1</v>
      </c>
      <c r="BJ148" s="65" t="b">
        <f t="shared" si="81"/>
        <v>1</v>
      </c>
      <c r="BK148" s="65" t="b">
        <f t="shared" si="82"/>
        <v>1</v>
      </c>
      <c r="BL148" s="65" t="b">
        <f t="shared" si="83"/>
        <v>1</v>
      </c>
      <c r="BM148" s="70" t="s">
        <v>161</v>
      </c>
    </row>
    <row r="149" spans="1:65" ht="17">
      <c r="A149" s="66" t="s">
        <v>459</v>
      </c>
      <c r="B149" s="67" t="s">
        <v>460</v>
      </c>
      <c r="C149" s="68">
        <v>0</v>
      </c>
      <c r="D149" s="68">
        <v>0</v>
      </c>
      <c r="E149" s="69">
        <f t="shared" si="84"/>
        <v>0</v>
      </c>
      <c r="F149" s="68">
        <f t="shared" si="85"/>
        <v>0</v>
      </c>
      <c r="G149" s="69">
        <v>0</v>
      </c>
      <c r="H149" s="69">
        <v>0</v>
      </c>
      <c r="I149" s="69">
        <f t="shared" si="86"/>
        <v>0</v>
      </c>
      <c r="J149" s="68">
        <f t="shared" si="87"/>
        <v>0</v>
      </c>
      <c r="K149" s="69">
        <v>0</v>
      </c>
      <c r="L149" s="69">
        <v>0</v>
      </c>
      <c r="M149" s="69">
        <f t="shared" si="88"/>
        <v>0</v>
      </c>
      <c r="N149" s="68">
        <f t="shared" si="89"/>
        <v>0</v>
      </c>
      <c r="O149" s="69">
        <v>0</v>
      </c>
      <c r="P149" s="69">
        <v>0</v>
      </c>
      <c r="Q149" s="69">
        <f t="shared" si="90"/>
        <v>0</v>
      </c>
      <c r="R149" s="68">
        <f t="shared" si="91"/>
        <v>0</v>
      </c>
      <c r="S149" s="75">
        <v>17709.944192001632</v>
      </c>
      <c r="T149" s="75">
        <v>17056.900000000001</v>
      </c>
      <c r="U149" s="69">
        <f t="shared" si="92"/>
        <v>34765</v>
      </c>
      <c r="V149" s="68">
        <f t="shared" si="93"/>
        <v>-653</v>
      </c>
      <c r="W149" s="75">
        <v>35079.367979242365</v>
      </c>
      <c r="X149" s="75">
        <v>33772.9</v>
      </c>
      <c r="Y149" s="69">
        <f t="shared" si="94"/>
        <v>68851</v>
      </c>
      <c r="Z149" s="68">
        <f t="shared" si="95"/>
        <v>-1307</v>
      </c>
      <c r="AA149" s="75">
        <v>35725.260678589257</v>
      </c>
      <c r="AB149" s="75">
        <v>34387.9</v>
      </c>
      <c r="AC149" s="69">
        <f t="shared" si="96"/>
        <v>70112</v>
      </c>
      <c r="AD149" s="68">
        <f t="shared" si="97"/>
        <v>-1338</v>
      </c>
      <c r="AE149" s="75">
        <v>40693.794467366388</v>
      </c>
      <c r="AF149" s="75">
        <v>39119.9</v>
      </c>
      <c r="AG149" s="69">
        <f t="shared" si="98"/>
        <v>79812</v>
      </c>
      <c r="AH149" s="68">
        <f t="shared" si="99"/>
        <v>-1574</v>
      </c>
      <c r="AI149" s="75">
        <v>47491.789947788413</v>
      </c>
      <c r="AJ149" s="75">
        <v>45917.9</v>
      </c>
      <c r="AK149" s="69">
        <f t="shared" si="100"/>
        <v>93408</v>
      </c>
      <c r="AL149" s="68">
        <f t="shared" si="101"/>
        <v>-1574</v>
      </c>
      <c r="AM149" s="75">
        <v>47536.803771723899</v>
      </c>
      <c r="AN149" s="75">
        <v>45962.9</v>
      </c>
      <c r="AO149" s="69">
        <f t="shared" si="102"/>
        <v>93498</v>
      </c>
      <c r="AP149" s="68">
        <f t="shared" si="103"/>
        <v>-1574</v>
      </c>
      <c r="AQ149" s="75">
        <v>48977.366530023493</v>
      </c>
      <c r="AR149" s="75">
        <v>47403.9</v>
      </c>
      <c r="AS149" s="69">
        <f t="shared" si="104"/>
        <v>96380</v>
      </c>
      <c r="AT149" s="68">
        <f t="shared" si="105"/>
        <v>-1574</v>
      </c>
      <c r="AU149" s="75">
        <v>54954.632011855378</v>
      </c>
      <c r="AV149" s="75">
        <v>47403.9</v>
      </c>
      <c r="AW149" s="69">
        <f t="shared" si="106"/>
        <v>102357</v>
      </c>
      <c r="AX149" s="68">
        <f t="shared" si="107"/>
        <v>-7551</v>
      </c>
      <c r="AY149" s="75">
        <v>54954.632011855378</v>
      </c>
      <c r="AZ149" s="75">
        <v>47403.9</v>
      </c>
      <c r="BA149" s="65" t="b">
        <f t="shared" si="72"/>
        <v>1</v>
      </c>
      <c r="BB149" s="65" t="b">
        <f t="shared" si="73"/>
        <v>1</v>
      </c>
      <c r="BC149" s="65" t="b">
        <f t="shared" si="74"/>
        <v>1</v>
      </c>
      <c r="BD149" s="65" t="b">
        <f t="shared" si="75"/>
        <v>1</v>
      </c>
      <c r="BE149" s="65" t="b">
        <f t="shared" si="76"/>
        <v>0</v>
      </c>
      <c r="BF149" s="65" t="b">
        <f t="shared" si="77"/>
        <v>0</v>
      </c>
      <c r="BG149" s="65" t="b">
        <f t="shared" si="78"/>
        <v>0</v>
      </c>
      <c r="BH149" s="65" t="b">
        <f t="shared" si="79"/>
        <v>0</v>
      </c>
      <c r="BI149" s="65" t="b">
        <f t="shared" si="80"/>
        <v>0</v>
      </c>
      <c r="BJ149" s="65" t="b">
        <f t="shared" si="81"/>
        <v>0</v>
      </c>
      <c r="BK149" s="65" t="b">
        <f t="shared" si="82"/>
        <v>0</v>
      </c>
      <c r="BL149" s="65" t="b">
        <f t="shared" si="83"/>
        <v>0</v>
      </c>
      <c r="BM149" s="70" t="s">
        <v>338</v>
      </c>
    </row>
    <row r="150" spans="1:65" ht="34">
      <c r="A150" s="66" t="s">
        <v>461</v>
      </c>
      <c r="B150" s="67" t="s">
        <v>462</v>
      </c>
      <c r="C150" s="68">
        <v>0</v>
      </c>
      <c r="D150" s="68">
        <v>0</v>
      </c>
      <c r="E150" s="69">
        <f t="shared" si="84"/>
        <v>0</v>
      </c>
      <c r="F150" s="68">
        <f t="shared" si="85"/>
        <v>0</v>
      </c>
      <c r="G150" s="69">
        <v>1111.3235973525359</v>
      </c>
      <c r="H150" s="69">
        <v>1111</v>
      </c>
      <c r="I150" s="69">
        <f t="shared" si="86"/>
        <v>2222</v>
      </c>
      <c r="J150" s="68">
        <f t="shared" si="87"/>
        <v>0</v>
      </c>
      <c r="K150" s="71">
        <v>11115.780647251851</v>
      </c>
      <c r="L150" s="71">
        <v>11115</v>
      </c>
      <c r="M150" s="69">
        <f t="shared" si="88"/>
        <v>22230</v>
      </c>
      <c r="N150" s="68">
        <f t="shared" si="89"/>
        <v>0</v>
      </c>
      <c r="O150" s="71">
        <v>11115.780647251851</v>
      </c>
      <c r="P150" s="71">
        <v>11115</v>
      </c>
      <c r="Q150" s="69">
        <f t="shared" si="90"/>
        <v>22230</v>
      </c>
      <c r="R150" s="68">
        <f t="shared" si="91"/>
        <v>0</v>
      </c>
      <c r="S150" s="69">
        <v>0</v>
      </c>
      <c r="T150" s="71">
        <v>3237</v>
      </c>
      <c r="U150" s="69">
        <f t="shared" si="92"/>
        <v>3237</v>
      </c>
      <c r="V150" s="68">
        <f t="shared" si="93"/>
        <v>3237</v>
      </c>
      <c r="W150" s="71">
        <v>10871.619833532224</v>
      </c>
      <c r="X150" s="71">
        <v>14305</v>
      </c>
      <c r="Y150" s="69">
        <f t="shared" si="94"/>
        <v>25176</v>
      </c>
      <c r="Z150" s="68">
        <f t="shared" si="95"/>
        <v>3434</v>
      </c>
      <c r="AA150" s="69">
        <v>0</v>
      </c>
      <c r="AB150" s="71">
        <v>14305</v>
      </c>
      <c r="AC150" s="69">
        <f t="shared" si="96"/>
        <v>14305</v>
      </c>
      <c r="AD150" s="68">
        <f t="shared" si="97"/>
        <v>14305</v>
      </c>
      <c r="AE150" s="69">
        <v>0</v>
      </c>
      <c r="AF150" s="71">
        <v>14305</v>
      </c>
      <c r="AG150" s="69">
        <f t="shared" si="98"/>
        <v>14305</v>
      </c>
      <c r="AH150" s="68">
        <f t="shared" si="99"/>
        <v>14305</v>
      </c>
      <c r="AI150" s="71">
        <v>16003.503025098278</v>
      </c>
      <c r="AJ150" s="71">
        <v>30309</v>
      </c>
      <c r="AK150" s="69">
        <f t="shared" si="100"/>
        <v>46312</v>
      </c>
      <c r="AL150" s="68">
        <f t="shared" si="101"/>
        <v>14306</v>
      </c>
      <c r="AM150" s="69">
        <v>0</v>
      </c>
      <c r="AN150" s="71">
        <v>30309</v>
      </c>
      <c r="AO150" s="69">
        <f t="shared" si="102"/>
        <v>30309</v>
      </c>
      <c r="AP150" s="68">
        <f t="shared" si="103"/>
        <v>30309</v>
      </c>
      <c r="AQ150" s="69">
        <v>0</v>
      </c>
      <c r="AR150" s="71">
        <v>30309</v>
      </c>
      <c r="AS150" s="69">
        <f t="shared" si="104"/>
        <v>30309</v>
      </c>
      <c r="AT150" s="68">
        <f t="shared" si="105"/>
        <v>30309</v>
      </c>
      <c r="AU150" s="71">
        <v>558318.62339794519</v>
      </c>
      <c r="AV150" s="71">
        <v>30309</v>
      </c>
      <c r="AW150" s="69">
        <f t="shared" si="106"/>
        <v>588627</v>
      </c>
      <c r="AX150" s="68">
        <f t="shared" si="107"/>
        <v>-528009</v>
      </c>
      <c r="AY150" s="71">
        <v>558318.62339794519</v>
      </c>
      <c r="AZ150" s="71">
        <v>30309</v>
      </c>
      <c r="BA150" s="65" t="b">
        <f t="shared" si="72"/>
        <v>1</v>
      </c>
      <c r="BB150" s="65" t="b">
        <f t="shared" si="73"/>
        <v>1</v>
      </c>
      <c r="BC150" s="65" t="b">
        <f t="shared" si="74"/>
        <v>1</v>
      </c>
      <c r="BD150" s="65" t="b">
        <f t="shared" si="75"/>
        <v>1</v>
      </c>
      <c r="BE150" s="65" t="b">
        <f t="shared" si="76"/>
        <v>0</v>
      </c>
      <c r="BF150" s="65" t="b">
        <f t="shared" si="77"/>
        <v>0</v>
      </c>
      <c r="BG150" s="65" t="b">
        <f t="shared" si="78"/>
        <v>0</v>
      </c>
      <c r="BH150" s="65" t="b">
        <f t="shared" si="79"/>
        <v>0</v>
      </c>
      <c r="BI150" s="65" t="b">
        <f t="shared" si="80"/>
        <v>0</v>
      </c>
      <c r="BJ150" s="65" t="b">
        <f t="shared" si="81"/>
        <v>0</v>
      </c>
      <c r="BK150" s="65" t="b">
        <f t="shared" si="82"/>
        <v>0</v>
      </c>
      <c r="BL150" s="65" t="b">
        <f t="shared" si="83"/>
        <v>0</v>
      </c>
      <c r="BM150" s="70" t="s">
        <v>161</v>
      </c>
    </row>
    <row r="151" spans="1:65" ht="34">
      <c r="A151" s="66" t="s">
        <v>463</v>
      </c>
      <c r="B151" s="67" t="s">
        <v>464</v>
      </c>
      <c r="C151" s="68">
        <v>0</v>
      </c>
      <c r="D151" s="68">
        <v>0</v>
      </c>
      <c r="E151" s="69">
        <f t="shared" si="84"/>
        <v>0</v>
      </c>
      <c r="F151" s="68">
        <f t="shared" si="85"/>
        <v>0</v>
      </c>
      <c r="G151" s="69">
        <v>0</v>
      </c>
      <c r="H151" s="69">
        <v>0</v>
      </c>
      <c r="I151" s="69">
        <f t="shared" si="86"/>
        <v>0</v>
      </c>
      <c r="J151" s="68">
        <f t="shared" si="87"/>
        <v>0</v>
      </c>
      <c r="K151" s="71">
        <v>142164.36689304549</v>
      </c>
      <c r="L151" s="71">
        <v>26908</v>
      </c>
      <c r="M151" s="69">
        <f t="shared" si="88"/>
        <v>169072</v>
      </c>
      <c r="N151" s="68">
        <f t="shared" si="89"/>
        <v>-115256</v>
      </c>
      <c r="O151" s="69">
        <v>0</v>
      </c>
      <c r="P151" s="71">
        <v>26908</v>
      </c>
      <c r="Q151" s="69">
        <f t="shared" si="90"/>
        <v>26908</v>
      </c>
      <c r="R151" s="68">
        <f t="shared" si="91"/>
        <v>26908</v>
      </c>
      <c r="S151" s="69">
        <v>0</v>
      </c>
      <c r="T151" s="69">
        <v>0</v>
      </c>
      <c r="U151" s="69">
        <f t="shared" si="92"/>
        <v>0</v>
      </c>
      <c r="V151" s="68">
        <f t="shared" si="93"/>
        <v>0</v>
      </c>
      <c r="W151" s="69">
        <v>0</v>
      </c>
      <c r="X151" s="69">
        <v>0</v>
      </c>
      <c r="Y151" s="69">
        <f t="shared" si="94"/>
        <v>0</v>
      </c>
      <c r="Z151" s="68">
        <f t="shared" si="95"/>
        <v>0</v>
      </c>
      <c r="AA151" s="69">
        <v>0</v>
      </c>
      <c r="AB151" s="69">
        <v>0</v>
      </c>
      <c r="AC151" s="69">
        <f t="shared" si="96"/>
        <v>0</v>
      </c>
      <c r="AD151" s="68">
        <f t="shared" si="97"/>
        <v>0</v>
      </c>
      <c r="AE151" s="69">
        <v>0</v>
      </c>
      <c r="AF151" s="69">
        <v>0</v>
      </c>
      <c r="AG151" s="69">
        <f t="shared" si="98"/>
        <v>0</v>
      </c>
      <c r="AH151" s="68">
        <f t="shared" si="99"/>
        <v>0</v>
      </c>
      <c r="AI151" s="69">
        <v>0</v>
      </c>
      <c r="AJ151" s="69">
        <v>0</v>
      </c>
      <c r="AK151" s="69">
        <f t="shared" si="100"/>
        <v>0</v>
      </c>
      <c r="AL151" s="68">
        <f t="shared" si="101"/>
        <v>0</v>
      </c>
      <c r="AM151" s="69">
        <v>0</v>
      </c>
      <c r="AN151" s="69">
        <v>0</v>
      </c>
      <c r="AO151" s="69">
        <f t="shared" si="102"/>
        <v>0</v>
      </c>
      <c r="AP151" s="68">
        <f t="shared" si="103"/>
        <v>0</v>
      </c>
      <c r="AQ151" s="69">
        <v>0</v>
      </c>
      <c r="AR151" s="69">
        <v>0</v>
      </c>
      <c r="AS151" s="69">
        <f t="shared" si="104"/>
        <v>0</v>
      </c>
      <c r="AT151" s="68">
        <f t="shared" si="105"/>
        <v>0</v>
      </c>
      <c r="AU151" s="69">
        <v>0</v>
      </c>
      <c r="AV151" s="69">
        <v>0</v>
      </c>
      <c r="AW151" s="69">
        <f t="shared" si="106"/>
        <v>0</v>
      </c>
      <c r="AX151" s="68">
        <f t="shared" si="107"/>
        <v>0</v>
      </c>
      <c r="AY151" s="69">
        <v>0</v>
      </c>
      <c r="AZ151" s="69">
        <v>0</v>
      </c>
      <c r="BA151" s="65" t="b">
        <f t="shared" si="72"/>
        <v>1</v>
      </c>
      <c r="BB151" s="65" t="b">
        <f t="shared" si="73"/>
        <v>1</v>
      </c>
      <c r="BC151" s="65" t="b">
        <f t="shared" si="74"/>
        <v>0</v>
      </c>
      <c r="BD151" s="65" t="b">
        <f t="shared" si="75"/>
        <v>0</v>
      </c>
      <c r="BE151" s="65" t="b">
        <f t="shared" si="76"/>
        <v>1</v>
      </c>
      <c r="BF151" s="65" t="b">
        <f t="shared" si="77"/>
        <v>1</v>
      </c>
      <c r="BG151" s="65" t="b">
        <f t="shared" si="78"/>
        <v>1</v>
      </c>
      <c r="BH151" s="65" t="b">
        <f t="shared" si="79"/>
        <v>1</v>
      </c>
      <c r="BI151" s="65" t="b">
        <f t="shared" si="80"/>
        <v>1</v>
      </c>
      <c r="BJ151" s="65" t="b">
        <f t="shared" si="81"/>
        <v>1</v>
      </c>
      <c r="BK151" s="65" t="b">
        <f t="shared" si="82"/>
        <v>1</v>
      </c>
      <c r="BL151" s="65" t="b">
        <f t="shared" si="83"/>
        <v>1</v>
      </c>
      <c r="BM151" s="70" t="s">
        <v>161</v>
      </c>
    </row>
    <row r="152" spans="1:65" ht="34">
      <c r="A152" s="66" t="s">
        <v>465</v>
      </c>
      <c r="B152" s="67" t="s">
        <v>466</v>
      </c>
      <c r="C152" s="68">
        <v>0</v>
      </c>
      <c r="D152" s="68">
        <v>0</v>
      </c>
      <c r="E152" s="69">
        <f t="shared" si="84"/>
        <v>0</v>
      </c>
      <c r="F152" s="68">
        <f t="shared" si="85"/>
        <v>0</v>
      </c>
      <c r="G152" s="69">
        <v>0</v>
      </c>
      <c r="H152" s="69">
        <v>0</v>
      </c>
      <c r="I152" s="69">
        <f t="shared" si="86"/>
        <v>0</v>
      </c>
      <c r="J152" s="68">
        <f t="shared" si="87"/>
        <v>0</v>
      </c>
      <c r="K152" s="71">
        <v>4078.125</v>
      </c>
      <c r="L152" s="71">
        <v>4078</v>
      </c>
      <c r="M152" s="69">
        <f t="shared" si="88"/>
        <v>8156</v>
      </c>
      <c r="N152" s="68">
        <f t="shared" si="89"/>
        <v>0</v>
      </c>
      <c r="O152" s="69">
        <v>0</v>
      </c>
      <c r="P152" s="71">
        <v>4078</v>
      </c>
      <c r="Q152" s="69">
        <f t="shared" si="90"/>
        <v>4078</v>
      </c>
      <c r="R152" s="68">
        <f t="shared" si="91"/>
        <v>4078</v>
      </c>
      <c r="S152" s="69">
        <v>0</v>
      </c>
      <c r="T152" s="71">
        <v>2941</v>
      </c>
      <c r="U152" s="69">
        <f t="shared" si="92"/>
        <v>2941</v>
      </c>
      <c r="V152" s="68">
        <f t="shared" si="93"/>
        <v>2941</v>
      </c>
      <c r="W152" s="71">
        <v>10247.574444102327</v>
      </c>
      <c r="X152" s="71">
        <v>13364</v>
      </c>
      <c r="Y152" s="69">
        <f t="shared" si="94"/>
        <v>23611</v>
      </c>
      <c r="Z152" s="68">
        <f t="shared" si="95"/>
        <v>3117</v>
      </c>
      <c r="AA152" s="69">
        <v>0</v>
      </c>
      <c r="AB152" s="71">
        <v>13364</v>
      </c>
      <c r="AC152" s="69">
        <f t="shared" si="96"/>
        <v>13364</v>
      </c>
      <c r="AD152" s="68">
        <f t="shared" si="97"/>
        <v>13364</v>
      </c>
      <c r="AE152" s="69">
        <v>0</v>
      </c>
      <c r="AF152" s="71">
        <v>13364</v>
      </c>
      <c r="AG152" s="69">
        <f t="shared" si="98"/>
        <v>13364</v>
      </c>
      <c r="AH152" s="68">
        <f t="shared" si="99"/>
        <v>13364</v>
      </c>
      <c r="AI152" s="71">
        <v>8709.1414392540792</v>
      </c>
      <c r="AJ152" s="71">
        <v>22073</v>
      </c>
      <c r="AK152" s="69">
        <f t="shared" si="100"/>
        <v>30782</v>
      </c>
      <c r="AL152" s="68">
        <f t="shared" si="101"/>
        <v>13364</v>
      </c>
      <c r="AM152" s="69">
        <v>0</v>
      </c>
      <c r="AN152" s="71">
        <v>22073</v>
      </c>
      <c r="AO152" s="69">
        <f t="shared" si="102"/>
        <v>22073</v>
      </c>
      <c r="AP152" s="68">
        <f t="shared" si="103"/>
        <v>22073</v>
      </c>
      <c r="AQ152" s="69">
        <v>0</v>
      </c>
      <c r="AR152" s="71">
        <v>22073</v>
      </c>
      <c r="AS152" s="69">
        <f t="shared" si="104"/>
        <v>22073</v>
      </c>
      <c r="AT152" s="68">
        <f t="shared" si="105"/>
        <v>22073</v>
      </c>
      <c r="AU152" s="71">
        <v>478401.83388523891</v>
      </c>
      <c r="AV152" s="71">
        <v>22073</v>
      </c>
      <c r="AW152" s="69">
        <f t="shared" si="106"/>
        <v>500474</v>
      </c>
      <c r="AX152" s="68">
        <f t="shared" si="107"/>
        <v>-456328</v>
      </c>
      <c r="AY152" s="71">
        <v>478401.83388523891</v>
      </c>
      <c r="AZ152" s="71">
        <v>22073</v>
      </c>
      <c r="BA152" s="65" t="b">
        <f t="shared" si="72"/>
        <v>1</v>
      </c>
      <c r="BB152" s="65" t="b">
        <f t="shared" si="73"/>
        <v>1</v>
      </c>
      <c r="BC152" s="65" t="b">
        <f t="shared" si="74"/>
        <v>1</v>
      </c>
      <c r="BD152" s="65" t="b">
        <f t="shared" si="75"/>
        <v>0</v>
      </c>
      <c r="BE152" s="65" t="b">
        <f t="shared" si="76"/>
        <v>0</v>
      </c>
      <c r="BF152" s="65" t="b">
        <f t="shared" si="77"/>
        <v>0</v>
      </c>
      <c r="BG152" s="65" t="b">
        <f t="shared" si="78"/>
        <v>0</v>
      </c>
      <c r="BH152" s="65" t="b">
        <f t="shared" si="79"/>
        <v>0</v>
      </c>
      <c r="BI152" s="65" t="b">
        <f t="shared" si="80"/>
        <v>0</v>
      </c>
      <c r="BJ152" s="65" t="b">
        <f t="shared" si="81"/>
        <v>0</v>
      </c>
      <c r="BK152" s="65" t="b">
        <f t="shared" si="82"/>
        <v>0</v>
      </c>
      <c r="BL152" s="65" t="b">
        <f t="shared" si="83"/>
        <v>0</v>
      </c>
      <c r="BM152" s="70" t="s">
        <v>161</v>
      </c>
    </row>
    <row r="153" spans="1:65" ht="17">
      <c r="A153" s="66" t="s">
        <v>467</v>
      </c>
      <c r="B153" s="67" t="s">
        <v>468</v>
      </c>
      <c r="C153" s="68">
        <v>0</v>
      </c>
      <c r="D153" s="68">
        <v>0</v>
      </c>
      <c r="E153" s="69">
        <f t="shared" si="84"/>
        <v>0</v>
      </c>
      <c r="F153" s="68">
        <f t="shared" si="85"/>
        <v>0</v>
      </c>
      <c r="G153" s="69">
        <v>0</v>
      </c>
      <c r="H153" s="69">
        <v>0</v>
      </c>
      <c r="I153" s="69">
        <f t="shared" si="86"/>
        <v>0</v>
      </c>
      <c r="J153" s="68">
        <f t="shared" si="87"/>
        <v>0</v>
      </c>
      <c r="K153" s="71">
        <v>9621.6571970112618</v>
      </c>
      <c r="L153" s="71">
        <v>8690</v>
      </c>
      <c r="M153" s="69">
        <f t="shared" si="88"/>
        <v>18311</v>
      </c>
      <c r="N153" s="68">
        <f t="shared" si="89"/>
        <v>-931</v>
      </c>
      <c r="O153" s="69">
        <v>0</v>
      </c>
      <c r="P153" s="71">
        <v>8690</v>
      </c>
      <c r="Q153" s="69">
        <f t="shared" si="90"/>
        <v>8690</v>
      </c>
      <c r="R153" s="68">
        <f t="shared" si="91"/>
        <v>8690</v>
      </c>
      <c r="S153" s="71">
        <v>21691.19031001539</v>
      </c>
      <c r="T153" s="71">
        <v>37655</v>
      </c>
      <c r="U153" s="69">
        <f t="shared" si="92"/>
        <v>59346</v>
      </c>
      <c r="V153" s="68">
        <f t="shared" si="93"/>
        <v>15964</v>
      </c>
      <c r="W153" s="71">
        <v>22829.249228396155</v>
      </c>
      <c r="X153" s="71">
        <v>38793</v>
      </c>
      <c r="Y153" s="69">
        <f t="shared" si="94"/>
        <v>61622</v>
      </c>
      <c r="Z153" s="68">
        <f t="shared" si="95"/>
        <v>15964</v>
      </c>
      <c r="AA153" s="71">
        <v>34079.249892146159</v>
      </c>
      <c r="AB153" s="71">
        <v>50043</v>
      </c>
      <c r="AC153" s="69">
        <f t="shared" si="96"/>
        <v>84122</v>
      </c>
      <c r="AD153" s="68">
        <f t="shared" si="97"/>
        <v>15964</v>
      </c>
      <c r="AE153" s="71">
        <v>34384.839418867436</v>
      </c>
      <c r="AF153" s="71">
        <v>50365.07</v>
      </c>
      <c r="AG153" s="69">
        <f t="shared" si="98"/>
        <v>84749</v>
      </c>
      <c r="AH153" s="68">
        <f t="shared" si="99"/>
        <v>15981</v>
      </c>
      <c r="AI153" s="71">
        <v>49857.794264941149</v>
      </c>
      <c r="AJ153" s="71">
        <v>47575.07</v>
      </c>
      <c r="AK153" s="69">
        <f t="shared" si="100"/>
        <v>97432</v>
      </c>
      <c r="AL153" s="68">
        <f t="shared" si="101"/>
        <v>-2282</v>
      </c>
      <c r="AM153" s="71">
        <v>52159.53637551557</v>
      </c>
      <c r="AN153" s="71">
        <v>50007.07</v>
      </c>
      <c r="AO153" s="69">
        <f t="shared" si="102"/>
        <v>102166</v>
      </c>
      <c r="AP153" s="68">
        <f t="shared" si="103"/>
        <v>-2152</v>
      </c>
      <c r="AQ153" s="71">
        <v>93405.595109968359</v>
      </c>
      <c r="AR153" s="71">
        <v>92701.07</v>
      </c>
      <c r="AS153" s="69">
        <f t="shared" si="104"/>
        <v>186106</v>
      </c>
      <c r="AT153" s="68">
        <f t="shared" si="105"/>
        <v>-704</v>
      </c>
      <c r="AU153" s="71">
        <v>117658.62727089829</v>
      </c>
      <c r="AV153" s="71">
        <v>92701.07</v>
      </c>
      <c r="AW153" s="69">
        <f t="shared" si="106"/>
        <v>210359</v>
      </c>
      <c r="AX153" s="68">
        <f t="shared" si="107"/>
        <v>-24957</v>
      </c>
      <c r="AY153" s="71">
        <v>117658.62727089829</v>
      </c>
      <c r="AZ153" s="71">
        <v>92701.07</v>
      </c>
      <c r="BA153" s="65" t="b">
        <f t="shared" si="72"/>
        <v>1</v>
      </c>
      <c r="BB153" s="65" t="b">
        <f t="shared" si="73"/>
        <v>1</v>
      </c>
      <c r="BC153" s="65" t="b">
        <f t="shared" si="74"/>
        <v>0</v>
      </c>
      <c r="BD153" s="65" t="b">
        <f t="shared" si="75"/>
        <v>0</v>
      </c>
      <c r="BE153" s="65" t="b">
        <f t="shared" si="76"/>
        <v>0</v>
      </c>
      <c r="BF153" s="65" t="b">
        <f t="shared" si="77"/>
        <v>0</v>
      </c>
      <c r="BG153" s="65" t="b">
        <f t="shared" si="78"/>
        <v>0</v>
      </c>
      <c r="BH153" s="65" t="b">
        <f t="shared" si="79"/>
        <v>0</v>
      </c>
      <c r="BI153" s="65" t="b">
        <f t="shared" si="80"/>
        <v>0</v>
      </c>
      <c r="BJ153" s="65" t="b">
        <f t="shared" si="81"/>
        <v>0</v>
      </c>
      <c r="BK153" s="65" t="b">
        <f t="shared" si="82"/>
        <v>0</v>
      </c>
      <c r="BL153" s="65" t="b">
        <f t="shared" si="83"/>
        <v>0</v>
      </c>
      <c r="BM153" s="70" t="s">
        <v>164</v>
      </c>
    </row>
    <row r="154" spans="1:65" ht="17">
      <c r="A154" s="66" t="s">
        <v>469</v>
      </c>
      <c r="B154" s="67" t="s">
        <v>470</v>
      </c>
      <c r="C154" s="68">
        <v>0</v>
      </c>
      <c r="D154" s="68">
        <v>0</v>
      </c>
      <c r="E154" s="69">
        <f t="shared" si="84"/>
        <v>0</v>
      </c>
      <c r="F154" s="68">
        <f t="shared" si="85"/>
        <v>0</v>
      </c>
      <c r="G154" s="69">
        <v>0</v>
      </c>
      <c r="H154" s="69">
        <v>0</v>
      </c>
      <c r="I154" s="69">
        <f t="shared" si="86"/>
        <v>0</v>
      </c>
      <c r="J154" s="68">
        <f t="shared" si="87"/>
        <v>0</v>
      </c>
      <c r="K154" s="69">
        <v>0</v>
      </c>
      <c r="L154" s="69">
        <v>0</v>
      </c>
      <c r="M154" s="69">
        <f t="shared" si="88"/>
        <v>0</v>
      </c>
      <c r="N154" s="68">
        <f t="shared" si="89"/>
        <v>0</v>
      </c>
      <c r="O154" s="69">
        <v>0</v>
      </c>
      <c r="P154" s="69">
        <v>0</v>
      </c>
      <c r="Q154" s="69">
        <f t="shared" si="90"/>
        <v>0</v>
      </c>
      <c r="R154" s="68">
        <f t="shared" si="91"/>
        <v>0</v>
      </c>
      <c r="S154" s="71">
        <v>43045.713692086363</v>
      </c>
      <c r="T154" s="71">
        <v>48661.760000000002</v>
      </c>
      <c r="U154" s="69">
        <f t="shared" si="92"/>
        <v>91706</v>
      </c>
      <c r="V154" s="68">
        <f t="shared" si="93"/>
        <v>5616</v>
      </c>
      <c r="W154" s="71">
        <v>61840.726612921411</v>
      </c>
      <c r="X154" s="71">
        <v>70118.760000000009</v>
      </c>
      <c r="Y154" s="69">
        <f t="shared" si="94"/>
        <v>131958</v>
      </c>
      <c r="Z154" s="68">
        <f t="shared" si="95"/>
        <v>8278</v>
      </c>
      <c r="AA154" s="71">
        <v>61840.726612921411</v>
      </c>
      <c r="AB154" s="71">
        <v>70118.760000000009</v>
      </c>
      <c r="AC154" s="69">
        <f t="shared" si="96"/>
        <v>131958</v>
      </c>
      <c r="AD154" s="68">
        <f t="shared" si="97"/>
        <v>8278</v>
      </c>
      <c r="AE154" s="71">
        <v>76373.33872472377</v>
      </c>
      <c r="AF154" s="71">
        <v>84651.37000000001</v>
      </c>
      <c r="AG154" s="69">
        <f t="shared" si="98"/>
        <v>161024</v>
      </c>
      <c r="AH154" s="68">
        <f t="shared" si="99"/>
        <v>8278</v>
      </c>
      <c r="AI154" s="71">
        <v>96692.521703822058</v>
      </c>
      <c r="AJ154" s="71">
        <v>104970.37000000001</v>
      </c>
      <c r="AK154" s="69">
        <f t="shared" si="100"/>
        <v>201662</v>
      </c>
      <c r="AL154" s="68">
        <f t="shared" si="101"/>
        <v>8278</v>
      </c>
      <c r="AM154" s="71">
        <v>110904.71789297507</v>
      </c>
      <c r="AN154" s="71">
        <v>119182.37000000001</v>
      </c>
      <c r="AO154" s="69">
        <f t="shared" si="102"/>
        <v>230086</v>
      </c>
      <c r="AP154" s="68">
        <f t="shared" si="103"/>
        <v>8278</v>
      </c>
      <c r="AQ154" s="71">
        <v>108467.58634945446</v>
      </c>
      <c r="AR154" s="71">
        <v>119182.37000000001</v>
      </c>
      <c r="AS154" s="69">
        <f t="shared" si="104"/>
        <v>227649</v>
      </c>
      <c r="AT154" s="68">
        <f t="shared" si="105"/>
        <v>10715</v>
      </c>
      <c r="AU154" s="71">
        <v>112976.17567554838</v>
      </c>
      <c r="AV154" s="71">
        <v>119182.37000000001</v>
      </c>
      <c r="AW154" s="69">
        <f t="shared" si="106"/>
        <v>232158</v>
      </c>
      <c r="AX154" s="68">
        <f t="shared" si="107"/>
        <v>6206</v>
      </c>
      <c r="AY154" s="71">
        <v>112976.17567554838</v>
      </c>
      <c r="AZ154" s="71">
        <v>119182.37000000001</v>
      </c>
      <c r="BA154" s="65" t="b">
        <f t="shared" si="72"/>
        <v>1</v>
      </c>
      <c r="BB154" s="65" t="b">
        <f t="shared" si="73"/>
        <v>1</v>
      </c>
      <c r="BC154" s="65" t="b">
        <f t="shared" si="74"/>
        <v>1</v>
      </c>
      <c r="BD154" s="65" t="b">
        <f t="shared" si="75"/>
        <v>1</v>
      </c>
      <c r="BE154" s="65" t="b">
        <f t="shared" si="76"/>
        <v>0</v>
      </c>
      <c r="BF154" s="65" t="b">
        <f t="shared" si="77"/>
        <v>0</v>
      </c>
      <c r="BG154" s="65" t="b">
        <f t="shared" si="78"/>
        <v>0</v>
      </c>
      <c r="BH154" s="65" t="b">
        <f t="shared" si="79"/>
        <v>0</v>
      </c>
      <c r="BI154" s="65" t="b">
        <f t="shared" si="80"/>
        <v>0</v>
      </c>
      <c r="BJ154" s="65" t="b">
        <f t="shared" si="81"/>
        <v>0</v>
      </c>
      <c r="BK154" s="65" t="b">
        <f t="shared" si="82"/>
        <v>0</v>
      </c>
      <c r="BL154" s="65" t="b">
        <f t="shared" si="83"/>
        <v>0</v>
      </c>
      <c r="BM154" s="70" t="s">
        <v>187</v>
      </c>
    </row>
    <row r="155" spans="1:65" ht="34">
      <c r="A155" s="66" t="s">
        <v>471</v>
      </c>
      <c r="B155" s="67" t="s">
        <v>472</v>
      </c>
      <c r="C155" s="68">
        <v>0</v>
      </c>
      <c r="D155" s="68">
        <v>0</v>
      </c>
      <c r="E155" s="69">
        <f t="shared" si="84"/>
        <v>0</v>
      </c>
      <c r="F155" s="68">
        <f t="shared" si="85"/>
        <v>0</v>
      </c>
      <c r="G155" s="69">
        <v>0</v>
      </c>
      <c r="H155" s="69">
        <v>0</v>
      </c>
      <c r="I155" s="69">
        <f t="shared" si="86"/>
        <v>0</v>
      </c>
      <c r="J155" s="68">
        <f t="shared" si="87"/>
        <v>0</v>
      </c>
      <c r="K155" s="69">
        <v>0</v>
      </c>
      <c r="L155" s="69">
        <v>0</v>
      </c>
      <c r="M155" s="69">
        <f t="shared" si="88"/>
        <v>0</v>
      </c>
      <c r="N155" s="68">
        <f t="shared" si="89"/>
        <v>0</v>
      </c>
      <c r="O155" s="69">
        <v>0</v>
      </c>
      <c r="P155" s="69">
        <v>0</v>
      </c>
      <c r="Q155" s="69">
        <f t="shared" si="90"/>
        <v>0</v>
      </c>
      <c r="R155" s="68">
        <f t="shared" si="91"/>
        <v>0</v>
      </c>
      <c r="S155" s="69">
        <v>0</v>
      </c>
      <c r="T155" s="71">
        <v>5966</v>
      </c>
      <c r="U155" s="69">
        <f t="shared" si="92"/>
        <v>5966</v>
      </c>
      <c r="V155" s="68">
        <f t="shared" si="93"/>
        <v>5966</v>
      </c>
      <c r="W155" s="71">
        <v>-5277.3923416296466</v>
      </c>
      <c r="X155" s="71">
        <v>5966</v>
      </c>
      <c r="Y155" s="69">
        <f t="shared" si="94"/>
        <v>689</v>
      </c>
      <c r="Z155" s="68">
        <f t="shared" si="95"/>
        <v>11243</v>
      </c>
      <c r="AA155" s="69">
        <v>0</v>
      </c>
      <c r="AB155" s="71">
        <v>5966</v>
      </c>
      <c r="AC155" s="69">
        <f t="shared" si="96"/>
        <v>5966</v>
      </c>
      <c r="AD155" s="68">
        <f t="shared" si="97"/>
        <v>5966</v>
      </c>
      <c r="AE155" s="71">
        <v>4379.93</v>
      </c>
      <c r="AF155" s="71">
        <v>10345.93</v>
      </c>
      <c r="AG155" s="69">
        <f t="shared" si="98"/>
        <v>14724</v>
      </c>
      <c r="AH155" s="68">
        <f t="shared" si="99"/>
        <v>5966</v>
      </c>
      <c r="AI155" s="71">
        <v>10599.240341629646</v>
      </c>
      <c r="AJ155" s="71">
        <v>20944.93</v>
      </c>
      <c r="AK155" s="69">
        <f t="shared" si="100"/>
        <v>31543</v>
      </c>
      <c r="AL155" s="68">
        <f t="shared" si="101"/>
        <v>10345</v>
      </c>
      <c r="AM155" s="69">
        <v>0</v>
      </c>
      <c r="AN155" s="71">
        <v>20944.93</v>
      </c>
      <c r="AO155" s="69">
        <f t="shared" si="102"/>
        <v>20944</v>
      </c>
      <c r="AP155" s="68">
        <f t="shared" si="103"/>
        <v>20944</v>
      </c>
      <c r="AQ155" s="69">
        <v>0</v>
      </c>
      <c r="AR155" s="71">
        <v>20944.93</v>
      </c>
      <c r="AS155" s="69">
        <f t="shared" si="104"/>
        <v>20944</v>
      </c>
      <c r="AT155" s="68">
        <f t="shared" si="105"/>
        <v>20944</v>
      </c>
      <c r="AU155" s="69">
        <v>0</v>
      </c>
      <c r="AV155" s="71">
        <v>20944.93</v>
      </c>
      <c r="AW155" s="69">
        <f t="shared" si="106"/>
        <v>20944</v>
      </c>
      <c r="AX155" s="68">
        <f t="shared" si="107"/>
        <v>20944</v>
      </c>
      <c r="AY155" s="69">
        <v>0</v>
      </c>
      <c r="AZ155" s="71">
        <v>20944.93</v>
      </c>
      <c r="BA155" s="65" t="b">
        <f t="shared" si="72"/>
        <v>1</v>
      </c>
      <c r="BB155" s="65" t="b">
        <f t="shared" si="73"/>
        <v>1</v>
      </c>
      <c r="BC155" s="65" t="b">
        <f t="shared" si="74"/>
        <v>1</v>
      </c>
      <c r="BD155" s="65" t="b">
        <f t="shared" si="75"/>
        <v>1</v>
      </c>
      <c r="BE155" s="65" t="b">
        <f t="shared" si="76"/>
        <v>0</v>
      </c>
      <c r="BF155" s="65" t="b">
        <f t="shared" si="77"/>
        <v>0</v>
      </c>
      <c r="BG155" s="65" t="b">
        <f t="shared" si="78"/>
        <v>0</v>
      </c>
      <c r="BH155" s="65" t="b">
        <f t="shared" si="79"/>
        <v>0</v>
      </c>
      <c r="BI155" s="65" t="b">
        <f t="shared" si="80"/>
        <v>0</v>
      </c>
      <c r="BJ155" s="65" t="b">
        <f t="shared" si="81"/>
        <v>0</v>
      </c>
      <c r="BK155" s="65" t="b">
        <f t="shared" si="82"/>
        <v>0</v>
      </c>
      <c r="BL155" s="65" t="b">
        <f t="shared" si="83"/>
        <v>0</v>
      </c>
      <c r="BM155" s="70" t="s">
        <v>161</v>
      </c>
    </row>
    <row r="156" spans="1:65" ht="34">
      <c r="A156" s="66" t="s">
        <v>473</v>
      </c>
      <c r="B156" s="67" t="s">
        <v>474</v>
      </c>
      <c r="C156" s="68">
        <v>0</v>
      </c>
      <c r="D156" s="68">
        <v>0</v>
      </c>
      <c r="E156" s="69">
        <f t="shared" si="84"/>
        <v>0</v>
      </c>
      <c r="F156" s="68">
        <f t="shared" si="85"/>
        <v>0</v>
      </c>
      <c r="G156" s="69">
        <v>0</v>
      </c>
      <c r="H156" s="69">
        <v>0</v>
      </c>
      <c r="I156" s="69">
        <f t="shared" si="86"/>
        <v>0</v>
      </c>
      <c r="J156" s="68">
        <f t="shared" si="87"/>
        <v>0</v>
      </c>
      <c r="K156" s="69">
        <v>0</v>
      </c>
      <c r="L156" s="69">
        <v>0</v>
      </c>
      <c r="M156" s="69">
        <f t="shared" si="88"/>
        <v>0</v>
      </c>
      <c r="N156" s="68">
        <f t="shared" si="89"/>
        <v>0</v>
      </c>
      <c r="O156" s="69">
        <v>0</v>
      </c>
      <c r="P156" s="69">
        <v>0</v>
      </c>
      <c r="Q156" s="69">
        <f t="shared" si="90"/>
        <v>0</v>
      </c>
      <c r="R156" s="68">
        <f t="shared" si="91"/>
        <v>0</v>
      </c>
      <c r="S156" s="69">
        <v>0</v>
      </c>
      <c r="T156" s="69">
        <v>0</v>
      </c>
      <c r="U156" s="69">
        <f t="shared" si="92"/>
        <v>0</v>
      </c>
      <c r="V156" s="68">
        <f t="shared" si="93"/>
        <v>0</v>
      </c>
      <c r="W156" s="69">
        <v>0</v>
      </c>
      <c r="X156" s="69">
        <v>0</v>
      </c>
      <c r="Y156" s="69">
        <f t="shared" si="94"/>
        <v>0</v>
      </c>
      <c r="Z156" s="68">
        <f t="shared" si="95"/>
        <v>0</v>
      </c>
      <c r="AA156" s="69">
        <v>0</v>
      </c>
      <c r="AB156" s="69">
        <v>0</v>
      </c>
      <c r="AC156" s="69">
        <f t="shared" si="96"/>
        <v>0</v>
      </c>
      <c r="AD156" s="68">
        <f t="shared" si="97"/>
        <v>0</v>
      </c>
      <c r="AE156" s="69">
        <v>0</v>
      </c>
      <c r="AF156" s="69">
        <v>0</v>
      </c>
      <c r="AG156" s="69">
        <f t="shared" si="98"/>
        <v>0</v>
      </c>
      <c r="AH156" s="68">
        <f t="shared" si="99"/>
        <v>0</v>
      </c>
      <c r="AI156" s="69">
        <v>0</v>
      </c>
      <c r="AJ156" s="69">
        <v>0</v>
      </c>
      <c r="AK156" s="69">
        <f t="shared" si="100"/>
        <v>0</v>
      </c>
      <c r="AL156" s="68">
        <f t="shared" si="101"/>
        <v>0</v>
      </c>
      <c r="AM156" s="69">
        <v>0</v>
      </c>
      <c r="AN156" s="69">
        <v>0</v>
      </c>
      <c r="AO156" s="69">
        <f t="shared" si="102"/>
        <v>0</v>
      </c>
      <c r="AP156" s="68">
        <f t="shared" si="103"/>
        <v>0</v>
      </c>
      <c r="AQ156" s="69">
        <v>0</v>
      </c>
      <c r="AR156" s="69">
        <v>0</v>
      </c>
      <c r="AS156" s="69">
        <f t="shared" si="104"/>
        <v>0</v>
      </c>
      <c r="AT156" s="68">
        <f t="shared" si="105"/>
        <v>0</v>
      </c>
      <c r="AU156" s="69">
        <v>0</v>
      </c>
      <c r="AV156" s="69">
        <v>0</v>
      </c>
      <c r="AW156" s="69">
        <f t="shared" si="106"/>
        <v>0</v>
      </c>
      <c r="AX156" s="68">
        <f t="shared" si="107"/>
        <v>0</v>
      </c>
      <c r="AY156" s="69">
        <v>0</v>
      </c>
      <c r="AZ156" s="69">
        <v>0</v>
      </c>
      <c r="BA156" s="65" t="b">
        <f t="shared" si="72"/>
        <v>1</v>
      </c>
      <c r="BB156" s="65" t="b">
        <f t="shared" si="73"/>
        <v>1</v>
      </c>
      <c r="BC156" s="65" t="b">
        <f t="shared" si="74"/>
        <v>1</v>
      </c>
      <c r="BD156" s="65" t="b">
        <f t="shared" si="75"/>
        <v>1</v>
      </c>
      <c r="BE156" s="65" t="b">
        <f t="shared" si="76"/>
        <v>1</v>
      </c>
      <c r="BF156" s="65" t="b">
        <f t="shared" si="77"/>
        <v>1</v>
      </c>
      <c r="BG156" s="65" t="b">
        <f t="shared" si="78"/>
        <v>1</v>
      </c>
      <c r="BH156" s="65" t="b">
        <f t="shared" si="79"/>
        <v>1</v>
      </c>
      <c r="BI156" s="65" t="b">
        <f t="shared" si="80"/>
        <v>1</v>
      </c>
      <c r="BJ156" s="65" t="b">
        <f t="shared" si="81"/>
        <v>1</v>
      </c>
      <c r="BK156" s="65" t="b">
        <f t="shared" si="82"/>
        <v>1</v>
      </c>
      <c r="BL156" s="65" t="b">
        <f t="shared" si="83"/>
        <v>1</v>
      </c>
      <c r="BM156" s="70" t="s">
        <v>161</v>
      </c>
    </row>
    <row r="157" spans="1:65" ht="34">
      <c r="A157" s="66" t="s">
        <v>475</v>
      </c>
      <c r="B157" s="67" t="s">
        <v>476</v>
      </c>
      <c r="C157" s="68">
        <v>0</v>
      </c>
      <c r="D157" s="68">
        <v>0</v>
      </c>
      <c r="E157" s="69">
        <f t="shared" si="84"/>
        <v>0</v>
      </c>
      <c r="F157" s="68">
        <f t="shared" si="85"/>
        <v>0</v>
      </c>
      <c r="G157" s="69">
        <v>0</v>
      </c>
      <c r="H157" s="69">
        <v>0</v>
      </c>
      <c r="I157" s="69">
        <f t="shared" si="86"/>
        <v>0</v>
      </c>
      <c r="J157" s="68">
        <f t="shared" si="87"/>
        <v>0</v>
      </c>
      <c r="K157" s="69">
        <v>0</v>
      </c>
      <c r="L157" s="69">
        <v>0</v>
      </c>
      <c r="M157" s="69">
        <f t="shared" si="88"/>
        <v>0</v>
      </c>
      <c r="N157" s="68">
        <f t="shared" si="89"/>
        <v>0</v>
      </c>
      <c r="O157" s="69">
        <v>0</v>
      </c>
      <c r="P157" s="69">
        <v>0</v>
      </c>
      <c r="Q157" s="69">
        <f t="shared" si="90"/>
        <v>0</v>
      </c>
      <c r="R157" s="68">
        <f t="shared" si="91"/>
        <v>0</v>
      </c>
      <c r="S157" s="69">
        <v>0</v>
      </c>
      <c r="T157" s="71">
        <v>8604</v>
      </c>
      <c r="U157" s="69">
        <f t="shared" si="92"/>
        <v>8604</v>
      </c>
      <c r="V157" s="68">
        <f t="shared" si="93"/>
        <v>8604</v>
      </c>
      <c r="W157" s="71">
        <v>6106.1280000000006</v>
      </c>
      <c r="X157" s="71">
        <v>14576</v>
      </c>
      <c r="Y157" s="69">
        <f t="shared" si="94"/>
        <v>20682</v>
      </c>
      <c r="Z157" s="68">
        <f t="shared" si="95"/>
        <v>8470</v>
      </c>
      <c r="AA157" s="69">
        <v>0</v>
      </c>
      <c r="AB157" s="71">
        <v>14576</v>
      </c>
      <c r="AC157" s="69">
        <f t="shared" si="96"/>
        <v>14576</v>
      </c>
      <c r="AD157" s="68">
        <f t="shared" si="97"/>
        <v>14576</v>
      </c>
      <c r="AE157" s="73">
        <v>891.07</v>
      </c>
      <c r="AF157" s="71">
        <v>15467</v>
      </c>
      <c r="AG157" s="69">
        <f t="shared" si="98"/>
        <v>16358</v>
      </c>
      <c r="AH157" s="68">
        <f t="shared" si="99"/>
        <v>14576</v>
      </c>
      <c r="AI157" s="71">
        <v>7282.8</v>
      </c>
      <c r="AJ157" s="71">
        <v>22749.8</v>
      </c>
      <c r="AK157" s="69">
        <f t="shared" si="100"/>
        <v>30031</v>
      </c>
      <c r="AL157" s="68">
        <f t="shared" si="101"/>
        <v>15467</v>
      </c>
      <c r="AM157" s="69">
        <v>0</v>
      </c>
      <c r="AN157" s="71">
        <v>22749.8</v>
      </c>
      <c r="AO157" s="69">
        <f t="shared" si="102"/>
        <v>22749</v>
      </c>
      <c r="AP157" s="68">
        <f t="shared" si="103"/>
        <v>22749</v>
      </c>
      <c r="AQ157" s="69">
        <v>0</v>
      </c>
      <c r="AR157" s="71">
        <v>22749.8</v>
      </c>
      <c r="AS157" s="69">
        <f t="shared" si="104"/>
        <v>22749</v>
      </c>
      <c r="AT157" s="68">
        <f t="shared" si="105"/>
        <v>22749</v>
      </c>
      <c r="AU157" s="69">
        <v>0</v>
      </c>
      <c r="AV157" s="71">
        <v>22749.8</v>
      </c>
      <c r="AW157" s="69">
        <f t="shared" si="106"/>
        <v>22749</v>
      </c>
      <c r="AX157" s="68">
        <f t="shared" si="107"/>
        <v>22749</v>
      </c>
      <c r="AY157" s="69">
        <v>0</v>
      </c>
      <c r="AZ157" s="71">
        <v>22749.8</v>
      </c>
      <c r="BA157" s="65" t="b">
        <f t="shared" si="72"/>
        <v>1</v>
      </c>
      <c r="BB157" s="65" t="b">
        <f t="shared" si="73"/>
        <v>1</v>
      </c>
      <c r="BC157" s="65" t="b">
        <f t="shared" si="74"/>
        <v>1</v>
      </c>
      <c r="BD157" s="65" t="b">
        <f t="shared" si="75"/>
        <v>1</v>
      </c>
      <c r="BE157" s="65" t="b">
        <f t="shared" si="76"/>
        <v>0</v>
      </c>
      <c r="BF157" s="65" t="b">
        <f t="shared" si="77"/>
        <v>0</v>
      </c>
      <c r="BG157" s="65" t="b">
        <f t="shared" si="78"/>
        <v>0</v>
      </c>
      <c r="BH157" s="65" t="b">
        <f t="shared" si="79"/>
        <v>0</v>
      </c>
      <c r="BI157" s="65" t="b">
        <f t="shared" si="80"/>
        <v>0</v>
      </c>
      <c r="BJ157" s="65" t="b">
        <f t="shared" si="81"/>
        <v>0</v>
      </c>
      <c r="BK157" s="65" t="b">
        <f t="shared" si="82"/>
        <v>0</v>
      </c>
      <c r="BL157" s="65" t="b">
        <f t="shared" si="83"/>
        <v>0</v>
      </c>
      <c r="BM157" s="70" t="s">
        <v>161</v>
      </c>
    </row>
    <row r="158" spans="1:65" ht="34">
      <c r="A158" s="66" t="s">
        <v>477</v>
      </c>
      <c r="B158" s="67" t="s">
        <v>478</v>
      </c>
      <c r="C158" s="68">
        <v>0</v>
      </c>
      <c r="D158" s="68">
        <v>0</v>
      </c>
      <c r="E158" s="69">
        <f t="shared" si="84"/>
        <v>0</v>
      </c>
      <c r="F158" s="68">
        <f t="shared" si="85"/>
        <v>0</v>
      </c>
      <c r="G158" s="69">
        <v>0</v>
      </c>
      <c r="H158" s="69">
        <v>0</v>
      </c>
      <c r="I158" s="69">
        <f t="shared" si="86"/>
        <v>0</v>
      </c>
      <c r="J158" s="68">
        <f t="shared" si="87"/>
        <v>0</v>
      </c>
      <c r="K158" s="71">
        <v>4904.6529859054717</v>
      </c>
      <c r="L158" s="71">
        <v>4202</v>
      </c>
      <c r="M158" s="69">
        <f t="shared" si="88"/>
        <v>9106</v>
      </c>
      <c r="N158" s="68">
        <f t="shared" si="89"/>
        <v>-702</v>
      </c>
      <c r="O158" s="69">
        <v>0</v>
      </c>
      <c r="P158" s="71">
        <v>4202</v>
      </c>
      <c r="Q158" s="69">
        <f t="shared" si="90"/>
        <v>4202</v>
      </c>
      <c r="R158" s="68">
        <f t="shared" si="91"/>
        <v>4202</v>
      </c>
      <c r="S158" s="69">
        <v>0</v>
      </c>
      <c r="T158" s="71">
        <v>12910</v>
      </c>
      <c r="U158" s="69">
        <f t="shared" si="92"/>
        <v>12910</v>
      </c>
      <c r="V158" s="68">
        <f t="shared" si="93"/>
        <v>12910</v>
      </c>
      <c r="W158" s="71">
        <v>8245.973637217694</v>
      </c>
      <c r="X158" s="71">
        <v>21156</v>
      </c>
      <c r="Y158" s="69">
        <f t="shared" si="94"/>
        <v>29401</v>
      </c>
      <c r="Z158" s="68">
        <f t="shared" si="95"/>
        <v>12911</v>
      </c>
      <c r="AA158" s="69">
        <v>0</v>
      </c>
      <c r="AB158" s="71">
        <v>21156</v>
      </c>
      <c r="AC158" s="69">
        <f t="shared" si="96"/>
        <v>21156</v>
      </c>
      <c r="AD158" s="68">
        <f t="shared" si="97"/>
        <v>21156</v>
      </c>
      <c r="AE158" s="69">
        <v>0</v>
      </c>
      <c r="AF158" s="71">
        <v>21156</v>
      </c>
      <c r="AG158" s="69">
        <f t="shared" si="98"/>
        <v>21156</v>
      </c>
      <c r="AH158" s="68">
        <f t="shared" si="99"/>
        <v>21156</v>
      </c>
      <c r="AI158" s="71">
        <v>8357.3789752223238</v>
      </c>
      <c r="AJ158" s="71">
        <v>29667.47</v>
      </c>
      <c r="AK158" s="69">
        <f t="shared" si="100"/>
        <v>38024</v>
      </c>
      <c r="AL158" s="68">
        <f t="shared" si="101"/>
        <v>21310</v>
      </c>
      <c r="AM158" s="69">
        <v>0</v>
      </c>
      <c r="AN158" s="71">
        <v>29667.47</v>
      </c>
      <c r="AO158" s="69">
        <f t="shared" si="102"/>
        <v>29667</v>
      </c>
      <c r="AP158" s="68">
        <f t="shared" si="103"/>
        <v>29667</v>
      </c>
      <c r="AQ158" s="69">
        <v>0</v>
      </c>
      <c r="AR158" s="71">
        <v>29667.47</v>
      </c>
      <c r="AS158" s="69">
        <f t="shared" si="104"/>
        <v>29667</v>
      </c>
      <c r="AT158" s="68">
        <f t="shared" si="105"/>
        <v>29667</v>
      </c>
      <c r="AU158" s="71">
        <v>163002.40416743027</v>
      </c>
      <c r="AV158" s="71">
        <v>29667.47</v>
      </c>
      <c r="AW158" s="69">
        <f t="shared" si="106"/>
        <v>192669</v>
      </c>
      <c r="AX158" s="68">
        <f t="shared" si="107"/>
        <v>-133335</v>
      </c>
      <c r="AY158" s="71">
        <v>163002.40416743027</v>
      </c>
      <c r="AZ158" s="71">
        <v>29667.47</v>
      </c>
      <c r="BA158" s="65" t="b">
        <f t="shared" si="72"/>
        <v>1</v>
      </c>
      <c r="BB158" s="65" t="b">
        <f t="shared" si="73"/>
        <v>1</v>
      </c>
      <c r="BC158" s="65" t="b">
        <f t="shared" si="74"/>
        <v>0</v>
      </c>
      <c r="BD158" s="65" t="b">
        <f t="shared" si="75"/>
        <v>0</v>
      </c>
      <c r="BE158" s="65" t="b">
        <f t="shared" si="76"/>
        <v>0</v>
      </c>
      <c r="BF158" s="65" t="b">
        <f t="shared" si="77"/>
        <v>0</v>
      </c>
      <c r="BG158" s="65" t="b">
        <f t="shared" si="78"/>
        <v>0</v>
      </c>
      <c r="BH158" s="65" t="b">
        <f t="shared" si="79"/>
        <v>0</v>
      </c>
      <c r="BI158" s="65" t="b">
        <f t="shared" si="80"/>
        <v>0</v>
      </c>
      <c r="BJ158" s="65" t="b">
        <f t="shared" si="81"/>
        <v>0</v>
      </c>
      <c r="BK158" s="65" t="b">
        <f t="shared" si="82"/>
        <v>0</v>
      </c>
      <c r="BL158" s="65" t="b">
        <f t="shared" si="83"/>
        <v>0</v>
      </c>
      <c r="BM158" s="70" t="s">
        <v>161</v>
      </c>
    </row>
    <row r="159" spans="1:65" ht="17">
      <c r="A159" s="66" t="s">
        <v>479</v>
      </c>
      <c r="B159" s="67" t="s">
        <v>480</v>
      </c>
      <c r="C159" s="68">
        <v>0</v>
      </c>
      <c r="D159" s="68">
        <v>0</v>
      </c>
      <c r="E159" s="69">
        <f t="shared" si="84"/>
        <v>0</v>
      </c>
      <c r="F159" s="68">
        <f t="shared" si="85"/>
        <v>0</v>
      </c>
      <c r="G159" s="69">
        <v>0</v>
      </c>
      <c r="H159" s="69">
        <v>0</v>
      </c>
      <c r="I159" s="69">
        <f t="shared" si="86"/>
        <v>0</v>
      </c>
      <c r="J159" s="68">
        <f t="shared" si="87"/>
        <v>0</v>
      </c>
      <c r="K159" s="71">
        <v>79060.733165621758</v>
      </c>
      <c r="L159" s="71">
        <v>10329</v>
      </c>
      <c r="M159" s="69">
        <f t="shared" si="88"/>
        <v>89389</v>
      </c>
      <c r="N159" s="68">
        <f t="shared" si="89"/>
        <v>-68731</v>
      </c>
      <c r="O159" s="69">
        <v>0</v>
      </c>
      <c r="P159" s="71">
        <v>10329</v>
      </c>
      <c r="Q159" s="69">
        <f t="shared" si="90"/>
        <v>10329</v>
      </c>
      <c r="R159" s="68">
        <f t="shared" si="91"/>
        <v>10329</v>
      </c>
      <c r="S159" s="71">
        <v>9616.2063003025778</v>
      </c>
      <c r="T159" s="71">
        <v>8244.1700264769934</v>
      </c>
      <c r="U159" s="69">
        <f t="shared" si="92"/>
        <v>17860</v>
      </c>
      <c r="V159" s="68">
        <f t="shared" si="93"/>
        <v>-1372</v>
      </c>
      <c r="W159" s="71">
        <v>13188.339219995585</v>
      </c>
      <c r="X159" s="71">
        <v>11813.170026476993</v>
      </c>
      <c r="Y159" s="69">
        <f t="shared" si="94"/>
        <v>25001</v>
      </c>
      <c r="Z159" s="68">
        <f t="shared" si="95"/>
        <v>-1375</v>
      </c>
      <c r="AA159" s="71">
        <v>13599.041671316978</v>
      </c>
      <c r="AB159" s="71">
        <v>12223.870026476994</v>
      </c>
      <c r="AC159" s="69">
        <f t="shared" si="96"/>
        <v>25822</v>
      </c>
      <c r="AD159" s="68">
        <f t="shared" si="97"/>
        <v>-1376</v>
      </c>
      <c r="AE159" s="71">
        <v>14889.005506277583</v>
      </c>
      <c r="AF159" s="71">
        <v>13512.370026476994</v>
      </c>
      <c r="AG159" s="69">
        <f t="shared" si="98"/>
        <v>28401</v>
      </c>
      <c r="AH159" s="68">
        <f t="shared" si="99"/>
        <v>-1377</v>
      </c>
      <c r="AI159" s="71">
        <v>17243.311956352507</v>
      </c>
      <c r="AJ159" s="71">
        <v>14600.370026476994</v>
      </c>
      <c r="AK159" s="69">
        <f t="shared" si="100"/>
        <v>31843</v>
      </c>
      <c r="AL159" s="68">
        <f t="shared" si="101"/>
        <v>-2643</v>
      </c>
      <c r="AM159" s="71">
        <v>18731.206281169358</v>
      </c>
      <c r="AN159" s="71">
        <v>16088.370026476994</v>
      </c>
      <c r="AO159" s="69">
        <f t="shared" si="102"/>
        <v>34819</v>
      </c>
      <c r="AP159" s="68">
        <f t="shared" si="103"/>
        <v>-2643</v>
      </c>
      <c r="AQ159" s="71">
        <v>22056.94007753086</v>
      </c>
      <c r="AR159" s="71">
        <v>19414.370026476994</v>
      </c>
      <c r="AS159" s="69">
        <f t="shared" si="104"/>
        <v>41470</v>
      </c>
      <c r="AT159" s="68">
        <f t="shared" si="105"/>
        <v>-2642</v>
      </c>
      <c r="AU159" s="71">
        <v>27601.591891955857</v>
      </c>
      <c r="AV159" s="71">
        <v>19414.370026476994</v>
      </c>
      <c r="AW159" s="69">
        <f t="shared" si="106"/>
        <v>47015</v>
      </c>
      <c r="AX159" s="68">
        <f t="shared" si="107"/>
        <v>-8187</v>
      </c>
      <c r="AY159" s="71">
        <v>27601.591891955857</v>
      </c>
      <c r="AZ159" s="71">
        <v>19414.370026476994</v>
      </c>
      <c r="BA159" s="65" t="b">
        <f t="shared" si="72"/>
        <v>1</v>
      </c>
      <c r="BB159" s="65" t="b">
        <f t="shared" si="73"/>
        <v>1</v>
      </c>
      <c r="BC159" s="65" t="b">
        <f t="shared" si="74"/>
        <v>0</v>
      </c>
      <c r="BD159" s="65" t="b">
        <f t="shared" si="75"/>
        <v>0</v>
      </c>
      <c r="BE159" s="65" t="b">
        <f t="shared" si="76"/>
        <v>0</v>
      </c>
      <c r="BF159" s="65" t="b">
        <f t="shared" si="77"/>
        <v>0</v>
      </c>
      <c r="BG159" s="65" t="b">
        <f t="shared" si="78"/>
        <v>0</v>
      </c>
      <c r="BH159" s="65" t="b">
        <f t="shared" si="79"/>
        <v>0</v>
      </c>
      <c r="BI159" s="65" t="b">
        <f t="shared" si="80"/>
        <v>0</v>
      </c>
      <c r="BJ159" s="65" t="b">
        <f t="shared" si="81"/>
        <v>0</v>
      </c>
      <c r="BK159" s="65" t="b">
        <f t="shared" si="82"/>
        <v>0</v>
      </c>
      <c r="BL159" s="65" t="b">
        <f t="shared" si="83"/>
        <v>0</v>
      </c>
      <c r="BM159" s="70" t="s">
        <v>182</v>
      </c>
    </row>
    <row r="160" spans="1:65" ht="17">
      <c r="A160" s="66" t="s">
        <v>481</v>
      </c>
      <c r="B160" s="67" t="s">
        <v>482</v>
      </c>
      <c r="C160" s="68">
        <v>0</v>
      </c>
      <c r="D160" s="68">
        <v>0</v>
      </c>
      <c r="E160" s="69">
        <f t="shared" si="84"/>
        <v>0</v>
      </c>
      <c r="F160" s="68">
        <f t="shared" si="85"/>
        <v>0</v>
      </c>
      <c r="G160" s="69">
        <v>0</v>
      </c>
      <c r="H160" s="69">
        <v>0</v>
      </c>
      <c r="I160" s="69">
        <f t="shared" si="86"/>
        <v>0</v>
      </c>
      <c r="J160" s="68">
        <f t="shared" si="87"/>
        <v>0</v>
      </c>
      <c r="K160" s="69">
        <v>0</v>
      </c>
      <c r="L160" s="69">
        <v>0</v>
      </c>
      <c r="M160" s="69">
        <f t="shared" si="88"/>
        <v>0</v>
      </c>
      <c r="N160" s="68">
        <f t="shared" si="89"/>
        <v>0</v>
      </c>
      <c r="O160" s="69">
        <v>0</v>
      </c>
      <c r="P160" s="69">
        <v>0</v>
      </c>
      <c r="Q160" s="69">
        <f t="shared" si="90"/>
        <v>0</v>
      </c>
      <c r="R160" s="68">
        <f t="shared" si="91"/>
        <v>0</v>
      </c>
      <c r="S160" s="71">
        <v>5326.0563546770481</v>
      </c>
      <c r="T160" s="71">
        <v>5341</v>
      </c>
      <c r="U160" s="69">
        <f t="shared" si="92"/>
        <v>10667</v>
      </c>
      <c r="V160" s="68">
        <f t="shared" si="93"/>
        <v>15</v>
      </c>
      <c r="W160" s="71">
        <v>5326.0563546770481</v>
      </c>
      <c r="X160" s="71">
        <v>5341</v>
      </c>
      <c r="Y160" s="69">
        <f t="shared" si="94"/>
        <v>10667</v>
      </c>
      <c r="Z160" s="68">
        <f t="shared" si="95"/>
        <v>15</v>
      </c>
      <c r="AA160" s="71">
        <v>11933.633830006131</v>
      </c>
      <c r="AB160" s="71">
        <v>11948.58</v>
      </c>
      <c r="AC160" s="69">
        <f t="shared" si="96"/>
        <v>23881</v>
      </c>
      <c r="AD160" s="68">
        <f t="shared" si="97"/>
        <v>15</v>
      </c>
      <c r="AE160" s="71">
        <v>12052.264408006131</v>
      </c>
      <c r="AF160" s="71">
        <v>12067.21</v>
      </c>
      <c r="AG160" s="69">
        <f t="shared" si="98"/>
        <v>24119</v>
      </c>
      <c r="AH160" s="68">
        <f t="shared" si="99"/>
        <v>15</v>
      </c>
      <c r="AI160" s="71">
        <v>18486.489490786524</v>
      </c>
      <c r="AJ160" s="71">
        <v>18501.21</v>
      </c>
      <c r="AK160" s="69">
        <f t="shared" si="100"/>
        <v>36987</v>
      </c>
      <c r="AL160" s="68">
        <f t="shared" si="101"/>
        <v>15</v>
      </c>
      <c r="AM160" s="71">
        <v>18486.489490786524</v>
      </c>
      <c r="AN160" s="71">
        <v>18501.21</v>
      </c>
      <c r="AO160" s="69">
        <f t="shared" si="102"/>
        <v>36987</v>
      </c>
      <c r="AP160" s="68">
        <f t="shared" si="103"/>
        <v>15</v>
      </c>
      <c r="AQ160" s="71">
        <v>77766.934626909104</v>
      </c>
      <c r="AR160" s="71">
        <v>77781.209999999992</v>
      </c>
      <c r="AS160" s="69">
        <f t="shared" si="104"/>
        <v>155547</v>
      </c>
      <c r="AT160" s="68">
        <f t="shared" si="105"/>
        <v>15</v>
      </c>
      <c r="AU160" s="71">
        <v>102794.34416731475</v>
      </c>
      <c r="AV160" s="71">
        <v>77781.209999999992</v>
      </c>
      <c r="AW160" s="69">
        <f t="shared" si="106"/>
        <v>180575</v>
      </c>
      <c r="AX160" s="68">
        <f t="shared" si="107"/>
        <v>-25013</v>
      </c>
      <c r="AY160" s="71">
        <v>102794.34416731475</v>
      </c>
      <c r="AZ160" s="71">
        <v>77781.209999999992</v>
      </c>
      <c r="BA160" s="65" t="b">
        <f t="shared" si="72"/>
        <v>1</v>
      </c>
      <c r="BB160" s="65" t="b">
        <f t="shared" si="73"/>
        <v>1</v>
      </c>
      <c r="BC160" s="65" t="b">
        <f t="shared" si="74"/>
        <v>1</v>
      </c>
      <c r="BD160" s="65" t="b">
        <f t="shared" si="75"/>
        <v>1</v>
      </c>
      <c r="BE160" s="65" t="b">
        <f t="shared" si="76"/>
        <v>0</v>
      </c>
      <c r="BF160" s="65" t="b">
        <f t="shared" si="77"/>
        <v>0</v>
      </c>
      <c r="BG160" s="65" t="b">
        <f t="shared" si="78"/>
        <v>0</v>
      </c>
      <c r="BH160" s="65" t="b">
        <f t="shared" si="79"/>
        <v>0</v>
      </c>
      <c r="BI160" s="65" t="b">
        <f t="shared" si="80"/>
        <v>0</v>
      </c>
      <c r="BJ160" s="65" t="b">
        <f t="shared" si="81"/>
        <v>0</v>
      </c>
      <c r="BK160" s="65" t="b">
        <f t="shared" si="82"/>
        <v>0</v>
      </c>
      <c r="BL160" s="65" t="b">
        <f t="shared" si="83"/>
        <v>0</v>
      </c>
      <c r="BM160" s="70" t="s">
        <v>164</v>
      </c>
    </row>
    <row r="161" spans="1:65" ht="34">
      <c r="A161" s="66" t="s">
        <v>483</v>
      </c>
      <c r="B161" s="67" t="s">
        <v>484</v>
      </c>
      <c r="C161" s="68">
        <v>0</v>
      </c>
      <c r="D161" s="68">
        <v>0</v>
      </c>
      <c r="E161" s="69">
        <f t="shared" si="84"/>
        <v>0</v>
      </c>
      <c r="F161" s="68">
        <f t="shared" si="85"/>
        <v>0</v>
      </c>
      <c r="G161" s="69">
        <v>0</v>
      </c>
      <c r="H161" s="69">
        <v>0</v>
      </c>
      <c r="I161" s="69">
        <f t="shared" si="86"/>
        <v>0</v>
      </c>
      <c r="J161" s="68">
        <f t="shared" si="87"/>
        <v>0</v>
      </c>
      <c r="K161" s="71">
        <v>6065.8125</v>
      </c>
      <c r="L161" s="71">
        <v>6066</v>
      </c>
      <c r="M161" s="69">
        <f t="shared" si="88"/>
        <v>12131</v>
      </c>
      <c r="N161" s="68">
        <f t="shared" si="89"/>
        <v>1</v>
      </c>
      <c r="O161" s="69">
        <v>0</v>
      </c>
      <c r="P161" s="71">
        <v>6066</v>
      </c>
      <c r="Q161" s="69">
        <f t="shared" si="90"/>
        <v>6066</v>
      </c>
      <c r="R161" s="68">
        <f t="shared" si="91"/>
        <v>6066</v>
      </c>
      <c r="S161" s="69">
        <v>0</v>
      </c>
      <c r="T161" s="69">
        <v>0</v>
      </c>
      <c r="U161" s="69">
        <f t="shared" si="92"/>
        <v>0</v>
      </c>
      <c r="V161" s="68">
        <f t="shared" si="93"/>
        <v>0</v>
      </c>
      <c r="W161" s="69">
        <v>0</v>
      </c>
      <c r="X161" s="69">
        <v>0</v>
      </c>
      <c r="Y161" s="69">
        <f t="shared" si="94"/>
        <v>0</v>
      </c>
      <c r="Z161" s="68">
        <f t="shared" si="95"/>
        <v>0</v>
      </c>
      <c r="AA161" s="69">
        <v>0</v>
      </c>
      <c r="AB161" s="69">
        <v>0</v>
      </c>
      <c r="AC161" s="69">
        <f t="shared" si="96"/>
        <v>0</v>
      </c>
      <c r="AD161" s="68">
        <f t="shared" si="97"/>
        <v>0</v>
      </c>
      <c r="AE161" s="69">
        <v>0</v>
      </c>
      <c r="AF161" s="69">
        <v>0</v>
      </c>
      <c r="AG161" s="69">
        <f t="shared" si="98"/>
        <v>0</v>
      </c>
      <c r="AH161" s="68">
        <f t="shared" si="99"/>
        <v>0</v>
      </c>
      <c r="AI161" s="69">
        <v>0</v>
      </c>
      <c r="AJ161" s="69">
        <v>0</v>
      </c>
      <c r="AK161" s="69">
        <f t="shared" si="100"/>
        <v>0</v>
      </c>
      <c r="AL161" s="68">
        <f t="shared" si="101"/>
        <v>0</v>
      </c>
      <c r="AM161" s="69">
        <v>0</v>
      </c>
      <c r="AN161" s="69">
        <v>0</v>
      </c>
      <c r="AO161" s="69">
        <f t="shared" si="102"/>
        <v>0</v>
      </c>
      <c r="AP161" s="68">
        <f t="shared" si="103"/>
        <v>0</v>
      </c>
      <c r="AQ161" s="69">
        <v>0</v>
      </c>
      <c r="AR161" s="69">
        <v>0</v>
      </c>
      <c r="AS161" s="69">
        <f t="shared" si="104"/>
        <v>0</v>
      </c>
      <c r="AT161" s="68">
        <f t="shared" si="105"/>
        <v>0</v>
      </c>
      <c r="AU161" s="69">
        <v>0</v>
      </c>
      <c r="AV161" s="69">
        <v>0</v>
      </c>
      <c r="AW161" s="69">
        <f t="shared" si="106"/>
        <v>0</v>
      </c>
      <c r="AX161" s="68">
        <f t="shared" si="107"/>
        <v>0</v>
      </c>
      <c r="AY161" s="69">
        <v>0</v>
      </c>
      <c r="AZ161" s="69">
        <v>0</v>
      </c>
      <c r="BA161" s="65" t="b">
        <f t="shared" si="72"/>
        <v>1</v>
      </c>
      <c r="BB161" s="65" t="b">
        <f t="shared" si="73"/>
        <v>1</v>
      </c>
      <c r="BC161" s="65" t="b">
        <f t="shared" si="74"/>
        <v>0</v>
      </c>
      <c r="BD161" s="65" t="b">
        <f t="shared" si="75"/>
        <v>0</v>
      </c>
      <c r="BE161" s="65" t="b">
        <f t="shared" si="76"/>
        <v>1</v>
      </c>
      <c r="BF161" s="65" t="b">
        <f t="shared" si="77"/>
        <v>1</v>
      </c>
      <c r="BG161" s="65" t="b">
        <f t="shared" si="78"/>
        <v>1</v>
      </c>
      <c r="BH161" s="65" t="b">
        <f t="shared" si="79"/>
        <v>1</v>
      </c>
      <c r="BI161" s="65" t="b">
        <f t="shared" si="80"/>
        <v>1</v>
      </c>
      <c r="BJ161" s="65" t="b">
        <f t="shared" si="81"/>
        <v>1</v>
      </c>
      <c r="BK161" s="65" t="b">
        <f t="shared" si="82"/>
        <v>1</v>
      </c>
      <c r="BL161" s="65" t="b">
        <f t="shared" si="83"/>
        <v>1</v>
      </c>
      <c r="BM161" s="70" t="s">
        <v>161</v>
      </c>
    </row>
    <row r="162" spans="1:65" ht="17">
      <c r="A162" s="66" t="s">
        <v>485</v>
      </c>
      <c r="B162" s="67" t="s">
        <v>486</v>
      </c>
      <c r="C162" s="68">
        <v>0</v>
      </c>
      <c r="D162" s="68">
        <v>0</v>
      </c>
      <c r="E162" s="69">
        <f t="shared" si="84"/>
        <v>0</v>
      </c>
      <c r="F162" s="68">
        <f t="shared" si="85"/>
        <v>0</v>
      </c>
      <c r="G162" s="69">
        <v>0</v>
      </c>
      <c r="H162" s="69">
        <v>0</v>
      </c>
      <c r="I162" s="69">
        <f t="shared" si="86"/>
        <v>0</v>
      </c>
      <c r="J162" s="68">
        <f t="shared" si="87"/>
        <v>0</v>
      </c>
      <c r="K162" s="71">
        <v>8165.3430459419733</v>
      </c>
      <c r="L162" s="71">
        <v>7226</v>
      </c>
      <c r="M162" s="69">
        <f t="shared" si="88"/>
        <v>15391</v>
      </c>
      <c r="N162" s="68">
        <f t="shared" si="89"/>
        <v>-939</v>
      </c>
      <c r="O162" s="69">
        <v>0</v>
      </c>
      <c r="P162" s="71">
        <v>7226</v>
      </c>
      <c r="Q162" s="69">
        <f t="shared" si="90"/>
        <v>7226</v>
      </c>
      <c r="R162" s="68">
        <f t="shared" si="91"/>
        <v>7226</v>
      </c>
      <c r="S162" s="71">
        <v>1964.79</v>
      </c>
      <c r="T162" s="71">
        <v>1965</v>
      </c>
      <c r="U162" s="69">
        <f t="shared" si="92"/>
        <v>3929</v>
      </c>
      <c r="V162" s="68">
        <f t="shared" si="93"/>
        <v>1</v>
      </c>
      <c r="W162" s="71">
        <v>1964.79</v>
      </c>
      <c r="X162" s="71">
        <v>1965</v>
      </c>
      <c r="Y162" s="69">
        <f t="shared" si="94"/>
        <v>3929</v>
      </c>
      <c r="Z162" s="68">
        <f t="shared" si="95"/>
        <v>1</v>
      </c>
      <c r="AA162" s="71">
        <v>1964.79</v>
      </c>
      <c r="AB162" s="71">
        <v>1965</v>
      </c>
      <c r="AC162" s="69">
        <f t="shared" si="96"/>
        <v>3929</v>
      </c>
      <c r="AD162" s="68">
        <f t="shared" si="97"/>
        <v>1</v>
      </c>
      <c r="AE162" s="71">
        <v>1964.79</v>
      </c>
      <c r="AF162" s="71">
        <v>1965</v>
      </c>
      <c r="AG162" s="69">
        <f t="shared" si="98"/>
        <v>3929</v>
      </c>
      <c r="AH162" s="68">
        <f t="shared" si="99"/>
        <v>1</v>
      </c>
      <c r="AI162" s="71">
        <v>1964.79</v>
      </c>
      <c r="AJ162" s="71">
        <v>1965</v>
      </c>
      <c r="AK162" s="69">
        <f t="shared" si="100"/>
        <v>3929</v>
      </c>
      <c r="AL162" s="68">
        <f t="shared" si="101"/>
        <v>1</v>
      </c>
      <c r="AM162" s="71">
        <v>1964.79</v>
      </c>
      <c r="AN162" s="71">
        <v>1965</v>
      </c>
      <c r="AO162" s="69">
        <f t="shared" si="102"/>
        <v>3929</v>
      </c>
      <c r="AP162" s="68">
        <f t="shared" si="103"/>
        <v>1</v>
      </c>
      <c r="AQ162" s="71">
        <v>1964.79</v>
      </c>
      <c r="AR162" s="71">
        <v>1965</v>
      </c>
      <c r="AS162" s="69">
        <f t="shared" si="104"/>
        <v>3929</v>
      </c>
      <c r="AT162" s="68">
        <f t="shared" si="105"/>
        <v>1</v>
      </c>
      <c r="AU162" s="71">
        <v>303592.42189540225</v>
      </c>
      <c r="AV162" s="71">
        <v>1965</v>
      </c>
      <c r="AW162" s="69">
        <f t="shared" si="106"/>
        <v>305557</v>
      </c>
      <c r="AX162" s="68">
        <f t="shared" si="107"/>
        <v>-301627</v>
      </c>
      <c r="AY162" s="71">
        <v>303592.42189540225</v>
      </c>
      <c r="AZ162" s="71">
        <v>1965</v>
      </c>
      <c r="BA162" s="65" t="b">
        <f t="shared" si="72"/>
        <v>1</v>
      </c>
      <c r="BB162" s="65" t="b">
        <f t="shared" si="73"/>
        <v>1</v>
      </c>
      <c r="BC162" s="65" t="b">
        <f t="shared" si="74"/>
        <v>0</v>
      </c>
      <c r="BD162" s="65" t="b">
        <f t="shared" si="75"/>
        <v>0</v>
      </c>
      <c r="BE162" s="65" t="b">
        <f t="shared" si="76"/>
        <v>0</v>
      </c>
      <c r="BF162" s="65" t="b">
        <f t="shared" si="77"/>
        <v>0</v>
      </c>
      <c r="BG162" s="65" t="b">
        <f t="shared" si="78"/>
        <v>0</v>
      </c>
      <c r="BH162" s="65" t="b">
        <f t="shared" si="79"/>
        <v>0</v>
      </c>
      <c r="BI162" s="65" t="b">
        <f t="shared" si="80"/>
        <v>0</v>
      </c>
      <c r="BJ162" s="65" t="b">
        <f t="shared" si="81"/>
        <v>0</v>
      </c>
      <c r="BK162" s="65" t="b">
        <f t="shared" si="82"/>
        <v>0</v>
      </c>
      <c r="BL162" s="65" t="b">
        <f t="shared" si="83"/>
        <v>0</v>
      </c>
      <c r="BM162" s="70" t="s">
        <v>187</v>
      </c>
    </row>
    <row r="163" spans="1:65" ht="34">
      <c r="A163" s="66" t="s">
        <v>487</v>
      </c>
      <c r="B163" s="67" t="s">
        <v>488</v>
      </c>
      <c r="C163" s="68">
        <v>0</v>
      </c>
      <c r="D163" s="68">
        <v>0</v>
      </c>
      <c r="E163" s="69">
        <f t="shared" si="84"/>
        <v>0</v>
      </c>
      <c r="F163" s="68">
        <f t="shared" si="85"/>
        <v>0</v>
      </c>
      <c r="G163" s="69">
        <v>0</v>
      </c>
      <c r="H163" s="69">
        <v>0</v>
      </c>
      <c r="I163" s="69">
        <f t="shared" si="86"/>
        <v>0</v>
      </c>
      <c r="J163" s="68">
        <f t="shared" si="87"/>
        <v>0</v>
      </c>
      <c r="K163" s="71">
        <v>20056.580969089846</v>
      </c>
      <c r="L163" s="71">
        <v>18888</v>
      </c>
      <c r="M163" s="69">
        <f t="shared" si="88"/>
        <v>38944</v>
      </c>
      <c r="N163" s="68">
        <f t="shared" si="89"/>
        <v>-1168</v>
      </c>
      <c r="O163" s="71">
        <v>50220.3165284075</v>
      </c>
      <c r="P163" s="71">
        <v>43313</v>
      </c>
      <c r="Q163" s="69">
        <f t="shared" si="90"/>
        <v>93533</v>
      </c>
      <c r="R163" s="68">
        <f t="shared" si="91"/>
        <v>-6907</v>
      </c>
      <c r="S163" s="69">
        <v>0</v>
      </c>
      <c r="T163" s="69">
        <v>0</v>
      </c>
      <c r="U163" s="69">
        <f t="shared" si="92"/>
        <v>0</v>
      </c>
      <c r="V163" s="68">
        <f t="shared" si="93"/>
        <v>0</v>
      </c>
      <c r="W163" s="69">
        <v>0</v>
      </c>
      <c r="X163" s="69">
        <v>0</v>
      </c>
      <c r="Y163" s="69">
        <f t="shared" si="94"/>
        <v>0</v>
      </c>
      <c r="Z163" s="68">
        <f t="shared" si="95"/>
        <v>0</v>
      </c>
      <c r="AA163" s="69">
        <v>0</v>
      </c>
      <c r="AB163" s="69">
        <v>0</v>
      </c>
      <c r="AC163" s="69">
        <f t="shared" si="96"/>
        <v>0</v>
      </c>
      <c r="AD163" s="68">
        <f t="shared" si="97"/>
        <v>0</v>
      </c>
      <c r="AE163" s="69">
        <v>0</v>
      </c>
      <c r="AF163" s="69">
        <v>0</v>
      </c>
      <c r="AG163" s="69">
        <f t="shared" si="98"/>
        <v>0</v>
      </c>
      <c r="AH163" s="68">
        <f t="shared" si="99"/>
        <v>0</v>
      </c>
      <c r="AI163" s="69">
        <v>0</v>
      </c>
      <c r="AJ163" s="69">
        <v>0</v>
      </c>
      <c r="AK163" s="69">
        <f t="shared" si="100"/>
        <v>0</v>
      </c>
      <c r="AL163" s="68">
        <f t="shared" si="101"/>
        <v>0</v>
      </c>
      <c r="AM163" s="69">
        <v>0</v>
      </c>
      <c r="AN163" s="69">
        <v>0</v>
      </c>
      <c r="AO163" s="69">
        <f t="shared" si="102"/>
        <v>0</v>
      </c>
      <c r="AP163" s="68">
        <f t="shared" si="103"/>
        <v>0</v>
      </c>
      <c r="AQ163" s="69">
        <v>0</v>
      </c>
      <c r="AR163" s="69">
        <v>0</v>
      </c>
      <c r="AS163" s="69">
        <f t="shared" si="104"/>
        <v>0</v>
      </c>
      <c r="AT163" s="68">
        <f t="shared" si="105"/>
        <v>0</v>
      </c>
      <c r="AU163" s="69">
        <v>0</v>
      </c>
      <c r="AV163" s="69">
        <v>0</v>
      </c>
      <c r="AW163" s="69">
        <f t="shared" si="106"/>
        <v>0</v>
      </c>
      <c r="AX163" s="68">
        <f t="shared" si="107"/>
        <v>0</v>
      </c>
      <c r="AY163" s="69">
        <v>0</v>
      </c>
      <c r="AZ163" s="69">
        <v>0</v>
      </c>
      <c r="BA163" s="65" t="b">
        <f t="shared" si="72"/>
        <v>1</v>
      </c>
      <c r="BB163" s="65" t="b">
        <f t="shared" si="73"/>
        <v>1</v>
      </c>
      <c r="BC163" s="65" t="b">
        <f t="shared" si="74"/>
        <v>0</v>
      </c>
      <c r="BD163" s="65" t="b">
        <f t="shared" si="75"/>
        <v>0</v>
      </c>
      <c r="BE163" s="65" t="b">
        <f t="shared" si="76"/>
        <v>1</v>
      </c>
      <c r="BF163" s="65" t="b">
        <f t="shared" si="77"/>
        <v>1</v>
      </c>
      <c r="BG163" s="65" t="b">
        <f t="shared" si="78"/>
        <v>1</v>
      </c>
      <c r="BH163" s="65" t="b">
        <f t="shared" si="79"/>
        <v>1</v>
      </c>
      <c r="BI163" s="65" t="b">
        <f t="shared" si="80"/>
        <v>1</v>
      </c>
      <c r="BJ163" s="65" t="b">
        <f t="shared" si="81"/>
        <v>1</v>
      </c>
      <c r="BK163" s="65" t="b">
        <f t="shared" si="82"/>
        <v>1</v>
      </c>
      <c r="BL163" s="65" t="b">
        <f t="shared" si="83"/>
        <v>1</v>
      </c>
      <c r="BM163" s="70" t="s">
        <v>161</v>
      </c>
    </row>
    <row r="164" spans="1:65" ht="34">
      <c r="A164" s="66" t="s">
        <v>489</v>
      </c>
      <c r="B164" s="67" t="s">
        <v>490</v>
      </c>
      <c r="C164" s="68">
        <v>0</v>
      </c>
      <c r="D164" s="68">
        <v>0</v>
      </c>
      <c r="E164" s="69">
        <f t="shared" si="84"/>
        <v>0</v>
      </c>
      <c r="F164" s="68">
        <f t="shared" si="85"/>
        <v>0</v>
      </c>
      <c r="G164" s="69">
        <v>0</v>
      </c>
      <c r="H164" s="69">
        <v>0</v>
      </c>
      <c r="I164" s="69">
        <f t="shared" si="86"/>
        <v>0</v>
      </c>
      <c r="J164" s="68">
        <f t="shared" si="87"/>
        <v>0</v>
      </c>
      <c r="K164" s="71">
        <v>7265.5834025482454</v>
      </c>
      <c r="L164" s="71">
        <v>7266</v>
      </c>
      <c r="M164" s="69">
        <f t="shared" si="88"/>
        <v>14531</v>
      </c>
      <c r="N164" s="68">
        <f t="shared" si="89"/>
        <v>1</v>
      </c>
      <c r="O164" s="69">
        <v>0</v>
      </c>
      <c r="P164" s="71">
        <v>7266</v>
      </c>
      <c r="Q164" s="69">
        <f t="shared" si="90"/>
        <v>7266</v>
      </c>
      <c r="R164" s="68">
        <f t="shared" si="91"/>
        <v>7266</v>
      </c>
      <c r="S164" s="69">
        <v>0</v>
      </c>
      <c r="T164" s="69">
        <v>0</v>
      </c>
      <c r="U164" s="69">
        <f t="shared" si="92"/>
        <v>0</v>
      </c>
      <c r="V164" s="68">
        <f t="shared" si="93"/>
        <v>0</v>
      </c>
      <c r="W164" s="69">
        <v>0</v>
      </c>
      <c r="X164" s="69">
        <v>0</v>
      </c>
      <c r="Y164" s="69">
        <f t="shared" si="94"/>
        <v>0</v>
      </c>
      <c r="Z164" s="68">
        <f t="shared" si="95"/>
        <v>0</v>
      </c>
      <c r="AA164" s="69">
        <v>0</v>
      </c>
      <c r="AB164" s="69">
        <v>0</v>
      </c>
      <c r="AC164" s="69">
        <f t="shared" si="96"/>
        <v>0</v>
      </c>
      <c r="AD164" s="68">
        <f t="shared" si="97"/>
        <v>0</v>
      </c>
      <c r="AE164" s="69">
        <v>0</v>
      </c>
      <c r="AF164" s="69">
        <v>0</v>
      </c>
      <c r="AG164" s="69">
        <f t="shared" si="98"/>
        <v>0</v>
      </c>
      <c r="AH164" s="68">
        <f t="shared" si="99"/>
        <v>0</v>
      </c>
      <c r="AI164" s="69">
        <v>0</v>
      </c>
      <c r="AJ164" s="69">
        <v>0</v>
      </c>
      <c r="AK164" s="69">
        <f t="shared" si="100"/>
        <v>0</v>
      </c>
      <c r="AL164" s="68">
        <f t="shared" si="101"/>
        <v>0</v>
      </c>
      <c r="AM164" s="69">
        <v>0</v>
      </c>
      <c r="AN164" s="69">
        <v>0</v>
      </c>
      <c r="AO164" s="69">
        <f t="shared" si="102"/>
        <v>0</v>
      </c>
      <c r="AP164" s="68">
        <f t="shared" si="103"/>
        <v>0</v>
      </c>
      <c r="AQ164" s="69">
        <v>0</v>
      </c>
      <c r="AR164" s="69">
        <v>0</v>
      </c>
      <c r="AS164" s="69">
        <f t="shared" si="104"/>
        <v>0</v>
      </c>
      <c r="AT164" s="68">
        <f t="shared" si="105"/>
        <v>0</v>
      </c>
      <c r="AU164" s="69">
        <v>0</v>
      </c>
      <c r="AV164" s="69">
        <v>0</v>
      </c>
      <c r="AW164" s="69">
        <f t="shared" si="106"/>
        <v>0</v>
      </c>
      <c r="AX164" s="68">
        <f t="shared" si="107"/>
        <v>0</v>
      </c>
      <c r="AY164" s="69">
        <v>0</v>
      </c>
      <c r="AZ164" s="69">
        <v>0</v>
      </c>
      <c r="BA164" s="65" t="b">
        <f t="shared" si="72"/>
        <v>1</v>
      </c>
      <c r="BB164" s="65" t="b">
        <f t="shared" si="73"/>
        <v>1</v>
      </c>
      <c r="BC164" s="65" t="b">
        <f t="shared" si="74"/>
        <v>0</v>
      </c>
      <c r="BD164" s="65" t="b">
        <f t="shared" si="75"/>
        <v>0</v>
      </c>
      <c r="BE164" s="65" t="b">
        <f t="shared" si="76"/>
        <v>1</v>
      </c>
      <c r="BF164" s="65" t="b">
        <f t="shared" si="77"/>
        <v>1</v>
      </c>
      <c r="BG164" s="65" t="b">
        <f t="shared" si="78"/>
        <v>1</v>
      </c>
      <c r="BH164" s="65" t="b">
        <f t="shared" si="79"/>
        <v>1</v>
      </c>
      <c r="BI164" s="65" t="b">
        <f t="shared" si="80"/>
        <v>1</v>
      </c>
      <c r="BJ164" s="65" t="b">
        <f t="shared" si="81"/>
        <v>1</v>
      </c>
      <c r="BK164" s="65" t="b">
        <f t="shared" si="82"/>
        <v>1</v>
      </c>
      <c r="BL164" s="65" t="b">
        <f t="shared" si="83"/>
        <v>1</v>
      </c>
      <c r="BM164" s="70" t="s">
        <v>161</v>
      </c>
    </row>
    <row r="165" spans="1:65" ht="34">
      <c r="A165" s="66" t="s">
        <v>491</v>
      </c>
      <c r="B165" s="67" t="s">
        <v>492</v>
      </c>
      <c r="C165" s="68">
        <v>993.80562259637168</v>
      </c>
      <c r="D165" s="68">
        <v>1009</v>
      </c>
      <c r="E165" s="69">
        <f t="shared" si="84"/>
        <v>2002</v>
      </c>
      <c r="F165" s="68">
        <f t="shared" si="85"/>
        <v>16</v>
      </c>
      <c r="G165" s="71">
        <v>2469.129542313507</v>
      </c>
      <c r="H165" s="71">
        <v>2484</v>
      </c>
      <c r="I165" s="69">
        <f t="shared" si="86"/>
        <v>4953</v>
      </c>
      <c r="J165" s="68">
        <f t="shared" si="87"/>
        <v>15</v>
      </c>
      <c r="K165" s="71">
        <v>3545.7457369489903</v>
      </c>
      <c r="L165" s="71">
        <v>3561</v>
      </c>
      <c r="M165" s="69">
        <f t="shared" si="88"/>
        <v>7106</v>
      </c>
      <c r="N165" s="68">
        <f t="shared" si="89"/>
        <v>16</v>
      </c>
      <c r="O165" s="71">
        <v>5326.0563546770481</v>
      </c>
      <c r="P165" s="71">
        <v>5341</v>
      </c>
      <c r="Q165" s="69">
        <f t="shared" si="90"/>
        <v>10667</v>
      </c>
      <c r="R165" s="68">
        <f t="shared" si="91"/>
        <v>15</v>
      </c>
      <c r="S165" s="69">
        <v>0</v>
      </c>
      <c r="T165" s="71">
        <v>10300</v>
      </c>
      <c r="U165" s="69">
        <f t="shared" si="92"/>
        <v>10300</v>
      </c>
      <c r="V165" s="68">
        <f t="shared" si="93"/>
        <v>10300</v>
      </c>
      <c r="W165" s="71">
        <v>6406.6</v>
      </c>
      <c r="X165" s="71">
        <v>16112</v>
      </c>
      <c r="Y165" s="69">
        <f t="shared" si="94"/>
        <v>22518</v>
      </c>
      <c r="Z165" s="68">
        <f t="shared" si="95"/>
        <v>9706</v>
      </c>
      <c r="AA165" s="69">
        <v>0</v>
      </c>
      <c r="AB165" s="71">
        <v>16112</v>
      </c>
      <c r="AC165" s="69">
        <f t="shared" si="96"/>
        <v>16112</v>
      </c>
      <c r="AD165" s="68">
        <f t="shared" si="97"/>
        <v>16112</v>
      </c>
      <c r="AE165" s="73">
        <v>762.2</v>
      </c>
      <c r="AF165" s="71">
        <v>16874</v>
      </c>
      <c r="AG165" s="69">
        <f t="shared" si="98"/>
        <v>17636</v>
      </c>
      <c r="AH165" s="68">
        <f t="shared" si="99"/>
        <v>16112</v>
      </c>
      <c r="AI165" s="71">
        <v>5932.8</v>
      </c>
      <c r="AJ165" s="71">
        <v>22806.799999999999</v>
      </c>
      <c r="AK165" s="69">
        <f t="shared" si="100"/>
        <v>28738</v>
      </c>
      <c r="AL165" s="68">
        <f t="shared" si="101"/>
        <v>16874</v>
      </c>
      <c r="AM165" s="69">
        <v>0</v>
      </c>
      <c r="AN165" s="71">
        <v>22806.799999999999</v>
      </c>
      <c r="AO165" s="69">
        <f t="shared" si="102"/>
        <v>22806</v>
      </c>
      <c r="AP165" s="68">
        <f t="shared" si="103"/>
        <v>22806</v>
      </c>
      <c r="AQ165" s="69">
        <v>0</v>
      </c>
      <c r="AR165" s="71">
        <v>22806.799999999999</v>
      </c>
      <c r="AS165" s="69">
        <f t="shared" si="104"/>
        <v>22806</v>
      </c>
      <c r="AT165" s="68">
        <f t="shared" si="105"/>
        <v>22806</v>
      </c>
      <c r="AU165" s="69">
        <v>0</v>
      </c>
      <c r="AV165" s="71">
        <v>22806.799999999999</v>
      </c>
      <c r="AW165" s="69">
        <f t="shared" si="106"/>
        <v>22806</v>
      </c>
      <c r="AX165" s="68">
        <f t="shared" si="107"/>
        <v>22806</v>
      </c>
      <c r="AY165" s="69">
        <v>0</v>
      </c>
      <c r="AZ165" s="71">
        <v>22806.799999999999</v>
      </c>
      <c r="BA165" s="65" t="b">
        <f t="shared" si="72"/>
        <v>0</v>
      </c>
      <c r="BB165" s="65" t="b">
        <f t="shared" si="73"/>
        <v>0</v>
      </c>
      <c r="BC165" s="65" t="b">
        <f t="shared" si="74"/>
        <v>0</v>
      </c>
      <c r="BD165" s="65" t="b">
        <f t="shared" si="75"/>
        <v>0</v>
      </c>
      <c r="BE165" s="65" t="b">
        <f t="shared" si="76"/>
        <v>0</v>
      </c>
      <c r="BF165" s="65" t="b">
        <f t="shared" si="77"/>
        <v>0</v>
      </c>
      <c r="BG165" s="65" t="b">
        <f t="shared" si="78"/>
        <v>0</v>
      </c>
      <c r="BH165" s="65" t="b">
        <f t="shared" si="79"/>
        <v>0</v>
      </c>
      <c r="BI165" s="65" t="b">
        <f t="shared" si="80"/>
        <v>0</v>
      </c>
      <c r="BJ165" s="65" t="b">
        <f t="shared" si="81"/>
        <v>0</v>
      </c>
      <c r="BK165" s="65" t="b">
        <f t="shared" si="82"/>
        <v>0</v>
      </c>
      <c r="BL165" s="65" t="b">
        <f t="shared" si="83"/>
        <v>0</v>
      </c>
      <c r="BM165" s="70" t="s">
        <v>161</v>
      </c>
    </row>
    <row r="166" spans="1:65" ht="34">
      <c r="A166" s="66" t="s">
        <v>493</v>
      </c>
      <c r="B166" s="67" t="s">
        <v>494</v>
      </c>
      <c r="C166" s="68">
        <v>0</v>
      </c>
      <c r="D166" s="68">
        <v>0</v>
      </c>
      <c r="E166" s="69">
        <f t="shared" si="84"/>
        <v>0</v>
      </c>
      <c r="F166" s="68">
        <f t="shared" si="85"/>
        <v>0</v>
      </c>
      <c r="G166" s="69">
        <v>0</v>
      </c>
      <c r="H166" s="69">
        <v>0</v>
      </c>
      <c r="I166" s="69">
        <f t="shared" si="86"/>
        <v>0</v>
      </c>
      <c r="J166" s="68">
        <f t="shared" si="87"/>
        <v>0</v>
      </c>
      <c r="K166" s="71">
        <v>14940.09899259421</v>
      </c>
      <c r="L166" s="71">
        <v>3652</v>
      </c>
      <c r="M166" s="69">
        <f t="shared" si="88"/>
        <v>18592</v>
      </c>
      <c r="N166" s="68">
        <f t="shared" si="89"/>
        <v>-11288</v>
      </c>
      <c r="O166" s="69">
        <v>0</v>
      </c>
      <c r="P166" s="71">
        <v>3652</v>
      </c>
      <c r="Q166" s="69">
        <f t="shared" si="90"/>
        <v>3652</v>
      </c>
      <c r="R166" s="68">
        <f t="shared" si="91"/>
        <v>3652</v>
      </c>
      <c r="S166" s="69">
        <v>0</v>
      </c>
      <c r="T166" s="69">
        <v>0</v>
      </c>
      <c r="U166" s="69">
        <f t="shared" si="92"/>
        <v>0</v>
      </c>
      <c r="V166" s="68">
        <f t="shared" si="93"/>
        <v>0</v>
      </c>
      <c r="W166" s="69">
        <v>0</v>
      </c>
      <c r="X166" s="69">
        <v>0</v>
      </c>
      <c r="Y166" s="69">
        <f t="shared" si="94"/>
        <v>0</v>
      </c>
      <c r="Z166" s="68">
        <f t="shared" si="95"/>
        <v>0</v>
      </c>
      <c r="AA166" s="69">
        <v>0</v>
      </c>
      <c r="AB166" s="69">
        <v>0</v>
      </c>
      <c r="AC166" s="69">
        <f t="shared" si="96"/>
        <v>0</v>
      </c>
      <c r="AD166" s="68">
        <f t="shared" si="97"/>
        <v>0</v>
      </c>
      <c r="AE166" s="69">
        <v>0</v>
      </c>
      <c r="AF166" s="69">
        <v>0</v>
      </c>
      <c r="AG166" s="69">
        <f t="shared" si="98"/>
        <v>0</v>
      </c>
      <c r="AH166" s="68">
        <f t="shared" si="99"/>
        <v>0</v>
      </c>
      <c r="AI166" s="69">
        <v>0</v>
      </c>
      <c r="AJ166" s="69">
        <v>0</v>
      </c>
      <c r="AK166" s="69">
        <f t="shared" si="100"/>
        <v>0</v>
      </c>
      <c r="AL166" s="68">
        <f t="shared" si="101"/>
        <v>0</v>
      </c>
      <c r="AM166" s="69">
        <v>0</v>
      </c>
      <c r="AN166" s="69">
        <v>0</v>
      </c>
      <c r="AO166" s="69">
        <f t="shared" si="102"/>
        <v>0</v>
      </c>
      <c r="AP166" s="68">
        <f t="shared" si="103"/>
        <v>0</v>
      </c>
      <c r="AQ166" s="69">
        <v>0</v>
      </c>
      <c r="AR166" s="69">
        <v>0</v>
      </c>
      <c r="AS166" s="69">
        <f t="shared" si="104"/>
        <v>0</v>
      </c>
      <c r="AT166" s="68">
        <f t="shared" si="105"/>
        <v>0</v>
      </c>
      <c r="AU166" s="69">
        <v>0</v>
      </c>
      <c r="AV166" s="69">
        <v>0</v>
      </c>
      <c r="AW166" s="69">
        <f t="shared" si="106"/>
        <v>0</v>
      </c>
      <c r="AX166" s="68">
        <f t="shared" si="107"/>
        <v>0</v>
      </c>
      <c r="AY166" s="69">
        <v>0</v>
      </c>
      <c r="AZ166" s="69">
        <v>0</v>
      </c>
      <c r="BA166" s="65" t="b">
        <f t="shared" si="72"/>
        <v>1</v>
      </c>
      <c r="BB166" s="65" t="b">
        <f t="shared" si="73"/>
        <v>1</v>
      </c>
      <c r="BC166" s="65" t="b">
        <f t="shared" si="74"/>
        <v>0</v>
      </c>
      <c r="BD166" s="65" t="b">
        <f t="shared" si="75"/>
        <v>0</v>
      </c>
      <c r="BE166" s="65" t="b">
        <f t="shared" si="76"/>
        <v>1</v>
      </c>
      <c r="BF166" s="65" t="b">
        <f t="shared" si="77"/>
        <v>1</v>
      </c>
      <c r="BG166" s="65" t="b">
        <f t="shared" si="78"/>
        <v>1</v>
      </c>
      <c r="BH166" s="65" t="b">
        <f t="shared" si="79"/>
        <v>1</v>
      </c>
      <c r="BI166" s="65" t="b">
        <f t="shared" si="80"/>
        <v>1</v>
      </c>
      <c r="BJ166" s="65" t="b">
        <f t="shared" si="81"/>
        <v>1</v>
      </c>
      <c r="BK166" s="65" t="b">
        <f t="shared" si="82"/>
        <v>1</v>
      </c>
      <c r="BL166" s="65" t="b">
        <f t="shared" si="83"/>
        <v>1</v>
      </c>
      <c r="BM166" s="70" t="s">
        <v>161</v>
      </c>
    </row>
    <row r="167" spans="1:65" ht="34">
      <c r="A167" s="66" t="s">
        <v>495</v>
      </c>
      <c r="B167" s="67" t="s">
        <v>496</v>
      </c>
      <c r="C167" s="68">
        <v>0</v>
      </c>
      <c r="D167" s="68">
        <v>0</v>
      </c>
      <c r="E167" s="69">
        <f t="shared" si="84"/>
        <v>0</v>
      </c>
      <c r="F167" s="68">
        <f t="shared" si="85"/>
        <v>0</v>
      </c>
      <c r="G167" s="69">
        <v>1527.1533333333321</v>
      </c>
      <c r="H167" s="69">
        <v>1527</v>
      </c>
      <c r="I167" s="69">
        <f t="shared" si="86"/>
        <v>3054</v>
      </c>
      <c r="J167" s="68">
        <f t="shared" si="87"/>
        <v>0</v>
      </c>
      <c r="K167" s="71">
        <v>19099.794999999998</v>
      </c>
      <c r="L167" s="71">
        <v>19100</v>
      </c>
      <c r="M167" s="69">
        <f t="shared" si="88"/>
        <v>38199</v>
      </c>
      <c r="N167" s="68">
        <f t="shared" si="89"/>
        <v>1</v>
      </c>
      <c r="O167" s="71">
        <v>19099.794999999998</v>
      </c>
      <c r="P167" s="71">
        <v>19100</v>
      </c>
      <c r="Q167" s="69">
        <f t="shared" si="90"/>
        <v>38199</v>
      </c>
      <c r="R167" s="68">
        <f t="shared" si="91"/>
        <v>1</v>
      </c>
      <c r="S167" s="69">
        <v>0</v>
      </c>
      <c r="T167" s="71">
        <v>10000</v>
      </c>
      <c r="U167" s="69">
        <f t="shared" si="92"/>
        <v>10000</v>
      </c>
      <c r="V167" s="68">
        <f t="shared" si="93"/>
        <v>10000</v>
      </c>
      <c r="W167" s="71">
        <v>8962.3040000000001</v>
      </c>
      <c r="X167" s="71">
        <v>21410</v>
      </c>
      <c r="Y167" s="69">
        <f t="shared" si="94"/>
        <v>30372</v>
      </c>
      <c r="Z167" s="68">
        <f t="shared" si="95"/>
        <v>12448</v>
      </c>
      <c r="AA167" s="69">
        <v>0</v>
      </c>
      <c r="AB167" s="71">
        <v>21410</v>
      </c>
      <c r="AC167" s="69">
        <f t="shared" si="96"/>
        <v>21410</v>
      </c>
      <c r="AD167" s="68">
        <f t="shared" si="97"/>
        <v>21410</v>
      </c>
      <c r="AE167" s="71">
        <v>1437.7</v>
      </c>
      <c r="AF167" s="71">
        <v>22848</v>
      </c>
      <c r="AG167" s="69">
        <f t="shared" si="98"/>
        <v>24285</v>
      </c>
      <c r="AH167" s="68">
        <f t="shared" si="99"/>
        <v>21411</v>
      </c>
      <c r="AI167" s="71">
        <v>10400</v>
      </c>
      <c r="AJ167" s="71">
        <v>33248</v>
      </c>
      <c r="AK167" s="69">
        <f t="shared" si="100"/>
        <v>43648</v>
      </c>
      <c r="AL167" s="68">
        <f t="shared" si="101"/>
        <v>22848</v>
      </c>
      <c r="AM167" s="69">
        <v>0</v>
      </c>
      <c r="AN167" s="71">
        <v>33248</v>
      </c>
      <c r="AO167" s="69">
        <f t="shared" si="102"/>
        <v>33248</v>
      </c>
      <c r="AP167" s="68">
        <f t="shared" si="103"/>
        <v>33248</v>
      </c>
      <c r="AQ167" s="69">
        <v>0</v>
      </c>
      <c r="AR167" s="71">
        <v>33248</v>
      </c>
      <c r="AS167" s="69">
        <f t="shared" si="104"/>
        <v>33248</v>
      </c>
      <c r="AT167" s="68">
        <f t="shared" si="105"/>
        <v>33248</v>
      </c>
      <c r="AU167" s="69">
        <v>0</v>
      </c>
      <c r="AV167" s="71">
        <v>33248</v>
      </c>
      <c r="AW167" s="69">
        <f t="shared" si="106"/>
        <v>33248</v>
      </c>
      <c r="AX167" s="68">
        <f t="shared" si="107"/>
        <v>33248</v>
      </c>
      <c r="AY167" s="69">
        <v>0</v>
      </c>
      <c r="AZ167" s="71">
        <v>33248</v>
      </c>
      <c r="BA167" s="65" t="b">
        <f t="shared" si="72"/>
        <v>1</v>
      </c>
      <c r="BB167" s="65" t="b">
        <f t="shared" si="73"/>
        <v>1</v>
      </c>
      <c r="BC167" s="65" t="b">
        <f t="shared" si="74"/>
        <v>0</v>
      </c>
      <c r="BD167" s="65" t="b">
        <f t="shared" si="75"/>
        <v>0</v>
      </c>
      <c r="BE167" s="65" t="b">
        <f t="shared" si="76"/>
        <v>0</v>
      </c>
      <c r="BF167" s="65" t="b">
        <f t="shared" si="77"/>
        <v>0</v>
      </c>
      <c r="BG167" s="65" t="b">
        <f t="shared" si="78"/>
        <v>0</v>
      </c>
      <c r="BH167" s="65" t="b">
        <f t="shared" si="79"/>
        <v>0</v>
      </c>
      <c r="BI167" s="65" t="b">
        <f t="shared" si="80"/>
        <v>0</v>
      </c>
      <c r="BJ167" s="65" t="b">
        <f t="shared" si="81"/>
        <v>0</v>
      </c>
      <c r="BK167" s="65" t="b">
        <f t="shared" si="82"/>
        <v>0</v>
      </c>
      <c r="BL167" s="65" t="b">
        <f t="shared" si="83"/>
        <v>0</v>
      </c>
      <c r="BM167" s="70" t="s">
        <v>161</v>
      </c>
    </row>
    <row r="168" spans="1:65" ht="34">
      <c r="A168" s="66" t="s">
        <v>497</v>
      </c>
      <c r="B168" s="67" t="s">
        <v>498</v>
      </c>
      <c r="C168" s="68">
        <v>0</v>
      </c>
      <c r="D168" s="68">
        <v>0</v>
      </c>
      <c r="E168" s="69">
        <f t="shared" si="84"/>
        <v>0</v>
      </c>
      <c r="F168" s="68">
        <f t="shared" si="85"/>
        <v>0</v>
      </c>
      <c r="G168" s="69">
        <v>0</v>
      </c>
      <c r="H168" s="69">
        <v>0</v>
      </c>
      <c r="I168" s="69">
        <f t="shared" si="86"/>
        <v>0</v>
      </c>
      <c r="J168" s="68">
        <f t="shared" si="87"/>
        <v>0</v>
      </c>
      <c r="K168" s="69">
        <v>0</v>
      </c>
      <c r="L168" s="69">
        <v>0</v>
      </c>
      <c r="M168" s="69">
        <f t="shared" si="88"/>
        <v>0</v>
      </c>
      <c r="N168" s="68">
        <f t="shared" si="89"/>
        <v>0</v>
      </c>
      <c r="O168" s="69">
        <v>0</v>
      </c>
      <c r="P168" s="69">
        <v>0</v>
      </c>
      <c r="Q168" s="69">
        <f t="shared" si="90"/>
        <v>0</v>
      </c>
      <c r="R168" s="68">
        <f t="shared" si="91"/>
        <v>0</v>
      </c>
      <c r="S168" s="69">
        <v>0</v>
      </c>
      <c r="T168" s="71">
        <v>8720</v>
      </c>
      <c r="U168" s="69">
        <f t="shared" si="92"/>
        <v>8720</v>
      </c>
      <c r="V168" s="68">
        <f t="shared" si="93"/>
        <v>8720</v>
      </c>
      <c r="W168" s="71">
        <v>6411.0505255951994</v>
      </c>
      <c r="X168" s="71">
        <v>15131</v>
      </c>
      <c r="Y168" s="69">
        <f t="shared" si="94"/>
        <v>21542</v>
      </c>
      <c r="Z168" s="68">
        <f t="shared" si="95"/>
        <v>8720</v>
      </c>
      <c r="AA168" s="69">
        <v>0</v>
      </c>
      <c r="AB168" s="71">
        <v>15131</v>
      </c>
      <c r="AC168" s="69">
        <f t="shared" si="96"/>
        <v>15131</v>
      </c>
      <c r="AD168" s="68">
        <f t="shared" si="97"/>
        <v>15131</v>
      </c>
      <c r="AE168" s="69">
        <v>0</v>
      </c>
      <c r="AF168" s="71">
        <v>15131</v>
      </c>
      <c r="AG168" s="69">
        <f t="shared" si="98"/>
        <v>15131</v>
      </c>
      <c r="AH168" s="68">
        <f t="shared" si="99"/>
        <v>15131</v>
      </c>
      <c r="AI168" s="71">
        <v>7133.5208233747398</v>
      </c>
      <c r="AJ168" s="71">
        <v>22272.89</v>
      </c>
      <c r="AK168" s="69">
        <f t="shared" si="100"/>
        <v>29405</v>
      </c>
      <c r="AL168" s="68">
        <f t="shared" si="101"/>
        <v>15139</v>
      </c>
      <c r="AM168" s="69">
        <v>0</v>
      </c>
      <c r="AN168" s="71">
        <v>22272.89</v>
      </c>
      <c r="AO168" s="69">
        <f t="shared" si="102"/>
        <v>22272</v>
      </c>
      <c r="AP168" s="68">
        <f t="shared" si="103"/>
        <v>22272</v>
      </c>
      <c r="AQ168" s="69">
        <v>0</v>
      </c>
      <c r="AR168" s="71">
        <v>22272.89</v>
      </c>
      <c r="AS168" s="69">
        <f t="shared" si="104"/>
        <v>22272</v>
      </c>
      <c r="AT168" s="68">
        <f t="shared" si="105"/>
        <v>22272</v>
      </c>
      <c r="AU168" s="71">
        <v>36654.140009139664</v>
      </c>
      <c r="AV168" s="71">
        <v>22272.89</v>
      </c>
      <c r="AW168" s="69">
        <f t="shared" si="106"/>
        <v>58926</v>
      </c>
      <c r="AX168" s="68">
        <f t="shared" si="107"/>
        <v>-14382</v>
      </c>
      <c r="AY168" s="71">
        <v>36654.140009139664</v>
      </c>
      <c r="AZ168" s="71">
        <v>22272.89</v>
      </c>
      <c r="BA168" s="65" t="b">
        <f t="shared" si="72"/>
        <v>1</v>
      </c>
      <c r="BB168" s="65" t="b">
        <f t="shared" si="73"/>
        <v>1</v>
      </c>
      <c r="BC168" s="65" t="b">
        <f t="shared" si="74"/>
        <v>1</v>
      </c>
      <c r="BD168" s="65" t="b">
        <f t="shared" si="75"/>
        <v>1</v>
      </c>
      <c r="BE168" s="65" t="b">
        <f t="shared" si="76"/>
        <v>0</v>
      </c>
      <c r="BF168" s="65" t="b">
        <f t="shared" si="77"/>
        <v>0</v>
      </c>
      <c r="BG168" s="65" t="b">
        <f t="shared" si="78"/>
        <v>0</v>
      </c>
      <c r="BH168" s="65" t="b">
        <f t="shared" si="79"/>
        <v>0</v>
      </c>
      <c r="BI168" s="65" t="b">
        <f t="shared" si="80"/>
        <v>0</v>
      </c>
      <c r="BJ168" s="65" t="b">
        <f t="shared" si="81"/>
        <v>0</v>
      </c>
      <c r="BK168" s="65" t="b">
        <f t="shared" si="82"/>
        <v>0</v>
      </c>
      <c r="BL168" s="65" t="b">
        <f t="shared" si="83"/>
        <v>0</v>
      </c>
      <c r="BM168" s="70" t="s">
        <v>161</v>
      </c>
    </row>
    <row r="169" spans="1:65" ht="34">
      <c r="A169" s="66" t="s">
        <v>499</v>
      </c>
      <c r="B169" s="67" t="s">
        <v>500</v>
      </c>
      <c r="C169" s="68">
        <v>0</v>
      </c>
      <c r="D169" s="68">
        <v>0</v>
      </c>
      <c r="E169" s="69">
        <f t="shared" si="84"/>
        <v>0</v>
      </c>
      <c r="F169" s="68">
        <f t="shared" si="85"/>
        <v>0</v>
      </c>
      <c r="G169" s="71">
        <v>22684.241340955385</v>
      </c>
      <c r="H169" s="71">
        <v>22691</v>
      </c>
      <c r="I169" s="69">
        <f t="shared" si="86"/>
        <v>45375</v>
      </c>
      <c r="J169" s="68">
        <f t="shared" si="87"/>
        <v>7</v>
      </c>
      <c r="K169" s="71">
        <v>40910.923593828869</v>
      </c>
      <c r="L169" s="71">
        <v>40918</v>
      </c>
      <c r="M169" s="69">
        <f t="shared" si="88"/>
        <v>81828</v>
      </c>
      <c r="N169" s="68">
        <f t="shared" si="89"/>
        <v>8</v>
      </c>
      <c r="O169" s="71">
        <v>49745.794602035974</v>
      </c>
      <c r="P169" s="71">
        <v>49753</v>
      </c>
      <c r="Q169" s="69">
        <f t="shared" si="90"/>
        <v>99498</v>
      </c>
      <c r="R169" s="68">
        <f t="shared" si="91"/>
        <v>8</v>
      </c>
      <c r="S169" s="69">
        <v>0</v>
      </c>
      <c r="T169" s="69">
        <v>0</v>
      </c>
      <c r="U169" s="69">
        <f t="shared" si="92"/>
        <v>0</v>
      </c>
      <c r="V169" s="68">
        <f t="shared" si="93"/>
        <v>0</v>
      </c>
      <c r="W169" s="69">
        <v>0</v>
      </c>
      <c r="X169" s="69">
        <v>0</v>
      </c>
      <c r="Y169" s="69">
        <f t="shared" si="94"/>
        <v>0</v>
      </c>
      <c r="Z169" s="68">
        <f t="shared" si="95"/>
        <v>0</v>
      </c>
      <c r="AA169" s="69">
        <v>0</v>
      </c>
      <c r="AB169" s="69">
        <v>0</v>
      </c>
      <c r="AC169" s="69">
        <f t="shared" si="96"/>
        <v>0</v>
      </c>
      <c r="AD169" s="68">
        <f t="shared" si="97"/>
        <v>0</v>
      </c>
      <c r="AE169" s="69">
        <v>0</v>
      </c>
      <c r="AF169" s="69">
        <v>0</v>
      </c>
      <c r="AG169" s="69">
        <f t="shared" si="98"/>
        <v>0</v>
      </c>
      <c r="AH169" s="68">
        <f t="shared" si="99"/>
        <v>0</v>
      </c>
      <c r="AI169" s="69">
        <v>0</v>
      </c>
      <c r="AJ169" s="69">
        <v>0</v>
      </c>
      <c r="AK169" s="69">
        <f t="shared" si="100"/>
        <v>0</v>
      </c>
      <c r="AL169" s="68">
        <f t="shared" si="101"/>
        <v>0</v>
      </c>
      <c r="AM169" s="69">
        <v>0</v>
      </c>
      <c r="AN169" s="69">
        <v>0</v>
      </c>
      <c r="AO169" s="69">
        <f t="shared" si="102"/>
        <v>0</v>
      </c>
      <c r="AP169" s="68">
        <f t="shared" si="103"/>
        <v>0</v>
      </c>
      <c r="AQ169" s="69">
        <v>0</v>
      </c>
      <c r="AR169" s="69">
        <v>0</v>
      </c>
      <c r="AS169" s="69">
        <f t="shared" si="104"/>
        <v>0</v>
      </c>
      <c r="AT169" s="68">
        <f t="shared" si="105"/>
        <v>0</v>
      </c>
      <c r="AU169" s="69">
        <v>0</v>
      </c>
      <c r="AV169" s="69">
        <v>0</v>
      </c>
      <c r="AW169" s="69">
        <f t="shared" si="106"/>
        <v>0</v>
      </c>
      <c r="AX169" s="68">
        <f t="shared" si="107"/>
        <v>0</v>
      </c>
      <c r="AY169" s="69">
        <v>0</v>
      </c>
      <c r="AZ169" s="69">
        <v>0</v>
      </c>
      <c r="BA169" s="65" t="b">
        <f t="shared" si="72"/>
        <v>1</v>
      </c>
      <c r="BB169" s="65" t="b">
        <f t="shared" si="73"/>
        <v>0</v>
      </c>
      <c r="BC169" s="65" t="b">
        <f t="shared" si="74"/>
        <v>0</v>
      </c>
      <c r="BD169" s="65" t="b">
        <f t="shared" si="75"/>
        <v>0</v>
      </c>
      <c r="BE169" s="65" t="b">
        <f t="shared" si="76"/>
        <v>1</v>
      </c>
      <c r="BF169" s="65" t="b">
        <f t="shared" si="77"/>
        <v>1</v>
      </c>
      <c r="BG169" s="65" t="b">
        <f t="shared" si="78"/>
        <v>1</v>
      </c>
      <c r="BH169" s="65" t="b">
        <f t="shared" si="79"/>
        <v>1</v>
      </c>
      <c r="BI169" s="65" t="b">
        <f t="shared" si="80"/>
        <v>1</v>
      </c>
      <c r="BJ169" s="65" t="b">
        <f t="shared" si="81"/>
        <v>1</v>
      </c>
      <c r="BK169" s="65" t="b">
        <f t="shared" si="82"/>
        <v>1</v>
      </c>
      <c r="BL169" s="65" t="b">
        <f t="shared" si="83"/>
        <v>1</v>
      </c>
      <c r="BM169" s="70" t="s">
        <v>161</v>
      </c>
    </row>
    <row r="170" spans="1:65" ht="34">
      <c r="A170" s="66" t="s">
        <v>501</v>
      </c>
      <c r="B170" s="67" t="s">
        <v>502</v>
      </c>
      <c r="C170" s="68">
        <v>0</v>
      </c>
      <c r="D170" s="68">
        <v>0</v>
      </c>
      <c r="E170" s="69">
        <f t="shared" si="84"/>
        <v>0</v>
      </c>
      <c r="F170" s="68">
        <f t="shared" si="85"/>
        <v>0</v>
      </c>
      <c r="G170" s="69">
        <v>0</v>
      </c>
      <c r="H170" s="69">
        <v>0</v>
      </c>
      <c r="I170" s="69">
        <f t="shared" si="86"/>
        <v>0</v>
      </c>
      <c r="J170" s="68">
        <f t="shared" si="87"/>
        <v>0</v>
      </c>
      <c r="K170" s="69">
        <v>0</v>
      </c>
      <c r="L170" s="69">
        <v>0</v>
      </c>
      <c r="M170" s="69">
        <f t="shared" si="88"/>
        <v>0</v>
      </c>
      <c r="N170" s="68">
        <f t="shared" si="89"/>
        <v>0</v>
      </c>
      <c r="O170" s="69">
        <v>0</v>
      </c>
      <c r="P170" s="69">
        <v>0</v>
      </c>
      <c r="Q170" s="69">
        <f t="shared" si="90"/>
        <v>0</v>
      </c>
      <c r="R170" s="68">
        <f t="shared" si="91"/>
        <v>0</v>
      </c>
      <c r="S170" s="69">
        <v>0</v>
      </c>
      <c r="T170" s="69">
        <v>0</v>
      </c>
      <c r="U170" s="69">
        <f t="shared" si="92"/>
        <v>0</v>
      </c>
      <c r="V170" s="68">
        <f t="shared" si="93"/>
        <v>0</v>
      </c>
      <c r="W170" s="69">
        <v>0</v>
      </c>
      <c r="X170" s="69">
        <v>0</v>
      </c>
      <c r="Y170" s="69">
        <f t="shared" si="94"/>
        <v>0</v>
      </c>
      <c r="Z170" s="68">
        <f t="shared" si="95"/>
        <v>0</v>
      </c>
      <c r="AA170" s="69">
        <v>0</v>
      </c>
      <c r="AB170" s="69">
        <v>0</v>
      </c>
      <c r="AC170" s="69">
        <f t="shared" si="96"/>
        <v>0</v>
      </c>
      <c r="AD170" s="68">
        <f t="shared" si="97"/>
        <v>0</v>
      </c>
      <c r="AE170" s="69">
        <v>0</v>
      </c>
      <c r="AF170" s="69">
        <v>0</v>
      </c>
      <c r="AG170" s="69">
        <f t="shared" si="98"/>
        <v>0</v>
      </c>
      <c r="AH170" s="68">
        <f t="shared" si="99"/>
        <v>0</v>
      </c>
      <c r="AI170" s="69">
        <v>0</v>
      </c>
      <c r="AJ170" s="69">
        <v>0</v>
      </c>
      <c r="AK170" s="69">
        <f t="shared" si="100"/>
        <v>0</v>
      </c>
      <c r="AL170" s="68">
        <f t="shared" si="101"/>
        <v>0</v>
      </c>
      <c r="AM170" s="69">
        <v>0</v>
      </c>
      <c r="AN170" s="69">
        <v>0</v>
      </c>
      <c r="AO170" s="69">
        <f t="shared" si="102"/>
        <v>0</v>
      </c>
      <c r="AP170" s="68">
        <f t="shared" si="103"/>
        <v>0</v>
      </c>
      <c r="AQ170" s="69">
        <v>0</v>
      </c>
      <c r="AR170" s="69">
        <v>0</v>
      </c>
      <c r="AS170" s="69">
        <f t="shared" si="104"/>
        <v>0</v>
      </c>
      <c r="AT170" s="68">
        <f t="shared" si="105"/>
        <v>0</v>
      </c>
      <c r="AU170" s="69">
        <v>0</v>
      </c>
      <c r="AV170" s="69">
        <v>0</v>
      </c>
      <c r="AW170" s="69">
        <f t="shared" si="106"/>
        <v>0</v>
      </c>
      <c r="AX170" s="68">
        <f t="shared" si="107"/>
        <v>0</v>
      </c>
      <c r="AY170" s="69">
        <v>0</v>
      </c>
      <c r="AZ170" s="69">
        <v>0</v>
      </c>
      <c r="BA170" s="65" t="b">
        <f t="shared" si="72"/>
        <v>1</v>
      </c>
      <c r="BB170" s="65" t="b">
        <f t="shared" si="73"/>
        <v>1</v>
      </c>
      <c r="BC170" s="65" t="b">
        <f t="shared" si="74"/>
        <v>1</v>
      </c>
      <c r="BD170" s="65" t="b">
        <f t="shared" si="75"/>
        <v>1</v>
      </c>
      <c r="BE170" s="65" t="b">
        <f t="shared" si="76"/>
        <v>1</v>
      </c>
      <c r="BF170" s="65" t="b">
        <f t="shared" si="77"/>
        <v>1</v>
      </c>
      <c r="BG170" s="65" t="b">
        <f t="shared" si="78"/>
        <v>1</v>
      </c>
      <c r="BH170" s="65" t="b">
        <f t="shared" si="79"/>
        <v>1</v>
      </c>
      <c r="BI170" s="65" t="b">
        <f t="shared" si="80"/>
        <v>1</v>
      </c>
      <c r="BJ170" s="65" t="b">
        <f t="shared" si="81"/>
        <v>1</v>
      </c>
      <c r="BK170" s="65" t="b">
        <f t="shared" si="82"/>
        <v>1</v>
      </c>
      <c r="BL170" s="65" t="b">
        <f t="shared" si="83"/>
        <v>1</v>
      </c>
      <c r="BM170" s="70" t="s">
        <v>161</v>
      </c>
    </row>
    <row r="171" spans="1:65" ht="34">
      <c r="A171" s="66" t="s">
        <v>503</v>
      </c>
      <c r="B171" s="67" t="s">
        <v>504</v>
      </c>
      <c r="C171" s="68">
        <v>0</v>
      </c>
      <c r="D171" s="68">
        <v>0</v>
      </c>
      <c r="E171" s="69">
        <f t="shared" si="84"/>
        <v>0</v>
      </c>
      <c r="F171" s="68">
        <f t="shared" si="85"/>
        <v>0</v>
      </c>
      <c r="G171" s="69">
        <v>0</v>
      </c>
      <c r="H171" s="69">
        <v>0</v>
      </c>
      <c r="I171" s="69">
        <f t="shared" si="86"/>
        <v>0</v>
      </c>
      <c r="J171" s="68">
        <f t="shared" si="87"/>
        <v>0</v>
      </c>
      <c r="K171" s="69">
        <v>0</v>
      </c>
      <c r="L171" s="69">
        <v>0</v>
      </c>
      <c r="M171" s="69">
        <f t="shared" si="88"/>
        <v>0</v>
      </c>
      <c r="N171" s="68">
        <f t="shared" si="89"/>
        <v>0</v>
      </c>
      <c r="O171" s="69">
        <v>0</v>
      </c>
      <c r="P171" s="69">
        <v>0</v>
      </c>
      <c r="Q171" s="69">
        <f t="shared" si="90"/>
        <v>0</v>
      </c>
      <c r="R171" s="68">
        <f t="shared" si="91"/>
        <v>0</v>
      </c>
      <c r="S171" s="69">
        <v>0</v>
      </c>
      <c r="T171" s="71">
        <v>7240</v>
      </c>
      <c r="U171" s="69">
        <f t="shared" si="92"/>
        <v>7240</v>
      </c>
      <c r="V171" s="68">
        <f t="shared" si="93"/>
        <v>7240</v>
      </c>
      <c r="W171" s="71">
        <v>2673.0248632399935</v>
      </c>
      <c r="X171" s="71">
        <v>18150</v>
      </c>
      <c r="Y171" s="69">
        <f t="shared" si="94"/>
        <v>20823</v>
      </c>
      <c r="Z171" s="68">
        <f t="shared" si="95"/>
        <v>15477</v>
      </c>
      <c r="AA171" s="69">
        <v>0</v>
      </c>
      <c r="AB171" s="71">
        <v>18150</v>
      </c>
      <c r="AC171" s="69">
        <f t="shared" si="96"/>
        <v>18150</v>
      </c>
      <c r="AD171" s="68">
        <f t="shared" si="97"/>
        <v>18150</v>
      </c>
      <c r="AE171" s="71">
        <v>2551.31</v>
      </c>
      <c r="AF171" s="71">
        <v>20701</v>
      </c>
      <c r="AG171" s="69">
        <f t="shared" si="98"/>
        <v>23252</v>
      </c>
      <c r="AH171" s="68">
        <f t="shared" si="99"/>
        <v>18150</v>
      </c>
      <c r="AI171" s="71">
        <v>9375</v>
      </c>
      <c r="AJ171" s="71">
        <v>30076</v>
      </c>
      <c r="AK171" s="69">
        <f t="shared" si="100"/>
        <v>39451</v>
      </c>
      <c r="AL171" s="68">
        <f t="shared" si="101"/>
        <v>20701</v>
      </c>
      <c r="AM171" s="69">
        <v>0</v>
      </c>
      <c r="AN171" s="71">
        <v>30076</v>
      </c>
      <c r="AO171" s="69">
        <f t="shared" si="102"/>
        <v>30076</v>
      </c>
      <c r="AP171" s="68">
        <f t="shared" si="103"/>
        <v>30076</v>
      </c>
      <c r="AQ171" s="69">
        <v>0</v>
      </c>
      <c r="AR171" s="71">
        <v>30076</v>
      </c>
      <c r="AS171" s="69">
        <f t="shared" si="104"/>
        <v>30076</v>
      </c>
      <c r="AT171" s="68">
        <f t="shared" si="105"/>
        <v>30076</v>
      </c>
      <c r="AU171" s="69">
        <v>0</v>
      </c>
      <c r="AV171" s="71">
        <v>30076</v>
      </c>
      <c r="AW171" s="69">
        <f t="shared" si="106"/>
        <v>30076</v>
      </c>
      <c r="AX171" s="68">
        <f t="shared" si="107"/>
        <v>30076</v>
      </c>
      <c r="AY171" s="69">
        <v>0</v>
      </c>
      <c r="AZ171" s="71">
        <v>30076</v>
      </c>
      <c r="BA171" s="65" t="b">
        <f t="shared" si="72"/>
        <v>1</v>
      </c>
      <c r="BB171" s="65" t="b">
        <f t="shared" si="73"/>
        <v>1</v>
      </c>
      <c r="BC171" s="65" t="b">
        <f t="shared" si="74"/>
        <v>1</v>
      </c>
      <c r="BD171" s="65" t="b">
        <f t="shared" si="75"/>
        <v>1</v>
      </c>
      <c r="BE171" s="65" t="b">
        <f t="shared" si="76"/>
        <v>0</v>
      </c>
      <c r="BF171" s="65" t="b">
        <f t="shared" si="77"/>
        <v>0</v>
      </c>
      <c r="BG171" s="65" t="b">
        <f t="shared" si="78"/>
        <v>0</v>
      </c>
      <c r="BH171" s="65" t="b">
        <f t="shared" si="79"/>
        <v>0</v>
      </c>
      <c r="BI171" s="65" t="b">
        <f t="shared" si="80"/>
        <v>0</v>
      </c>
      <c r="BJ171" s="65" t="b">
        <f t="shared" si="81"/>
        <v>0</v>
      </c>
      <c r="BK171" s="65" t="b">
        <f t="shared" si="82"/>
        <v>0</v>
      </c>
      <c r="BL171" s="65" t="b">
        <f t="shared" si="83"/>
        <v>0</v>
      </c>
      <c r="BM171" s="70" t="s">
        <v>161</v>
      </c>
    </row>
    <row r="172" spans="1:65" ht="34">
      <c r="A172" s="66" t="s">
        <v>505</v>
      </c>
      <c r="B172" s="67" t="s">
        <v>506</v>
      </c>
      <c r="C172" s="68">
        <v>0</v>
      </c>
      <c r="D172" s="68">
        <v>391.9</v>
      </c>
      <c r="E172" s="69">
        <f t="shared" si="84"/>
        <v>391</v>
      </c>
      <c r="F172" s="68">
        <f t="shared" si="85"/>
        <v>391</v>
      </c>
      <c r="G172" s="75">
        <v>0</v>
      </c>
      <c r="H172" s="75">
        <v>2332.9</v>
      </c>
      <c r="I172" s="69">
        <f t="shared" si="86"/>
        <v>2332</v>
      </c>
      <c r="J172" s="68">
        <f t="shared" si="87"/>
        <v>2332</v>
      </c>
      <c r="K172" s="75">
        <v>2378.90625</v>
      </c>
      <c r="L172" s="75">
        <v>9107.9</v>
      </c>
      <c r="M172" s="69">
        <f t="shared" si="88"/>
        <v>11485</v>
      </c>
      <c r="N172" s="68">
        <f t="shared" si="89"/>
        <v>6729</v>
      </c>
      <c r="O172" s="75">
        <v>2378.90625</v>
      </c>
      <c r="P172" s="75">
        <v>9609</v>
      </c>
      <c r="Q172" s="69">
        <f t="shared" si="90"/>
        <v>11987</v>
      </c>
      <c r="R172" s="68">
        <f t="shared" si="91"/>
        <v>7231</v>
      </c>
      <c r="S172" s="69">
        <v>0</v>
      </c>
      <c r="T172" s="71">
        <v>6103</v>
      </c>
      <c r="U172" s="69">
        <f t="shared" si="92"/>
        <v>6103</v>
      </c>
      <c r="V172" s="68">
        <f t="shared" si="93"/>
        <v>6103</v>
      </c>
      <c r="W172" s="71">
        <v>58286.687401775787</v>
      </c>
      <c r="X172" s="71">
        <v>18225</v>
      </c>
      <c r="Y172" s="69">
        <f t="shared" si="94"/>
        <v>76511</v>
      </c>
      <c r="Z172" s="68">
        <f t="shared" si="95"/>
        <v>-40061</v>
      </c>
      <c r="AA172" s="69">
        <v>0</v>
      </c>
      <c r="AB172" s="71">
        <v>18225</v>
      </c>
      <c r="AC172" s="69">
        <f t="shared" si="96"/>
        <v>18225</v>
      </c>
      <c r="AD172" s="68">
        <f t="shared" si="97"/>
        <v>18225</v>
      </c>
      <c r="AE172" s="69">
        <v>0</v>
      </c>
      <c r="AF172" s="71">
        <v>18225</v>
      </c>
      <c r="AG172" s="69">
        <f t="shared" si="98"/>
        <v>18225</v>
      </c>
      <c r="AH172" s="68">
        <f t="shared" si="99"/>
        <v>18225</v>
      </c>
      <c r="AI172" s="71">
        <v>5248.1053368053899</v>
      </c>
      <c r="AJ172" s="71">
        <v>22302.98</v>
      </c>
      <c r="AK172" s="69">
        <f t="shared" si="100"/>
        <v>27550</v>
      </c>
      <c r="AL172" s="68">
        <f t="shared" si="101"/>
        <v>17054</v>
      </c>
      <c r="AM172" s="69">
        <v>0</v>
      </c>
      <c r="AN172" s="71">
        <v>22302.98</v>
      </c>
      <c r="AO172" s="69">
        <f t="shared" si="102"/>
        <v>22302</v>
      </c>
      <c r="AP172" s="68">
        <f t="shared" si="103"/>
        <v>22302</v>
      </c>
      <c r="AQ172" s="69">
        <v>0</v>
      </c>
      <c r="AR172" s="71">
        <v>22302.98</v>
      </c>
      <c r="AS172" s="69">
        <f t="shared" si="104"/>
        <v>22302</v>
      </c>
      <c r="AT172" s="68">
        <f t="shared" si="105"/>
        <v>22302</v>
      </c>
      <c r="AU172" s="71">
        <v>405954.65440605138</v>
      </c>
      <c r="AV172" s="71">
        <v>22302.98</v>
      </c>
      <c r="AW172" s="69">
        <f t="shared" si="106"/>
        <v>428256</v>
      </c>
      <c r="AX172" s="68">
        <f t="shared" si="107"/>
        <v>-383652</v>
      </c>
      <c r="AY172" s="71">
        <v>405954.65440605138</v>
      </c>
      <c r="AZ172" s="71">
        <v>22302.98</v>
      </c>
      <c r="BA172" s="65" t="b">
        <f t="shared" si="72"/>
        <v>0</v>
      </c>
      <c r="BB172" s="65" t="b">
        <f t="shared" si="73"/>
        <v>0</v>
      </c>
      <c r="BC172" s="65" t="b">
        <f t="shared" si="74"/>
        <v>0</v>
      </c>
      <c r="BD172" s="65" t="b">
        <f t="shared" si="75"/>
        <v>0</v>
      </c>
      <c r="BE172" s="65" t="b">
        <f t="shared" si="76"/>
        <v>0</v>
      </c>
      <c r="BF172" s="65" t="b">
        <f t="shared" si="77"/>
        <v>0</v>
      </c>
      <c r="BG172" s="65" t="b">
        <f t="shared" si="78"/>
        <v>0</v>
      </c>
      <c r="BH172" s="65" t="b">
        <f t="shared" si="79"/>
        <v>0</v>
      </c>
      <c r="BI172" s="65" t="b">
        <f t="shared" si="80"/>
        <v>0</v>
      </c>
      <c r="BJ172" s="65" t="b">
        <f t="shared" si="81"/>
        <v>0</v>
      </c>
      <c r="BK172" s="65" t="b">
        <f t="shared" si="82"/>
        <v>0</v>
      </c>
      <c r="BL172" s="65" t="b">
        <f t="shared" si="83"/>
        <v>0</v>
      </c>
      <c r="BM172" s="70" t="s">
        <v>161</v>
      </c>
    </row>
    <row r="173" spans="1:65" ht="34">
      <c r="A173" s="66" t="s">
        <v>507</v>
      </c>
      <c r="B173" s="67" t="s">
        <v>508</v>
      </c>
      <c r="C173" s="68">
        <v>0</v>
      </c>
      <c r="D173" s="68">
        <v>0</v>
      </c>
      <c r="E173" s="69">
        <f t="shared" si="84"/>
        <v>0</v>
      </c>
      <c r="F173" s="68">
        <f t="shared" si="85"/>
        <v>0</v>
      </c>
      <c r="G173" s="69">
        <v>0</v>
      </c>
      <c r="H173" s="69">
        <v>0</v>
      </c>
      <c r="I173" s="69">
        <f t="shared" si="86"/>
        <v>0</v>
      </c>
      <c r="J173" s="68">
        <f t="shared" si="87"/>
        <v>0</v>
      </c>
      <c r="K173" s="71">
        <v>5062.2392091049578</v>
      </c>
      <c r="L173" s="71">
        <v>5188</v>
      </c>
      <c r="M173" s="69">
        <f t="shared" si="88"/>
        <v>10250</v>
      </c>
      <c r="N173" s="68">
        <f t="shared" si="89"/>
        <v>126</v>
      </c>
      <c r="O173" s="69">
        <v>0</v>
      </c>
      <c r="P173" s="71">
        <v>5188</v>
      </c>
      <c r="Q173" s="69">
        <f t="shared" si="90"/>
        <v>5188</v>
      </c>
      <c r="R173" s="68">
        <f t="shared" si="91"/>
        <v>5188</v>
      </c>
      <c r="S173" s="69">
        <v>0</v>
      </c>
      <c r="T173" s="69">
        <v>0</v>
      </c>
      <c r="U173" s="69">
        <f t="shared" si="92"/>
        <v>0</v>
      </c>
      <c r="V173" s="68">
        <f t="shared" si="93"/>
        <v>0</v>
      </c>
      <c r="W173" s="69">
        <v>0</v>
      </c>
      <c r="X173" s="69">
        <v>0</v>
      </c>
      <c r="Y173" s="69">
        <f t="shared" si="94"/>
        <v>0</v>
      </c>
      <c r="Z173" s="68">
        <f t="shared" si="95"/>
        <v>0</v>
      </c>
      <c r="AA173" s="69">
        <v>0</v>
      </c>
      <c r="AB173" s="69">
        <v>0</v>
      </c>
      <c r="AC173" s="69">
        <f t="shared" si="96"/>
        <v>0</v>
      </c>
      <c r="AD173" s="68">
        <f t="shared" si="97"/>
        <v>0</v>
      </c>
      <c r="AE173" s="69">
        <v>0</v>
      </c>
      <c r="AF173" s="69">
        <v>0</v>
      </c>
      <c r="AG173" s="69">
        <f t="shared" si="98"/>
        <v>0</v>
      </c>
      <c r="AH173" s="68">
        <f t="shared" si="99"/>
        <v>0</v>
      </c>
      <c r="AI173" s="69">
        <v>0</v>
      </c>
      <c r="AJ173" s="69">
        <v>0</v>
      </c>
      <c r="AK173" s="69">
        <f t="shared" si="100"/>
        <v>0</v>
      </c>
      <c r="AL173" s="68">
        <f t="shared" si="101"/>
        <v>0</v>
      </c>
      <c r="AM173" s="69">
        <v>0</v>
      </c>
      <c r="AN173" s="69">
        <v>0</v>
      </c>
      <c r="AO173" s="69">
        <f t="shared" si="102"/>
        <v>0</v>
      </c>
      <c r="AP173" s="68">
        <f t="shared" si="103"/>
        <v>0</v>
      </c>
      <c r="AQ173" s="69">
        <v>0</v>
      </c>
      <c r="AR173" s="69">
        <v>0</v>
      </c>
      <c r="AS173" s="69">
        <f t="shared" si="104"/>
        <v>0</v>
      </c>
      <c r="AT173" s="68">
        <f t="shared" si="105"/>
        <v>0</v>
      </c>
      <c r="AU173" s="69">
        <v>0</v>
      </c>
      <c r="AV173" s="69">
        <v>0</v>
      </c>
      <c r="AW173" s="69">
        <f t="shared" si="106"/>
        <v>0</v>
      </c>
      <c r="AX173" s="68">
        <f t="shared" si="107"/>
        <v>0</v>
      </c>
      <c r="AY173" s="69">
        <v>0</v>
      </c>
      <c r="AZ173" s="69">
        <v>0</v>
      </c>
      <c r="BA173" s="65" t="b">
        <f t="shared" si="72"/>
        <v>1</v>
      </c>
      <c r="BB173" s="65" t="b">
        <f t="shared" si="73"/>
        <v>1</v>
      </c>
      <c r="BC173" s="65" t="b">
        <f t="shared" si="74"/>
        <v>0</v>
      </c>
      <c r="BD173" s="65" t="b">
        <f t="shared" si="75"/>
        <v>0</v>
      </c>
      <c r="BE173" s="65" t="b">
        <f t="shared" si="76"/>
        <v>1</v>
      </c>
      <c r="BF173" s="65" t="b">
        <f t="shared" si="77"/>
        <v>1</v>
      </c>
      <c r="BG173" s="65" t="b">
        <f t="shared" si="78"/>
        <v>1</v>
      </c>
      <c r="BH173" s="65" t="b">
        <f t="shared" si="79"/>
        <v>1</v>
      </c>
      <c r="BI173" s="65" t="b">
        <f t="shared" si="80"/>
        <v>1</v>
      </c>
      <c r="BJ173" s="65" t="b">
        <f t="shared" si="81"/>
        <v>1</v>
      </c>
      <c r="BK173" s="65" t="b">
        <f t="shared" si="82"/>
        <v>1</v>
      </c>
      <c r="BL173" s="65" t="b">
        <f t="shared" si="83"/>
        <v>1</v>
      </c>
      <c r="BM173" s="70" t="s">
        <v>161</v>
      </c>
    </row>
    <row r="174" spans="1:65" ht="17">
      <c r="A174" s="66" t="s">
        <v>509</v>
      </c>
      <c r="B174" s="67" t="s">
        <v>510</v>
      </c>
      <c r="C174" s="68">
        <v>0</v>
      </c>
      <c r="D174" s="68">
        <v>0</v>
      </c>
      <c r="E174" s="69">
        <f t="shared" si="84"/>
        <v>0</v>
      </c>
      <c r="F174" s="68">
        <f t="shared" si="85"/>
        <v>0</v>
      </c>
      <c r="G174" s="71">
        <v>36851.749093119601</v>
      </c>
      <c r="H174" s="71">
        <v>36852</v>
      </c>
      <c r="I174" s="69">
        <f t="shared" si="86"/>
        <v>73703</v>
      </c>
      <c r="J174" s="68">
        <f t="shared" si="87"/>
        <v>1</v>
      </c>
      <c r="K174" s="71">
        <v>41041.254285138144</v>
      </c>
      <c r="L174" s="71">
        <v>41042</v>
      </c>
      <c r="M174" s="69">
        <f t="shared" si="88"/>
        <v>82083</v>
      </c>
      <c r="N174" s="68">
        <f t="shared" si="89"/>
        <v>1</v>
      </c>
      <c r="O174" s="71">
        <v>41041.254285138144</v>
      </c>
      <c r="P174" s="71">
        <v>41042</v>
      </c>
      <c r="Q174" s="69">
        <f t="shared" si="90"/>
        <v>82083</v>
      </c>
      <c r="R174" s="68">
        <f t="shared" si="91"/>
        <v>1</v>
      </c>
      <c r="S174" s="75">
        <v>2378.90625</v>
      </c>
      <c r="T174" s="75">
        <v>11862</v>
      </c>
      <c r="U174" s="69">
        <f t="shared" si="92"/>
        <v>14240</v>
      </c>
      <c r="V174" s="68">
        <f t="shared" si="93"/>
        <v>9484</v>
      </c>
      <c r="W174" s="75">
        <v>2378.90625</v>
      </c>
      <c r="X174" s="75">
        <v>11862</v>
      </c>
      <c r="Y174" s="69">
        <f t="shared" si="94"/>
        <v>14240</v>
      </c>
      <c r="Z174" s="68">
        <f t="shared" si="95"/>
        <v>9484</v>
      </c>
      <c r="AA174" s="75">
        <v>2378.90625</v>
      </c>
      <c r="AB174" s="75">
        <v>11862</v>
      </c>
      <c r="AC174" s="69">
        <f t="shared" si="96"/>
        <v>14240</v>
      </c>
      <c r="AD174" s="68">
        <f t="shared" si="97"/>
        <v>9484</v>
      </c>
      <c r="AE174" s="75">
        <v>2378.90625</v>
      </c>
      <c r="AF174" s="75">
        <v>11862</v>
      </c>
      <c r="AG174" s="69">
        <f t="shared" si="98"/>
        <v>14240</v>
      </c>
      <c r="AH174" s="68">
        <f t="shared" si="99"/>
        <v>9484</v>
      </c>
      <c r="AI174" s="75">
        <v>4757.8125</v>
      </c>
      <c r="AJ174" s="75">
        <v>11862</v>
      </c>
      <c r="AK174" s="69">
        <f t="shared" si="100"/>
        <v>16619</v>
      </c>
      <c r="AL174" s="68">
        <f t="shared" si="101"/>
        <v>7105</v>
      </c>
      <c r="AM174" s="75">
        <v>4757.8125</v>
      </c>
      <c r="AN174" s="75">
        <v>11862</v>
      </c>
      <c r="AO174" s="69">
        <f t="shared" si="102"/>
        <v>16619</v>
      </c>
      <c r="AP174" s="68">
        <f t="shared" si="103"/>
        <v>7105</v>
      </c>
      <c r="AQ174" s="75">
        <v>4757.8125</v>
      </c>
      <c r="AR174" s="75">
        <v>11862</v>
      </c>
      <c r="AS174" s="69">
        <f t="shared" si="104"/>
        <v>16619</v>
      </c>
      <c r="AT174" s="68">
        <f t="shared" si="105"/>
        <v>7105</v>
      </c>
      <c r="AU174" s="75">
        <v>4757.8125</v>
      </c>
      <c r="AV174" s="75">
        <v>11862</v>
      </c>
      <c r="AW174" s="69">
        <f t="shared" si="106"/>
        <v>16619</v>
      </c>
      <c r="AX174" s="68">
        <f t="shared" si="107"/>
        <v>7105</v>
      </c>
      <c r="AY174" s="75">
        <v>4757.8125</v>
      </c>
      <c r="AZ174" s="75">
        <v>11862</v>
      </c>
      <c r="BA174" s="65" t="b">
        <f t="shared" si="72"/>
        <v>1</v>
      </c>
      <c r="BB174" s="65" t="b">
        <f t="shared" si="73"/>
        <v>0</v>
      </c>
      <c r="BC174" s="65" t="b">
        <f t="shared" si="74"/>
        <v>0</v>
      </c>
      <c r="BD174" s="65" t="b">
        <f t="shared" si="75"/>
        <v>0</v>
      </c>
      <c r="BE174" s="65" t="b">
        <f t="shared" si="76"/>
        <v>0</v>
      </c>
      <c r="BF174" s="65" t="b">
        <f t="shared" si="77"/>
        <v>0</v>
      </c>
      <c r="BG174" s="65" t="b">
        <f t="shared" si="78"/>
        <v>0</v>
      </c>
      <c r="BH174" s="65" t="b">
        <f t="shared" si="79"/>
        <v>0</v>
      </c>
      <c r="BI174" s="65" t="b">
        <f t="shared" si="80"/>
        <v>0</v>
      </c>
      <c r="BJ174" s="65" t="b">
        <f t="shared" si="81"/>
        <v>0</v>
      </c>
      <c r="BK174" s="65" t="b">
        <f t="shared" si="82"/>
        <v>0</v>
      </c>
      <c r="BL174" s="65" t="b">
        <f t="shared" si="83"/>
        <v>0</v>
      </c>
      <c r="BM174" s="70" t="s">
        <v>338</v>
      </c>
    </row>
    <row r="175" spans="1:65" ht="34">
      <c r="A175" s="66" t="s">
        <v>511</v>
      </c>
      <c r="B175" s="67" t="s">
        <v>512</v>
      </c>
      <c r="C175" s="68">
        <v>0</v>
      </c>
      <c r="D175" s="68">
        <v>0</v>
      </c>
      <c r="E175" s="69">
        <f t="shared" si="84"/>
        <v>0</v>
      </c>
      <c r="F175" s="68">
        <f t="shared" si="85"/>
        <v>0</v>
      </c>
      <c r="G175" s="69">
        <v>1857.0807911255652</v>
      </c>
      <c r="H175" s="69">
        <v>1857</v>
      </c>
      <c r="I175" s="69">
        <f t="shared" si="86"/>
        <v>3714</v>
      </c>
      <c r="J175" s="68">
        <f t="shared" si="87"/>
        <v>0</v>
      </c>
      <c r="K175" s="71">
        <v>4783.8832391358601</v>
      </c>
      <c r="L175" s="71">
        <v>4777</v>
      </c>
      <c r="M175" s="69">
        <f t="shared" si="88"/>
        <v>9560</v>
      </c>
      <c r="N175" s="68">
        <f t="shared" si="89"/>
        <v>-6</v>
      </c>
      <c r="O175" s="71">
        <v>7415.9517483937661</v>
      </c>
      <c r="P175" s="71">
        <v>7406</v>
      </c>
      <c r="Q175" s="69">
        <f t="shared" si="90"/>
        <v>14821</v>
      </c>
      <c r="R175" s="68">
        <f t="shared" si="91"/>
        <v>-9</v>
      </c>
      <c r="S175" s="69">
        <v>0</v>
      </c>
      <c r="T175" s="69">
        <v>0</v>
      </c>
      <c r="U175" s="69">
        <f t="shared" si="92"/>
        <v>0</v>
      </c>
      <c r="V175" s="68">
        <f t="shared" si="93"/>
        <v>0</v>
      </c>
      <c r="W175" s="69">
        <v>0</v>
      </c>
      <c r="X175" s="69">
        <v>0</v>
      </c>
      <c r="Y175" s="69">
        <f t="shared" si="94"/>
        <v>0</v>
      </c>
      <c r="Z175" s="68">
        <f t="shared" si="95"/>
        <v>0</v>
      </c>
      <c r="AA175" s="69">
        <v>0</v>
      </c>
      <c r="AB175" s="69">
        <v>0</v>
      </c>
      <c r="AC175" s="69">
        <f t="shared" si="96"/>
        <v>0</v>
      </c>
      <c r="AD175" s="68">
        <f t="shared" si="97"/>
        <v>0</v>
      </c>
      <c r="AE175" s="69">
        <v>0</v>
      </c>
      <c r="AF175" s="69">
        <v>0</v>
      </c>
      <c r="AG175" s="69">
        <f t="shared" si="98"/>
        <v>0</v>
      </c>
      <c r="AH175" s="68">
        <f t="shared" si="99"/>
        <v>0</v>
      </c>
      <c r="AI175" s="69">
        <v>0</v>
      </c>
      <c r="AJ175" s="69">
        <v>0</v>
      </c>
      <c r="AK175" s="69">
        <f t="shared" si="100"/>
        <v>0</v>
      </c>
      <c r="AL175" s="68">
        <f t="shared" si="101"/>
        <v>0</v>
      </c>
      <c r="AM175" s="69">
        <v>0</v>
      </c>
      <c r="AN175" s="69">
        <v>0</v>
      </c>
      <c r="AO175" s="69">
        <f t="shared" si="102"/>
        <v>0</v>
      </c>
      <c r="AP175" s="68">
        <f t="shared" si="103"/>
        <v>0</v>
      </c>
      <c r="AQ175" s="69">
        <v>0</v>
      </c>
      <c r="AR175" s="69">
        <v>0</v>
      </c>
      <c r="AS175" s="69">
        <f t="shared" si="104"/>
        <v>0</v>
      </c>
      <c r="AT175" s="68">
        <f t="shared" si="105"/>
        <v>0</v>
      </c>
      <c r="AU175" s="69">
        <v>0</v>
      </c>
      <c r="AV175" s="69">
        <v>0</v>
      </c>
      <c r="AW175" s="69">
        <f t="shared" si="106"/>
        <v>0</v>
      </c>
      <c r="AX175" s="68">
        <f t="shared" si="107"/>
        <v>0</v>
      </c>
      <c r="AY175" s="69">
        <v>0</v>
      </c>
      <c r="AZ175" s="69">
        <v>0</v>
      </c>
      <c r="BA175" s="65" t="b">
        <f t="shared" si="72"/>
        <v>1</v>
      </c>
      <c r="BB175" s="65" t="b">
        <f t="shared" si="73"/>
        <v>1</v>
      </c>
      <c r="BC175" s="65" t="b">
        <f t="shared" si="74"/>
        <v>0</v>
      </c>
      <c r="BD175" s="65" t="b">
        <f t="shared" si="75"/>
        <v>0</v>
      </c>
      <c r="BE175" s="65" t="b">
        <f t="shared" si="76"/>
        <v>1</v>
      </c>
      <c r="BF175" s="65" t="b">
        <f t="shared" si="77"/>
        <v>1</v>
      </c>
      <c r="BG175" s="65" t="b">
        <f t="shared" si="78"/>
        <v>1</v>
      </c>
      <c r="BH175" s="65" t="b">
        <f t="shared" si="79"/>
        <v>1</v>
      </c>
      <c r="BI175" s="65" t="b">
        <f t="shared" si="80"/>
        <v>1</v>
      </c>
      <c r="BJ175" s="65" t="b">
        <f t="shared" si="81"/>
        <v>1</v>
      </c>
      <c r="BK175" s="65" t="b">
        <f t="shared" si="82"/>
        <v>1</v>
      </c>
      <c r="BL175" s="65" t="b">
        <f t="shared" si="83"/>
        <v>1</v>
      </c>
      <c r="BM175" s="70" t="s">
        <v>161</v>
      </c>
    </row>
    <row r="176" spans="1:65" ht="34">
      <c r="A176" s="66" t="s">
        <v>513</v>
      </c>
      <c r="B176" s="67" t="s">
        <v>514</v>
      </c>
      <c r="C176" s="68">
        <v>0</v>
      </c>
      <c r="D176" s="68">
        <v>0</v>
      </c>
      <c r="E176" s="69">
        <f t="shared" si="84"/>
        <v>0</v>
      </c>
      <c r="F176" s="68">
        <f t="shared" si="85"/>
        <v>0</v>
      </c>
      <c r="G176" s="69">
        <v>7070.3090211223207</v>
      </c>
      <c r="H176" s="69">
        <v>7070</v>
      </c>
      <c r="I176" s="69">
        <f t="shared" si="86"/>
        <v>14140</v>
      </c>
      <c r="J176" s="68">
        <f t="shared" si="87"/>
        <v>0</v>
      </c>
      <c r="K176" s="71">
        <v>36799.206886822198</v>
      </c>
      <c r="L176" s="71">
        <v>36799</v>
      </c>
      <c r="M176" s="69">
        <f t="shared" si="88"/>
        <v>73598</v>
      </c>
      <c r="N176" s="68">
        <f t="shared" si="89"/>
        <v>0</v>
      </c>
      <c r="O176" s="71">
        <v>36799.206886822198</v>
      </c>
      <c r="P176" s="71">
        <v>36799</v>
      </c>
      <c r="Q176" s="69">
        <f t="shared" si="90"/>
        <v>73598</v>
      </c>
      <c r="R176" s="68">
        <f t="shared" si="91"/>
        <v>0</v>
      </c>
      <c r="S176" s="69">
        <v>0</v>
      </c>
      <c r="T176" s="69">
        <v>0</v>
      </c>
      <c r="U176" s="69">
        <f t="shared" si="92"/>
        <v>0</v>
      </c>
      <c r="V176" s="68">
        <f t="shared" si="93"/>
        <v>0</v>
      </c>
      <c r="W176" s="69">
        <v>0</v>
      </c>
      <c r="X176" s="69">
        <v>0</v>
      </c>
      <c r="Y176" s="69">
        <f t="shared" si="94"/>
        <v>0</v>
      </c>
      <c r="Z176" s="68">
        <f t="shared" si="95"/>
        <v>0</v>
      </c>
      <c r="AA176" s="69">
        <v>0</v>
      </c>
      <c r="AB176" s="69">
        <v>0</v>
      </c>
      <c r="AC176" s="69">
        <f t="shared" si="96"/>
        <v>0</v>
      </c>
      <c r="AD176" s="68">
        <f t="shared" si="97"/>
        <v>0</v>
      </c>
      <c r="AE176" s="69">
        <v>0</v>
      </c>
      <c r="AF176" s="69">
        <v>0</v>
      </c>
      <c r="AG176" s="69">
        <f t="shared" si="98"/>
        <v>0</v>
      </c>
      <c r="AH176" s="68">
        <f t="shared" si="99"/>
        <v>0</v>
      </c>
      <c r="AI176" s="69">
        <v>0</v>
      </c>
      <c r="AJ176" s="69">
        <v>0</v>
      </c>
      <c r="AK176" s="69">
        <f t="shared" si="100"/>
        <v>0</v>
      </c>
      <c r="AL176" s="68">
        <f t="shared" si="101"/>
        <v>0</v>
      </c>
      <c r="AM176" s="69">
        <v>0</v>
      </c>
      <c r="AN176" s="69">
        <v>0</v>
      </c>
      <c r="AO176" s="69">
        <f t="shared" si="102"/>
        <v>0</v>
      </c>
      <c r="AP176" s="68">
        <f t="shared" si="103"/>
        <v>0</v>
      </c>
      <c r="AQ176" s="69">
        <v>0</v>
      </c>
      <c r="AR176" s="69">
        <v>0</v>
      </c>
      <c r="AS176" s="69">
        <f t="shared" si="104"/>
        <v>0</v>
      </c>
      <c r="AT176" s="68">
        <f t="shared" si="105"/>
        <v>0</v>
      </c>
      <c r="AU176" s="69">
        <v>0</v>
      </c>
      <c r="AV176" s="69">
        <v>0</v>
      </c>
      <c r="AW176" s="69">
        <f t="shared" si="106"/>
        <v>0</v>
      </c>
      <c r="AX176" s="68">
        <f t="shared" si="107"/>
        <v>0</v>
      </c>
      <c r="AY176" s="69">
        <v>0</v>
      </c>
      <c r="AZ176" s="69">
        <v>0</v>
      </c>
      <c r="BA176" s="65" t="b">
        <f t="shared" si="72"/>
        <v>1</v>
      </c>
      <c r="BB176" s="65" t="b">
        <f t="shared" si="73"/>
        <v>1</v>
      </c>
      <c r="BC176" s="65" t="b">
        <f t="shared" si="74"/>
        <v>1</v>
      </c>
      <c r="BD176" s="65" t="b">
        <f t="shared" si="75"/>
        <v>1</v>
      </c>
      <c r="BE176" s="65" t="b">
        <f t="shared" si="76"/>
        <v>1</v>
      </c>
      <c r="BF176" s="65" t="b">
        <f t="shared" si="77"/>
        <v>1</v>
      </c>
      <c r="BG176" s="65" t="b">
        <f t="shared" si="78"/>
        <v>1</v>
      </c>
      <c r="BH176" s="65" t="b">
        <f t="shared" si="79"/>
        <v>1</v>
      </c>
      <c r="BI176" s="65" t="b">
        <f t="shared" si="80"/>
        <v>1</v>
      </c>
      <c r="BJ176" s="65" t="b">
        <f t="shared" si="81"/>
        <v>1</v>
      </c>
      <c r="BK176" s="65" t="b">
        <f t="shared" si="82"/>
        <v>1</v>
      </c>
      <c r="BL176" s="65" t="b">
        <f t="shared" si="83"/>
        <v>1</v>
      </c>
      <c r="BM176" s="70" t="s">
        <v>161</v>
      </c>
    </row>
    <row r="177" spans="1:65" ht="34">
      <c r="A177" s="66" t="s">
        <v>515</v>
      </c>
      <c r="B177" s="67" t="s">
        <v>516</v>
      </c>
      <c r="C177" s="68">
        <v>0</v>
      </c>
      <c r="D177" s="68">
        <v>0</v>
      </c>
      <c r="E177" s="69">
        <f t="shared" si="84"/>
        <v>0</v>
      </c>
      <c r="F177" s="68">
        <f t="shared" si="85"/>
        <v>0</v>
      </c>
      <c r="G177" s="69">
        <v>0</v>
      </c>
      <c r="H177" s="69">
        <v>0</v>
      </c>
      <c r="I177" s="69">
        <f t="shared" si="86"/>
        <v>0</v>
      </c>
      <c r="J177" s="68">
        <f t="shared" si="87"/>
        <v>0</v>
      </c>
      <c r="K177" s="69">
        <v>0</v>
      </c>
      <c r="L177" s="69">
        <v>0</v>
      </c>
      <c r="M177" s="69">
        <f t="shared" si="88"/>
        <v>0</v>
      </c>
      <c r="N177" s="68">
        <f t="shared" si="89"/>
        <v>0</v>
      </c>
      <c r="O177" s="69">
        <v>0</v>
      </c>
      <c r="P177" s="69">
        <v>0</v>
      </c>
      <c r="Q177" s="69">
        <f t="shared" si="90"/>
        <v>0</v>
      </c>
      <c r="R177" s="68">
        <f t="shared" si="91"/>
        <v>0</v>
      </c>
      <c r="S177" s="69">
        <v>0</v>
      </c>
      <c r="T177" s="69">
        <v>0</v>
      </c>
      <c r="U177" s="69">
        <f t="shared" si="92"/>
        <v>0</v>
      </c>
      <c r="V177" s="68">
        <f t="shared" si="93"/>
        <v>0</v>
      </c>
      <c r="W177" s="69">
        <v>0</v>
      </c>
      <c r="X177" s="69">
        <v>0</v>
      </c>
      <c r="Y177" s="69">
        <f t="shared" si="94"/>
        <v>0</v>
      </c>
      <c r="Z177" s="68">
        <f t="shared" si="95"/>
        <v>0</v>
      </c>
      <c r="AA177" s="69">
        <v>0</v>
      </c>
      <c r="AB177" s="69">
        <v>0</v>
      </c>
      <c r="AC177" s="69">
        <f t="shared" si="96"/>
        <v>0</v>
      </c>
      <c r="AD177" s="68">
        <f t="shared" si="97"/>
        <v>0</v>
      </c>
      <c r="AE177" s="69">
        <v>0</v>
      </c>
      <c r="AF177" s="69">
        <v>0</v>
      </c>
      <c r="AG177" s="69">
        <f t="shared" si="98"/>
        <v>0</v>
      </c>
      <c r="AH177" s="68">
        <f t="shared" si="99"/>
        <v>0</v>
      </c>
      <c r="AI177" s="69">
        <v>0</v>
      </c>
      <c r="AJ177" s="69">
        <v>0</v>
      </c>
      <c r="AK177" s="69">
        <f t="shared" si="100"/>
        <v>0</v>
      </c>
      <c r="AL177" s="68">
        <f t="shared" si="101"/>
        <v>0</v>
      </c>
      <c r="AM177" s="69">
        <v>0</v>
      </c>
      <c r="AN177" s="69">
        <v>0</v>
      </c>
      <c r="AO177" s="69">
        <f t="shared" si="102"/>
        <v>0</v>
      </c>
      <c r="AP177" s="68">
        <f t="shared" si="103"/>
        <v>0</v>
      </c>
      <c r="AQ177" s="69">
        <v>0</v>
      </c>
      <c r="AR177" s="69">
        <v>0</v>
      </c>
      <c r="AS177" s="69">
        <f t="shared" si="104"/>
        <v>0</v>
      </c>
      <c r="AT177" s="68">
        <f t="shared" si="105"/>
        <v>0</v>
      </c>
      <c r="AU177" s="69">
        <v>0</v>
      </c>
      <c r="AV177" s="69">
        <v>0</v>
      </c>
      <c r="AW177" s="69">
        <f t="shared" si="106"/>
        <v>0</v>
      </c>
      <c r="AX177" s="68">
        <f t="shared" si="107"/>
        <v>0</v>
      </c>
      <c r="AY177" s="69">
        <v>0</v>
      </c>
      <c r="AZ177" s="69">
        <v>0</v>
      </c>
      <c r="BA177" s="65" t="b">
        <f t="shared" si="72"/>
        <v>1</v>
      </c>
      <c r="BB177" s="65" t="b">
        <f t="shared" si="73"/>
        <v>1</v>
      </c>
      <c r="BC177" s="65" t="b">
        <f t="shared" si="74"/>
        <v>1</v>
      </c>
      <c r="BD177" s="65" t="b">
        <f t="shared" si="75"/>
        <v>1</v>
      </c>
      <c r="BE177" s="65" t="b">
        <f t="shared" si="76"/>
        <v>1</v>
      </c>
      <c r="BF177" s="65" t="b">
        <f t="shared" si="77"/>
        <v>1</v>
      </c>
      <c r="BG177" s="65" t="b">
        <f t="shared" si="78"/>
        <v>1</v>
      </c>
      <c r="BH177" s="65" t="b">
        <f t="shared" si="79"/>
        <v>1</v>
      </c>
      <c r="BI177" s="65" t="b">
        <f t="shared" si="80"/>
        <v>1</v>
      </c>
      <c r="BJ177" s="65" t="b">
        <f t="shared" si="81"/>
        <v>1</v>
      </c>
      <c r="BK177" s="65" t="b">
        <f t="shared" si="82"/>
        <v>1</v>
      </c>
      <c r="BL177" s="65" t="b">
        <f t="shared" si="83"/>
        <v>1</v>
      </c>
      <c r="BM177" s="70" t="s">
        <v>161</v>
      </c>
    </row>
    <row r="178" spans="1:65" ht="34">
      <c r="A178" s="66" t="s">
        <v>517</v>
      </c>
      <c r="B178" s="67" t="s">
        <v>518</v>
      </c>
      <c r="C178" s="68">
        <v>0</v>
      </c>
      <c r="D178" s="68">
        <v>0</v>
      </c>
      <c r="E178" s="69">
        <f t="shared" si="84"/>
        <v>0</v>
      </c>
      <c r="F178" s="68">
        <f t="shared" si="85"/>
        <v>0</v>
      </c>
      <c r="G178" s="73">
        <v>414.76889477801546</v>
      </c>
      <c r="H178" s="73">
        <v>414.8</v>
      </c>
      <c r="I178" s="69">
        <f t="shared" si="86"/>
        <v>828</v>
      </c>
      <c r="J178" s="68">
        <f t="shared" si="87"/>
        <v>0</v>
      </c>
      <c r="K178" s="73">
        <v>651.45766625460044</v>
      </c>
      <c r="L178" s="73">
        <v>651.5</v>
      </c>
      <c r="M178" s="69">
        <f t="shared" si="88"/>
        <v>1302</v>
      </c>
      <c r="N178" s="68">
        <f t="shared" si="89"/>
        <v>0</v>
      </c>
      <c r="O178" s="71">
        <v>1499.0364715514784</v>
      </c>
      <c r="P178" s="71">
        <v>1499.1</v>
      </c>
      <c r="Q178" s="69">
        <f t="shared" si="90"/>
        <v>2998</v>
      </c>
      <c r="R178" s="68">
        <f t="shared" si="91"/>
        <v>0</v>
      </c>
      <c r="S178" s="69">
        <v>0</v>
      </c>
      <c r="T178" s="69">
        <v>0</v>
      </c>
      <c r="U178" s="69">
        <f t="shared" si="92"/>
        <v>0</v>
      </c>
      <c r="V178" s="68">
        <f t="shared" si="93"/>
        <v>0</v>
      </c>
      <c r="W178" s="69">
        <v>0</v>
      </c>
      <c r="X178" s="69">
        <v>0</v>
      </c>
      <c r="Y178" s="69">
        <f t="shared" si="94"/>
        <v>0</v>
      </c>
      <c r="Z178" s="68">
        <f t="shared" si="95"/>
        <v>0</v>
      </c>
      <c r="AA178" s="69">
        <v>0</v>
      </c>
      <c r="AB178" s="69">
        <v>0</v>
      </c>
      <c r="AC178" s="69">
        <f t="shared" si="96"/>
        <v>0</v>
      </c>
      <c r="AD178" s="68">
        <f t="shared" si="97"/>
        <v>0</v>
      </c>
      <c r="AE178" s="69">
        <v>0</v>
      </c>
      <c r="AF178" s="69">
        <v>0</v>
      </c>
      <c r="AG178" s="69">
        <f t="shared" si="98"/>
        <v>0</v>
      </c>
      <c r="AH178" s="68">
        <f t="shared" si="99"/>
        <v>0</v>
      </c>
      <c r="AI178" s="69">
        <v>0</v>
      </c>
      <c r="AJ178" s="69">
        <v>0</v>
      </c>
      <c r="AK178" s="69">
        <f t="shared" si="100"/>
        <v>0</v>
      </c>
      <c r="AL178" s="68">
        <f t="shared" si="101"/>
        <v>0</v>
      </c>
      <c r="AM178" s="69">
        <v>0</v>
      </c>
      <c r="AN178" s="69">
        <v>0</v>
      </c>
      <c r="AO178" s="69">
        <f t="shared" si="102"/>
        <v>0</v>
      </c>
      <c r="AP178" s="68">
        <f t="shared" si="103"/>
        <v>0</v>
      </c>
      <c r="AQ178" s="69">
        <v>0</v>
      </c>
      <c r="AR178" s="69">
        <v>0</v>
      </c>
      <c r="AS178" s="69">
        <f t="shared" si="104"/>
        <v>0</v>
      </c>
      <c r="AT178" s="68">
        <f t="shared" si="105"/>
        <v>0</v>
      </c>
      <c r="AU178" s="69">
        <v>0</v>
      </c>
      <c r="AV178" s="69">
        <v>0</v>
      </c>
      <c r="AW178" s="69">
        <f t="shared" si="106"/>
        <v>0</v>
      </c>
      <c r="AX178" s="68">
        <f t="shared" si="107"/>
        <v>0</v>
      </c>
      <c r="AY178" s="69">
        <v>0</v>
      </c>
      <c r="AZ178" s="69">
        <v>0</v>
      </c>
      <c r="BA178" s="65" t="b">
        <f t="shared" si="72"/>
        <v>1</v>
      </c>
      <c r="BB178" s="65" t="b">
        <f t="shared" si="73"/>
        <v>1</v>
      </c>
      <c r="BC178" s="65" t="b">
        <f t="shared" si="74"/>
        <v>1</v>
      </c>
      <c r="BD178" s="65" t="b">
        <f t="shared" si="75"/>
        <v>1</v>
      </c>
      <c r="BE178" s="65" t="b">
        <f t="shared" si="76"/>
        <v>1</v>
      </c>
      <c r="BF178" s="65" t="b">
        <f t="shared" si="77"/>
        <v>1</v>
      </c>
      <c r="BG178" s="65" t="b">
        <f t="shared" si="78"/>
        <v>1</v>
      </c>
      <c r="BH178" s="65" t="b">
        <f t="shared" si="79"/>
        <v>1</v>
      </c>
      <c r="BI178" s="65" t="b">
        <f t="shared" si="80"/>
        <v>1</v>
      </c>
      <c r="BJ178" s="65" t="b">
        <f t="shared" si="81"/>
        <v>1</v>
      </c>
      <c r="BK178" s="65" t="b">
        <f t="shared" si="82"/>
        <v>1</v>
      </c>
      <c r="BL178" s="65" t="b">
        <f t="shared" si="83"/>
        <v>1</v>
      </c>
      <c r="BM178" s="70" t="s">
        <v>161</v>
      </c>
    </row>
    <row r="179" spans="1:65" ht="34">
      <c r="A179" s="66" t="s">
        <v>519</v>
      </c>
      <c r="B179" s="67" t="s">
        <v>520</v>
      </c>
      <c r="C179" s="68">
        <v>0</v>
      </c>
      <c r="D179" s="68">
        <v>0</v>
      </c>
      <c r="E179" s="69">
        <f t="shared" si="84"/>
        <v>0</v>
      </c>
      <c r="F179" s="68">
        <f t="shared" si="85"/>
        <v>0</v>
      </c>
      <c r="G179" s="69">
        <v>0</v>
      </c>
      <c r="H179" s="69">
        <v>0</v>
      </c>
      <c r="I179" s="69">
        <f t="shared" si="86"/>
        <v>0</v>
      </c>
      <c r="J179" s="68">
        <f t="shared" si="87"/>
        <v>0</v>
      </c>
      <c r="K179" s="71">
        <v>3048.281265741045</v>
      </c>
      <c r="L179" s="71">
        <v>3048</v>
      </c>
      <c r="M179" s="69">
        <f t="shared" si="88"/>
        <v>6096</v>
      </c>
      <c r="N179" s="68">
        <f t="shared" si="89"/>
        <v>0</v>
      </c>
      <c r="O179" s="69">
        <v>0</v>
      </c>
      <c r="P179" s="71">
        <v>3048</v>
      </c>
      <c r="Q179" s="69">
        <f t="shared" si="90"/>
        <v>3048</v>
      </c>
      <c r="R179" s="68">
        <f t="shared" si="91"/>
        <v>3048</v>
      </c>
      <c r="S179" s="69">
        <v>0</v>
      </c>
      <c r="T179" s="69">
        <v>0</v>
      </c>
      <c r="U179" s="69">
        <f t="shared" si="92"/>
        <v>0</v>
      </c>
      <c r="V179" s="68">
        <f t="shared" si="93"/>
        <v>0</v>
      </c>
      <c r="W179" s="69">
        <v>0</v>
      </c>
      <c r="X179" s="69">
        <v>0</v>
      </c>
      <c r="Y179" s="69">
        <f t="shared" si="94"/>
        <v>0</v>
      </c>
      <c r="Z179" s="68">
        <f t="shared" si="95"/>
        <v>0</v>
      </c>
      <c r="AA179" s="69">
        <v>0</v>
      </c>
      <c r="AB179" s="69">
        <v>0</v>
      </c>
      <c r="AC179" s="69">
        <f t="shared" si="96"/>
        <v>0</v>
      </c>
      <c r="AD179" s="68">
        <f t="shared" si="97"/>
        <v>0</v>
      </c>
      <c r="AE179" s="69">
        <v>0</v>
      </c>
      <c r="AF179" s="69">
        <v>0</v>
      </c>
      <c r="AG179" s="69">
        <f t="shared" si="98"/>
        <v>0</v>
      </c>
      <c r="AH179" s="68">
        <f t="shared" si="99"/>
        <v>0</v>
      </c>
      <c r="AI179" s="69">
        <v>0</v>
      </c>
      <c r="AJ179" s="69">
        <v>0</v>
      </c>
      <c r="AK179" s="69">
        <f t="shared" si="100"/>
        <v>0</v>
      </c>
      <c r="AL179" s="68">
        <f t="shared" si="101"/>
        <v>0</v>
      </c>
      <c r="AM179" s="69">
        <v>0</v>
      </c>
      <c r="AN179" s="69">
        <v>0</v>
      </c>
      <c r="AO179" s="69">
        <f t="shared" si="102"/>
        <v>0</v>
      </c>
      <c r="AP179" s="68">
        <f t="shared" si="103"/>
        <v>0</v>
      </c>
      <c r="AQ179" s="69">
        <v>0</v>
      </c>
      <c r="AR179" s="69">
        <v>0</v>
      </c>
      <c r="AS179" s="69">
        <f t="shared" si="104"/>
        <v>0</v>
      </c>
      <c r="AT179" s="68">
        <f t="shared" si="105"/>
        <v>0</v>
      </c>
      <c r="AU179" s="69">
        <v>0</v>
      </c>
      <c r="AV179" s="69">
        <v>0</v>
      </c>
      <c r="AW179" s="69">
        <f t="shared" si="106"/>
        <v>0</v>
      </c>
      <c r="AX179" s="68">
        <f t="shared" si="107"/>
        <v>0</v>
      </c>
      <c r="AY179" s="69">
        <v>0</v>
      </c>
      <c r="AZ179" s="69">
        <v>0</v>
      </c>
      <c r="BA179" s="65" t="b">
        <f t="shared" si="72"/>
        <v>1</v>
      </c>
      <c r="BB179" s="65" t="b">
        <f t="shared" si="73"/>
        <v>1</v>
      </c>
      <c r="BC179" s="65" t="b">
        <f t="shared" si="74"/>
        <v>1</v>
      </c>
      <c r="BD179" s="65" t="b">
        <f t="shared" si="75"/>
        <v>0</v>
      </c>
      <c r="BE179" s="65" t="b">
        <f t="shared" si="76"/>
        <v>1</v>
      </c>
      <c r="BF179" s="65" t="b">
        <f t="shared" si="77"/>
        <v>1</v>
      </c>
      <c r="BG179" s="65" t="b">
        <f t="shared" si="78"/>
        <v>1</v>
      </c>
      <c r="BH179" s="65" t="b">
        <f t="shared" si="79"/>
        <v>1</v>
      </c>
      <c r="BI179" s="65" t="b">
        <f t="shared" si="80"/>
        <v>1</v>
      </c>
      <c r="BJ179" s="65" t="b">
        <f t="shared" si="81"/>
        <v>1</v>
      </c>
      <c r="BK179" s="65" t="b">
        <f t="shared" si="82"/>
        <v>1</v>
      </c>
      <c r="BL179" s="65" t="b">
        <f t="shared" si="83"/>
        <v>1</v>
      </c>
      <c r="BM179" s="70" t="s">
        <v>161</v>
      </c>
    </row>
    <row r="180" spans="1:65" ht="17">
      <c r="A180" s="66" t="s">
        <v>521</v>
      </c>
      <c r="B180" s="67" t="s">
        <v>522</v>
      </c>
      <c r="C180" s="68">
        <v>0</v>
      </c>
      <c r="D180" s="68">
        <v>0</v>
      </c>
      <c r="E180" s="69">
        <f t="shared" si="84"/>
        <v>0</v>
      </c>
      <c r="F180" s="68">
        <f t="shared" si="85"/>
        <v>0</v>
      </c>
      <c r="G180" s="71">
        <v>28509.534612874017</v>
      </c>
      <c r="H180" s="71">
        <v>28510</v>
      </c>
      <c r="I180" s="69">
        <f t="shared" si="86"/>
        <v>57019</v>
      </c>
      <c r="J180" s="68">
        <f t="shared" si="87"/>
        <v>1</v>
      </c>
      <c r="K180" s="71">
        <v>40735.319247469168</v>
      </c>
      <c r="L180" s="71">
        <v>40736</v>
      </c>
      <c r="M180" s="69">
        <f t="shared" si="88"/>
        <v>81471</v>
      </c>
      <c r="N180" s="68">
        <f t="shared" si="89"/>
        <v>1</v>
      </c>
      <c r="O180" s="71">
        <v>39258.235020770313</v>
      </c>
      <c r="P180" s="71">
        <v>41147.4</v>
      </c>
      <c r="Q180" s="69">
        <f t="shared" si="90"/>
        <v>80405</v>
      </c>
      <c r="R180" s="68">
        <f t="shared" si="91"/>
        <v>1889</v>
      </c>
      <c r="S180" s="71">
        <v>24767.795049355249</v>
      </c>
      <c r="T180" s="71">
        <v>24767.010000000002</v>
      </c>
      <c r="U180" s="69">
        <f t="shared" si="92"/>
        <v>49534</v>
      </c>
      <c r="V180" s="68">
        <f t="shared" si="93"/>
        <v>0</v>
      </c>
      <c r="W180" s="71">
        <v>36267.229614298216</v>
      </c>
      <c r="X180" s="71">
        <v>36266.01</v>
      </c>
      <c r="Y180" s="69">
        <f t="shared" si="94"/>
        <v>72533</v>
      </c>
      <c r="Z180" s="68">
        <f t="shared" si="95"/>
        <v>-1</v>
      </c>
      <c r="AA180" s="71">
        <v>39839.781514174487</v>
      </c>
      <c r="AB180" s="71">
        <v>39838.560000000005</v>
      </c>
      <c r="AC180" s="69">
        <f t="shared" si="96"/>
        <v>79677</v>
      </c>
      <c r="AD180" s="68">
        <f t="shared" si="97"/>
        <v>-1</v>
      </c>
      <c r="AE180" s="71">
        <v>39839.781514174487</v>
      </c>
      <c r="AF180" s="71">
        <v>39838.560000000005</v>
      </c>
      <c r="AG180" s="69">
        <f t="shared" si="98"/>
        <v>79677</v>
      </c>
      <c r="AH180" s="68">
        <f t="shared" si="99"/>
        <v>-1</v>
      </c>
      <c r="AI180" s="71">
        <v>39839.781514174487</v>
      </c>
      <c r="AJ180" s="71">
        <v>39838.560000000005</v>
      </c>
      <c r="AK180" s="69">
        <f t="shared" si="100"/>
        <v>79677</v>
      </c>
      <c r="AL180" s="68">
        <f t="shared" si="101"/>
        <v>-1</v>
      </c>
      <c r="AM180" s="71">
        <v>39839.781514174487</v>
      </c>
      <c r="AN180" s="71">
        <v>39838.560000000005</v>
      </c>
      <c r="AO180" s="69">
        <f t="shared" si="102"/>
        <v>79677</v>
      </c>
      <c r="AP180" s="68">
        <f t="shared" si="103"/>
        <v>-1</v>
      </c>
      <c r="AQ180" s="71">
        <v>39839.781514174487</v>
      </c>
      <c r="AR180" s="71">
        <v>39838.560000000005</v>
      </c>
      <c r="AS180" s="69">
        <f t="shared" si="104"/>
        <v>79677</v>
      </c>
      <c r="AT180" s="68">
        <f t="shared" si="105"/>
        <v>-1</v>
      </c>
      <c r="AU180" s="71">
        <v>39839.781514174487</v>
      </c>
      <c r="AV180" s="71">
        <v>39838.560000000005</v>
      </c>
      <c r="AW180" s="69">
        <f t="shared" si="106"/>
        <v>79677</v>
      </c>
      <c r="AX180" s="68">
        <f t="shared" si="107"/>
        <v>-1</v>
      </c>
      <c r="AY180" s="71">
        <v>39839.781514174487</v>
      </c>
      <c r="AZ180" s="71">
        <v>39838.560000000005</v>
      </c>
      <c r="BA180" s="65" t="b">
        <f t="shared" si="72"/>
        <v>1</v>
      </c>
      <c r="BB180" s="65" t="b">
        <f t="shared" si="73"/>
        <v>0</v>
      </c>
      <c r="BC180" s="65" t="b">
        <f t="shared" si="74"/>
        <v>0</v>
      </c>
      <c r="BD180" s="65" t="b">
        <f t="shared" si="75"/>
        <v>0</v>
      </c>
      <c r="BE180" s="65" t="b">
        <f t="shared" si="76"/>
        <v>1</v>
      </c>
      <c r="BF180" s="65" t="b">
        <f t="shared" si="77"/>
        <v>0</v>
      </c>
      <c r="BG180" s="65" t="b">
        <f t="shared" si="78"/>
        <v>0</v>
      </c>
      <c r="BH180" s="65" t="b">
        <f t="shared" si="79"/>
        <v>0</v>
      </c>
      <c r="BI180" s="65" t="b">
        <f t="shared" si="80"/>
        <v>0</v>
      </c>
      <c r="BJ180" s="65" t="b">
        <f t="shared" si="81"/>
        <v>0</v>
      </c>
      <c r="BK180" s="65" t="b">
        <f t="shared" si="82"/>
        <v>0</v>
      </c>
      <c r="BL180" s="65" t="b">
        <f t="shared" si="83"/>
        <v>0</v>
      </c>
      <c r="BM180" s="70" t="s">
        <v>164</v>
      </c>
    </row>
    <row r="181" spans="1:65" ht="34">
      <c r="A181" s="66" t="s">
        <v>523</v>
      </c>
      <c r="B181" s="67" t="s">
        <v>524</v>
      </c>
      <c r="C181" s="68">
        <v>0</v>
      </c>
      <c r="D181" s="68">
        <v>0</v>
      </c>
      <c r="E181" s="69">
        <f t="shared" si="84"/>
        <v>0</v>
      </c>
      <c r="F181" s="68">
        <f t="shared" si="85"/>
        <v>0</v>
      </c>
      <c r="G181" s="69">
        <v>0</v>
      </c>
      <c r="H181" s="69">
        <v>0</v>
      </c>
      <c r="I181" s="69">
        <f t="shared" si="86"/>
        <v>0</v>
      </c>
      <c r="J181" s="68">
        <f t="shared" si="87"/>
        <v>0</v>
      </c>
      <c r="K181" s="69">
        <v>0</v>
      </c>
      <c r="L181" s="69">
        <v>0</v>
      </c>
      <c r="M181" s="69">
        <f t="shared" si="88"/>
        <v>0</v>
      </c>
      <c r="N181" s="68">
        <f t="shared" si="89"/>
        <v>0</v>
      </c>
      <c r="O181" s="69">
        <v>0</v>
      </c>
      <c r="P181" s="69">
        <v>0</v>
      </c>
      <c r="Q181" s="69">
        <f t="shared" si="90"/>
        <v>0</v>
      </c>
      <c r="R181" s="68">
        <f t="shared" si="91"/>
        <v>0</v>
      </c>
      <c r="S181" s="69">
        <v>0</v>
      </c>
      <c r="T181" s="71">
        <v>26908</v>
      </c>
      <c r="U181" s="69">
        <f t="shared" si="92"/>
        <v>26908</v>
      </c>
      <c r="V181" s="68">
        <f t="shared" si="93"/>
        <v>26908</v>
      </c>
      <c r="W181" s="71">
        <v>250225.38397229361</v>
      </c>
      <c r="X181" s="71">
        <v>40605</v>
      </c>
      <c r="Y181" s="69">
        <f t="shared" si="94"/>
        <v>290830</v>
      </c>
      <c r="Z181" s="68">
        <f t="shared" si="95"/>
        <v>-209620</v>
      </c>
      <c r="AA181" s="69">
        <v>0</v>
      </c>
      <c r="AB181" s="71">
        <v>40605</v>
      </c>
      <c r="AC181" s="69">
        <f t="shared" si="96"/>
        <v>40605</v>
      </c>
      <c r="AD181" s="68">
        <f t="shared" si="97"/>
        <v>40605</v>
      </c>
      <c r="AE181" s="69">
        <v>0</v>
      </c>
      <c r="AF181" s="71">
        <v>40605</v>
      </c>
      <c r="AG181" s="69">
        <f t="shared" si="98"/>
        <v>40605</v>
      </c>
      <c r="AH181" s="68">
        <f t="shared" si="99"/>
        <v>40605</v>
      </c>
      <c r="AI181" s="73">
        <v>749.10528284579141</v>
      </c>
      <c r="AJ181" s="71">
        <v>40605</v>
      </c>
      <c r="AK181" s="69">
        <f t="shared" si="100"/>
        <v>41354</v>
      </c>
      <c r="AL181" s="68">
        <f t="shared" si="101"/>
        <v>39856</v>
      </c>
      <c r="AM181" s="69">
        <v>0</v>
      </c>
      <c r="AN181" s="71">
        <v>40605</v>
      </c>
      <c r="AO181" s="69">
        <f t="shared" si="102"/>
        <v>40605</v>
      </c>
      <c r="AP181" s="68">
        <f t="shared" si="103"/>
        <v>40605</v>
      </c>
      <c r="AQ181" s="69">
        <v>0</v>
      </c>
      <c r="AR181" s="71">
        <v>40605</v>
      </c>
      <c r="AS181" s="69">
        <f t="shared" si="104"/>
        <v>40605</v>
      </c>
      <c r="AT181" s="68">
        <f t="shared" si="105"/>
        <v>40605</v>
      </c>
      <c r="AU181" s="71">
        <v>422965.55235852592</v>
      </c>
      <c r="AV181" s="71">
        <v>40605</v>
      </c>
      <c r="AW181" s="69">
        <f t="shared" si="106"/>
        <v>463570</v>
      </c>
      <c r="AX181" s="68">
        <f t="shared" si="107"/>
        <v>-382360</v>
      </c>
      <c r="AY181" s="71">
        <v>422965.55235852592</v>
      </c>
      <c r="AZ181" s="71">
        <v>40605</v>
      </c>
      <c r="BA181" s="65" t="b">
        <f t="shared" si="72"/>
        <v>1</v>
      </c>
      <c r="BB181" s="65" t="b">
        <f t="shared" si="73"/>
        <v>1</v>
      </c>
      <c r="BC181" s="65" t="b">
        <f t="shared" si="74"/>
        <v>1</v>
      </c>
      <c r="BD181" s="65" t="b">
        <f t="shared" si="75"/>
        <v>1</v>
      </c>
      <c r="BE181" s="65" t="b">
        <f t="shared" si="76"/>
        <v>0</v>
      </c>
      <c r="BF181" s="65" t="b">
        <f t="shared" si="77"/>
        <v>0</v>
      </c>
      <c r="BG181" s="65" t="b">
        <f t="shared" si="78"/>
        <v>0</v>
      </c>
      <c r="BH181" s="65" t="b">
        <f t="shared" si="79"/>
        <v>0</v>
      </c>
      <c r="BI181" s="65" t="b">
        <f t="shared" si="80"/>
        <v>0</v>
      </c>
      <c r="BJ181" s="65" t="b">
        <f t="shared" si="81"/>
        <v>0</v>
      </c>
      <c r="BK181" s="65" t="b">
        <f t="shared" si="82"/>
        <v>0</v>
      </c>
      <c r="BL181" s="65" t="b">
        <f t="shared" si="83"/>
        <v>0</v>
      </c>
      <c r="BM181" s="70" t="s">
        <v>161</v>
      </c>
    </row>
    <row r="182" spans="1:65" ht="34">
      <c r="A182" s="66" t="s">
        <v>525</v>
      </c>
      <c r="B182" s="67" t="s">
        <v>526</v>
      </c>
      <c r="C182" s="68">
        <v>0</v>
      </c>
      <c r="D182" s="68">
        <v>0</v>
      </c>
      <c r="E182" s="69">
        <f t="shared" si="84"/>
        <v>0</v>
      </c>
      <c r="F182" s="68">
        <f t="shared" si="85"/>
        <v>0</v>
      </c>
      <c r="G182" s="69">
        <v>0</v>
      </c>
      <c r="H182" s="69">
        <v>0</v>
      </c>
      <c r="I182" s="69">
        <f t="shared" si="86"/>
        <v>0</v>
      </c>
      <c r="J182" s="68">
        <f t="shared" si="87"/>
        <v>0</v>
      </c>
      <c r="K182" s="69">
        <v>0</v>
      </c>
      <c r="L182" s="69">
        <v>0</v>
      </c>
      <c r="M182" s="69">
        <f t="shared" si="88"/>
        <v>0</v>
      </c>
      <c r="N182" s="68">
        <f t="shared" si="89"/>
        <v>0</v>
      </c>
      <c r="O182" s="69">
        <v>0</v>
      </c>
      <c r="P182" s="69">
        <v>0</v>
      </c>
      <c r="Q182" s="69">
        <f t="shared" si="90"/>
        <v>0</v>
      </c>
      <c r="R182" s="68">
        <f t="shared" si="91"/>
        <v>0</v>
      </c>
      <c r="S182" s="69">
        <v>0</v>
      </c>
      <c r="T182" s="71">
        <v>4078</v>
      </c>
      <c r="U182" s="69">
        <f t="shared" si="92"/>
        <v>4078</v>
      </c>
      <c r="V182" s="68">
        <f t="shared" si="93"/>
        <v>4078</v>
      </c>
      <c r="W182" s="71">
        <v>4228.2179999999998</v>
      </c>
      <c r="X182" s="71">
        <v>9978</v>
      </c>
      <c r="Y182" s="69">
        <f t="shared" si="94"/>
        <v>14206</v>
      </c>
      <c r="Z182" s="68">
        <f t="shared" si="95"/>
        <v>5750</v>
      </c>
      <c r="AA182" s="69">
        <v>0</v>
      </c>
      <c r="AB182" s="71">
        <v>9978</v>
      </c>
      <c r="AC182" s="69">
        <f t="shared" si="96"/>
        <v>9978</v>
      </c>
      <c r="AD182" s="68">
        <f t="shared" si="97"/>
        <v>9978</v>
      </c>
      <c r="AE182" s="73">
        <v>298.77999999999997</v>
      </c>
      <c r="AF182" s="71">
        <v>10276.780000000001</v>
      </c>
      <c r="AG182" s="69">
        <f t="shared" si="98"/>
        <v>10574</v>
      </c>
      <c r="AH182" s="68">
        <f t="shared" si="99"/>
        <v>9978</v>
      </c>
      <c r="AI182" s="71">
        <v>4527</v>
      </c>
      <c r="AJ182" s="71">
        <v>14803.78</v>
      </c>
      <c r="AK182" s="69">
        <f t="shared" si="100"/>
        <v>19330</v>
      </c>
      <c r="AL182" s="68">
        <f t="shared" si="101"/>
        <v>10276</v>
      </c>
      <c r="AM182" s="69">
        <v>0</v>
      </c>
      <c r="AN182" s="71">
        <v>14803.78</v>
      </c>
      <c r="AO182" s="69">
        <f t="shared" si="102"/>
        <v>14803</v>
      </c>
      <c r="AP182" s="68">
        <f t="shared" si="103"/>
        <v>14803</v>
      </c>
      <c r="AQ182" s="69">
        <v>0</v>
      </c>
      <c r="AR182" s="71">
        <v>14803.78</v>
      </c>
      <c r="AS182" s="69">
        <f t="shared" si="104"/>
        <v>14803</v>
      </c>
      <c r="AT182" s="68">
        <f t="shared" si="105"/>
        <v>14803</v>
      </c>
      <c r="AU182" s="69">
        <v>0</v>
      </c>
      <c r="AV182" s="71">
        <v>14803.78</v>
      </c>
      <c r="AW182" s="69">
        <f t="shared" si="106"/>
        <v>14803</v>
      </c>
      <c r="AX182" s="68">
        <f t="shared" si="107"/>
        <v>14803</v>
      </c>
      <c r="AY182" s="69">
        <v>0</v>
      </c>
      <c r="AZ182" s="71">
        <v>14803.78</v>
      </c>
      <c r="BA182" s="65" t="b">
        <f t="shared" si="72"/>
        <v>1</v>
      </c>
      <c r="BB182" s="65" t="b">
        <f t="shared" si="73"/>
        <v>1</v>
      </c>
      <c r="BC182" s="65" t="b">
        <f t="shared" si="74"/>
        <v>1</v>
      </c>
      <c r="BD182" s="65" t="b">
        <f t="shared" si="75"/>
        <v>1</v>
      </c>
      <c r="BE182" s="65" t="b">
        <f t="shared" si="76"/>
        <v>0</v>
      </c>
      <c r="BF182" s="65" t="b">
        <f t="shared" si="77"/>
        <v>0</v>
      </c>
      <c r="BG182" s="65" t="b">
        <f t="shared" si="78"/>
        <v>0</v>
      </c>
      <c r="BH182" s="65" t="b">
        <f t="shared" si="79"/>
        <v>0</v>
      </c>
      <c r="BI182" s="65" t="b">
        <f t="shared" si="80"/>
        <v>0</v>
      </c>
      <c r="BJ182" s="65" t="b">
        <f t="shared" si="81"/>
        <v>0</v>
      </c>
      <c r="BK182" s="65" t="b">
        <f t="shared" si="82"/>
        <v>0</v>
      </c>
      <c r="BL182" s="65" t="b">
        <f t="shared" si="83"/>
        <v>0</v>
      </c>
      <c r="BM182" s="70" t="s">
        <v>161</v>
      </c>
    </row>
    <row r="183" spans="1:65" ht="34">
      <c r="A183" s="66" t="s">
        <v>527</v>
      </c>
      <c r="B183" s="67" t="s">
        <v>528</v>
      </c>
      <c r="C183" s="68">
        <v>0</v>
      </c>
      <c r="D183" s="68">
        <v>0</v>
      </c>
      <c r="E183" s="69">
        <f t="shared" si="84"/>
        <v>0</v>
      </c>
      <c r="F183" s="68">
        <f t="shared" si="85"/>
        <v>0</v>
      </c>
      <c r="G183" s="69">
        <v>0</v>
      </c>
      <c r="H183" s="69">
        <v>0</v>
      </c>
      <c r="I183" s="69">
        <f t="shared" si="86"/>
        <v>0</v>
      </c>
      <c r="J183" s="68">
        <f t="shared" si="87"/>
        <v>0</v>
      </c>
      <c r="K183" s="69">
        <v>0</v>
      </c>
      <c r="L183" s="69">
        <v>0</v>
      </c>
      <c r="M183" s="69">
        <f t="shared" si="88"/>
        <v>0</v>
      </c>
      <c r="N183" s="68">
        <f t="shared" si="89"/>
        <v>0</v>
      </c>
      <c r="O183" s="69">
        <v>0</v>
      </c>
      <c r="P183" s="69">
        <v>0</v>
      </c>
      <c r="Q183" s="69">
        <f t="shared" si="90"/>
        <v>0</v>
      </c>
      <c r="R183" s="68">
        <f t="shared" si="91"/>
        <v>0</v>
      </c>
      <c r="S183" s="69">
        <v>0</v>
      </c>
      <c r="T183" s="71">
        <v>8690</v>
      </c>
      <c r="U183" s="69">
        <f t="shared" si="92"/>
        <v>8690</v>
      </c>
      <c r="V183" s="68">
        <f t="shared" si="93"/>
        <v>8690</v>
      </c>
      <c r="W183" s="71">
        <v>5392.7314641655539</v>
      </c>
      <c r="X183" s="71">
        <v>15099</v>
      </c>
      <c r="Y183" s="69">
        <f t="shared" si="94"/>
        <v>20491</v>
      </c>
      <c r="Z183" s="68">
        <f t="shared" si="95"/>
        <v>9707</v>
      </c>
      <c r="AA183" s="69">
        <v>0</v>
      </c>
      <c r="AB183" s="71">
        <v>15099</v>
      </c>
      <c r="AC183" s="69">
        <f t="shared" si="96"/>
        <v>15099</v>
      </c>
      <c r="AD183" s="68">
        <f t="shared" si="97"/>
        <v>15099</v>
      </c>
      <c r="AE183" s="69">
        <v>0</v>
      </c>
      <c r="AF183" s="71">
        <v>15099</v>
      </c>
      <c r="AG183" s="69">
        <f t="shared" si="98"/>
        <v>15099</v>
      </c>
      <c r="AH183" s="68">
        <f t="shared" si="99"/>
        <v>15099</v>
      </c>
      <c r="AI183" s="71">
        <v>6830.9902348041742</v>
      </c>
      <c r="AJ183" s="71">
        <v>21930</v>
      </c>
      <c r="AK183" s="69">
        <f t="shared" si="100"/>
        <v>28760</v>
      </c>
      <c r="AL183" s="68">
        <f t="shared" si="101"/>
        <v>15100</v>
      </c>
      <c r="AM183" s="69">
        <v>0</v>
      </c>
      <c r="AN183" s="71">
        <v>21930</v>
      </c>
      <c r="AO183" s="69">
        <f t="shared" si="102"/>
        <v>21930</v>
      </c>
      <c r="AP183" s="68">
        <f t="shared" si="103"/>
        <v>21930</v>
      </c>
      <c r="AQ183" s="69">
        <v>0</v>
      </c>
      <c r="AR183" s="71">
        <v>21930</v>
      </c>
      <c r="AS183" s="69">
        <f t="shared" si="104"/>
        <v>21930</v>
      </c>
      <c r="AT183" s="68">
        <f t="shared" si="105"/>
        <v>21930</v>
      </c>
      <c r="AU183" s="71">
        <v>269742.29803753016</v>
      </c>
      <c r="AV183" s="71">
        <v>21930</v>
      </c>
      <c r="AW183" s="69">
        <f t="shared" si="106"/>
        <v>291672</v>
      </c>
      <c r="AX183" s="68">
        <f t="shared" si="107"/>
        <v>-247812</v>
      </c>
      <c r="AY183" s="71">
        <v>269742.29803753016</v>
      </c>
      <c r="AZ183" s="71">
        <v>21930</v>
      </c>
      <c r="BA183" s="65" t="b">
        <f t="shared" si="72"/>
        <v>1</v>
      </c>
      <c r="BB183" s="65" t="b">
        <f t="shared" si="73"/>
        <v>1</v>
      </c>
      <c r="BC183" s="65" t="b">
        <f t="shared" si="74"/>
        <v>1</v>
      </c>
      <c r="BD183" s="65" t="b">
        <f t="shared" si="75"/>
        <v>1</v>
      </c>
      <c r="BE183" s="65" t="b">
        <f t="shared" si="76"/>
        <v>0</v>
      </c>
      <c r="BF183" s="65" t="b">
        <f t="shared" si="77"/>
        <v>0</v>
      </c>
      <c r="BG183" s="65" t="b">
        <f t="shared" si="78"/>
        <v>0</v>
      </c>
      <c r="BH183" s="65" t="b">
        <f t="shared" si="79"/>
        <v>0</v>
      </c>
      <c r="BI183" s="65" t="b">
        <f t="shared" si="80"/>
        <v>0</v>
      </c>
      <c r="BJ183" s="65" t="b">
        <f t="shared" si="81"/>
        <v>0</v>
      </c>
      <c r="BK183" s="65" t="b">
        <f t="shared" si="82"/>
        <v>0</v>
      </c>
      <c r="BL183" s="65" t="b">
        <f t="shared" si="83"/>
        <v>0</v>
      </c>
      <c r="BM183" s="70" t="s">
        <v>161</v>
      </c>
    </row>
    <row r="184" spans="1:65" ht="17">
      <c r="A184" s="66" t="s">
        <v>529</v>
      </c>
      <c r="B184" s="67" t="s">
        <v>530</v>
      </c>
      <c r="C184" s="68">
        <v>0</v>
      </c>
      <c r="D184" s="68">
        <v>0</v>
      </c>
      <c r="E184" s="69">
        <f t="shared" si="84"/>
        <v>0</v>
      </c>
      <c r="F184" s="68">
        <f t="shared" si="85"/>
        <v>0</v>
      </c>
      <c r="G184" s="69">
        <v>0</v>
      </c>
      <c r="H184" s="69">
        <v>0</v>
      </c>
      <c r="I184" s="69">
        <f t="shared" si="86"/>
        <v>0</v>
      </c>
      <c r="J184" s="68">
        <f t="shared" si="87"/>
        <v>0</v>
      </c>
      <c r="K184" s="71">
        <v>8024.112394972125</v>
      </c>
      <c r="L184" s="71">
        <v>7487</v>
      </c>
      <c r="M184" s="69">
        <f t="shared" si="88"/>
        <v>15511</v>
      </c>
      <c r="N184" s="68">
        <f t="shared" si="89"/>
        <v>-537</v>
      </c>
      <c r="O184" s="69">
        <v>0</v>
      </c>
      <c r="P184" s="71">
        <v>7487</v>
      </c>
      <c r="Q184" s="69">
        <f t="shared" si="90"/>
        <v>7487</v>
      </c>
      <c r="R184" s="68">
        <f t="shared" si="91"/>
        <v>7487</v>
      </c>
      <c r="S184" s="75">
        <v>53405.745885802753</v>
      </c>
      <c r="T184" s="75">
        <v>53406</v>
      </c>
      <c r="U184" s="69">
        <f t="shared" si="92"/>
        <v>106811</v>
      </c>
      <c r="V184" s="68">
        <f t="shared" si="93"/>
        <v>1</v>
      </c>
      <c r="W184" s="75">
        <v>79628.202566681997</v>
      </c>
      <c r="X184" s="75">
        <v>79628.600000000006</v>
      </c>
      <c r="Y184" s="69">
        <f t="shared" si="94"/>
        <v>159256</v>
      </c>
      <c r="Z184" s="68">
        <f t="shared" si="95"/>
        <v>0</v>
      </c>
      <c r="AA184" s="75">
        <v>84100.352646248313</v>
      </c>
      <c r="AB184" s="75">
        <v>84100.6</v>
      </c>
      <c r="AC184" s="69">
        <f t="shared" si="96"/>
        <v>168200</v>
      </c>
      <c r="AD184" s="68">
        <f t="shared" si="97"/>
        <v>0</v>
      </c>
      <c r="AE184" s="75">
        <v>99985.03475515738</v>
      </c>
      <c r="AF184" s="75">
        <v>99985.600000000006</v>
      </c>
      <c r="AG184" s="69">
        <f t="shared" si="98"/>
        <v>199970</v>
      </c>
      <c r="AH184" s="68">
        <f t="shared" si="99"/>
        <v>0</v>
      </c>
      <c r="AI184" s="75">
        <v>124929.55934154351</v>
      </c>
      <c r="AJ184" s="75">
        <v>124930.6</v>
      </c>
      <c r="AK184" s="69">
        <f t="shared" si="100"/>
        <v>249859</v>
      </c>
      <c r="AL184" s="68">
        <f t="shared" si="101"/>
        <v>1</v>
      </c>
      <c r="AM184" s="75">
        <v>132310.62452097901</v>
      </c>
      <c r="AN184" s="75">
        <v>132311.6</v>
      </c>
      <c r="AO184" s="69">
        <f t="shared" si="102"/>
        <v>264621</v>
      </c>
      <c r="AP184" s="68">
        <f t="shared" si="103"/>
        <v>1</v>
      </c>
      <c r="AQ184" s="75">
        <v>140576.05526513787</v>
      </c>
      <c r="AR184" s="75">
        <v>140576.6</v>
      </c>
      <c r="AS184" s="69">
        <f t="shared" si="104"/>
        <v>281152</v>
      </c>
      <c r="AT184" s="68">
        <f t="shared" si="105"/>
        <v>0</v>
      </c>
      <c r="AU184" s="75">
        <v>174644.76367769725</v>
      </c>
      <c r="AV184" s="75">
        <v>140576.6</v>
      </c>
      <c r="AW184" s="69">
        <f t="shared" si="106"/>
        <v>315220</v>
      </c>
      <c r="AX184" s="68">
        <f t="shared" si="107"/>
        <v>-34068</v>
      </c>
      <c r="AY184" s="75">
        <v>174644.76367769725</v>
      </c>
      <c r="AZ184" s="75">
        <v>140576.6</v>
      </c>
      <c r="BA184" s="65" t="b">
        <f t="shared" si="72"/>
        <v>1</v>
      </c>
      <c r="BB184" s="65" t="b">
        <f t="shared" si="73"/>
        <v>1</v>
      </c>
      <c r="BC184" s="65" t="b">
        <f t="shared" si="74"/>
        <v>0</v>
      </c>
      <c r="BD184" s="65" t="b">
        <f t="shared" si="75"/>
        <v>0</v>
      </c>
      <c r="BE184" s="65" t="b">
        <f t="shared" si="76"/>
        <v>0</v>
      </c>
      <c r="BF184" s="65" t="b">
        <f t="shared" si="77"/>
        <v>1</v>
      </c>
      <c r="BG184" s="65" t="b">
        <f t="shared" si="78"/>
        <v>1</v>
      </c>
      <c r="BH184" s="65" t="b">
        <f t="shared" si="79"/>
        <v>1</v>
      </c>
      <c r="BI184" s="65" t="b">
        <f t="shared" si="80"/>
        <v>0</v>
      </c>
      <c r="BJ184" s="65" t="b">
        <f t="shared" si="81"/>
        <v>0</v>
      </c>
      <c r="BK184" s="65" t="b">
        <f t="shared" si="82"/>
        <v>1</v>
      </c>
      <c r="BL184" s="65" t="b">
        <f t="shared" si="83"/>
        <v>0</v>
      </c>
      <c r="BM184" s="70" t="s">
        <v>338</v>
      </c>
    </row>
    <row r="185" spans="1:65" ht="34">
      <c r="A185" s="66" t="s">
        <v>531</v>
      </c>
      <c r="B185" s="67" t="s">
        <v>532</v>
      </c>
      <c r="C185" s="68">
        <v>0</v>
      </c>
      <c r="D185" s="68">
        <v>0</v>
      </c>
      <c r="E185" s="69">
        <f t="shared" si="84"/>
        <v>0</v>
      </c>
      <c r="F185" s="68">
        <f t="shared" si="85"/>
        <v>0</v>
      </c>
      <c r="G185" s="71">
        <v>1146.3315546866065</v>
      </c>
      <c r="H185" s="71">
        <v>1247</v>
      </c>
      <c r="I185" s="69">
        <f t="shared" si="86"/>
        <v>2393</v>
      </c>
      <c r="J185" s="68">
        <f t="shared" si="87"/>
        <v>101</v>
      </c>
      <c r="K185" s="71">
        <v>1146.3315546866065</v>
      </c>
      <c r="L185" s="71">
        <v>1247</v>
      </c>
      <c r="M185" s="69">
        <f t="shared" si="88"/>
        <v>2393</v>
      </c>
      <c r="N185" s="68">
        <f t="shared" si="89"/>
        <v>101</v>
      </c>
      <c r="O185" s="71">
        <v>1146.3315546866065</v>
      </c>
      <c r="P185" s="71">
        <v>1247</v>
      </c>
      <c r="Q185" s="69">
        <f t="shared" si="90"/>
        <v>2393</v>
      </c>
      <c r="R185" s="68">
        <f t="shared" si="91"/>
        <v>101</v>
      </c>
      <c r="S185" s="69">
        <v>0</v>
      </c>
      <c r="T185" s="69">
        <v>0</v>
      </c>
      <c r="U185" s="69">
        <f t="shared" si="92"/>
        <v>0</v>
      </c>
      <c r="V185" s="68">
        <f t="shared" si="93"/>
        <v>0</v>
      </c>
      <c r="W185" s="69">
        <v>0</v>
      </c>
      <c r="X185" s="69">
        <v>0</v>
      </c>
      <c r="Y185" s="69">
        <f t="shared" si="94"/>
        <v>0</v>
      </c>
      <c r="Z185" s="68">
        <f t="shared" si="95"/>
        <v>0</v>
      </c>
      <c r="AA185" s="69">
        <v>0</v>
      </c>
      <c r="AB185" s="69">
        <v>0</v>
      </c>
      <c r="AC185" s="69">
        <f t="shared" si="96"/>
        <v>0</v>
      </c>
      <c r="AD185" s="68">
        <f t="shared" si="97"/>
        <v>0</v>
      </c>
      <c r="AE185" s="69">
        <v>0</v>
      </c>
      <c r="AF185" s="69">
        <v>0</v>
      </c>
      <c r="AG185" s="69">
        <f t="shared" si="98"/>
        <v>0</v>
      </c>
      <c r="AH185" s="68">
        <f t="shared" si="99"/>
        <v>0</v>
      </c>
      <c r="AI185" s="69">
        <v>0</v>
      </c>
      <c r="AJ185" s="69">
        <v>0</v>
      </c>
      <c r="AK185" s="69">
        <f t="shared" si="100"/>
        <v>0</v>
      </c>
      <c r="AL185" s="68">
        <f t="shared" si="101"/>
        <v>0</v>
      </c>
      <c r="AM185" s="69">
        <v>0</v>
      </c>
      <c r="AN185" s="69">
        <v>0</v>
      </c>
      <c r="AO185" s="69">
        <f t="shared" si="102"/>
        <v>0</v>
      </c>
      <c r="AP185" s="68">
        <f t="shared" si="103"/>
        <v>0</v>
      </c>
      <c r="AQ185" s="69">
        <v>0</v>
      </c>
      <c r="AR185" s="69">
        <v>0</v>
      </c>
      <c r="AS185" s="69">
        <f t="shared" si="104"/>
        <v>0</v>
      </c>
      <c r="AT185" s="68">
        <f t="shared" si="105"/>
        <v>0</v>
      </c>
      <c r="AU185" s="69">
        <v>0</v>
      </c>
      <c r="AV185" s="69">
        <v>0</v>
      </c>
      <c r="AW185" s="69">
        <f t="shared" si="106"/>
        <v>0</v>
      </c>
      <c r="AX185" s="68">
        <f t="shared" si="107"/>
        <v>0</v>
      </c>
      <c r="AY185" s="69">
        <v>0</v>
      </c>
      <c r="AZ185" s="69">
        <v>0</v>
      </c>
      <c r="BA185" s="65" t="b">
        <f t="shared" si="72"/>
        <v>1</v>
      </c>
      <c r="BB185" s="65" t="b">
        <f t="shared" si="73"/>
        <v>0</v>
      </c>
      <c r="BC185" s="65" t="b">
        <f t="shared" si="74"/>
        <v>0</v>
      </c>
      <c r="BD185" s="65" t="b">
        <f t="shared" si="75"/>
        <v>0</v>
      </c>
      <c r="BE185" s="65" t="b">
        <f t="shared" si="76"/>
        <v>1</v>
      </c>
      <c r="BF185" s="65" t="b">
        <f t="shared" si="77"/>
        <v>1</v>
      </c>
      <c r="BG185" s="65" t="b">
        <f t="shared" si="78"/>
        <v>1</v>
      </c>
      <c r="BH185" s="65" t="b">
        <f t="shared" si="79"/>
        <v>1</v>
      </c>
      <c r="BI185" s="65" t="b">
        <f t="shared" si="80"/>
        <v>1</v>
      </c>
      <c r="BJ185" s="65" t="b">
        <f t="shared" si="81"/>
        <v>1</v>
      </c>
      <c r="BK185" s="65" t="b">
        <f t="shared" si="82"/>
        <v>1</v>
      </c>
      <c r="BL185" s="65" t="b">
        <f t="shared" si="83"/>
        <v>1</v>
      </c>
      <c r="BM185" s="70" t="s">
        <v>161</v>
      </c>
    </row>
    <row r="186" spans="1:65" ht="34">
      <c r="A186" s="66" t="s">
        <v>533</v>
      </c>
      <c r="B186" s="67" t="s">
        <v>534</v>
      </c>
      <c r="C186" s="68">
        <v>0</v>
      </c>
      <c r="D186" s="68">
        <v>0</v>
      </c>
      <c r="E186" s="69">
        <f t="shared" si="84"/>
        <v>0</v>
      </c>
      <c r="F186" s="68">
        <f t="shared" si="85"/>
        <v>0</v>
      </c>
      <c r="G186" s="69">
        <v>0</v>
      </c>
      <c r="H186" s="69">
        <v>0</v>
      </c>
      <c r="I186" s="69">
        <f t="shared" si="86"/>
        <v>0</v>
      </c>
      <c r="J186" s="68">
        <f t="shared" si="87"/>
        <v>0</v>
      </c>
      <c r="K186" s="69">
        <v>0</v>
      </c>
      <c r="L186" s="69">
        <v>0</v>
      </c>
      <c r="M186" s="69">
        <f t="shared" si="88"/>
        <v>0</v>
      </c>
      <c r="N186" s="68">
        <f t="shared" si="89"/>
        <v>0</v>
      </c>
      <c r="O186" s="69">
        <v>0</v>
      </c>
      <c r="P186" s="69">
        <v>0</v>
      </c>
      <c r="Q186" s="69">
        <f t="shared" si="90"/>
        <v>0</v>
      </c>
      <c r="R186" s="68">
        <f t="shared" si="91"/>
        <v>0</v>
      </c>
      <c r="S186" s="69">
        <v>0</v>
      </c>
      <c r="T186" s="69">
        <v>0</v>
      </c>
      <c r="U186" s="69">
        <f t="shared" si="92"/>
        <v>0</v>
      </c>
      <c r="V186" s="68">
        <f t="shared" si="93"/>
        <v>0</v>
      </c>
      <c r="W186" s="69">
        <v>0</v>
      </c>
      <c r="X186" s="69">
        <v>0</v>
      </c>
      <c r="Y186" s="69">
        <f t="shared" si="94"/>
        <v>0</v>
      </c>
      <c r="Z186" s="68">
        <f t="shared" si="95"/>
        <v>0</v>
      </c>
      <c r="AA186" s="69">
        <v>0</v>
      </c>
      <c r="AB186" s="69">
        <v>0</v>
      </c>
      <c r="AC186" s="69">
        <f t="shared" si="96"/>
        <v>0</v>
      </c>
      <c r="AD186" s="68">
        <f t="shared" si="97"/>
        <v>0</v>
      </c>
      <c r="AE186" s="69">
        <v>0</v>
      </c>
      <c r="AF186" s="69">
        <v>0</v>
      </c>
      <c r="AG186" s="69">
        <f t="shared" si="98"/>
        <v>0</v>
      </c>
      <c r="AH186" s="68">
        <f t="shared" si="99"/>
        <v>0</v>
      </c>
      <c r="AI186" s="69">
        <v>0</v>
      </c>
      <c r="AJ186" s="69">
        <v>0</v>
      </c>
      <c r="AK186" s="69">
        <f t="shared" si="100"/>
        <v>0</v>
      </c>
      <c r="AL186" s="68">
        <f t="shared" si="101"/>
        <v>0</v>
      </c>
      <c r="AM186" s="69">
        <v>0</v>
      </c>
      <c r="AN186" s="69">
        <v>0</v>
      </c>
      <c r="AO186" s="69">
        <f t="shared" si="102"/>
        <v>0</v>
      </c>
      <c r="AP186" s="68">
        <f t="shared" si="103"/>
        <v>0</v>
      </c>
      <c r="AQ186" s="69">
        <v>0</v>
      </c>
      <c r="AR186" s="69">
        <v>0</v>
      </c>
      <c r="AS186" s="69">
        <f t="shared" si="104"/>
        <v>0</v>
      </c>
      <c r="AT186" s="68">
        <f t="shared" si="105"/>
        <v>0</v>
      </c>
      <c r="AU186" s="69">
        <v>0</v>
      </c>
      <c r="AV186" s="69">
        <v>0</v>
      </c>
      <c r="AW186" s="69">
        <f t="shared" si="106"/>
        <v>0</v>
      </c>
      <c r="AX186" s="68">
        <f t="shared" si="107"/>
        <v>0</v>
      </c>
      <c r="AY186" s="69">
        <v>0</v>
      </c>
      <c r="AZ186" s="69">
        <v>0</v>
      </c>
      <c r="BA186" s="65" t="b">
        <f t="shared" si="72"/>
        <v>1</v>
      </c>
      <c r="BB186" s="65" t="b">
        <f t="shared" si="73"/>
        <v>1</v>
      </c>
      <c r="BC186" s="65" t="b">
        <f t="shared" si="74"/>
        <v>1</v>
      </c>
      <c r="BD186" s="65" t="b">
        <f t="shared" si="75"/>
        <v>1</v>
      </c>
      <c r="BE186" s="65" t="b">
        <f t="shared" si="76"/>
        <v>1</v>
      </c>
      <c r="BF186" s="65" t="b">
        <f t="shared" si="77"/>
        <v>1</v>
      </c>
      <c r="BG186" s="65" t="b">
        <f t="shared" si="78"/>
        <v>1</v>
      </c>
      <c r="BH186" s="65" t="b">
        <f t="shared" si="79"/>
        <v>1</v>
      </c>
      <c r="BI186" s="65" t="b">
        <f t="shared" si="80"/>
        <v>1</v>
      </c>
      <c r="BJ186" s="65" t="b">
        <f t="shared" si="81"/>
        <v>1</v>
      </c>
      <c r="BK186" s="65" t="b">
        <f t="shared" si="82"/>
        <v>1</v>
      </c>
      <c r="BL186" s="65" t="b">
        <f t="shared" si="83"/>
        <v>1</v>
      </c>
      <c r="BM186" s="70" t="s">
        <v>161</v>
      </c>
    </row>
    <row r="187" spans="1:65" ht="34">
      <c r="A187" s="66" t="s">
        <v>535</v>
      </c>
      <c r="B187" s="67" t="s">
        <v>536</v>
      </c>
      <c r="C187" s="68">
        <v>0</v>
      </c>
      <c r="D187" s="68">
        <v>0</v>
      </c>
      <c r="E187" s="69">
        <f t="shared" si="84"/>
        <v>0</v>
      </c>
      <c r="F187" s="68">
        <f t="shared" si="85"/>
        <v>0</v>
      </c>
      <c r="G187" s="69">
        <v>0</v>
      </c>
      <c r="H187" s="69">
        <v>0</v>
      </c>
      <c r="I187" s="69">
        <f t="shared" si="86"/>
        <v>0</v>
      </c>
      <c r="J187" s="68">
        <f t="shared" si="87"/>
        <v>0</v>
      </c>
      <c r="K187" s="69">
        <v>0</v>
      </c>
      <c r="L187" s="69">
        <v>0</v>
      </c>
      <c r="M187" s="69">
        <f t="shared" si="88"/>
        <v>0</v>
      </c>
      <c r="N187" s="68">
        <f t="shared" si="89"/>
        <v>0</v>
      </c>
      <c r="O187" s="69">
        <v>0</v>
      </c>
      <c r="P187" s="69">
        <v>0</v>
      </c>
      <c r="Q187" s="69">
        <f t="shared" si="90"/>
        <v>0</v>
      </c>
      <c r="R187" s="68">
        <f t="shared" si="91"/>
        <v>0</v>
      </c>
      <c r="S187" s="69">
        <v>0</v>
      </c>
      <c r="T187" s="69">
        <v>0</v>
      </c>
      <c r="U187" s="69">
        <f t="shared" si="92"/>
        <v>0</v>
      </c>
      <c r="V187" s="68">
        <f t="shared" si="93"/>
        <v>0</v>
      </c>
      <c r="W187" s="69">
        <v>0</v>
      </c>
      <c r="X187" s="69">
        <v>0</v>
      </c>
      <c r="Y187" s="69">
        <f t="shared" si="94"/>
        <v>0</v>
      </c>
      <c r="Z187" s="68">
        <f t="shared" si="95"/>
        <v>0</v>
      </c>
      <c r="AA187" s="69">
        <v>0</v>
      </c>
      <c r="AB187" s="69">
        <v>0</v>
      </c>
      <c r="AC187" s="69">
        <f t="shared" si="96"/>
        <v>0</v>
      </c>
      <c r="AD187" s="68">
        <f t="shared" si="97"/>
        <v>0</v>
      </c>
      <c r="AE187" s="69">
        <v>0</v>
      </c>
      <c r="AF187" s="69">
        <v>0</v>
      </c>
      <c r="AG187" s="69">
        <f t="shared" si="98"/>
        <v>0</v>
      </c>
      <c r="AH187" s="68">
        <f t="shared" si="99"/>
        <v>0</v>
      </c>
      <c r="AI187" s="69">
        <v>0</v>
      </c>
      <c r="AJ187" s="69">
        <v>0</v>
      </c>
      <c r="AK187" s="69">
        <f t="shared" si="100"/>
        <v>0</v>
      </c>
      <c r="AL187" s="68">
        <f t="shared" si="101"/>
        <v>0</v>
      </c>
      <c r="AM187" s="69">
        <v>0</v>
      </c>
      <c r="AN187" s="69">
        <v>0</v>
      </c>
      <c r="AO187" s="69">
        <f t="shared" si="102"/>
        <v>0</v>
      </c>
      <c r="AP187" s="68">
        <f t="shared" si="103"/>
        <v>0</v>
      </c>
      <c r="AQ187" s="69">
        <v>0</v>
      </c>
      <c r="AR187" s="69">
        <v>0</v>
      </c>
      <c r="AS187" s="69">
        <f t="shared" si="104"/>
        <v>0</v>
      </c>
      <c r="AT187" s="68">
        <f t="shared" si="105"/>
        <v>0</v>
      </c>
      <c r="AU187" s="69">
        <v>0</v>
      </c>
      <c r="AV187" s="69">
        <v>0</v>
      </c>
      <c r="AW187" s="69">
        <f t="shared" si="106"/>
        <v>0</v>
      </c>
      <c r="AX187" s="68">
        <f t="shared" si="107"/>
        <v>0</v>
      </c>
      <c r="AY187" s="69">
        <v>0</v>
      </c>
      <c r="AZ187" s="69">
        <v>0</v>
      </c>
      <c r="BA187" s="65" t="b">
        <f t="shared" si="72"/>
        <v>1</v>
      </c>
      <c r="BB187" s="65" t="b">
        <f t="shared" si="73"/>
        <v>1</v>
      </c>
      <c r="BC187" s="65" t="b">
        <f t="shared" si="74"/>
        <v>1</v>
      </c>
      <c r="BD187" s="65" t="b">
        <f t="shared" si="75"/>
        <v>1</v>
      </c>
      <c r="BE187" s="65" t="b">
        <f t="shared" si="76"/>
        <v>1</v>
      </c>
      <c r="BF187" s="65" t="b">
        <f t="shared" si="77"/>
        <v>1</v>
      </c>
      <c r="BG187" s="65" t="b">
        <f t="shared" si="78"/>
        <v>1</v>
      </c>
      <c r="BH187" s="65" t="b">
        <f t="shared" si="79"/>
        <v>1</v>
      </c>
      <c r="BI187" s="65" t="b">
        <f t="shared" si="80"/>
        <v>1</v>
      </c>
      <c r="BJ187" s="65" t="b">
        <f t="shared" si="81"/>
        <v>1</v>
      </c>
      <c r="BK187" s="65" t="b">
        <f t="shared" si="82"/>
        <v>1</v>
      </c>
      <c r="BL187" s="65" t="b">
        <f t="shared" si="83"/>
        <v>1</v>
      </c>
      <c r="BM187" s="70" t="s">
        <v>161</v>
      </c>
    </row>
    <row r="188" spans="1:65" ht="34">
      <c r="A188" s="66" t="s">
        <v>537</v>
      </c>
      <c r="B188" s="67" t="s">
        <v>538</v>
      </c>
      <c r="C188" s="68">
        <v>0</v>
      </c>
      <c r="D188" s="68">
        <v>0</v>
      </c>
      <c r="E188" s="69">
        <f t="shared" si="84"/>
        <v>0</v>
      </c>
      <c r="F188" s="68">
        <f t="shared" si="85"/>
        <v>0</v>
      </c>
      <c r="G188" s="69">
        <v>0</v>
      </c>
      <c r="H188" s="69">
        <v>0</v>
      </c>
      <c r="I188" s="69">
        <f t="shared" si="86"/>
        <v>0</v>
      </c>
      <c r="J188" s="68">
        <f t="shared" si="87"/>
        <v>0</v>
      </c>
      <c r="K188" s="69">
        <v>0</v>
      </c>
      <c r="L188" s="69">
        <v>0</v>
      </c>
      <c r="M188" s="69">
        <f t="shared" si="88"/>
        <v>0</v>
      </c>
      <c r="N188" s="68">
        <f t="shared" si="89"/>
        <v>0</v>
      </c>
      <c r="O188" s="69">
        <v>0</v>
      </c>
      <c r="P188" s="69">
        <v>0</v>
      </c>
      <c r="Q188" s="69">
        <f t="shared" si="90"/>
        <v>0</v>
      </c>
      <c r="R188" s="68">
        <f t="shared" si="91"/>
        <v>0</v>
      </c>
      <c r="S188" s="69">
        <v>0</v>
      </c>
      <c r="T188" s="69">
        <v>0</v>
      </c>
      <c r="U188" s="69">
        <f t="shared" si="92"/>
        <v>0</v>
      </c>
      <c r="V188" s="68">
        <f t="shared" si="93"/>
        <v>0</v>
      </c>
      <c r="W188" s="69">
        <v>0</v>
      </c>
      <c r="X188" s="69">
        <v>0</v>
      </c>
      <c r="Y188" s="69">
        <f t="shared" si="94"/>
        <v>0</v>
      </c>
      <c r="Z188" s="68">
        <f t="shared" si="95"/>
        <v>0</v>
      </c>
      <c r="AA188" s="69">
        <v>0</v>
      </c>
      <c r="AB188" s="69">
        <v>0</v>
      </c>
      <c r="AC188" s="69">
        <f t="shared" si="96"/>
        <v>0</v>
      </c>
      <c r="AD188" s="68">
        <f t="shared" si="97"/>
        <v>0</v>
      </c>
      <c r="AE188" s="69">
        <v>0</v>
      </c>
      <c r="AF188" s="69">
        <v>0</v>
      </c>
      <c r="AG188" s="69">
        <f t="shared" si="98"/>
        <v>0</v>
      </c>
      <c r="AH188" s="68">
        <f t="shared" si="99"/>
        <v>0</v>
      </c>
      <c r="AI188" s="69">
        <v>0</v>
      </c>
      <c r="AJ188" s="69">
        <v>0</v>
      </c>
      <c r="AK188" s="69">
        <f t="shared" si="100"/>
        <v>0</v>
      </c>
      <c r="AL188" s="68">
        <f t="shared" si="101"/>
        <v>0</v>
      </c>
      <c r="AM188" s="69">
        <v>0</v>
      </c>
      <c r="AN188" s="69">
        <v>0</v>
      </c>
      <c r="AO188" s="69">
        <f t="shared" si="102"/>
        <v>0</v>
      </c>
      <c r="AP188" s="68">
        <f t="shared" si="103"/>
        <v>0</v>
      </c>
      <c r="AQ188" s="69">
        <v>0</v>
      </c>
      <c r="AR188" s="69">
        <v>0</v>
      </c>
      <c r="AS188" s="69">
        <f t="shared" si="104"/>
        <v>0</v>
      </c>
      <c r="AT188" s="68">
        <f t="shared" si="105"/>
        <v>0</v>
      </c>
      <c r="AU188" s="69">
        <v>0</v>
      </c>
      <c r="AV188" s="69">
        <v>0</v>
      </c>
      <c r="AW188" s="69">
        <f t="shared" si="106"/>
        <v>0</v>
      </c>
      <c r="AX188" s="68">
        <f t="shared" si="107"/>
        <v>0</v>
      </c>
      <c r="AY188" s="69">
        <v>0</v>
      </c>
      <c r="AZ188" s="69">
        <v>0</v>
      </c>
      <c r="BA188" s="65" t="b">
        <f t="shared" si="72"/>
        <v>1</v>
      </c>
      <c r="BB188" s="65" t="b">
        <f t="shared" si="73"/>
        <v>1</v>
      </c>
      <c r="BC188" s="65" t="b">
        <f t="shared" si="74"/>
        <v>1</v>
      </c>
      <c r="BD188" s="65" t="b">
        <f t="shared" si="75"/>
        <v>1</v>
      </c>
      <c r="BE188" s="65" t="b">
        <f t="shared" si="76"/>
        <v>1</v>
      </c>
      <c r="BF188" s="65" t="b">
        <f t="shared" si="77"/>
        <v>1</v>
      </c>
      <c r="BG188" s="65" t="b">
        <f t="shared" si="78"/>
        <v>1</v>
      </c>
      <c r="BH188" s="65" t="b">
        <f t="shared" si="79"/>
        <v>1</v>
      </c>
      <c r="BI188" s="65" t="b">
        <f t="shared" si="80"/>
        <v>1</v>
      </c>
      <c r="BJ188" s="65" t="b">
        <f t="shared" si="81"/>
        <v>1</v>
      </c>
      <c r="BK188" s="65" t="b">
        <f t="shared" si="82"/>
        <v>1</v>
      </c>
      <c r="BL188" s="65" t="b">
        <f t="shared" si="83"/>
        <v>1</v>
      </c>
      <c r="BM188" s="70" t="s">
        <v>161</v>
      </c>
    </row>
    <row r="189" spans="1:65" ht="34">
      <c r="A189" s="66" t="s">
        <v>539</v>
      </c>
      <c r="B189" s="67" t="s">
        <v>540</v>
      </c>
      <c r="C189" s="68">
        <v>0</v>
      </c>
      <c r="D189" s="68">
        <v>0</v>
      </c>
      <c r="E189" s="69">
        <f t="shared" si="84"/>
        <v>0</v>
      </c>
      <c r="F189" s="68">
        <f t="shared" si="85"/>
        <v>0</v>
      </c>
      <c r="G189" s="75">
        <v>0</v>
      </c>
      <c r="H189" s="75">
        <v>0</v>
      </c>
      <c r="I189" s="69">
        <f t="shared" si="86"/>
        <v>0</v>
      </c>
      <c r="J189" s="68">
        <f t="shared" si="87"/>
        <v>0</v>
      </c>
      <c r="K189" s="75">
        <v>0</v>
      </c>
      <c r="L189" s="75">
        <v>0</v>
      </c>
      <c r="M189" s="69">
        <f t="shared" si="88"/>
        <v>0</v>
      </c>
      <c r="N189" s="68">
        <f t="shared" si="89"/>
        <v>0</v>
      </c>
      <c r="O189" s="75">
        <v>0</v>
      </c>
      <c r="P189" s="75">
        <v>0</v>
      </c>
      <c r="Q189" s="69">
        <f t="shared" si="90"/>
        <v>0</v>
      </c>
      <c r="R189" s="68">
        <f t="shared" si="91"/>
        <v>0</v>
      </c>
      <c r="S189" s="69">
        <v>0</v>
      </c>
      <c r="T189" s="71">
        <v>4202</v>
      </c>
      <c r="U189" s="69">
        <f t="shared" si="92"/>
        <v>4202</v>
      </c>
      <c r="V189" s="68">
        <f t="shared" si="93"/>
        <v>4202</v>
      </c>
      <c r="W189" s="71">
        <v>10050.076782458367</v>
      </c>
      <c r="X189" s="71">
        <v>14252</v>
      </c>
      <c r="Y189" s="69">
        <f t="shared" si="94"/>
        <v>24302</v>
      </c>
      <c r="Z189" s="68">
        <f t="shared" si="95"/>
        <v>4202</v>
      </c>
      <c r="AA189" s="69">
        <v>0</v>
      </c>
      <c r="AB189" s="71">
        <v>14252</v>
      </c>
      <c r="AC189" s="69">
        <f t="shared" si="96"/>
        <v>14252</v>
      </c>
      <c r="AD189" s="68">
        <f t="shared" si="97"/>
        <v>14252</v>
      </c>
      <c r="AE189" s="69">
        <v>0</v>
      </c>
      <c r="AF189" s="71">
        <v>14252</v>
      </c>
      <c r="AG189" s="69">
        <f t="shared" si="98"/>
        <v>14252</v>
      </c>
      <c r="AH189" s="68">
        <f t="shared" si="99"/>
        <v>14252</v>
      </c>
      <c r="AI189" s="71">
        <v>7761.4863730942398</v>
      </c>
      <c r="AJ189" s="71">
        <v>22923.120000000003</v>
      </c>
      <c r="AK189" s="69">
        <f t="shared" si="100"/>
        <v>30684</v>
      </c>
      <c r="AL189" s="68">
        <f t="shared" si="101"/>
        <v>15162</v>
      </c>
      <c r="AM189" s="69">
        <v>0</v>
      </c>
      <c r="AN189" s="71">
        <v>22923.120000000003</v>
      </c>
      <c r="AO189" s="69">
        <f t="shared" si="102"/>
        <v>22923</v>
      </c>
      <c r="AP189" s="68">
        <f t="shared" si="103"/>
        <v>22923</v>
      </c>
      <c r="AQ189" s="69">
        <v>0</v>
      </c>
      <c r="AR189" s="71">
        <v>22923.120000000003</v>
      </c>
      <c r="AS189" s="69">
        <f t="shared" si="104"/>
        <v>22923</v>
      </c>
      <c r="AT189" s="68">
        <f t="shared" si="105"/>
        <v>22923</v>
      </c>
      <c r="AU189" s="71">
        <v>5948.8748107579886</v>
      </c>
      <c r="AV189" s="71">
        <v>22923.120000000003</v>
      </c>
      <c r="AW189" s="69">
        <f t="shared" si="106"/>
        <v>28871</v>
      </c>
      <c r="AX189" s="68">
        <f t="shared" si="107"/>
        <v>16975</v>
      </c>
      <c r="AY189" s="71">
        <v>5948.8748107579886</v>
      </c>
      <c r="AZ189" s="71">
        <v>22923.120000000003</v>
      </c>
      <c r="BA189" s="65" t="b">
        <f t="shared" si="72"/>
        <v>1</v>
      </c>
      <c r="BB189" s="65" t="b">
        <f t="shared" si="73"/>
        <v>1</v>
      </c>
      <c r="BC189" s="65" t="b">
        <f t="shared" si="74"/>
        <v>1</v>
      </c>
      <c r="BD189" s="65" t="b">
        <f t="shared" si="75"/>
        <v>1</v>
      </c>
      <c r="BE189" s="65" t="b">
        <f t="shared" si="76"/>
        <v>0</v>
      </c>
      <c r="BF189" s="65" t="b">
        <f t="shared" si="77"/>
        <v>0</v>
      </c>
      <c r="BG189" s="65" t="b">
        <f t="shared" si="78"/>
        <v>0</v>
      </c>
      <c r="BH189" s="65" t="b">
        <f t="shared" si="79"/>
        <v>0</v>
      </c>
      <c r="BI189" s="65" t="b">
        <f t="shared" si="80"/>
        <v>0</v>
      </c>
      <c r="BJ189" s="65" t="b">
        <f t="shared" si="81"/>
        <v>0</v>
      </c>
      <c r="BK189" s="65" t="b">
        <f t="shared" si="82"/>
        <v>0</v>
      </c>
      <c r="BL189" s="65" t="b">
        <f t="shared" si="83"/>
        <v>0</v>
      </c>
      <c r="BM189" s="70" t="s">
        <v>161</v>
      </c>
    </row>
    <row r="190" spans="1:65" ht="34">
      <c r="A190" s="66" t="s">
        <v>541</v>
      </c>
      <c r="B190" s="67" t="s">
        <v>542</v>
      </c>
      <c r="C190" s="68">
        <v>0</v>
      </c>
      <c r="D190" s="68">
        <v>0</v>
      </c>
      <c r="E190" s="69">
        <f t="shared" si="84"/>
        <v>0</v>
      </c>
      <c r="F190" s="68">
        <f t="shared" si="85"/>
        <v>0</v>
      </c>
      <c r="G190" s="69">
        <v>0</v>
      </c>
      <c r="H190" s="69">
        <v>0</v>
      </c>
      <c r="I190" s="69">
        <f t="shared" si="86"/>
        <v>0</v>
      </c>
      <c r="J190" s="68">
        <f t="shared" si="87"/>
        <v>0</v>
      </c>
      <c r="K190" s="69">
        <v>0</v>
      </c>
      <c r="L190" s="69">
        <v>0</v>
      </c>
      <c r="M190" s="69">
        <f t="shared" si="88"/>
        <v>0</v>
      </c>
      <c r="N190" s="68">
        <f t="shared" si="89"/>
        <v>0</v>
      </c>
      <c r="O190" s="69">
        <v>0</v>
      </c>
      <c r="P190" s="69">
        <v>0</v>
      </c>
      <c r="Q190" s="69">
        <f t="shared" si="90"/>
        <v>0</v>
      </c>
      <c r="R190" s="68">
        <f t="shared" si="91"/>
        <v>0</v>
      </c>
      <c r="S190" s="69">
        <v>0</v>
      </c>
      <c r="T190" s="71">
        <v>10329</v>
      </c>
      <c r="U190" s="69">
        <f t="shared" si="92"/>
        <v>10329</v>
      </c>
      <c r="V190" s="68">
        <f t="shared" si="93"/>
        <v>10329</v>
      </c>
      <c r="W190" s="71">
        <v>38264.517885281493</v>
      </c>
      <c r="X190" s="71">
        <v>15674</v>
      </c>
      <c r="Y190" s="69">
        <f t="shared" si="94"/>
        <v>53938</v>
      </c>
      <c r="Z190" s="68">
        <f t="shared" si="95"/>
        <v>-22590</v>
      </c>
      <c r="AA190" s="69">
        <v>0</v>
      </c>
      <c r="AB190" s="71">
        <v>15674</v>
      </c>
      <c r="AC190" s="69">
        <f t="shared" si="96"/>
        <v>15674</v>
      </c>
      <c r="AD190" s="68">
        <f t="shared" si="97"/>
        <v>15674</v>
      </c>
      <c r="AE190" s="69">
        <v>0</v>
      </c>
      <c r="AF190" s="71">
        <v>15674</v>
      </c>
      <c r="AG190" s="69">
        <f t="shared" si="98"/>
        <v>15674</v>
      </c>
      <c r="AH190" s="68">
        <f t="shared" si="99"/>
        <v>15674</v>
      </c>
      <c r="AI190" s="71">
        <v>23493.618872559273</v>
      </c>
      <c r="AJ190" s="71">
        <v>39392.79</v>
      </c>
      <c r="AK190" s="69">
        <f t="shared" si="100"/>
        <v>62885</v>
      </c>
      <c r="AL190" s="68">
        <f t="shared" si="101"/>
        <v>15899</v>
      </c>
      <c r="AM190" s="69">
        <v>0</v>
      </c>
      <c r="AN190" s="71">
        <v>39392.79</v>
      </c>
      <c r="AO190" s="69">
        <f t="shared" si="102"/>
        <v>39392</v>
      </c>
      <c r="AP190" s="68">
        <f t="shared" si="103"/>
        <v>39392</v>
      </c>
      <c r="AQ190" s="69">
        <v>0</v>
      </c>
      <c r="AR190" s="71">
        <v>39392.79</v>
      </c>
      <c r="AS190" s="69">
        <f t="shared" si="104"/>
        <v>39392</v>
      </c>
      <c r="AT190" s="68">
        <f t="shared" si="105"/>
        <v>39392</v>
      </c>
      <c r="AU190" s="71">
        <v>516350.01257977501</v>
      </c>
      <c r="AV190" s="71">
        <v>39392.79</v>
      </c>
      <c r="AW190" s="69">
        <f t="shared" si="106"/>
        <v>555742</v>
      </c>
      <c r="AX190" s="68">
        <f t="shared" si="107"/>
        <v>-476958</v>
      </c>
      <c r="AY190" s="71">
        <v>516350.01257977501</v>
      </c>
      <c r="AZ190" s="71">
        <v>39392.79</v>
      </c>
      <c r="BA190" s="65" t="b">
        <f t="shared" si="72"/>
        <v>1</v>
      </c>
      <c r="BB190" s="65" t="b">
        <f t="shared" si="73"/>
        <v>1</v>
      </c>
      <c r="BC190" s="65" t="b">
        <f t="shared" si="74"/>
        <v>1</v>
      </c>
      <c r="BD190" s="65" t="b">
        <f t="shared" si="75"/>
        <v>1</v>
      </c>
      <c r="BE190" s="65" t="b">
        <f t="shared" si="76"/>
        <v>0</v>
      </c>
      <c r="BF190" s="65" t="b">
        <f t="shared" si="77"/>
        <v>0</v>
      </c>
      <c r="BG190" s="65" t="b">
        <f t="shared" si="78"/>
        <v>0</v>
      </c>
      <c r="BH190" s="65" t="b">
        <f t="shared" si="79"/>
        <v>0</v>
      </c>
      <c r="BI190" s="65" t="b">
        <f t="shared" si="80"/>
        <v>0</v>
      </c>
      <c r="BJ190" s="65" t="b">
        <f t="shared" si="81"/>
        <v>0</v>
      </c>
      <c r="BK190" s="65" t="b">
        <f t="shared" si="82"/>
        <v>0</v>
      </c>
      <c r="BL190" s="65" t="b">
        <f t="shared" si="83"/>
        <v>0</v>
      </c>
      <c r="BM190" s="70" t="s">
        <v>161</v>
      </c>
    </row>
    <row r="191" spans="1:65" ht="34">
      <c r="A191" s="66" t="s">
        <v>543</v>
      </c>
      <c r="B191" s="67" t="s">
        <v>544</v>
      </c>
      <c r="C191" s="68">
        <v>0</v>
      </c>
      <c r="D191" s="68">
        <v>0</v>
      </c>
      <c r="E191" s="69">
        <f t="shared" si="84"/>
        <v>0</v>
      </c>
      <c r="F191" s="68">
        <f t="shared" si="85"/>
        <v>0</v>
      </c>
      <c r="G191" s="71">
        <v>2268.7178500496525</v>
      </c>
      <c r="H191" s="71">
        <v>2269</v>
      </c>
      <c r="I191" s="69">
        <f t="shared" si="86"/>
        <v>4537</v>
      </c>
      <c r="J191" s="68">
        <f t="shared" si="87"/>
        <v>1</v>
      </c>
      <c r="K191" s="71">
        <v>209852.65551952663</v>
      </c>
      <c r="L191" s="71">
        <v>209853</v>
      </c>
      <c r="M191" s="69">
        <f t="shared" si="88"/>
        <v>419705</v>
      </c>
      <c r="N191" s="68">
        <f t="shared" si="89"/>
        <v>1</v>
      </c>
      <c r="O191" s="71">
        <v>209852.65551952663</v>
      </c>
      <c r="P191" s="71">
        <v>209853</v>
      </c>
      <c r="Q191" s="69">
        <f t="shared" si="90"/>
        <v>419705</v>
      </c>
      <c r="R191" s="68">
        <f t="shared" si="91"/>
        <v>1</v>
      </c>
      <c r="S191" s="69">
        <v>0</v>
      </c>
      <c r="T191" s="69">
        <v>0</v>
      </c>
      <c r="U191" s="69">
        <f t="shared" si="92"/>
        <v>0</v>
      </c>
      <c r="V191" s="68">
        <f t="shared" si="93"/>
        <v>0</v>
      </c>
      <c r="W191" s="69">
        <v>0</v>
      </c>
      <c r="X191" s="69">
        <v>0</v>
      </c>
      <c r="Y191" s="69">
        <f t="shared" si="94"/>
        <v>0</v>
      </c>
      <c r="Z191" s="68">
        <f t="shared" si="95"/>
        <v>0</v>
      </c>
      <c r="AA191" s="69">
        <v>0</v>
      </c>
      <c r="AB191" s="69">
        <v>0</v>
      </c>
      <c r="AC191" s="69">
        <f t="shared" si="96"/>
        <v>0</v>
      </c>
      <c r="AD191" s="68">
        <f t="shared" si="97"/>
        <v>0</v>
      </c>
      <c r="AE191" s="69">
        <v>0</v>
      </c>
      <c r="AF191" s="69">
        <v>0</v>
      </c>
      <c r="AG191" s="69">
        <f t="shared" si="98"/>
        <v>0</v>
      </c>
      <c r="AH191" s="68">
        <f t="shared" si="99"/>
        <v>0</v>
      </c>
      <c r="AI191" s="69">
        <v>0</v>
      </c>
      <c r="AJ191" s="69">
        <v>0</v>
      </c>
      <c r="AK191" s="69">
        <f t="shared" si="100"/>
        <v>0</v>
      </c>
      <c r="AL191" s="68">
        <f t="shared" si="101"/>
        <v>0</v>
      </c>
      <c r="AM191" s="69">
        <v>0</v>
      </c>
      <c r="AN191" s="69">
        <v>0</v>
      </c>
      <c r="AO191" s="69">
        <f t="shared" si="102"/>
        <v>0</v>
      </c>
      <c r="AP191" s="68">
        <f t="shared" si="103"/>
        <v>0</v>
      </c>
      <c r="AQ191" s="69">
        <v>0</v>
      </c>
      <c r="AR191" s="69">
        <v>0</v>
      </c>
      <c r="AS191" s="69">
        <f t="shared" si="104"/>
        <v>0</v>
      </c>
      <c r="AT191" s="68">
        <f t="shared" si="105"/>
        <v>0</v>
      </c>
      <c r="AU191" s="69">
        <v>0</v>
      </c>
      <c r="AV191" s="69">
        <v>0</v>
      </c>
      <c r="AW191" s="69">
        <f t="shared" si="106"/>
        <v>0</v>
      </c>
      <c r="AX191" s="68">
        <f t="shared" si="107"/>
        <v>0</v>
      </c>
      <c r="AY191" s="69">
        <v>0</v>
      </c>
      <c r="AZ191" s="69">
        <v>0</v>
      </c>
      <c r="BA191" s="65" t="b">
        <f t="shared" si="72"/>
        <v>1</v>
      </c>
      <c r="BB191" s="65" t="b">
        <f t="shared" si="73"/>
        <v>0</v>
      </c>
      <c r="BC191" s="65" t="b">
        <f t="shared" si="74"/>
        <v>0</v>
      </c>
      <c r="BD191" s="65" t="b">
        <f t="shared" si="75"/>
        <v>0</v>
      </c>
      <c r="BE191" s="65" t="b">
        <f t="shared" si="76"/>
        <v>1</v>
      </c>
      <c r="BF191" s="65" t="b">
        <f t="shared" si="77"/>
        <v>1</v>
      </c>
      <c r="BG191" s="65" t="b">
        <f t="shared" si="78"/>
        <v>1</v>
      </c>
      <c r="BH191" s="65" t="b">
        <f t="shared" si="79"/>
        <v>1</v>
      </c>
      <c r="BI191" s="65" t="b">
        <f t="shared" si="80"/>
        <v>1</v>
      </c>
      <c r="BJ191" s="65" t="b">
        <f t="shared" si="81"/>
        <v>1</v>
      </c>
      <c r="BK191" s="65" t="b">
        <f t="shared" si="82"/>
        <v>1</v>
      </c>
      <c r="BL191" s="65" t="b">
        <f t="shared" si="83"/>
        <v>1</v>
      </c>
      <c r="BM191" s="70" t="s">
        <v>161</v>
      </c>
    </row>
    <row r="192" spans="1:65" ht="34">
      <c r="A192" s="66" t="s">
        <v>545</v>
      </c>
      <c r="B192" s="67" t="s">
        <v>546</v>
      </c>
      <c r="C192" s="68">
        <v>0</v>
      </c>
      <c r="D192" s="68">
        <v>0</v>
      </c>
      <c r="E192" s="69">
        <f t="shared" si="84"/>
        <v>0</v>
      </c>
      <c r="F192" s="68">
        <f t="shared" si="85"/>
        <v>0</v>
      </c>
      <c r="G192" s="69">
        <v>0</v>
      </c>
      <c r="H192" s="69">
        <v>0</v>
      </c>
      <c r="I192" s="69">
        <f t="shared" si="86"/>
        <v>0</v>
      </c>
      <c r="J192" s="68">
        <f t="shared" si="87"/>
        <v>0</v>
      </c>
      <c r="K192" s="69">
        <v>0</v>
      </c>
      <c r="L192" s="69">
        <v>0</v>
      </c>
      <c r="M192" s="69">
        <f t="shared" si="88"/>
        <v>0</v>
      </c>
      <c r="N192" s="68">
        <f t="shared" si="89"/>
        <v>0</v>
      </c>
      <c r="O192" s="69">
        <v>0</v>
      </c>
      <c r="P192" s="69">
        <v>0</v>
      </c>
      <c r="Q192" s="69">
        <f t="shared" si="90"/>
        <v>0</v>
      </c>
      <c r="R192" s="68">
        <f t="shared" si="91"/>
        <v>0</v>
      </c>
      <c r="S192" s="69">
        <v>0</v>
      </c>
      <c r="T192" s="71">
        <v>6066</v>
      </c>
      <c r="U192" s="69">
        <f t="shared" si="92"/>
        <v>6066</v>
      </c>
      <c r="V192" s="68">
        <f t="shared" si="93"/>
        <v>6066</v>
      </c>
      <c r="W192" s="71">
        <v>5605.1599999999989</v>
      </c>
      <c r="X192" s="71">
        <v>13389</v>
      </c>
      <c r="Y192" s="69">
        <f t="shared" si="94"/>
        <v>18994</v>
      </c>
      <c r="Z192" s="68">
        <f t="shared" si="95"/>
        <v>7784</v>
      </c>
      <c r="AA192" s="69">
        <v>0</v>
      </c>
      <c r="AB192" s="71">
        <v>13389</v>
      </c>
      <c r="AC192" s="69">
        <f t="shared" si="96"/>
        <v>13389</v>
      </c>
      <c r="AD192" s="68">
        <f t="shared" si="97"/>
        <v>13389</v>
      </c>
      <c r="AE192" s="73">
        <v>764.34</v>
      </c>
      <c r="AF192" s="71">
        <v>14153.34</v>
      </c>
      <c r="AG192" s="69">
        <f t="shared" si="98"/>
        <v>14917</v>
      </c>
      <c r="AH192" s="68">
        <f t="shared" si="99"/>
        <v>13389</v>
      </c>
      <c r="AI192" s="71">
        <v>6267.5879999999988</v>
      </c>
      <c r="AJ192" s="71">
        <v>20421.34</v>
      </c>
      <c r="AK192" s="69">
        <f t="shared" si="100"/>
        <v>26688</v>
      </c>
      <c r="AL192" s="68">
        <f t="shared" si="101"/>
        <v>14154</v>
      </c>
      <c r="AM192" s="69">
        <v>0</v>
      </c>
      <c r="AN192" s="71">
        <v>20421.34</v>
      </c>
      <c r="AO192" s="69">
        <f t="shared" si="102"/>
        <v>20421</v>
      </c>
      <c r="AP192" s="68">
        <f t="shared" si="103"/>
        <v>20421</v>
      </c>
      <c r="AQ192" s="69">
        <v>0</v>
      </c>
      <c r="AR192" s="71">
        <v>20421.34</v>
      </c>
      <c r="AS192" s="69">
        <f t="shared" si="104"/>
        <v>20421</v>
      </c>
      <c r="AT192" s="68">
        <f t="shared" si="105"/>
        <v>20421</v>
      </c>
      <c r="AU192" s="69">
        <v>0</v>
      </c>
      <c r="AV192" s="71">
        <v>20421.34</v>
      </c>
      <c r="AW192" s="69">
        <f t="shared" si="106"/>
        <v>20421</v>
      </c>
      <c r="AX192" s="68">
        <f t="shared" si="107"/>
        <v>20421</v>
      </c>
      <c r="AY192" s="69">
        <v>0</v>
      </c>
      <c r="AZ192" s="71">
        <v>20421.34</v>
      </c>
      <c r="BA192" s="65" t="b">
        <f t="shared" si="72"/>
        <v>1</v>
      </c>
      <c r="BB192" s="65" t="b">
        <f t="shared" si="73"/>
        <v>1</v>
      </c>
      <c r="BC192" s="65" t="b">
        <f t="shared" si="74"/>
        <v>1</v>
      </c>
      <c r="BD192" s="65" t="b">
        <f t="shared" si="75"/>
        <v>1</v>
      </c>
      <c r="BE192" s="65" t="b">
        <f t="shared" si="76"/>
        <v>0</v>
      </c>
      <c r="BF192" s="65" t="b">
        <f t="shared" si="77"/>
        <v>0</v>
      </c>
      <c r="BG192" s="65" t="b">
        <f t="shared" si="78"/>
        <v>0</v>
      </c>
      <c r="BH192" s="65" t="b">
        <f t="shared" si="79"/>
        <v>0</v>
      </c>
      <c r="BI192" s="65" t="b">
        <f t="shared" si="80"/>
        <v>0</v>
      </c>
      <c r="BJ192" s="65" t="b">
        <f t="shared" si="81"/>
        <v>0</v>
      </c>
      <c r="BK192" s="65" t="b">
        <f t="shared" si="82"/>
        <v>0</v>
      </c>
      <c r="BL192" s="65" t="b">
        <f t="shared" si="83"/>
        <v>0</v>
      </c>
      <c r="BM192" s="70" t="s">
        <v>161</v>
      </c>
    </row>
    <row r="193" spans="1:65" ht="17">
      <c r="A193" s="66" t="s">
        <v>547</v>
      </c>
      <c r="B193" s="67" t="s">
        <v>548</v>
      </c>
      <c r="C193" s="68">
        <v>0</v>
      </c>
      <c r="D193" s="68">
        <v>0</v>
      </c>
      <c r="E193" s="69">
        <f t="shared" si="84"/>
        <v>0</v>
      </c>
      <c r="F193" s="68">
        <f t="shared" si="85"/>
        <v>0</v>
      </c>
      <c r="G193" s="69">
        <v>0</v>
      </c>
      <c r="H193" s="69">
        <v>0</v>
      </c>
      <c r="I193" s="69">
        <f t="shared" si="86"/>
        <v>0</v>
      </c>
      <c r="J193" s="68">
        <f t="shared" si="87"/>
        <v>0</v>
      </c>
      <c r="K193" s="69">
        <v>0</v>
      </c>
      <c r="L193" s="69">
        <v>0</v>
      </c>
      <c r="M193" s="69">
        <f t="shared" si="88"/>
        <v>0</v>
      </c>
      <c r="N193" s="68">
        <f t="shared" si="89"/>
        <v>0</v>
      </c>
      <c r="O193" s="69">
        <v>0</v>
      </c>
      <c r="P193" s="69">
        <v>0</v>
      </c>
      <c r="Q193" s="69">
        <f t="shared" si="90"/>
        <v>0</v>
      </c>
      <c r="R193" s="68">
        <f t="shared" si="91"/>
        <v>0</v>
      </c>
      <c r="S193" s="71">
        <v>6662438.9932132531</v>
      </c>
      <c r="T193" s="71">
        <v>8030388</v>
      </c>
      <c r="U193" s="69">
        <f t="shared" si="92"/>
        <v>14692826</v>
      </c>
      <c r="V193" s="68">
        <f t="shared" si="93"/>
        <v>1367950</v>
      </c>
      <c r="W193" s="71">
        <v>10435861.852377323</v>
      </c>
      <c r="X193" s="71">
        <v>12585374.16</v>
      </c>
      <c r="Y193" s="69">
        <f t="shared" si="94"/>
        <v>23021235</v>
      </c>
      <c r="Z193" s="68">
        <f t="shared" si="95"/>
        <v>2149513</v>
      </c>
      <c r="AA193" s="71">
        <v>10435861.852377323</v>
      </c>
      <c r="AB193" s="71">
        <v>12585374.16</v>
      </c>
      <c r="AC193" s="69">
        <f t="shared" si="96"/>
        <v>23021235</v>
      </c>
      <c r="AD193" s="68">
        <f t="shared" si="97"/>
        <v>2149513</v>
      </c>
      <c r="AE193" s="71">
        <v>11011418.086429471</v>
      </c>
      <c r="AF193" s="71">
        <v>13160930.390000001</v>
      </c>
      <c r="AG193" s="69">
        <f t="shared" si="98"/>
        <v>24172348</v>
      </c>
      <c r="AH193" s="68">
        <f t="shared" si="99"/>
        <v>2149512</v>
      </c>
      <c r="AI193" s="71">
        <v>14239913.06707529</v>
      </c>
      <c r="AJ193" s="71">
        <v>16389425.390000001</v>
      </c>
      <c r="AK193" s="69">
        <f t="shared" si="100"/>
        <v>30629338</v>
      </c>
      <c r="AL193" s="68">
        <f t="shared" si="101"/>
        <v>2149512</v>
      </c>
      <c r="AM193" s="71">
        <v>15810622.561177678</v>
      </c>
      <c r="AN193" s="71">
        <v>17960134.390000001</v>
      </c>
      <c r="AO193" s="69">
        <f t="shared" si="102"/>
        <v>33770756</v>
      </c>
      <c r="AP193" s="68">
        <f t="shared" si="103"/>
        <v>2149512</v>
      </c>
      <c r="AQ193" s="71">
        <v>18868698.851607952</v>
      </c>
      <c r="AR193" s="71">
        <v>21018210.390000001</v>
      </c>
      <c r="AS193" s="69">
        <f t="shared" si="104"/>
        <v>39886908</v>
      </c>
      <c r="AT193" s="68">
        <f t="shared" si="105"/>
        <v>2149512</v>
      </c>
      <c r="AU193" s="71">
        <v>21599263.522967122</v>
      </c>
      <c r="AV193" s="71">
        <v>21018210.390000001</v>
      </c>
      <c r="AW193" s="69">
        <f t="shared" si="106"/>
        <v>42617473</v>
      </c>
      <c r="AX193" s="68">
        <f t="shared" si="107"/>
        <v>-581053</v>
      </c>
      <c r="AY193" s="71">
        <v>21599263.522967122</v>
      </c>
      <c r="AZ193" s="71">
        <v>21018210.390000001</v>
      </c>
      <c r="BA193" s="65" t="b">
        <f t="shared" si="72"/>
        <v>1</v>
      </c>
      <c r="BB193" s="65" t="b">
        <f t="shared" si="73"/>
        <v>1</v>
      </c>
      <c r="BC193" s="65" t="b">
        <f t="shared" si="74"/>
        <v>1</v>
      </c>
      <c r="BD193" s="65" t="b">
        <f t="shared" si="75"/>
        <v>1</v>
      </c>
      <c r="BE193" s="65" t="b">
        <f t="shared" si="76"/>
        <v>0</v>
      </c>
      <c r="BF193" s="65" t="b">
        <f t="shared" si="77"/>
        <v>0</v>
      </c>
      <c r="BG193" s="65" t="b">
        <f t="shared" si="78"/>
        <v>0</v>
      </c>
      <c r="BH193" s="65" t="b">
        <f t="shared" si="79"/>
        <v>0</v>
      </c>
      <c r="BI193" s="65" t="b">
        <f t="shared" si="80"/>
        <v>0</v>
      </c>
      <c r="BJ193" s="65" t="b">
        <f t="shared" si="81"/>
        <v>0</v>
      </c>
      <c r="BK193" s="65" t="b">
        <f t="shared" si="82"/>
        <v>0</v>
      </c>
      <c r="BL193" s="65" t="b">
        <f t="shared" si="83"/>
        <v>0</v>
      </c>
      <c r="BM193" s="70" t="s">
        <v>187</v>
      </c>
    </row>
    <row r="194" spans="1:65" ht="34">
      <c r="A194" s="66" t="s">
        <v>549</v>
      </c>
      <c r="B194" s="67" t="s">
        <v>550</v>
      </c>
      <c r="C194" s="68">
        <v>0</v>
      </c>
      <c r="D194" s="68">
        <v>0</v>
      </c>
      <c r="E194" s="69">
        <f t="shared" si="84"/>
        <v>0</v>
      </c>
      <c r="F194" s="68">
        <f t="shared" si="85"/>
        <v>0</v>
      </c>
      <c r="G194" s="69">
        <v>0</v>
      </c>
      <c r="H194" s="69">
        <v>0</v>
      </c>
      <c r="I194" s="69">
        <f t="shared" si="86"/>
        <v>0</v>
      </c>
      <c r="J194" s="68">
        <f t="shared" si="87"/>
        <v>0</v>
      </c>
      <c r="K194" s="71">
        <v>10265.805933753501</v>
      </c>
      <c r="L194" s="71">
        <v>10266</v>
      </c>
      <c r="M194" s="69">
        <f t="shared" si="88"/>
        <v>20531</v>
      </c>
      <c r="N194" s="68">
        <f t="shared" si="89"/>
        <v>1</v>
      </c>
      <c r="O194" s="71">
        <v>10265.805933753501</v>
      </c>
      <c r="P194" s="71">
        <v>10266</v>
      </c>
      <c r="Q194" s="69">
        <f t="shared" si="90"/>
        <v>20531</v>
      </c>
      <c r="R194" s="68">
        <f t="shared" si="91"/>
        <v>1</v>
      </c>
      <c r="S194" s="69">
        <v>0</v>
      </c>
      <c r="T194" s="71">
        <v>7226</v>
      </c>
      <c r="U194" s="69">
        <f t="shared" si="92"/>
        <v>7226</v>
      </c>
      <c r="V194" s="68">
        <f t="shared" si="93"/>
        <v>7226</v>
      </c>
      <c r="W194" s="71">
        <v>3161.057840803478</v>
      </c>
      <c r="X194" s="71">
        <v>11412</v>
      </c>
      <c r="Y194" s="69">
        <f t="shared" si="94"/>
        <v>14573</v>
      </c>
      <c r="Z194" s="68">
        <f t="shared" si="95"/>
        <v>8251</v>
      </c>
      <c r="AA194" s="69">
        <v>0</v>
      </c>
      <c r="AB194" s="71">
        <v>11412</v>
      </c>
      <c r="AC194" s="69">
        <f t="shared" si="96"/>
        <v>11412</v>
      </c>
      <c r="AD194" s="68">
        <f t="shared" si="97"/>
        <v>11412</v>
      </c>
      <c r="AE194" s="69">
        <v>0</v>
      </c>
      <c r="AF194" s="71">
        <v>11412</v>
      </c>
      <c r="AG194" s="69">
        <f t="shared" si="98"/>
        <v>11412</v>
      </c>
      <c r="AH194" s="68">
        <f t="shared" si="99"/>
        <v>11412</v>
      </c>
      <c r="AI194" s="71">
        <v>6495.7769806784709</v>
      </c>
      <c r="AJ194" s="71">
        <v>17908</v>
      </c>
      <c r="AK194" s="69">
        <f t="shared" si="100"/>
        <v>24403</v>
      </c>
      <c r="AL194" s="68">
        <f t="shared" si="101"/>
        <v>11413</v>
      </c>
      <c r="AM194" s="69">
        <v>0</v>
      </c>
      <c r="AN194" s="71">
        <v>17908</v>
      </c>
      <c r="AO194" s="69">
        <f t="shared" si="102"/>
        <v>17908</v>
      </c>
      <c r="AP194" s="68">
        <f t="shared" si="103"/>
        <v>17908</v>
      </c>
      <c r="AQ194" s="69">
        <v>0</v>
      </c>
      <c r="AR194" s="71">
        <v>17908</v>
      </c>
      <c r="AS194" s="69">
        <f t="shared" si="104"/>
        <v>17908</v>
      </c>
      <c r="AT194" s="68">
        <f t="shared" si="105"/>
        <v>17908</v>
      </c>
      <c r="AU194" s="71">
        <v>-13499.396617423921</v>
      </c>
      <c r="AV194" s="71">
        <v>17908</v>
      </c>
      <c r="AW194" s="69">
        <f t="shared" si="106"/>
        <v>4409</v>
      </c>
      <c r="AX194" s="68">
        <f t="shared" si="107"/>
        <v>31407</v>
      </c>
      <c r="AY194" s="71">
        <v>-13499.396617423921</v>
      </c>
      <c r="AZ194" s="71">
        <v>17908</v>
      </c>
      <c r="BA194" s="65" t="b">
        <f t="shared" si="72"/>
        <v>1</v>
      </c>
      <c r="BB194" s="65" t="b">
        <f t="shared" si="73"/>
        <v>1</v>
      </c>
      <c r="BC194" s="65" t="b">
        <f t="shared" si="74"/>
        <v>0</v>
      </c>
      <c r="BD194" s="65" t="b">
        <f t="shared" si="75"/>
        <v>0</v>
      </c>
      <c r="BE194" s="65" t="b">
        <f t="shared" si="76"/>
        <v>0</v>
      </c>
      <c r="BF194" s="65" t="b">
        <f t="shared" si="77"/>
        <v>0</v>
      </c>
      <c r="BG194" s="65" t="b">
        <f t="shared" si="78"/>
        <v>0</v>
      </c>
      <c r="BH194" s="65" t="b">
        <f t="shared" si="79"/>
        <v>0</v>
      </c>
      <c r="BI194" s="65" t="b">
        <f t="shared" si="80"/>
        <v>0</v>
      </c>
      <c r="BJ194" s="65" t="b">
        <f t="shared" si="81"/>
        <v>0</v>
      </c>
      <c r="BK194" s="65" t="b">
        <f t="shared" si="82"/>
        <v>0</v>
      </c>
      <c r="BL194" s="65" t="b">
        <f t="shared" si="83"/>
        <v>0</v>
      </c>
      <c r="BM194" s="70" t="s">
        <v>161</v>
      </c>
    </row>
    <row r="195" spans="1:65" ht="17">
      <c r="A195" s="66" t="s">
        <v>551</v>
      </c>
      <c r="B195" s="67" t="s">
        <v>552</v>
      </c>
      <c r="C195" s="68">
        <v>0</v>
      </c>
      <c r="D195" s="68">
        <v>0</v>
      </c>
      <c r="E195" s="69">
        <f t="shared" si="84"/>
        <v>0</v>
      </c>
      <c r="F195" s="68">
        <f t="shared" si="85"/>
        <v>0</v>
      </c>
      <c r="G195" s="69">
        <v>0</v>
      </c>
      <c r="H195" s="69">
        <v>0</v>
      </c>
      <c r="I195" s="69">
        <f t="shared" si="86"/>
        <v>0</v>
      </c>
      <c r="J195" s="68">
        <f t="shared" si="87"/>
        <v>0</v>
      </c>
      <c r="K195" s="69">
        <v>0</v>
      </c>
      <c r="L195" s="69">
        <v>0</v>
      </c>
      <c r="M195" s="69">
        <f t="shared" si="88"/>
        <v>0</v>
      </c>
      <c r="N195" s="68">
        <f t="shared" si="89"/>
        <v>0</v>
      </c>
      <c r="O195" s="69">
        <v>0</v>
      </c>
      <c r="P195" s="69">
        <v>0</v>
      </c>
      <c r="Q195" s="69">
        <f t="shared" si="90"/>
        <v>0</v>
      </c>
      <c r="R195" s="68">
        <f t="shared" si="91"/>
        <v>0</v>
      </c>
      <c r="S195" s="71">
        <v>50220.3165284075</v>
      </c>
      <c r="T195" s="71">
        <v>43415.1</v>
      </c>
      <c r="U195" s="69">
        <f t="shared" si="92"/>
        <v>93635</v>
      </c>
      <c r="V195" s="68">
        <f t="shared" si="93"/>
        <v>-6805</v>
      </c>
      <c r="W195" s="71">
        <v>58116.485127662469</v>
      </c>
      <c r="X195" s="71">
        <v>50634.1</v>
      </c>
      <c r="Y195" s="69">
        <f t="shared" si="94"/>
        <v>108750</v>
      </c>
      <c r="Z195" s="68">
        <f t="shared" si="95"/>
        <v>-7482</v>
      </c>
      <c r="AA195" s="71">
        <v>59901.025226634047</v>
      </c>
      <c r="AB195" s="71">
        <v>52060.1</v>
      </c>
      <c r="AC195" s="69">
        <f t="shared" si="96"/>
        <v>111961</v>
      </c>
      <c r="AD195" s="68">
        <f t="shared" si="97"/>
        <v>-7841</v>
      </c>
      <c r="AE195" s="71">
        <v>59901.334546634047</v>
      </c>
      <c r="AF195" s="71">
        <v>52060.31</v>
      </c>
      <c r="AG195" s="69">
        <f t="shared" si="98"/>
        <v>111961</v>
      </c>
      <c r="AH195" s="68">
        <f t="shared" si="99"/>
        <v>-7841</v>
      </c>
      <c r="AI195" s="71">
        <v>84767.703507800223</v>
      </c>
      <c r="AJ195" s="71">
        <v>52060.31</v>
      </c>
      <c r="AK195" s="69">
        <f t="shared" si="100"/>
        <v>136827</v>
      </c>
      <c r="AL195" s="68">
        <f t="shared" si="101"/>
        <v>-32707</v>
      </c>
      <c r="AM195" s="71">
        <v>85380.953507800223</v>
      </c>
      <c r="AN195" s="71">
        <v>52469.31</v>
      </c>
      <c r="AO195" s="69">
        <f t="shared" si="102"/>
        <v>137849</v>
      </c>
      <c r="AP195" s="68">
        <f t="shared" si="103"/>
        <v>-32911</v>
      </c>
      <c r="AQ195" s="71">
        <v>86963.786120201868</v>
      </c>
      <c r="AR195" s="71">
        <v>53609.31</v>
      </c>
      <c r="AS195" s="69">
        <f t="shared" si="104"/>
        <v>140572</v>
      </c>
      <c r="AT195" s="68">
        <f t="shared" si="105"/>
        <v>-33354</v>
      </c>
      <c r="AU195" s="71">
        <v>96181.56937008258</v>
      </c>
      <c r="AV195" s="71">
        <v>53609.31</v>
      </c>
      <c r="AW195" s="69">
        <f t="shared" si="106"/>
        <v>149790</v>
      </c>
      <c r="AX195" s="68">
        <f t="shared" si="107"/>
        <v>-42572</v>
      </c>
      <c r="AY195" s="71">
        <v>96181.56937008258</v>
      </c>
      <c r="AZ195" s="71">
        <v>53609.31</v>
      </c>
      <c r="BA195" s="65" t="b">
        <f t="shared" ref="BA195:BA258" si="108" xml:space="preserve"> ROUNDDOWN(C195,0) = ROUNDDOWN(D195,0)</f>
        <v>1</v>
      </c>
      <c r="BB195" s="65" t="b">
        <f t="shared" ref="BB195:BB258" si="109" xml:space="preserve"> ROUNDDOWN(G195,0) = ROUNDDOWN(H195,0)</f>
        <v>1</v>
      </c>
      <c r="BC195" s="65" t="b">
        <f t="shared" ref="BC195:BC258" si="110" xml:space="preserve"> ROUNDDOWN(K195,0) = ROUNDDOWN(L195,0)</f>
        <v>1</v>
      </c>
      <c r="BD195" s="65" t="b">
        <f t="shared" ref="BD195:BD258" si="111" xml:space="preserve"> ROUNDDOWN(P195,0) = ROUNDDOWN(O195,0)</f>
        <v>1</v>
      </c>
      <c r="BE195" s="65" t="b">
        <f t="shared" ref="BE195:BE258" si="112" xml:space="preserve"> ROUNDDOWN(S195,0) = ROUNDDOWN(T195,0)</f>
        <v>0</v>
      </c>
      <c r="BF195" s="65" t="b">
        <f t="shared" ref="BF195:BF258" si="113" xml:space="preserve"> ROUNDDOWN(X195,0) = ROUNDDOWN(W195,0)</f>
        <v>0</v>
      </c>
      <c r="BG195" s="65" t="b">
        <f t="shared" ref="BG195:BG258" si="114" xml:space="preserve"> ROUNDDOWN(AA195,0) = ROUNDDOWN(AB195,0)</f>
        <v>0</v>
      </c>
      <c r="BH195" s="65" t="b">
        <f t="shared" ref="BH195:BH258" si="115" xml:space="preserve"> ROUNDDOWN(AF195,0) = ROUNDDOWN(AE195,0)</f>
        <v>0</v>
      </c>
      <c r="BI195" s="65" t="b">
        <f t="shared" ref="BI195:BI258" si="116" xml:space="preserve"> ROUNDDOWN(AI195,0) = ROUNDDOWN(AJ195,0)</f>
        <v>0</v>
      </c>
      <c r="BJ195" s="65" t="b">
        <f t="shared" ref="BJ195:BJ258" si="117" xml:space="preserve"> ROUNDDOWN(AN195,0) = ROUNDDOWN(AM195,0)</f>
        <v>0</v>
      </c>
      <c r="BK195" s="65" t="b">
        <f t="shared" ref="BK195:BK258" si="118" xml:space="preserve"> ROUNDDOWN(AQ195,0) = ROUNDDOWN(AR195,0)</f>
        <v>0</v>
      </c>
      <c r="BL195" s="65" t="b">
        <f t="shared" ref="BL195:BL258" si="119" xml:space="preserve"> ROUNDDOWN(AV195,0) = ROUNDDOWN(AU195,0)</f>
        <v>0</v>
      </c>
      <c r="BM195" s="70" t="s">
        <v>164</v>
      </c>
    </row>
    <row r="196" spans="1:65" ht="34">
      <c r="A196" s="66" t="s">
        <v>553</v>
      </c>
      <c r="B196" s="67" t="s">
        <v>554</v>
      </c>
      <c r="C196" s="68">
        <v>0</v>
      </c>
      <c r="D196" s="68">
        <v>0</v>
      </c>
      <c r="E196" s="69">
        <f t="shared" ref="E196:E259" si="120">SUM(ROUNDDOWN(C196,0),ROUNDDOWN(D196,0))</f>
        <v>0</v>
      </c>
      <c r="F196" s="68">
        <f t="shared" ref="F196:F259" si="121">ROUNDDOWN(D196,0)-ROUNDDOWN(C196,0)</f>
        <v>0</v>
      </c>
      <c r="G196" s="71">
        <v>15375.958029197081</v>
      </c>
      <c r="H196" s="71">
        <v>15376</v>
      </c>
      <c r="I196" s="69">
        <f t="shared" ref="I196:I259" si="122">SUM(ROUNDDOWN(G196,0),ROUNDDOWN(H196,0))</f>
        <v>30751</v>
      </c>
      <c r="J196" s="68">
        <f t="shared" ref="J196:J259" si="123">ROUNDDOWN(H196,0)-ROUNDDOWN(G196,0)</f>
        <v>1</v>
      </c>
      <c r="K196" s="71">
        <v>31116.110761437525</v>
      </c>
      <c r="L196" s="71">
        <v>31116</v>
      </c>
      <c r="M196" s="69">
        <f t="shared" ref="M196:M259" si="124">SUM(ROUNDDOWN(K196,0),ROUNDDOWN(L196,0))</f>
        <v>62232</v>
      </c>
      <c r="N196" s="68">
        <f t="shared" ref="N196:N259" si="125">ROUNDDOWN(L196,0)-ROUNDDOWN(K196,0)</f>
        <v>0</v>
      </c>
      <c r="O196" s="71">
        <v>31116.110761437525</v>
      </c>
      <c r="P196" s="71">
        <v>31116</v>
      </c>
      <c r="Q196" s="69">
        <f t="shared" ref="Q196:Q259" si="126">SUM(ROUNDDOWN(O196,0),ROUNDDOWN(P196,0))</f>
        <v>62232</v>
      </c>
      <c r="R196" s="68">
        <f t="shared" ref="R196:R259" si="127">ROUNDDOWN(P196,0)-ROUNDDOWN(O196,0)</f>
        <v>0</v>
      </c>
      <c r="S196" s="69">
        <v>0</v>
      </c>
      <c r="T196" s="71">
        <v>7266</v>
      </c>
      <c r="U196" s="69">
        <f t="shared" ref="U196:U259" si="128">SUM(ROUNDDOWN(S196,0),ROUNDDOWN(T196,0))</f>
        <v>7266</v>
      </c>
      <c r="V196" s="68">
        <f t="shared" ref="V196:V259" si="129">ROUNDDOWN(T196,0)-ROUNDDOWN(S196,0)</f>
        <v>7266</v>
      </c>
      <c r="W196" s="71">
        <v>3009.3956546807331</v>
      </c>
      <c r="X196" s="71">
        <v>10287</v>
      </c>
      <c r="Y196" s="69">
        <f t="shared" ref="Y196:Y259" si="130">SUM(ROUNDDOWN(W196,0),ROUNDDOWN(X196,0))</f>
        <v>13296</v>
      </c>
      <c r="Z196" s="68">
        <f t="shared" ref="Z196:Z259" si="131">ROUNDDOWN(X196,0)-ROUNDDOWN(W196,0)</f>
        <v>7278</v>
      </c>
      <c r="AA196" s="69">
        <v>0</v>
      </c>
      <c r="AB196" s="71">
        <v>10287</v>
      </c>
      <c r="AC196" s="69">
        <f t="shared" ref="AC196:AC259" si="132">SUM(ROUNDDOWN(AA196,0),ROUNDDOWN(AB196,0))</f>
        <v>10287</v>
      </c>
      <c r="AD196" s="68">
        <f t="shared" ref="AD196:AD259" si="133">ROUNDDOWN(AB196,0)-ROUNDDOWN(AA196,0)</f>
        <v>10287</v>
      </c>
      <c r="AE196" s="69">
        <v>0</v>
      </c>
      <c r="AF196" s="71">
        <v>10287</v>
      </c>
      <c r="AG196" s="69">
        <f t="shared" ref="AG196:AG259" si="134">SUM(ROUNDDOWN(AE196,0),ROUNDDOWN(AF196,0))</f>
        <v>10287</v>
      </c>
      <c r="AH196" s="68">
        <f t="shared" ref="AH196:AH259" si="135">ROUNDDOWN(AF196,0)-ROUNDDOWN(AE196,0)</f>
        <v>10287</v>
      </c>
      <c r="AI196" s="71">
        <v>23305.004595578637</v>
      </c>
      <c r="AJ196" s="71">
        <v>33580.03</v>
      </c>
      <c r="AK196" s="69">
        <f t="shared" ref="AK196:AK259" si="136">SUM(ROUNDDOWN(AI196,0),ROUNDDOWN(AJ196,0))</f>
        <v>56885</v>
      </c>
      <c r="AL196" s="68">
        <f t="shared" ref="AL196:AL259" si="137">ROUNDDOWN(AJ196,0)-ROUNDDOWN(AI196,0)</f>
        <v>10275</v>
      </c>
      <c r="AM196" s="69">
        <v>0</v>
      </c>
      <c r="AN196" s="71">
        <v>33580.03</v>
      </c>
      <c r="AO196" s="69">
        <f t="shared" ref="AO196:AO259" si="138">SUM(ROUNDDOWN(AM196,0),ROUNDDOWN(AN196,0))</f>
        <v>33580</v>
      </c>
      <c r="AP196" s="68">
        <f t="shared" ref="AP196:AP259" si="139">ROUNDDOWN(AN196,0)-ROUNDDOWN(AM196,0)</f>
        <v>33580</v>
      </c>
      <c r="AQ196" s="69">
        <v>0</v>
      </c>
      <c r="AR196" s="71">
        <v>33580.03</v>
      </c>
      <c r="AS196" s="69">
        <f t="shared" ref="AS196:AS259" si="140">SUM(ROUNDDOWN(AQ196,0),ROUNDDOWN(AR196,0))</f>
        <v>33580</v>
      </c>
      <c r="AT196" s="68">
        <f t="shared" ref="AT196:AT259" si="141">ROUNDDOWN(AR196,0)-ROUNDDOWN(AQ196,0)</f>
        <v>33580</v>
      </c>
      <c r="AU196" s="71">
        <v>631729.91425042192</v>
      </c>
      <c r="AV196" s="71">
        <v>33580.03</v>
      </c>
      <c r="AW196" s="69">
        <f t="shared" ref="AW196:AW259" si="142">SUM(ROUNDDOWN(AU196,0),ROUNDDOWN(AV196,0))</f>
        <v>665309</v>
      </c>
      <c r="AX196" s="68">
        <f t="shared" ref="AX196:AX259" si="143">ROUNDDOWN(AV196,0)-ROUNDDOWN(AU196,0)</f>
        <v>-598149</v>
      </c>
      <c r="AY196" s="71">
        <v>631729.91425042192</v>
      </c>
      <c r="AZ196" s="71">
        <v>33580.03</v>
      </c>
      <c r="BA196" s="65" t="b">
        <f t="shared" si="108"/>
        <v>1</v>
      </c>
      <c r="BB196" s="65" t="b">
        <f t="shared" si="109"/>
        <v>0</v>
      </c>
      <c r="BC196" s="65" t="b">
        <f t="shared" si="110"/>
        <v>1</v>
      </c>
      <c r="BD196" s="65" t="b">
        <f t="shared" si="111"/>
        <v>1</v>
      </c>
      <c r="BE196" s="65" t="b">
        <f t="shared" si="112"/>
        <v>0</v>
      </c>
      <c r="BF196" s="65" t="b">
        <f t="shared" si="113"/>
        <v>0</v>
      </c>
      <c r="BG196" s="65" t="b">
        <f t="shared" si="114"/>
        <v>0</v>
      </c>
      <c r="BH196" s="65" t="b">
        <f t="shared" si="115"/>
        <v>0</v>
      </c>
      <c r="BI196" s="65" t="b">
        <f t="shared" si="116"/>
        <v>0</v>
      </c>
      <c r="BJ196" s="65" t="b">
        <f t="shared" si="117"/>
        <v>0</v>
      </c>
      <c r="BK196" s="65" t="b">
        <f t="shared" si="118"/>
        <v>0</v>
      </c>
      <c r="BL196" s="65" t="b">
        <f t="shared" si="119"/>
        <v>0</v>
      </c>
      <c r="BM196" s="70" t="s">
        <v>161</v>
      </c>
    </row>
    <row r="197" spans="1:65" ht="17">
      <c r="A197" s="66" t="s">
        <v>555</v>
      </c>
      <c r="B197" s="67" t="s">
        <v>556</v>
      </c>
      <c r="C197" s="68">
        <v>0</v>
      </c>
      <c r="D197" s="68">
        <v>0</v>
      </c>
      <c r="E197" s="69">
        <f t="shared" si="120"/>
        <v>0</v>
      </c>
      <c r="F197" s="68">
        <f t="shared" si="121"/>
        <v>0</v>
      </c>
      <c r="G197" s="71">
        <v>6128.96</v>
      </c>
      <c r="H197" s="71">
        <v>6129</v>
      </c>
      <c r="I197" s="69">
        <f t="shared" si="122"/>
        <v>12257</v>
      </c>
      <c r="J197" s="68">
        <f t="shared" si="123"/>
        <v>1</v>
      </c>
      <c r="K197" s="71">
        <v>11600.584999999999</v>
      </c>
      <c r="L197" s="71">
        <v>11601</v>
      </c>
      <c r="M197" s="69">
        <f t="shared" si="124"/>
        <v>23201</v>
      </c>
      <c r="N197" s="68">
        <f t="shared" si="125"/>
        <v>1</v>
      </c>
      <c r="O197" s="71">
        <v>14018.084999999999</v>
      </c>
      <c r="P197" s="71">
        <v>14019</v>
      </c>
      <c r="Q197" s="69">
        <f t="shared" si="126"/>
        <v>28037</v>
      </c>
      <c r="R197" s="68">
        <f t="shared" si="127"/>
        <v>1</v>
      </c>
      <c r="S197" s="71">
        <v>12525.364174156883</v>
      </c>
      <c r="T197" s="71">
        <v>12507.979719014387</v>
      </c>
      <c r="U197" s="69">
        <f t="shared" si="128"/>
        <v>25032</v>
      </c>
      <c r="V197" s="68">
        <f t="shared" si="129"/>
        <v>-18</v>
      </c>
      <c r="W197" s="71">
        <v>17647.086612192194</v>
      </c>
      <c r="X197" s="71">
        <v>17629.979719014387</v>
      </c>
      <c r="Y197" s="69">
        <f t="shared" si="130"/>
        <v>35276</v>
      </c>
      <c r="Z197" s="68">
        <f t="shared" si="131"/>
        <v>-18</v>
      </c>
      <c r="AA197" s="71">
        <v>25408.127204997632</v>
      </c>
      <c r="AB197" s="71">
        <v>25390.979719014387</v>
      </c>
      <c r="AC197" s="69">
        <f t="shared" si="132"/>
        <v>50798</v>
      </c>
      <c r="AD197" s="68">
        <f t="shared" si="133"/>
        <v>-18</v>
      </c>
      <c r="AE197" s="71">
        <v>32485.833122975015</v>
      </c>
      <c r="AF197" s="71">
        <v>32468.979719014387</v>
      </c>
      <c r="AG197" s="69">
        <f t="shared" si="134"/>
        <v>64953</v>
      </c>
      <c r="AH197" s="68">
        <f t="shared" si="135"/>
        <v>-17</v>
      </c>
      <c r="AI197" s="71">
        <v>35161.883590545302</v>
      </c>
      <c r="AJ197" s="71">
        <v>35144.979719014387</v>
      </c>
      <c r="AK197" s="69">
        <f t="shared" si="136"/>
        <v>70305</v>
      </c>
      <c r="AL197" s="68">
        <f t="shared" si="137"/>
        <v>-17</v>
      </c>
      <c r="AM197" s="71">
        <v>39398.329123064774</v>
      </c>
      <c r="AN197" s="71">
        <v>39380.979719014387</v>
      </c>
      <c r="AO197" s="69">
        <f t="shared" si="138"/>
        <v>78778</v>
      </c>
      <c r="AP197" s="68">
        <f t="shared" si="139"/>
        <v>-18</v>
      </c>
      <c r="AQ197" s="71">
        <v>41216.617256216356</v>
      </c>
      <c r="AR197" s="71">
        <v>41198.979719014387</v>
      </c>
      <c r="AS197" s="69">
        <f t="shared" si="140"/>
        <v>82414</v>
      </c>
      <c r="AT197" s="68">
        <f t="shared" si="141"/>
        <v>-18</v>
      </c>
      <c r="AU197" s="71">
        <v>46054.497333071697</v>
      </c>
      <c r="AV197" s="71">
        <v>41198.979719014387</v>
      </c>
      <c r="AW197" s="69">
        <f t="shared" si="142"/>
        <v>87252</v>
      </c>
      <c r="AX197" s="68">
        <f t="shared" si="143"/>
        <v>-4856</v>
      </c>
      <c r="AY197" s="71">
        <v>46054.497333071697</v>
      </c>
      <c r="AZ197" s="71">
        <v>41198.979719014387</v>
      </c>
      <c r="BA197" s="65" t="b">
        <f t="shared" si="108"/>
        <v>1</v>
      </c>
      <c r="BB197" s="65" t="b">
        <f t="shared" si="109"/>
        <v>0</v>
      </c>
      <c r="BC197" s="65" t="b">
        <f t="shared" si="110"/>
        <v>0</v>
      </c>
      <c r="BD197" s="65" t="b">
        <f t="shared" si="111"/>
        <v>0</v>
      </c>
      <c r="BE197" s="65" t="b">
        <f t="shared" si="112"/>
        <v>0</v>
      </c>
      <c r="BF197" s="65" t="b">
        <f t="shared" si="113"/>
        <v>0</v>
      </c>
      <c r="BG197" s="65" t="b">
        <f t="shared" si="114"/>
        <v>0</v>
      </c>
      <c r="BH197" s="65" t="b">
        <f t="shared" si="115"/>
        <v>0</v>
      </c>
      <c r="BI197" s="65" t="b">
        <f t="shared" si="116"/>
        <v>0</v>
      </c>
      <c r="BJ197" s="65" t="b">
        <f t="shared" si="117"/>
        <v>0</v>
      </c>
      <c r="BK197" s="65" t="b">
        <f t="shared" si="118"/>
        <v>0</v>
      </c>
      <c r="BL197" s="65" t="b">
        <f t="shared" si="119"/>
        <v>0</v>
      </c>
      <c r="BM197" s="70" t="s">
        <v>182</v>
      </c>
    </row>
    <row r="198" spans="1:65" ht="17">
      <c r="A198" s="66" t="s">
        <v>557</v>
      </c>
      <c r="B198" s="67" t="s">
        <v>558</v>
      </c>
      <c r="C198" s="68">
        <v>0</v>
      </c>
      <c r="D198" s="68">
        <v>0</v>
      </c>
      <c r="E198" s="69">
        <f t="shared" si="120"/>
        <v>0</v>
      </c>
      <c r="F198" s="68">
        <f t="shared" si="121"/>
        <v>0</v>
      </c>
      <c r="G198" s="69">
        <v>0</v>
      </c>
      <c r="H198" s="69">
        <v>0</v>
      </c>
      <c r="I198" s="69">
        <f t="shared" si="122"/>
        <v>0</v>
      </c>
      <c r="J198" s="68">
        <f t="shared" si="123"/>
        <v>0</v>
      </c>
      <c r="K198" s="69">
        <v>0</v>
      </c>
      <c r="L198" s="69">
        <v>0</v>
      </c>
      <c r="M198" s="69">
        <f t="shared" si="124"/>
        <v>0</v>
      </c>
      <c r="N198" s="68">
        <f t="shared" si="125"/>
        <v>0</v>
      </c>
      <c r="O198" s="69">
        <v>0</v>
      </c>
      <c r="P198" s="69">
        <v>0</v>
      </c>
      <c r="Q198" s="69">
        <f t="shared" si="126"/>
        <v>0</v>
      </c>
      <c r="R198" s="68">
        <f t="shared" si="127"/>
        <v>0</v>
      </c>
      <c r="S198" s="71">
        <v>13828.281561698468</v>
      </c>
      <c r="T198" s="71">
        <v>17000.619079442506</v>
      </c>
      <c r="U198" s="69">
        <f t="shared" si="128"/>
        <v>30828</v>
      </c>
      <c r="V198" s="68">
        <f t="shared" si="129"/>
        <v>3172</v>
      </c>
      <c r="W198" s="71">
        <v>19154.658293784247</v>
      </c>
      <c r="X198" s="71">
        <v>23431.619079442506</v>
      </c>
      <c r="Y198" s="69">
        <f t="shared" si="130"/>
        <v>42585</v>
      </c>
      <c r="Z198" s="68">
        <f t="shared" si="131"/>
        <v>4277</v>
      </c>
      <c r="AA198" s="71">
        <v>20460.851522582379</v>
      </c>
      <c r="AB198" s="71">
        <v>25173.619079442506</v>
      </c>
      <c r="AC198" s="69">
        <f t="shared" si="132"/>
        <v>45633</v>
      </c>
      <c r="AD198" s="68">
        <f t="shared" si="133"/>
        <v>4713</v>
      </c>
      <c r="AE198" s="71">
        <v>24361.126086085529</v>
      </c>
      <c r="AF198" s="71">
        <v>30373.619079442506</v>
      </c>
      <c r="AG198" s="69">
        <f t="shared" si="134"/>
        <v>54734</v>
      </c>
      <c r="AH198" s="68">
        <f t="shared" si="135"/>
        <v>6012</v>
      </c>
      <c r="AI198" s="71">
        <v>30196.341890854092</v>
      </c>
      <c r="AJ198" s="71">
        <v>38153.619079442506</v>
      </c>
      <c r="AK198" s="69">
        <f t="shared" si="136"/>
        <v>68349</v>
      </c>
      <c r="AL198" s="68">
        <f t="shared" si="137"/>
        <v>7957</v>
      </c>
      <c r="AM198" s="71">
        <v>18596</v>
      </c>
      <c r="AN198" s="71">
        <v>73552.619079442506</v>
      </c>
      <c r="AO198" s="69">
        <f t="shared" si="138"/>
        <v>92148</v>
      </c>
      <c r="AP198" s="68">
        <f t="shared" si="139"/>
        <v>54956</v>
      </c>
      <c r="AQ198" s="71">
        <v>26721</v>
      </c>
      <c r="AR198" s="71">
        <v>81677.619079442506</v>
      </c>
      <c r="AS198" s="69">
        <f t="shared" si="140"/>
        <v>108398</v>
      </c>
      <c r="AT198" s="68">
        <f t="shared" si="141"/>
        <v>54956</v>
      </c>
      <c r="AU198" s="71">
        <v>34846</v>
      </c>
      <c r="AV198" s="71">
        <v>81677.619079442506</v>
      </c>
      <c r="AW198" s="69">
        <f t="shared" si="142"/>
        <v>116523</v>
      </c>
      <c r="AX198" s="68">
        <f t="shared" si="143"/>
        <v>46831</v>
      </c>
      <c r="AY198" s="71">
        <v>34846</v>
      </c>
      <c r="AZ198" s="71">
        <v>81677.619079442506</v>
      </c>
      <c r="BA198" s="65" t="b">
        <f t="shared" si="108"/>
        <v>1</v>
      </c>
      <c r="BB198" s="65" t="b">
        <f t="shared" si="109"/>
        <v>1</v>
      </c>
      <c r="BC198" s="65" t="b">
        <f t="shared" si="110"/>
        <v>1</v>
      </c>
      <c r="BD198" s="65" t="b">
        <f t="shared" si="111"/>
        <v>1</v>
      </c>
      <c r="BE198" s="65" t="b">
        <f t="shared" si="112"/>
        <v>0</v>
      </c>
      <c r="BF198" s="65" t="b">
        <f t="shared" si="113"/>
        <v>0</v>
      </c>
      <c r="BG198" s="65" t="b">
        <f t="shared" si="114"/>
        <v>0</v>
      </c>
      <c r="BH198" s="65" t="b">
        <f t="shared" si="115"/>
        <v>0</v>
      </c>
      <c r="BI198" s="65" t="b">
        <f t="shared" si="116"/>
        <v>0</v>
      </c>
      <c r="BJ198" s="65" t="b">
        <f t="shared" si="117"/>
        <v>0</v>
      </c>
      <c r="BK198" s="65" t="b">
        <f t="shared" si="118"/>
        <v>0</v>
      </c>
      <c r="BL198" s="65" t="b">
        <f t="shared" si="119"/>
        <v>0</v>
      </c>
      <c r="BM198" s="70" t="s">
        <v>182</v>
      </c>
    </row>
    <row r="199" spans="1:65" ht="34">
      <c r="A199" s="66" t="s">
        <v>559</v>
      </c>
      <c r="B199" s="67" t="s">
        <v>560</v>
      </c>
      <c r="C199" s="68">
        <v>0</v>
      </c>
      <c r="D199" s="68">
        <v>0</v>
      </c>
      <c r="E199" s="69">
        <f t="shared" si="120"/>
        <v>0</v>
      </c>
      <c r="F199" s="68">
        <f t="shared" si="121"/>
        <v>0</v>
      </c>
      <c r="G199" s="69">
        <v>0</v>
      </c>
      <c r="H199" s="69">
        <v>0</v>
      </c>
      <c r="I199" s="69">
        <f t="shared" si="122"/>
        <v>0</v>
      </c>
      <c r="J199" s="68">
        <f t="shared" si="123"/>
        <v>0</v>
      </c>
      <c r="K199" s="71">
        <v>10850.429920299435</v>
      </c>
      <c r="L199" s="71">
        <v>10850</v>
      </c>
      <c r="M199" s="69">
        <f t="shared" si="124"/>
        <v>21700</v>
      </c>
      <c r="N199" s="68">
        <f t="shared" si="125"/>
        <v>0</v>
      </c>
      <c r="O199" s="71">
        <v>14969.866494431919</v>
      </c>
      <c r="P199" s="71">
        <v>14969</v>
      </c>
      <c r="Q199" s="69">
        <f t="shared" si="126"/>
        <v>29938</v>
      </c>
      <c r="R199" s="68">
        <f t="shared" si="127"/>
        <v>0</v>
      </c>
      <c r="S199" s="69">
        <v>0</v>
      </c>
      <c r="T199" s="71">
        <v>3652</v>
      </c>
      <c r="U199" s="69">
        <f t="shared" si="128"/>
        <v>3652</v>
      </c>
      <c r="V199" s="68">
        <f t="shared" si="129"/>
        <v>3652</v>
      </c>
      <c r="W199" s="71">
        <v>50251.752841269205</v>
      </c>
      <c r="X199" s="71">
        <v>13562</v>
      </c>
      <c r="Y199" s="69">
        <f t="shared" si="130"/>
        <v>63813</v>
      </c>
      <c r="Z199" s="68">
        <f t="shared" si="131"/>
        <v>-36689</v>
      </c>
      <c r="AA199" s="69">
        <v>0</v>
      </c>
      <c r="AB199" s="71">
        <v>13562</v>
      </c>
      <c r="AC199" s="69">
        <f t="shared" si="132"/>
        <v>13562</v>
      </c>
      <c r="AD199" s="68">
        <f t="shared" si="133"/>
        <v>13562</v>
      </c>
      <c r="AE199" s="69">
        <v>0</v>
      </c>
      <c r="AF199" s="71">
        <v>13562</v>
      </c>
      <c r="AG199" s="69">
        <f t="shared" si="134"/>
        <v>13562</v>
      </c>
      <c r="AH199" s="68">
        <f t="shared" si="135"/>
        <v>13562</v>
      </c>
      <c r="AI199" s="69">
        <v>0</v>
      </c>
      <c r="AJ199" s="71">
        <v>13562</v>
      </c>
      <c r="AK199" s="69">
        <f t="shared" si="136"/>
        <v>13562</v>
      </c>
      <c r="AL199" s="68">
        <f t="shared" si="137"/>
        <v>13562</v>
      </c>
      <c r="AM199" s="69">
        <v>0</v>
      </c>
      <c r="AN199" s="71">
        <v>13562</v>
      </c>
      <c r="AO199" s="69">
        <f t="shared" si="138"/>
        <v>13562</v>
      </c>
      <c r="AP199" s="68">
        <f t="shared" si="139"/>
        <v>13562</v>
      </c>
      <c r="AQ199" s="69">
        <v>0</v>
      </c>
      <c r="AR199" s="71">
        <v>13562</v>
      </c>
      <c r="AS199" s="69">
        <f t="shared" si="140"/>
        <v>13562</v>
      </c>
      <c r="AT199" s="68">
        <f t="shared" si="141"/>
        <v>13562</v>
      </c>
      <c r="AU199" s="69">
        <v>0</v>
      </c>
      <c r="AV199" s="71">
        <v>13562</v>
      </c>
      <c r="AW199" s="69">
        <f t="shared" si="142"/>
        <v>13562</v>
      </c>
      <c r="AX199" s="68">
        <f t="shared" si="143"/>
        <v>13562</v>
      </c>
      <c r="AY199" s="69">
        <v>0</v>
      </c>
      <c r="AZ199" s="71">
        <v>13562</v>
      </c>
      <c r="BA199" s="65" t="b">
        <f t="shared" si="108"/>
        <v>1</v>
      </c>
      <c r="BB199" s="65" t="b">
        <f t="shared" si="109"/>
        <v>1</v>
      </c>
      <c r="BC199" s="65" t="b">
        <f t="shared" si="110"/>
        <v>1</v>
      </c>
      <c r="BD199" s="65" t="b">
        <f t="shared" si="111"/>
        <v>1</v>
      </c>
      <c r="BE199" s="65" t="b">
        <f t="shared" si="112"/>
        <v>0</v>
      </c>
      <c r="BF199" s="65" t="b">
        <f t="shared" si="113"/>
        <v>0</v>
      </c>
      <c r="BG199" s="65" t="b">
        <f t="shared" si="114"/>
        <v>0</v>
      </c>
      <c r="BH199" s="65" t="b">
        <f t="shared" si="115"/>
        <v>0</v>
      </c>
      <c r="BI199" s="65" t="b">
        <f t="shared" si="116"/>
        <v>0</v>
      </c>
      <c r="BJ199" s="65" t="b">
        <f t="shared" si="117"/>
        <v>0</v>
      </c>
      <c r="BK199" s="65" t="b">
        <f t="shared" si="118"/>
        <v>0</v>
      </c>
      <c r="BL199" s="65" t="b">
        <f t="shared" si="119"/>
        <v>0</v>
      </c>
      <c r="BM199" s="70" t="s">
        <v>161</v>
      </c>
    </row>
    <row r="200" spans="1:65" ht="17">
      <c r="A200" s="66" t="s">
        <v>561</v>
      </c>
      <c r="B200" s="67" t="s">
        <v>562</v>
      </c>
      <c r="C200" s="68">
        <v>0</v>
      </c>
      <c r="D200" s="68">
        <v>0</v>
      </c>
      <c r="E200" s="69">
        <f t="shared" si="120"/>
        <v>0</v>
      </c>
      <c r="F200" s="68">
        <f t="shared" si="121"/>
        <v>0</v>
      </c>
      <c r="G200" s="69">
        <v>0</v>
      </c>
      <c r="H200" s="69">
        <v>0</v>
      </c>
      <c r="I200" s="69">
        <f t="shared" si="122"/>
        <v>0</v>
      </c>
      <c r="J200" s="68">
        <f t="shared" si="123"/>
        <v>0</v>
      </c>
      <c r="K200" s="69">
        <v>0</v>
      </c>
      <c r="L200" s="69">
        <v>0</v>
      </c>
      <c r="M200" s="69">
        <f t="shared" si="124"/>
        <v>0</v>
      </c>
      <c r="N200" s="68">
        <f t="shared" si="125"/>
        <v>0</v>
      </c>
      <c r="O200" s="69">
        <v>0</v>
      </c>
      <c r="P200" s="69">
        <v>0</v>
      </c>
      <c r="Q200" s="69">
        <f t="shared" si="126"/>
        <v>0</v>
      </c>
      <c r="R200" s="68">
        <f t="shared" si="127"/>
        <v>0</v>
      </c>
      <c r="S200" s="71">
        <v>19099.794999999998</v>
      </c>
      <c r="T200" s="71">
        <v>19100</v>
      </c>
      <c r="U200" s="69">
        <f t="shared" si="128"/>
        <v>38199</v>
      </c>
      <c r="V200" s="68">
        <f t="shared" si="129"/>
        <v>1</v>
      </c>
      <c r="W200" s="71">
        <v>19099.794999999998</v>
      </c>
      <c r="X200" s="71">
        <v>19100</v>
      </c>
      <c r="Y200" s="69">
        <f t="shared" si="130"/>
        <v>38199</v>
      </c>
      <c r="Z200" s="68">
        <f t="shared" si="131"/>
        <v>1</v>
      </c>
      <c r="AA200" s="71">
        <v>19099.794999999998</v>
      </c>
      <c r="AB200" s="71">
        <v>19100</v>
      </c>
      <c r="AC200" s="69">
        <f t="shared" si="132"/>
        <v>38199</v>
      </c>
      <c r="AD200" s="68">
        <f t="shared" si="133"/>
        <v>1</v>
      </c>
      <c r="AE200" s="71">
        <v>50847.235130513589</v>
      </c>
      <c r="AF200" s="71">
        <v>50847</v>
      </c>
      <c r="AG200" s="69">
        <f t="shared" si="134"/>
        <v>101694</v>
      </c>
      <c r="AH200" s="68">
        <f t="shared" si="135"/>
        <v>0</v>
      </c>
      <c r="AI200" s="71">
        <v>53087.355297180264</v>
      </c>
      <c r="AJ200" s="71">
        <v>53087</v>
      </c>
      <c r="AK200" s="69">
        <f t="shared" si="136"/>
        <v>106174</v>
      </c>
      <c r="AL200" s="68">
        <f t="shared" si="137"/>
        <v>0</v>
      </c>
      <c r="AM200" s="71">
        <v>53087.355297180264</v>
      </c>
      <c r="AN200" s="71">
        <v>53087</v>
      </c>
      <c r="AO200" s="69">
        <f t="shared" si="138"/>
        <v>106174</v>
      </c>
      <c r="AP200" s="68">
        <f t="shared" si="139"/>
        <v>0</v>
      </c>
      <c r="AQ200" s="71">
        <v>53087.355297180264</v>
      </c>
      <c r="AR200" s="71">
        <v>53087</v>
      </c>
      <c r="AS200" s="69">
        <f t="shared" si="140"/>
        <v>106174</v>
      </c>
      <c r="AT200" s="68">
        <f t="shared" si="141"/>
        <v>0</v>
      </c>
      <c r="AU200" s="71">
        <v>81936.261363846934</v>
      </c>
      <c r="AV200" s="71">
        <v>53087</v>
      </c>
      <c r="AW200" s="69">
        <f t="shared" si="142"/>
        <v>135023</v>
      </c>
      <c r="AX200" s="68">
        <f t="shared" si="143"/>
        <v>-28849</v>
      </c>
      <c r="AY200" s="71">
        <v>81936.261363846934</v>
      </c>
      <c r="AZ200" s="71">
        <v>53087</v>
      </c>
      <c r="BA200" s="65" t="b">
        <f t="shared" si="108"/>
        <v>1</v>
      </c>
      <c r="BB200" s="65" t="b">
        <f t="shared" si="109"/>
        <v>1</v>
      </c>
      <c r="BC200" s="65" t="b">
        <f t="shared" si="110"/>
        <v>1</v>
      </c>
      <c r="BD200" s="65" t="b">
        <f t="shared" si="111"/>
        <v>1</v>
      </c>
      <c r="BE200" s="65" t="b">
        <f t="shared" si="112"/>
        <v>0</v>
      </c>
      <c r="BF200" s="65" t="b">
        <f t="shared" si="113"/>
        <v>0</v>
      </c>
      <c r="BG200" s="65" t="b">
        <f t="shared" si="114"/>
        <v>0</v>
      </c>
      <c r="BH200" s="65" t="b">
        <f t="shared" si="115"/>
        <v>1</v>
      </c>
      <c r="BI200" s="65" t="b">
        <f t="shared" si="116"/>
        <v>1</v>
      </c>
      <c r="BJ200" s="65" t="b">
        <f t="shared" si="117"/>
        <v>1</v>
      </c>
      <c r="BK200" s="65" t="b">
        <f t="shared" si="118"/>
        <v>1</v>
      </c>
      <c r="BL200" s="65" t="b">
        <f t="shared" si="119"/>
        <v>0</v>
      </c>
      <c r="BM200" s="70" t="s">
        <v>164</v>
      </c>
    </row>
    <row r="201" spans="1:65" ht="34">
      <c r="A201" s="66" t="s">
        <v>563</v>
      </c>
      <c r="B201" s="67" t="s">
        <v>564</v>
      </c>
      <c r="C201" s="68">
        <v>0</v>
      </c>
      <c r="D201" s="68">
        <v>0</v>
      </c>
      <c r="E201" s="69">
        <f t="shared" si="120"/>
        <v>0</v>
      </c>
      <c r="F201" s="68">
        <f t="shared" si="121"/>
        <v>0</v>
      </c>
      <c r="G201" s="69">
        <v>0</v>
      </c>
      <c r="H201" s="69">
        <v>0</v>
      </c>
      <c r="I201" s="69">
        <f t="shared" si="122"/>
        <v>0</v>
      </c>
      <c r="J201" s="68">
        <f t="shared" si="123"/>
        <v>0</v>
      </c>
      <c r="K201" s="71">
        <v>633988.46279951709</v>
      </c>
      <c r="L201" s="71">
        <v>633989</v>
      </c>
      <c r="M201" s="69">
        <f t="shared" si="124"/>
        <v>1267977</v>
      </c>
      <c r="N201" s="68">
        <f t="shared" si="125"/>
        <v>1</v>
      </c>
      <c r="O201" s="69">
        <v>0</v>
      </c>
      <c r="P201" s="71">
        <v>633989</v>
      </c>
      <c r="Q201" s="69">
        <f t="shared" si="126"/>
        <v>633989</v>
      </c>
      <c r="R201" s="68">
        <f t="shared" si="127"/>
        <v>633989</v>
      </c>
      <c r="S201" s="69">
        <v>0</v>
      </c>
      <c r="T201" s="69">
        <v>0</v>
      </c>
      <c r="U201" s="69">
        <f t="shared" si="128"/>
        <v>0</v>
      </c>
      <c r="V201" s="68">
        <f t="shared" si="129"/>
        <v>0</v>
      </c>
      <c r="W201" s="69">
        <v>0</v>
      </c>
      <c r="X201" s="69">
        <v>0</v>
      </c>
      <c r="Y201" s="69">
        <f t="shared" si="130"/>
        <v>0</v>
      </c>
      <c r="Z201" s="68">
        <f t="shared" si="131"/>
        <v>0</v>
      </c>
      <c r="AA201" s="69">
        <v>0</v>
      </c>
      <c r="AB201" s="69">
        <v>0</v>
      </c>
      <c r="AC201" s="69">
        <f t="shared" si="132"/>
        <v>0</v>
      </c>
      <c r="AD201" s="68">
        <f t="shared" si="133"/>
        <v>0</v>
      </c>
      <c r="AE201" s="69">
        <v>0</v>
      </c>
      <c r="AF201" s="69">
        <v>0</v>
      </c>
      <c r="AG201" s="69">
        <f t="shared" si="134"/>
        <v>0</v>
      </c>
      <c r="AH201" s="68">
        <f t="shared" si="135"/>
        <v>0</v>
      </c>
      <c r="AI201" s="69">
        <v>0</v>
      </c>
      <c r="AJ201" s="69">
        <v>0</v>
      </c>
      <c r="AK201" s="69">
        <f t="shared" si="136"/>
        <v>0</v>
      </c>
      <c r="AL201" s="68">
        <f t="shared" si="137"/>
        <v>0</v>
      </c>
      <c r="AM201" s="69">
        <v>0</v>
      </c>
      <c r="AN201" s="69">
        <v>0</v>
      </c>
      <c r="AO201" s="69">
        <f t="shared" si="138"/>
        <v>0</v>
      </c>
      <c r="AP201" s="68">
        <f t="shared" si="139"/>
        <v>0</v>
      </c>
      <c r="AQ201" s="69">
        <v>0</v>
      </c>
      <c r="AR201" s="69">
        <v>0</v>
      </c>
      <c r="AS201" s="69">
        <f t="shared" si="140"/>
        <v>0</v>
      </c>
      <c r="AT201" s="68">
        <f t="shared" si="141"/>
        <v>0</v>
      </c>
      <c r="AU201" s="69">
        <v>0</v>
      </c>
      <c r="AV201" s="69">
        <v>0</v>
      </c>
      <c r="AW201" s="69">
        <f t="shared" si="142"/>
        <v>0</v>
      </c>
      <c r="AX201" s="68">
        <f t="shared" si="143"/>
        <v>0</v>
      </c>
      <c r="AY201" s="69">
        <v>0</v>
      </c>
      <c r="AZ201" s="69">
        <v>0</v>
      </c>
      <c r="BA201" s="65" t="b">
        <f t="shared" si="108"/>
        <v>1</v>
      </c>
      <c r="BB201" s="65" t="b">
        <f t="shared" si="109"/>
        <v>1</v>
      </c>
      <c r="BC201" s="65" t="b">
        <f t="shared" si="110"/>
        <v>0</v>
      </c>
      <c r="BD201" s="65" t="b">
        <f t="shared" si="111"/>
        <v>0</v>
      </c>
      <c r="BE201" s="65" t="b">
        <f t="shared" si="112"/>
        <v>1</v>
      </c>
      <c r="BF201" s="65" t="b">
        <f t="shared" si="113"/>
        <v>1</v>
      </c>
      <c r="BG201" s="65" t="b">
        <f t="shared" si="114"/>
        <v>1</v>
      </c>
      <c r="BH201" s="65" t="b">
        <f t="shared" si="115"/>
        <v>1</v>
      </c>
      <c r="BI201" s="65" t="b">
        <f t="shared" si="116"/>
        <v>1</v>
      </c>
      <c r="BJ201" s="65" t="b">
        <f t="shared" si="117"/>
        <v>1</v>
      </c>
      <c r="BK201" s="65" t="b">
        <f t="shared" si="118"/>
        <v>1</v>
      </c>
      <c r="BL201" s="65" t="b">
        <f t="shared" si="119"/>
        <v>1</v>
      </c>
      <c r="BM201" s="70" t="s">
        <v>161</v>
      </c>
    </row>
    <row r="202" spans="1:65" ht="17">
      <c r="A202" s="66" t="s">
        <v>565</v>
      </c>
      <c r="B202" s="67" t="s">
        <v>566</v>
      </c>
      <c r="C202" s="68">
        <v>0</v>
      </c>
      <c r="D202" s="68">
        <v>0</v>
      </c>
      <c r="E202" s="69">
        <f t="shared" si="120"/>
        <v>0</v>
      </c>
      <c r="F202" s="68">
        <f t="shared" si="121"/>
        <v>0</v>
      </c>
      <c r="G202" s="69">
        <v>0</v>
      </c>
      <c r="H202" s="69">
        <v>0</v>
      </c>
      <c r="I202" s="69">
        <f t="shared" si="122"/>
        <v>0</v>
      </c>
      <c r="J202" s="68">
        <f t="shared" si="123"/>
        <v>0</v>
      </c>
      <c r="K202" s="69">
        <v>0</v>
      </c>
      <c r="L202" s="69">
        <v>0</v>
      </c>
      <c r="M202" s="69">
        <f t="shared" si="124"/>
        <v>0</v>
      </c>
      <c r="N202" s="68">
        <f t="shared" si="125"/>
        <v>0</v>
      </c>
      <c r="O202" s="69">
        <v>0</v>
      </c>
      <c r="P202" s="69">
        <v>0</v>
      </c>
      <c r="Q202" s="69">
        <f t="shared" si="126"/>
        <v>0</v>
      </c>
      <c r="R202" s="68">
        <f t="shared" si="127"/>
        <v>0</v>
      </c>
      <c r="S202" s="71">
        <v>58363.279428419111</v>
      </c>
      <c r="T202" s="71">
        <v>58362.6</v>
      </c>
      <c r="U202" s="69">
        <f t="shared" si="128"/>
        <v>116725</v>
      </c>
      <c r="V202" s="68">
        <f t="shared" si="129"/>
        <v>-1</v>
      </c>
      <c r="W202" s="71">
        <v>86776.672174520892</v>
      </c>
      <c r="X202" s="71">
        <v>86733.6</v>
      </c>
      <c r="Y202" s="69">
        <f t="shared" si="130"/>
        <v>173509</v>
      </c>
      <c r="Z202" s="68">
        <f t="shared" si="131"/>
        <v>-43</v>
      </c>
      <c r="AA202" s="71">
        <v>91339.447447447426</v>
      </c>
      <c r="AB202" s="71">
        <v>91296.38</v>
      </c>
      <c r="AC202" s="69">
        <f t="shared" si="132"/>
        <v>182635</v>
      </c>
      <c r="AD202" s="68">
        <f t="shared" si="133"/>
        <v>-43</v>
      </c>
      <c r="AE202" s="71">
        <v>112484.92053602425</v>
      </c>
      <c r="AF202" s="71">
        <v>112419.11</v>
      </c>
      <c r="AG202" s="69">
        <f t="shared" si="134"/>
        <v>224903</v>
      </c>
      <c r="AH202" s="68">
        <f t="shared" si="135"/>
        <v>-65</v>
      </c>
      <c r="AI202" s="71">
        <v>136777.05508249917</v>
      </c>
      <c r="AJ202" s="71">
        <v>135881.10999999999</v>
      </c>
      <c r="AK202" s="69">
        <f t="shared" si="136"/>
        <v>272658</v>
      </c>
      <c r="AL202" s="68">
        <f t="shared" si="137"/>
        <v>-896</v>
      </c>
      <c r="AM202" s="71">
        <v>148267.84067771072</v>
      </c>
      <c r="AN202" s="71">
        <v>147372.10999999999</v>
      </c>
      <c r="AO202" s="69">
        <f t="shared" si="138"/>
        <v>295639</v>
      </c>
      <c r="AP202" s="68">
        <f t="shared" si="139"/>
        <v>-895</v>
      </c>
      <c r="AQ202" s="71">
        <v>163291.75759131589</v>
      </c>
      <c r="AR202" s="71">
        <v>162396.10999999999</v>
      </c>
      <c r="AS202" s="69">
        <f t="shared" si="140"/>
        <v>325687</v>
      </c>
      <c r="AT202" s="68">
        <f t="shared" si="141"/>
        <v>-895</v>
      </c>
      <c r="AU202" s="71">
        <v>190727.62167218217</v>
      </c>
      <c r="AV202" s="71">
        <v>162396.10999999999</v>
      </c>
      <c r="AW202" s="69">
        <f t="shared" si="142"/>
        <v>353123</v>
      </c>
      <c r="AX202" s="68">
        <f t="shared" si="143"/>
        <v>-28331</v>
      </c>
      <c r="AY202" s="71">
        <v>190727.62167218217</v>
      </c>
      <c r="AZ202" s="71">
        <v>162396.10999999999</v>
      </c>
      <c r="BA202" s="65" t="b">
        <f t="shared" si="108"/>
        <v>1</v>
      </c>
      <c r="BB202" s="65" t="b">
        <f t="shared" si="109"/>
        <v>1</v>
      </c>
      <c r="BC202" s="65" t="b">
        <f t="shared" si="110"/>
        <v>1</v>
      </c>
      <c r="BD202" s="65" t="b">
        <f t="shared" si="111"/>
        <v>1</v>
      </c>
      <c r="BE202" s="65" t="b">
        <f t="shared" si="112"/>
        <v>0</v>
      </c>
      <c r="BF202" s="65" t="b">
        <f t="shared" si="113"/>
        <v>0</v>
      </c>
      <c r="BG202" s="65" t="b">
        <f t="shared" si="114"/>
        <v>0</v>
      </c>
      <c r="BH202" s="65" t="b">
        <f t="shared" si="115"/>
        <v>0</v>
      </c>
      <c r="BI202" s="65" t="b">
        <f t="shared" si="116"/>
        <v>0</v>
      </c>
      <c r="BJ202" s="65" t="b">
        <f t="shared" si="117"/>
        <v>0</v>
      </c>
      <c r="BK202" s="65" t="b">
        <f t="shared" si="118"/>
        <v>0</v>
      </c>
      <c r="BL202" s="65" t="b">
        <f t="shared" si="119"/>
        <v>0</v>
      </c>
      <c r="BM202" s="70" t="s">
        <v>567</v>
      </c>
    </row>
    <row r="203" spans="1:65" ht="17">
      <c r="A203" s="66" t="s">
        <v>568</v>
      </c>
      <c r="B203" s="67" t="s">
        <v>569</v>
      </c>
      <c r="C203" s="68">
        <v>0</v>
      </c>
      <c r="D203" s="68">
        <v>0</v>
      </c>
      <c r="E203" s="69">
        <f t="shared" si="120"/>
        <v>0</v>
      </c>
      <c r="F203" s="68">
        <f t="shared" si="121"/>
        <v>0</v>
      </c>
      <c r="G203" s="71">
        <v>1062.5</v>
      </c>
      <c r="H203" s="71">
        <v>1063</v>
      </c>
      <c r="I203" s="69">
        <f t="shared" si="122"/>
        <v>2125</v>
      </c>
      <c r="J203" s="68">
        <f t="shared" si="123"/>
        <v>1</v>
      </c>
      <c r="K203" s="71">
        <v>9112.5</v>
      </c>
      <c r="L203" s="71">
        <v>9113</v>
      </c>
      <c r="M203" s="69">
        <f t="shared" si="124"/>
        <v>18225</v>
      </c>
      <c r="N203" s="68">
        <f t="shared" si="125"/>
        <v>1</v>
      </c>
      <c r="O203" s="71">
        <v>15612.5</v>
      </c>
      <c r="P203" s="71">
        <v>15613</v>
      </c>
      <c r="Q203" s="69">
        <f t="shared" si="126"/>
        <v>31225</v>
      </c>
      <c r="R203" s="68">
        <f t="shared" si="127"/>
        <v>1</v>
      </c>
      <c r="S203" s="71">
        <v>59101.237307884869</v>
      </c>
      <c r="T203" s="71">
        <v>59108.44</v>
      </c>
      <c r="U203" s="69">
        <f t="shared" si="128"/>
        <v>118209</v>
      </c>
      <c r="V203" s="68">
        <f t="shared" si="129"/>
        <v>7</v>
      </c>
      <c r="W203" s="71">
        <v>78357.865513282624</v>
      </c>
      <c r="X203" s="71">
        <v>78365.440000000002</v>
      </c>
      <c r="Y203" s="69">
        <f t="shared" si="130"/>
        <v>156722</v>
      </c>
      <c r="Z203" s="68">
        <f t="shared" si="131"/>
        <v>8</v>
      </c>
      <c r="AA203" s="71">
        <v>78357.865513282624</v>
      </c>
      <c r="AB203" s="71">
        <v>78365.440000000002</v>
      </c>
      <c r="AC203" s="69">
        <f t="shared" si="132"/>
        <v>156722</v>
      </c>
      <c r="AD203" s="68">
        <f t="shared" si="133"/>
        <v>8</v>
      </c>
      <c r="AE203" s="71">
        <v>80706.673152895659</v>
      </c>
      <c r="AF203" s="71">
        <v>80714.25</v>
      </c>
      <c r="AG203" s="69">
        <f t="shared" si="134"/>
        <v>161420</v>
      </c>
      <c r="AH203" s="68">
        <f t="shared" si="135"/>
        <v>8</v>
      </c>
      <c r="AI203" s="71">
        <v>103256.0334777196</v>
      </c>
      <c r="AJ203" s="71">
        <v>103263.25</v>
      </c>
      <c r="AK203" s="69">
        <f t="shared" si="136"/>
        <v>206519</v>
      </c>
      <c r="AL203" s="68">
        <f t="shared" si="137"/>
        <v>7</v>
      </c>
      <c r="AM203" s="71">
        <v>109667.64729974163</v>
      </c>
      <c r="AN203" s="71">
        <v>109675.25</v>
      </c>
      <c r="AO203" s="69">
        <f t="shared" si="138"/>
        <v>219342</v>
      </c>
      <c r="AP203" s="68">
        <f t="shared" si="139"/>
        <v>8</v>
      </c>
      <c r="AQ203" s="71">
        <v>121535.18250632426</v>
      </c>
      <c r="AR203" s="71">
        <v>121543.25</v>
      </c>
      <c r="AS203" s="69">
        <f t="shared" si="140"/>
        <v>243078</v>
      </c>
      <c r="AT203" s="68">
        <f t="shared" si="141"/>
        <v>8</v>
      </c>
      <c r="AU203" s="71">
        <v>126205.66148835568</v>
      </c>
      <c r="AV203" s="71">
        <v>121543.25</v>
      </c>
      <c r="AW203" s="69">
        <f t="shared" si="142"/>
        <v>247748</v>
      </c>
      <c r="AX203" s="68">
        <f t="shared" si="143"/>
        <v>-4662</v>
      </c>
      <c r="AY203" s="71">
        <v>126205.66148835568</v>
      </c>
      <c r="AZ203" s="71">
        <v>121543.25</v>
      </c>
      <c r="BA203" s="65" t="b">
        <f t="shared" si="108"/>
        <v>1</v>
      </c>
      <c r="BB203" s="65" t="b">
        <f t="shared" si="109"/>
        <v>0</v>
      </c>
      <c r="BC203" s="65" t="b">
        <f t="shared" si="110"/>
        <v>0</v>
      </c>
      <c r="BD203" s="65" t="b">
        <f t="shared" si="111"/>
        <v>0</v>
      </c>
      <c r="BE203" s="65" t="b">
        <f t="shared" si="112"/>
        <v>0</v>
      </c>
      <c r="BF203" s="65" t="b">
        <f t="shared" si="113"/>
        <v>0</v>
      </c>
      <c r="BG203" s="65" t="b">
        <f t="shared" si="114"/>
        <v>0</v>
      </c>
      <c r="BH203" s="65" t="b">
        <f t="shared" si="115"/>
        <v>0</v>
      </c>
      <c r="BI203" s="65" t="b">
        <f t="shared" si="116"/>
        <v>0</v>
      </c>
      <c r="BJ203" s="65" t="b">
        <f t="shared" si="117"/>
        <v>0</v>
      </c>
      <c r="BK203" s="65" t="b">
        <f t="shared" si="118"/>
        <v>0</v>
      </c>
      <c r="BL203" s="65" t="b">
        <f t="shared" si="119"/>
        <v>0</v>
      </c>
      <c r="BM203" s="70" t="s">
        <v>164</v>
      </c>
    </row>
    <row r="204" spans="1:65" ht="34">
      <c r="A204" s="66" t="s">
        <v>570</v>
      </c>
      <c r="B204" s="67" t="s">
        <v>571</v>
      </c>
      <c r="C204" s="68">
        <v>0</v>
      </c>
      <c r="D204" s="68">
        <v>0</v>
      </c>
      <c r="E204" s="69">
        <f t="shared" si="120"/>
        <v>0</v>
      </c>
      <c r="F204" s="68">
        <f t="shared" si="121"/>
        <v>0</v>
      </c>
      <c r="G204" s="71">
        <v>2512.5</v>
      </c>
      <c r="H204" s="71">
        <v>2513</v>
      </c>
      <c r="I204" s="69">
        <f t="shared" si="122"/>
        <v>5025</v>
      </c>
      <c r="J204" s="68">
        <f t="shared" si="123"/>
        <v>1</v>
      </c>
      <c r="K204" s="71">
        <v>9525</v>
      </c>
      <c r="L204" s="71">
        <v>8726</v>
      </c>
      <c r="M204" s="69">
        <f t="shared" si="124"/>
        <v>18251</v>
      </c>
      <c r="N204" s="68">
        <f t="shared" si="125"/>
        <v>-799</v>
      </c>
      <c r="O204" s="71">
        <v>19200</v>
      </c>
      <c r="P204" s="71">
        <v>18401</v>
      </c>
      <c r="Q204" s="69">
        <f t="shared" si="126"/>
        <v>37601</v>
      </c>
      <c r="R204" s="68">
        <f t="shared" si="127"/>
        <v>-799</v>
      </c>
      <c r="S204" s="69">
        <v>0</v>
      </c>
      <c r="T204" s="69">
        <v>0</v>
      </c>
      <c r="U204" s="69">
        <f t="shared" si="128"/>
        <v>0</v>
      </c>
      <c r="V204" s="68">
        <f t="shared" si="129"/>
        <v>0</v>
      </c>
      <c r="W204" s="69">
        <v>0</v>
      </c>
      <c r="X204" s="69">
        <v>0</v>
      </c>
      <c r="Y204" s="69">
        <f t="shared" si="130"/>
        <v>0</v>
      </c>
      <c r="Z204" s="68">
        <f t="shared" si="131"/>
        <v>0</v>
      </c>
      <c r="AA204" s="69">
        <v>0</v>
      </c>
      <c r="AB204" s="69">
        <v>0</v>
      </c>
      <c r="AC204" s="69">
        <f t="shared" si="132"/>
        <v>0</v>
      </c>
      <c r="AD204" s="68">
        <f t="shared" si="133"/>
        <v>0</v>
      </c>
      <c r="AE204" s="69">
        <v>0</v>
      </c>
      <c r="AF204" s="69">
        <v>0</v>
      </c>
      <c r="AG204" s="69">
        <f t="shared" si="134"/>
        <v>0</v>
      </c>
      <c r="AH204" s="68">
        <f t="shared" si="135"/>
        <v>0</v>
      </c>
      <c r="AI204" s="69">
        <v>0</v>
      </c>
      <c r="AJ204" s="69">
        <v>0</v>
      </c>
      <c r="AK204" s="69">
        <f t="shared" si="136"/>
        <v>0</v>
      </c>
      <c r="AL204" s="68">
        <f t="shared" si="137"/>
        <v>0</v>
      </c>
      <c r="AM204" s="69">
        <v>0</v>
      </c>
      <c r="AN204" s="69">
        <v>0</v>
      </c>
      <c r="AO204" s="69">
        <f t="shared" si="138"/>
        <v>0</v>
      </c>
      <c r="AP204" s="68">
        <f t="shared" si="139"/>
        <v>0</v>
      </c>
      <c r="AQ204" s="69">
        <v>0</v>
      </c>
      <c r="AR204" s="69">
        <v>0</v>
      </c>
      <c r="AS204" s="69">
        <f t="shared" si="140"/>
        <v>0</v>
      </c>
      <c r="AT204" s="68">
        <f t="shared" si="141"/>
        <v>0</v>
      </c>
      <c r="AU204" s="69">
        <v>0</v>
      </c>
      <c r="AV204" s="69">
        <v>0</v>
      </c>
      <c r="AW204" s="69">
        <f t="shared" si="142"/>
        <v>0</v>
      </c>
      <c r="AX204" s="68">
        <f t="shared" si="143"/>
        <v>0</v>
      </c>
      <c r="AY204" s="69">
        <v>0</v>
      </c>
      <c r="AZ204" s="69">
        <v>0</v>
      </c>
      <c r="BA204" s="65" t="b">
        <f t="shared" si="108"/>
        <v>1</v>
      </c>
      <c r="BB204" s="65" t="b">
        <f t="shared" si="109"/>
        <v>0</v>
      </c>
      <c r="BC204" s="65" t="b">
        <f t="shared" si="110"/>
        <v>0</v>
      </c>
      <c r="BD204" s="65" t="b">
        <f t="shared" si="111"/>
        <v>0</v>
      </c>
      <c r="BE204" s="65" t="b">
        <f t="shared" si="112"/>
        <v>1</v>
      </c>
      <c r="BF204" s="65" t="b">
        <f t="shared" si="113"/>
        <v>1</v>
      </c>
      <c r="BG204" s="65" t="b">
        <f t="shared" si="114"/>
        <v>1</v>
      </c>
      <c r="BH204" s="65" t="b">
        <f t="shared" si="115"/>
        <v>1</v>
      </c>
      <c r="BI204" s="65" t="b">
        <f t="shared" si="116"/>
        <v>1</v>
      </c>
      <c r="BJ204" s="65" t="b">
        <f t="shared" si="117"/>
        <v>1</v>
      </c>
      <c r="BK204" s="65" t="b">
        <f t="shared" si="118"/>
        <v>1</v>
      </c>
      <c r="BL204" s="65" t="b">
        <f t="shared" si="119"/>
        <v>1</v>
      </c>
      <c r="BM204" s="70" t="s">
        <v>161</v>
      </c>
    </row>
    <row r="205" spans="1:65" ht="34">
      <c r="A205" s="66" t="s">
        <v>572</v>
      </c>
      <c r="B205" s="67" t="s">
        <v>573</v>
      </c>
      <c r="C205" s="68">
        <v>229877.74621434064</v>
      </c>
      <c r="D205" s="68">
        <v>229878</v>
      </c>
      <c r="E205" s="69">
        <f t="shared" si="120"/>
        <v>459755</v>
      </c>
      <c r="F205" s="68">
        <f t="shared" si="121"/>
        <v>1</v>
      </c>
      <c r="G205" s="71">
        <v>1351979.6670282616</v>
      </c>
      <c r="H205" s="71">
        <v>1405930</v>
      </c>
      <c r="I205" s="69">
        <f t="shared" si="122"/>
        <v>2757909</v>
      </c>
      <c r="J205" s="68">
        <f t="shared" si="123"/>
        <v>53951</v>
      </c>
      <c r="K205" s="71">
        <v>5300453.8852541102</v>
      </c>
      <c r="L205" s="71">
        <v>5408355</v>
      </c>
      <c r="M205" s="69">
        <f t="shared" si="124"/>
        <v>10708808</v>
      </c>
      <c r="N205" s="68">
        <f t="shared" si="125"/>
        <v>107902</v>
      </c>
      <c r="O205" s="71">
        <v>5667949.3909860337</v>
      </c>
      <c r="P205" s="71">
        <v>6375309</v>
      </c>
      <c r="Q205" s="69">
        <f t="shared" si="126"/>
        <v>12043258</v>
      </c>
      <c r="R205" s="68">
        <f t="shared" si="127"/>
        <v>707360</v>
      </c>
      <c r="S205" s="69">
        <v>0</v>
      </c>
      <c r="T205" s="69">
        <v>0</v>
      </c>
      <c r="U205" s="69">
        <f t="shared" si="128"/>
        <v>0</v>
      </c>
      <c r="V205" s="68">
        <f t="shared" si="129"/>
        <v>0</v>
      </c>
      <c r="W205" s="69">
        <v>0</v>
      </c>
      <c r="X205" s="69">
        <v>0</v>
      </c>
      <c r="Y205" s="69">
        <f t="shared" si="130"/>
        <v>0</v>
      </c>
      <c r="Z205" s="68">
        <f t="shared" si="131"/>
        <v>0</v>
      </c>
      <c r="AA205" s="69">
        <v>0</v>
      </c>
      <c r="AB205" s="69">
        <v>0</v>
      </c>
      <c r="AC205" s="69">
        <f t="shared" si="132"/>
        <v>0</v>
      </c>
      <c r="AD205" s="68">
        <f t="shared" si="133"/>
        <v>0</v>
      </c>
      <c r="AE205" s="69">
        <v>0</v>
      </c>
      <c r="AF205" s="69">
        <v>0</v>
      </c>
      <c r="AG205" s="69">
        <f t="shared" si="134"/>
        <v>0</v>
      </c>
      <c r="AH205" s="68">
        <f t="shared" si="135"/>
        <v>0</v>
      </c>
      <c r="AI205" s="69">
        <v>0</v>
      </c>
      <c r="AJ205" s="69">
        <v>0</v>
      </c>
      <c r="AK205" s="69">
        <f t="shared" si="136"/>
        <v>0</v>
      </c>
      <c r="AL205" s="68">
        <f t="shared" si="137"/>
        <v>0</v>
      </c>
      <c r="AM205" s="69">
        <v>0</v>
      </c>
      <c r="AN205" s="69">
        <v>0</v>
      </c>
      <c r="AO205" s="69">
        <f t="shared" si="138"/>
        <v>0</v>
      </c>
      <c r="AP205" s="68">
        <f t="shared" si="139"/>
        <v>0</v>
      </c>
      <c r="AQ205" s="69">
        <v>0</v>
      </c>
      <c r="AR205" s="69">
        <v>0</v>
      </c>
      <c r="AS205" s="69">
        <f t="shared" si="140"/>
        <v>0</v>
      </c>
      <c r="AT205" s="68">
        <f t="shared" si="141"/>
        <v>0</v>
      </c>
      <c r="AU205" s="69">
        <v>0</v>
      </c>
      <c r="AV205" s="69">
        <v>0</v>
      </c>
      <c r="AW205" s="69">
        <f t="shared" si="142"/>
        <v>0</v>
      </c>
      <c r="AX205" s="68">
        <f t="shared" si="143"/>
        <v>0</v>
      </c>
      <c r="AY205" s="69">
        <v>0</v>
      </c>
      <c r="AZ205" s="69">
        <v>0</v>
      </c>
      <c r="BA205" s="65" t="b">
        <f t="shared" si="108"/>
        <v>0</v>
      </c>
      <c r="BB205" s="65" t="b">
        <f t="shared" si="109"/>
        <v>0</v>
      </c>
      <c r="BC205" s="65" t="b">
        <f t="shared" si="110"/>
        <v>0</v>
      </c>
      <c r="BD205" s="65" t="b">
        <f t="shared" si="111"/>
        <v>0</v>
      </c>
      <c r="BE205" s="65" t="b">
        <f t="shared" si="112"/>
        <v>1</v>
      </c>
      <c r="BF205" s="65" t="b">
        <f t="shared" si="113"/>
        <v>1</v>
      </c>
      <c r="BG205" s="65" t="b">
        <f t="shared" si="114"/>
        <v>1</v>
      </c>
      <c r="BH205" s="65" t="b">
        <f t="shared" si="115"/>
        <v>1</v>
      </c>
      <c r="BI205" s="65" t="b">
        <f t="shared" si="116"/>
        <v>1</v>
      </c>
      <c r="BJ205" s="65" t="b">
        <f t="shared" si="117"/>
        <v>1</v>
      </c>
      <c r="BK205" s="65" t="b">
        <f t="shared" si="118"/>
        <v>1</v>
      </c>
      <c r="BL205" s="65" t="b">
        <f t="shared" si="119"/>
        <v>1</v>
      </c>
      <c r="BM205" s="70" t="s">
        <v>574</v>
      </c>
    </row>
    <row r="206" spans="1:65" ht="17">
      <c r="A206" s="66" t="s">
        <v>575</v>
      </c>
      <c r="B206" s="67" t="s">
        <v>576</v>
      </c>
      <c r="C206" s="68">
        <v>0</v>
      </c>
      <c r="D206" s="68">
        <v>0</v>
      </c>
      <c r="E206" s="69">
        <f t="shared" si="120"/>
        <v>0</v>
      </c>
      <c r="F206" s="68">
        <f t="shared" si="121"/>
        <v>0</v>
      </c>
      <c r="G206" s="69">
        <v>0</v>
      </c>
      <c r="H206" s="69">
        <v>0</v>
      </c>
      <c r="I206" s="69">
        <f t="shared" si="122"/>
        <v>0</v>
      </c>
      <c r="J206" s="68">
        <f t="shared" si="123"/>
        <v>0</v>
      </c>
      <c r="K206" s="71">
        <v>2846.5121942175501</v>
      </c>
      <c r="L206" s="71">
        <v>2965</v>
      </c>
      <c r="M206" s="69">
        <f t="shared" si="124"/>
        <v>5811</v>
      </c>
      <c r="N206" s="68">
        <f t="shared" si="125"/>
        <v>119</v>
      </c>
      <c r="O206" s="69">
        <v>0</v>
      </c>
      <c r="P206" s="71">
        <v>2965</v>
      </c>
      <c r="Q206" s="69">
        <f t="shared" si="126"/>
        <v>2965</v>
      </c>
      <c r="R206" s="68">
        <f t="shared" si="127"/>
        <v>2965</v>
      </c>
      <c r="S206" s="71">
        <v>107594.53316038186</v>
      </c>
      <c r="T206" s="71">
        <v>83109</v>
      </c>
      <c r="U206" s="69">
        <f t="shared" si="128"/>
        <v>190703</v>
      </c>
      <c r="V206" s="68">
        <f t="shared" si="129"/>
        <v>-24485</v>
      </c>
      <c r="W206" s="71">
        <v>153477.10390585405</v>
      </c>
      <c r="X206" s="71">
        <v>122145</v>
      </c>
      <c r="Y206" s="69">
        <f t="shared" si="130"/>
        <v>275622</v>
      </c>
      <c r="Z206" s="68">
        <f t="shared" si="131"/>
        <v>-31332</v>
      </c>
      <c r="AA206" s="71">
        <v>152938.85910325043</v>
      </c>
      <c r="AB206" s="71">
        <v>132545</v>
      </c>
      <c r="AC206" s="69">
        <f t="shared" si="132"/>
        <v>285483</v>
      </c>
      <c r="AD206" s="68">
        <f t="shared" si="133"/>
        <v>-20393</v>
      </c>
      <c r="AE206" s="71">
        <v>212691.74920069639</v>
      </c>
      <c r="AF206" s="71">
        <v>192298</v>
      </c>
      <c r="AG206" s="69">
        <f t="shared" si="134"/>
        <v>404989</v>
      </c>
      <c r="AH206" s="68">
        <f t="shared" si="135"/>
        <v>-20393</v>
      </c>
      <c r="AI206" s="71">
        <v>222621.57950766248</v>
      </c>
      <c r="AJ206" s="71">
        <v>202228</v>
      </c>
      <c r="AK206" s="69">
        <f t="shared" si="136"/>
        <v>424849</v>
      </c>
      <c r="AL206" s="68">
        <f t="shared" si="137"/>
        <v>-20393</v>
      </c>
      <c r="AM206" s="71">
        <v>238773.04193174533</v>
      </c>
      <c r="AN206" s="71">
        <v>218379</v>
      </c>
      <c r="AO206" s="69">
        <f t="shared" si="138"/>
        <v>457152</v>
      </c>
      <c r="AP206" s="68">
        <f t="shared" si="139"/>
        <v>-20394</v>
      </c>
      <c r="AQ206" s="71">
        <v>290839.90255403891</v>
      </c>
      <c r="AR206" s="71">
        <v>270446</v>
      </c>
      <c r="AS206" s="69">
        <f t="shared" si="140"/>
        <v>561285</v>
      </c>
      <c r="AT206" s="68">
        <f t="shared" si="141"/>
        <v>-20393</v>
      </c>
      <c r="AU206" s="71">
        <v>321984.67534099409</v>
      </c>
      <c r="AV206" s="71">
        <v>270446</v>
      </c>
      <c r="AW206" s="69">
        <f t="shared" si="142"/>
        <v>592430</v>
      </c>
      <c r="AX206" s="68">
        <f t="shared" si="143"/>
        <v>-51538</v>
      </c>
      <c r="AY206" s="71">
        <v>321984.67534099409</v>
      </c>
      <c r="AZ206" s="71">
        <v>270446</v>
      </c>
      <c r="BA206" s="65" t="b">
        <f t="shared" si="108"/>
        <v>1</v>
      </c>
      <c r="BB206" s="65" t="b">
        <f t="shared" si="109"/>
        <v>1</v>
      </c>
      <c r="BC206" s="65" t="b">
        <f t="shared" si="110"/>
        <v>0</v>
      </c>
      <c r="BD206" s="65" t="b">
        <f t="shared" si="111"/>
        <v>0</v>
      </c>
      <c r="BE206" s="65" t="b">
        <f t="shared" si="112"/>
        <v>0</v>
      </c>
      <c r="BF206" s="65" t="b">
        <f t="shared" si="113"/>
        <v>0</v>
      </c>
      <c r="BG206" s="65" t="b">
        <f t="shared" si="114"/>
        <v>0</v>
      </c>
      <c r="BH206" s="65" t="b">
        <f t="shared" si="115"/>
        <v>0</v>
      </c>
      <c r="BI206" s="65" t="b">
        <f t="shared" si="116"/>
        <v>0</v>
      </c>
      <c r="BJ206" s="65" t="b">
        <f t="shared" si="117"/>
        <v>0</v>
      </c>
      <c r="BK206" s="65" t="b">
        <f t="shared" si="118"/>
        <v>0</v>
      </c>
      <c r="BL206" s="65" t="b">
        <f t="shared" si="119"/>
        <v>0</v>
      </c>
      <c r="BM206" s="70" t="s">
        <v>187</v>
      </c>
    </row>
    <row r="207" spans="1:65" ht="17">
      <c r="A207" s="66" t="s">
        <v>577</v>
      </c>
      <c r="B207" s="67" t="s">
        <v>578</v>
      </c>
      <c r="C207" s="68">
        <v>0</v>
      </c>
      <c r="D207" s="68">
        <v>0</v>
      </c>
      <c r="E207" s="69">
        <f t="shared" si="120"/>
        <v>0</v>
      </c>
      <c r="F207" s="68">
        <f t="shared" si="121"/>
        <v>0</v>
      </c>
      <c r="G207" s="69">
        <v>0</v>
      </c>
      <c r="H207" s="69">
        <v>0</v>
      </c>
      <c r="I207" s="69">
        <f t="shared" si="122"/>
        <v>0</v>
      </c>
      <c r="J207" s="68">
        <f t="shared" si="123"/>
        <v>0</v>
      </c>
      <c r="K207" s="69">
        <v>0</v>
      </c>
      <c r="L207" s="69">
        <v>0</v>
      </c>
      <c r="M207" s="69">
        <f t="shared" si="124"/>
        <v>0</v>
      </c>
      <c r="N207" s="68">
        <f t="shared" si="125"/>
        <v>0</v>
      </c>
      <c r="O207" s="69">
        <v>0</v>
      </c>
      <c r="P207" s="69">
        <v>0</v>
      </c>
      <c r="Q207" s="69">
        <f t="shared" si="126"/>
        <v>0</v>
      </c>
      <c r="R207" s="68">
        <f t="shared" si="127"/>
        <v>0</v>
      </c>
      <c r="S207" s="71">
        <v>16740.177052045095</v>
      </c>
      <c r="T207" s="71">
        <v>16737.07400234423</v>
      </c>
      <c r="U207" s="69">
        <f t="shared" si="128"/>
        <v>33477</v>
      </c>
      <c r="V207" s="68">
        <f t="shared" si="129"/>
        <v>-3</v>
      </c>
      <c r="W207" s="71">
        <v>21738.437864117597</v>
      </c>
      <c r="X207" s="71">
        <v>21735.07400234423</v>
      </c>
      <c r="Y207" s="69">
        <f t="shared" si="130"/>
        <v>43473</v>
      </c>
      <c r="Z207" s="68">
        <f t="shared" si="131"/>
        <v>-3</v>
      </c>
      <c r="AA207" s="71">
        <v>23463.639283210483</v>
      </c>
      <c r="AB207" s="71">
        <v>23460.07400234423</v>
      </c>
      <c r="AC207" s="69">
        <f t="shared" si="132"/>
        <v>46923</v>
      </c>
      <c r="AD207" s="68">
        <f t="shared" si="133"/>
        <v>-3</v>
      </c>
      <c r="AE207" s="71">
        <v>28615.066394801652</v>
      </c>
      <c r="AF207" s="71">
        <v>28611.07400234423</v>
      </c>
      <c r="AG207" s="69">
        <f t="shared" si="134"/>
        <v>57226</v>
      </c>
      <c r="AH207" s="68">
        <f t="shared" si="135"/>
        <v>-4</v>
      </c>
      <c r="AI207" s="71">
        <v>36322.136348274624</v>
      </c>
      <c r="AJ207" s="71">
        <v>36318.074002344234</v>
      </c>
      <c r="AK207" s="69">
        <f t="shared" si="136"/>
        <v>72640</v>
      </c>
      <c r="AL207" s="68">
        <f t="shared" si="137"/>
        <v>-4</v>
      </c>
      <c r="AM207" s="71">
        <v>39016.392080756974</v>
      </c>
      <c r="AN207" s="71">
        <v>39012.074002344234</v>
      </c>
      <c r="AO207" s="69">
        <f t="shared" si="138"/>
        <v>78028</v>
      </c>
      <c r="AP207" s="68">
        <f t="shared" si="139"/>
        <v>-4</v>
      </c>
      <c r="AQ207" s="71">
        <v>41510.773068550967</v>
      </c>
      <c r="AR207" s="71">
        <v>41506.074002344234</v>
      </c>
      <c r="AS207" s="69">
        <f t="shared" si="140"/>
        <v>83016</v>
      </c>
      <c r="AT207" s="68">
        <f t="shared" si="141"/>
        <v>-4</v>
      </c>
      <c r="AU207" s="71">
        <v>48967.231332806594</v>
      </c>
      <c r="AV207" s="71">
        <v>41506.074002344234</v>
      </c>
      <c r="AW207" s="69">
        <f t="shared" si="142"/>
        <v>90473</v>
      </c>
      <c r="AX207" s="68">
        <f t="shared" si="143"/>
        <v>-7461</v>
      </c>
      <c r="AY207" s="71">
        <v>48967.231332806594</v>
      </c>
      <c r="AZ207" s="71">
        <v>41506.074002344234</v>
      </c>
      <c r="BA207" s="65" t="b">
        <f t="shared" si="108"/>
        <v>1</v>
      </c>
      <c r="BB207" s="65" t="b">
        <f t="shared" si="109"/>
        <v>1</v>
      </c>
      <c r="BC207" s="65" t="b">
        <f t="shared" si="110"/>
        <v>1</v>
      </c>
      <c r="BD207" s="65" t="b">
        <f t="shared" si="111"/>
        <v>1</v>
      </c>
      <c r="BE207" s="65" t="b">
        <f t="shared" si="112"/>
        <v>0</v>
      </c>
      <c r="BF207" s="65" t="b">
        <f t="shared" si="113"/>
        <v>0</v>
      </c>
      <c r="BG207" s="65" t="b">
        <f t="shared" si="114"/>
        <v>0</v>
      </c>
      <c r="BH207" s="65" t="b">
        <f t="shared" si="115"/>
        <v>0</v>
      </c>
      <c r="BI207" s="65" t="b">
        <f t="shared" si="116"/>
        <v>0</v>
      </c>
      <c r="BJ207" s="65" t="b">
        <f t="shared" si="117"/>
        <v>0</v>
      </c>
      <c r="BK207" s="65" t="b">
        <f t="shared" si="118"/>
        <v>0</v>
      </c>
      <c r="BL207" s="65" t="b">
        <f t="shared" si="119"/>
        <v>0</v>
      </c>
      <c r="BM207" s="70" t="s">
        <v>182</v>
      </c>
    </row>
    <row r="208" spans="1:65" ht="34">
      <c r="A208" s="66" t="s">
        <v>579</v>
      </c>
      <c r="B208" s="67" t="s">
        <v>580</v>
      </c>
      <c r="C208" s="68">
        <v>367.5466180708774</v>
      </c>
      <c r="D208" s="68">
        <v>435.0621574278365</v>
      </c>
      <c r="E208" s="69">
        <f t="shared" si="120"/>
        <v>802</v>
      </c>
      <c r="F208" s="68">
        <f t="shared" si="121"/>
        <v>68</v>
      </c>
      <c r="G208" s="71">
        <v>3019.3954696510832</v>
      </c>
      <c r="H208" s="71">
        <v>3792.619079442507</v>
      </c>
      <c r="I208" s="69">
        <f t="shared" si="122"/>
        <v>6811</v>
      </c>
      <c r="J208" s="68">
        <f t="shared" si="123"/>
        <v>773</v>
      </c>
      <c r="K208" s="71">
        <v>8940.2315668191532</v>
      </c>
      <c r="L208" s="71">
        <v>10717.619079442507</v>
      </c>
      <c r="M208" s="69">
        <f t="shared" si="124"/>
        <v>19657</v>
      </c>
      <c r="N208" s="68">
        <f t="shared" si="125"/>
        <v>1777</v>
      </c>
      <c r="O208" s="71">
        <v>11508.645994042954</v>
      </c>
      <c r="P208" s="71">
        <v>13907.619079442507</v>
      </c>
      <c r="Q208" s="69">
        <f t="shared" si="126"/>
        <v>25415</v>
      </c>
      <c r="R208" s="68">
        <f t="shared" si="127"/>
        <v>2399</v>
      </c>
      <c r="S208" s="69">
        <v>0</v>
      </c>
      <c r="T208" s="71">
        <v>5188</v>
      </c>
      <c r="U208" s="69">
        <f t="shared" si="128"/>
        <v>5188</v>
      </c>
      <c r="V208" s="68">
        <f t="shared" si="129"/>
        <v>5188</v>
      </c>
      <c r="W208" s="71">
        <v>12365.31836080271</v>
      </c>
      <c r="X208" s="71">
        <v>17553.32</v>
      </c>
      <c r="Y208" s="69">
        <f t="shared" si="130"/>
        <v>29918</v>
      </c>
      <c r="Z208" s="68">
        <f t="shared" si="131"/>
        <v>5188</v>
      </c>
      <c r="AA208" s="69">
        <v>0</v>
      </c>
      <c r="AB208" s="71">
        <v>17553.32</v>
      </c>
      <c r="AC208" s="69">
        <f t="shared" si="132"/>
        <v>17553</v>
      </c>
      <c r="AD208" s="68">
        <f t="shared" si="133"/>
        <v>17553</v>
      </c>
      <c r="AE208" s="69">
        <v>0</v>
      </c>
      <c r="AF208" s="71">
        <v>17553.32</v>
      </c>
      <c r="AG208" s="69">
        <f t="shared" si="134"/>
        <v>17553</v>
      </c>
      <c r="AH208" s="68">
        <f t="shared" si="135"/>
        <v>17553</v>
      </c>
      <c r="AI208" s="71">
        <v>12347.341270763067</v>
      </c>
      <c r="AJ208" s="71">
        <v>29900.32</v>
      </c>
      <c r="AK208" s="69">
        <f t="shared" si="136"/>
        <v>42247</v>
      </c>
      <c r="AL208" s="68">
        <f t="shared" si="137"/>
        <v>17553</v>
      </c>
      <c r="AM208" s="69">
        <v>0</v>
      </c>
      <c r="AN208" s="71">
        <v>29900.32</v>
      </c>
      <c r="AO208" s="69">
        <f t="shared" si="138"/>
        <v>29900</v>
      </c>
      <c r="AP208" s="68">
        <f t="shared" si="139"/>
        <v>29900</v>
      </c>
      <c r="AQ208" s="69">
        <v>0</v>
      </c>
      <c r="AR208" s="71">
        <v>29900.32</v>
      </c>
      <c r="AS208" s="69">
        <f t="shared" si="140"/>
        <v>29900</v>
      </c>
      <c r="AT208" s="68">
        <f t="shared" si="141"/>
        <v>29900</v>
      </c>
      <c r="AU208" s="71">
        <v>116342.9170315786</v>
      </c>
      <c r="AV208" s="71">
        <v>29900.32</v>
      </c>
      <c r="AW208" s="69">
        <f t="shared" si="142"/>
        <v>146242</v>
      </c>
      <c r="AX208" s="68">
        <f t="shared" si="143"/>
        <v>-86442</v>
      </c>
      <c r="AY208" s="71">
        <v>116342.9170315786</v>
      </c>
      <c r="AZ208" s="71">
        <v>29900.32</v>
      </c>
      <c r="BA208" s="65" t="b">
        <f t="shared" si="108"/>
        <v>0</v>
      </c>
      <c r="BB208" s="65" t="b">
        <f t="shared" si="109"/>
        <v>0</v>
      </c>
      <c r="BC208" s="65" t="b">
        <f t="shared" si="110"/>
        <v>0</v>
      </c>
      <c r="BD208" s="65" t="b">
        <f t="shared" si="111"/>
        <v>0</v>
      </c>
      <c r="BE208" s="65" t="b">
        <f t="shared" si="112"/>
        <v>0</v>
      </c>
      <c r="BF208" s="65" t="b">
        <f t="shared" si="113"/>
        <v>0</v>
      </c>
      <c r="BG208" s="65" t="b">
        <f t="shared" si="114"/>
        <v>0</v>
      </c>
      <c r="BH208" s="65" t="b">
        <f t="shared" si="115"/>
        <v>0</v>
      </c>
      <c r="BI208" s="65" t="b">
        <f t="shared" si="116"/>
        <v>0</v>
      </c>
      <c r="BJ208" s="65" t="b">
        <f t="shared" si="117"/>
        <v>0</v>
      </c>
      <c r="BK208" s="65" t="b">
        <f t="shared" si="118"/>
        <v>0</v>
      </c>
      <c r="BL208" s="65" t="b">
        <f t="shared" si="119"/>
        <v>0</v>
      </c>
      <c r="BM208" s="70" t="s">
        <v>161</v>
      </c>
    </row>
    <row r="209" spans="1:65" ht="17">
      <c r="A209" s="66" t="s">
        <v>581</v>
      </c>
      <c r="B209" s="67" t="s">
        <v>582</v>
      </c>
      <c r="C209" s="68">
        <v>0</v>
      </c>
      <c r="D209" s="68">
        <v>0</v>
      </c>
      <c r="E209" s="69">
        <f t="shared" si="120"/>
        <v>0</v>
      </c>
      <c r="F209" s="68">
        <f t="shared" si="121"/>
        <v>0</v>
      </c>
      <c r="G209" s="69">
        <v>0</v>
      </c>
      <c r="H209" s="69">
        <v>0</v>
      </c>
      <c r="I209" s="69">
        <f t="shared" si="122"/>
        <v>0</v>
      </c>
      <c r="J209" s="68">
        <f t="shared" si="123"/>
        <v>0</v>
      </c>
      <c r="K209" s="71">
        <v>22356.356604685032</v>
      </c>
      <c r="L209" s="71">
        <v>22356</v>
      </c>
      <c r="M209" s="69">
        <f t="shared" si="124"/>
        <v>44712</v>
      </c>
      <c r="N209" s="68">
        <f t="shared" si="125"/>
        <v>0</v>
      </c>
      <c r="O209" s="69">
        <v>0</v>
      </c>
      <c r="P209" s="71">
        <v>22356</v>
      </c>
      <c r="Q209" s="69">
        <f t="shared" si="126"/>
        <v>22356</v>
      </c>
      <c r="R209" s="68">
        <f t="shared" si="127"/>
        <v>22356</v>
      </c>
      <c r="S209" s="71">
        <v>49496.513238626518</v>
      </c>
      <c r="T209" s="71">
        <v>49497</v>
      </c>
      <c r="U209" s="69">
        <f t="shared" si="128"/>
        <v>98993</v>
      </c>
      <c r="V209" s="68">
        <f t="shared" si="129"/>
        <v>1</v>
      </c>
      <c r="W209" s="71">
        <v>60389.609421759895</v>
      </c>
      <c r="X209" s="71">
        <v>60390</v>
      </c>
      <c r="Y209" s="69">
        <f t="shared" si="130"/>
        <v>120779</v>
      </c>
      <c r="Z209" s="68">
        <f t="shared" si="131"/>
        <v>1</v>
      </c>
      <c r="AA209" s="71">
        <v>60389.609421759895</v>
      </c>
      <c r="AB209" s="71">
        <v>60390</v>
      </c>
      <c r="AC209" s="69">
        <f t="shared" si="132"/>
        <v>120779</v>
      </c>
      <c r="AD209" s="68">
        <f t="shared" si="133"/>
        <v>1</v>
      </c>
      <c r="AE209" s="71">
        <v>66512.069846572776</v>
      </c>
      <c r="AF209" s="71">
        <v>66512</v>
      </c>
      <c r="AG209" s="69">
        <f t="shared" si="134"/>
        <v>133024</v>
      </c>
      <c r="AH209" s="68">
        <f t="shared" si="135"/>
        <v>0</v>
      </c>
      <c r="AI209" s="71">
        <v>74057.343039214931</v>
      </c>
      <c r="AJ209" s="71">
        <v>74057</v>
      </c>
      <c r="AK209" s="69">
        <f t="shared" si="136"/>
        <v>148114</v>
      </c>
      <c r="AL209" s="68">
        <f t="shared" si="137"/>
        <v>0</v>
      </c>
      <c r="AM209" s="71">
        <v>74057.343039214931</v>
      </c>
      <c r="AN209" s="71">
        <v>74057</v>
      </c>
      <c r="AO209" s="69">
        <f t="shared" si="138"/>
        <v>148114</v>
      </c>
      <c r="AP209" s="68">
        <f t="shared" si="139"/>
        <v>0</v>
      </c>
      <c r="AQ209" s="71">
        <v>81754.676866727401</v>
      </c>
      <c r="AR209" s="71">
        <v>81754</v>
      </c>
      <c r="AS209" s="69">
        <f t="shared" si="140"/>
        <v>163508</v>
      </c>
      <c r="AT209" s="68">
        <f t="shared" si="141"/>
        <v>0</v>
      </c>
      <c r="AU209" s="71">
        <v>196075.90296141623</v>
      </c>
      <c r="AV209" s="71">
        <v>81754</v>
      </c>
      <c r="AW209" s="69">
        <f t="shared" si="142"/>
        <v>277829</v>
      </c>
      <c r="AX209" s="68">
        <f t="shared" si="143"/>
        <v>-114321</v>
      </c>
      <c r="AY209" s="71">
        <v>196075.90296141623</v>
      </c>
      <c r="AZ209" s="71">
        <v>81754</v>
      </c>
      <c r="BA209" s="65" t="b">
        <f t="shared" si="108"/>
        <v>1</v>
      </c>
      <c r="BB209" s="65" t="b">
        <f t="shared" si="109"/>
        <v>1</v>
      </c>
      <c r="BC209" s="65" t="b">
        <f t="shared" si="110"/>
        <v>1</v>
      </c>
      <c r="BD209" s="65" t="b">
        <f t="shared" si="111"/>
        <v>0</v>
      </c>
      <c r="BE209" s="65" t="b">
        <f t="shared" si="112"/>
        <v>0</v>
      </c>
      <c r="BF209" s="65" t="b">
        <f t="shared" si="113"/>
        <v>0</v>
      </c>
      <c r="BG209" s="65" t="b">
        <f t="shared" si="114"/>
        <v>0</v>
      </c>
      <c r="BH209" s="65" t="b">
        <f t="shared" si="115"/>
        <v>1</v>
      </c>
      <c r="BI209" s="65" t="b">
        <f t="shared" si="116"/>
        <v>1</v>
      </c>
      <c r="BJ209" s="65" t="b">
        <f t="shared" si="117"/>
        <v>1</v>
      </c>
      <c r="BK209" s="65" t="b">
        <f t="shared" si="118"/>
        <v>1</v>
      </c>
      <c r="BL209" s="65" t="b">
        <f t="shared" si="119"/>
        <v>0</v>
      </c>
      <c r="BM209" s="70" t="s">
        <v>164</v>
      </c>
    </row>
    <row r="210" spans="1:65" ht="17">
      <c r="A210" s="66" t="s">
        <v>583</v>
      </c>
      <c r="B210" s="67" t="s">
        <v>584</v>
      </c>
      <c r="C210" s="68">
        <v>0</v>
      </c>
      <c r="D210" s="68">
        <v>0</v>
      </c>
      <c r="E210" s="69">
        <f t="shared" si="120"/>
        <v>0</v>
      </c>
      <c r="F210" s="68">
        <f t="shared" si="121"/>
        <v>0</v>
      </c>
      <c r="G210" s="69">
        <v>0</v>
      </c>
      <c r="H210" s="69">
        <v>0</v>
      </c>
      <c r="I210" s="69">
        <f t="shared" si="122"/>
        <v>0</v>
      </c>
      <c r="J210" s="68">
        <f t="shared" si="123"/>
        <v>0</v>
      </c>
      <c r="K210" s="71">
        <v>7406.2500000000009</v>
      </c>
      <c r="L210" s="71">
        <v>7406</v>
      </c>
      <c r="M210" s="69">
        <f t="shared" si="124"/>
        <v>14812</v>
      </c>
      <c r="N210" s="68">
        <f t="shared" si="125"/>
        <v>0</v>
      </c>
      <c r="O210" s="69">
        <v>0</v>
      </c>
      <c r="P210" s="71">
        <v>7406</v>
      </c>
      <c r="Q210" s="69">
        <f t="shared" si="126"/>
        <v>7406</v>
      </c>
      <c r="R210" s="68">
        <f t="shared" si="127"/>
        <v>7406</v>
      </c>
      <c r="S210" s="71">
        <v>9731.1637518697316</v>
      </c>
      <c r="T210" s="71">
        <v>9721</v>
      </c>
      <c r="U210" s="69">
        <f t="shared" si="128"/>
        <v>19452</v>
      </c>
      <c r="V210" s="68">
        <f t="shared" si="129"/>
        <v>-10</v>
      </c>
      <c r="W210" s="71">
        <v>13154.037107633041</v>
      </c>
      <c r="X210" s="71">
        <v>13144</v>
      </c>
      <c r="Y210" s="69">
        <f t="shared" si="130"/>
        <v>26298</v>
      </c>
      <c r="Z210" s="68">
        <f t="shared" si="131"/>
        <v>-10</v>
      </c>
      <c r="AA210" s="71">
        <v>16822.717665057484</v>
      </c>
      <c r="AB210" s="71">
        <v>16813</v>
      </c>
      <c r="AC210" s="69">
        <f t="shared" si="132"/>
        <v>33635</v>
      </c>
      <c r="AD210" s="68">
        <f t="shared" si="133"/>
        <v>-9</v>
      </c>
      <c r="AE210" s="71">
        <v>22199.78166478176</v>
      </c>
      <c r="AF210" s="71">
        <v>22190</v>
      </c>
      <c r="AG210" s="69">
        <f t="shared" si="134"/>
        <v>44389</v>
      </c>
      <c r="AH210" s="68">
        <f t="shared" si="135"/>
        <v>-9</v>
      </c>
      <c r="AI210" s="71">
        <v>26010.57153539619</v>
      </c>
      <c r="AJ210" s="71">
        <v>26001</v>
      </c>
      <c r="AK210" s="69">
        <f t="shared" si="136"/>
        <v>52011</v>
      </c>
      <c r="AL210" s="68">
        <f t="shared" si="137"/>
        <v>-9</v>
      </c>
      <c r="AM210" s="71">
        <v>27373.933891179884</v>
      </c>
      <c r="AN210" s="71">
        <v>27364</v>
      </c>
      <c r="AO210" s="69">
        <f t="shared" si="138"/>
        <v>54737</v>
      </c>
      <c r="AP210" s="68">
        <f t="shared" si="139"/>
        <v>-9</v>
      </c>
      <c r="AQ210" s="71">
        <v>29755.051431971038</v>
      </c>
      <c r="AR210" s="71">
        <v>29745</v>
      </c>
      <c r="AS210" s="69">
        <f t="shared" si="140"/>
        <v>59500</v>
      </c>
      <c r="AT210" s="68">
        <f t="shared" si="141"/>
        <v>-10</v>
      </c>
      <c r="AU210" s="71">
        <v>33775.796674259735</v>
      </c>
      <c r="AV210" s="71">
        <v>29745</v>
      </c>
      <c r="AW210" s="69">
        <f t="shared" si="142"/>
        <v>63520</v>
      </c>
      <c r="AX210" s="68">
        <f t="shared" si="143"/>
        <v>-4030</v>
      </c>
      <c r="AY210" s="71">
        <v>33775.796674259735</v>
      </c>
      <c r="AZ210" s="71">
        <v>29745</v>
      </c>
      <c r="BA210" s="65" t="b">
        <f t="shared" si="108"/>
        <v>1</v>
      </c>
      <c r="BB210" s="65" t="b">
        <f t="shared" si="109"/>
        <v>1</v>
      </c>
      <c r="BC210" s="65" t="b">
        <f t="shared" si="110"/>
        <v>1</v>
      </c>
      <c r="BD210" s="65" t="b">
        <f t="shared" si="111"/>
        <v>0</v>
      </c>
      <c r="BE210" s="65" t="b">
        <f t="shared" si="112"/>
        <v>0</v>
      </c>
      <c r="BF210" s="65" t="b">
        <f t="shared" si="113"/>
        <v>0</v>
      </c>
      <c r="BG210" s="65" t="b">
        <f t="shared" si="114"/>
        <v>0</v>
      </c>
      <c r="BH210" s="65" t="b">
        <f t="shared" si="115"/>
        <v>0</v>
      </c>
      <c r="BI210" s="65" t="b">
        <f t="shared" si="116"/>
        <v>0</v>
      </c>
      <c r="BJ210" s="65" t="b">
        <f t="shared" si="117"/>
        <v>0</v>
      </c>
      <c r="BK210" s="65" t="b">
        <f t="shared" si="118"/>
        <v>0</v>
      </c>
      <c r="BL210" s="65" t="b">
        <f t="shared" si="119"/>
        <v>0</v>
      </c>
      <c r="BM210" s="70" t="s">
        <v>182</v>
      </c>
    </row>
    <row r="211" spans="1:65" ht="17">
      <c r="A211" s="66" t="s">
        <v>585</v>
      </c>
      <c r="B211" s="67" t="s">
        <v>586</v>
      </c>
      <c r="C211" s="68">
        <v>0</v>
      </c>
      <c r="D211" s="68">
        <v>0</v>
      </c>
      <c r="E211" s="69">
        <f t="shared" si="120"/>
        <v>0</v>
      </c>
      <c r="F211" s="68">
        <f t="shared" si="121"/>
        <v>0</v>
      </c>
      <c r="G211" s="69">
        <v>0</v>
      </c>
      <c r="H211" s="69">
        <v>0</v>
      </c>
      <c r="I211" s="69">
        <f t="shared" si="122"/>
        <v>0</v>
      </c>
      <c r="J211" s="68">
        <f t="shared" si="123"/>
        <v>0</v>
      </c>
      <c r="K211" s="69">
        <v>0</v>
      </c>
      <c r="L211" s="69">
        <v>0</v>
      </c>
      <c r="M211" s="69">
        <f t="shared" si="124"/>
        <v>0</v>
      </c>
      <c r="N211" s="68">
        <f t="shared" si="125"/>
        <v>0</v>
      </c>
      <c r="O211" s="69">
        <v>0</v>
      </c>
      <c r="P211" s="69">
        <v>0</v>
      </c>
      <c r="Q211" s="69">
        <f t="shared" si="126"/>
        <v>0</v>
      </c>
      <c r="R211" s="68">
        <f t="shared" si="127"/>
        <v>0</v>
      </c>
      <c r="S211" s="71">
        <v>36799.206886822198</v>
      </c>
      <c r="T211" s="71">
        <v>36799</v>
      </c>
      <c r="U211" s="69">
        <f t="shared" si="128"/>
        <v>73598</v>
      </c>
      <c r="V211" s="68">
        <f t="shared" si="129"/>
        <v>0</v>
      </c>
      <c r="W211" s="71">
        <v>36799.206886822198</v>
      </c>
      <c r="X211" s="71">
        <v>36799</v>
      </c>
      <c r="Y211" s="69">
        <f t="shared" si="130"/>
        <v>73598</v>
      </c>
      <c r="Z211" s="68">
        <f t="shared" si="131"/>
        <v>0</v>
      </c>
      <c r="AA211" s="71">
        <v>36799.206886822198</v>
      </c>
      <c r="AB211" s="71">
        <v>36799</v>
      </c>
      <c r="AC211" s="69">
        <f t="shared" si="132"/>
        <v>73598</v>
      </c>
      <c r="AD211" s="68">
        <f t="shared" si="133"/>
        <v>0</v>
      </c>
      <c r="AE211" s="71">
        <v>36799.206886822198</v>
      </c>
      <c r="AF211" s="71">
        <v>36799</v>
      </c>
      <c r="AG211" s="69">
        <f t="shared" si="134"/>
        <v>73598</v>
      </c>
      <c r="AH211" s="68">
        <f t="shared" si="135"/>
        <v>0</v>
      </c>
      <c r="AI211" s="71">
        <v>51841.863886822197</v>
      </c>
      <c r="AJ211" s="71">
        <v>51842</v>
      </c>
      <c r="AK211" s="69">
        <f t="shared" si="136"/>
        <v>103683</v>
      </c>
      <c r="AL211" s="68">
        <f t="shared" si="137"/>
        <v>1</v>
      </c>
      <c r="AM211" s="71">
        <v>52795.355579129886</v>
      </c>
      <c r="AN211" s="71">
        <v>52795</v>
      </c>
      <c r="AO211" s="69">
        <f t="shared" si="138"/>
        <v>105590</v>
      </c>
      <c r="AP211" s="68">
        <f t="shared" si="139"/>
        <v>0</v>
      </c>
      <c r="AQ211" s="71">
        <v>52795.355579129886</v>
      </c>
      <c r="AR211" s="71">
        <v>52795</v>
      </c>
      <c r="AS211" s="69">
        <f t="shared" si="140"/>
        <v>105590</v>
      </c>
      <c r="AT211" s="68">
        <f t="shared" si="141"/>
        <v>0</v>
      </c>
      <c r="AU211" s="71">
        <v>52795.355579129886</v>
      </c>
      <c r="AV211" s="71">
        <v>52795</v>
      </c>
      <c r="AW211" s="69">
        <f t="shared" si="142"/>
        <v>105590</v>
      </c>
      <c r="AX211" s="68">
        <f t="shared" si="143"/>
        <v>0</v>
      </c>
      <c r="AY211" s="71">
        <v>52795.355579129886</v>
      </c>
      <c r="AZ211" s="71">
        <v>52795</v>
      </c>
      <c r="BA211" s="65" t="b">
        <f t="shared" si="108"/>
        <v>1</v>
      </c>
      <c r="BB211" s="65" t="b">
        <f t="shared" si="109"/>
        <v>1</v>
      </c>
      <c r="BC211" s="65" t="b">
        <f t="shared" si="110"/>
        <v>1</v>
      </c>
      <c r="BD211" s="65" t="b">
        <f t="shared" si="111"/>
        <v>1</v>
      </c>
      <c r="BE211" s="65" t="b">
        <f t="shared" si="112"/>
        <v>1</v>
      </c>
      <c r="BF211" s="65" t="b">
        <f t="shared" si="113"/>
        <v>1</v>
      </c>
      <c r="BG211" s="65" t="b">
        <f t="shared" si="114"/>
        <v>1</v>
      </c>
      <c r="BH211" s="65" t="b">
        <f t="shared" si="115"/>
        <v>1</v>
      </c>
      <c r="BI211" s="65" t="b">
        <f t="shared" si="116"/>
        <v>0</v>
      </c>
      <c r="BJ211" s="65" t="b">
        <f t="shared" si="117"/>
        <v>1</v>
      </c>
      <c r="BK211" s="65" t="b">
        <f t="shared" si="118"/>
        <v>1</v>
      </c>
      <c r="BL211" s="65" t="b">
        <f t="shared" si="119"/>
        <v>1</v>
      </c>
      <c r="BM211" s="70" t="s">
        <v>164</v>
      </c>
    </row>
    <row r="212" spans="1:65" ht="17">
      <c r="A212" s="66" t="s">
        <v>587</v>
      </c>
      <c r="B212" s="67" t="s">
        <v>588</v>
      </c>
      <c r="C212" s="68">
        <v>0</v>
      </c>
      <c r="D212" s="68">
        <v>0</v>
      </c>
      <c r="E212" s="69">
        <f t="shared" si="120"/>
        <v>0</v>
      </c>
      <c r="F212" s="68">
        <f t="shared" si="121"/>
        <v>0</v>
      </c>
      <c r="G212" s="69">
        <v>0</v>
      </c>
      <c r="H212" s="69">
        <v>0</v>
      </c>
      <c r="I212" s="69">
        <f t="shared" si="122"/>
        <v>0</v>
      </c>
      <c r="J212" s="68">
        <f t="shared" si="123"/>
        <v>0</v>
      </c>
      <c r="K212" s="69">
        <v>0</v>
      </c>
      <c r="L212" s="69">
        <v>0</v>
      </c>
      <c r="M212" s="69">
        <f t="shared" si="124"/>
        <v>0</v>
      </c>
      <c r="N212" s="68">
        <f t="shared" si="125"/>
        <v>0</v>
      </c>
      <c r="O212" s="69">
        <v>0</v>
      </c>
      <c r="P212" s="69">
        <v>0</v>
      </c>
      <c r="Q212" s="69">
        <f t="shared" si="126"/>
        <v>0</v>
      </c>
      <c r="R212" s="68">
        <f t="shared" si="127"/>
        <v>0</v>
      </c>
      <c r="S212" s="75">
        <v>11284.88718623863</v>
      </c>
      <c r="T212" s="75">
        <v>7661.3</v>
      </c>
      <c r="U212" s="69">
        <f t="shared" si="128"/>
        <v>18945</v>
      </c>
      <c r="V212" s="68">
        <f t="shared" si="129"/>
        <v>-3623</v>
      </c>
      <c r="W212" s="75">
        <v>17155.088765194429</v>
      </c>
      <c r="X212" s="75">
        <v>11621</v>
      </c>
      <c r="Y212" s="69">
        <f t="shared" si="130"/>
        <v>28776</v>
      </c>
      <c r="Z212" s="68">
        <f t="shared" si="131"/>
        <v>-5534</v>
      </c>
      <c r="AA212" s="75">
        <v>17381.866290173035</v>
      </c>
      <c r="AB212" s="75">
        <v>11848</v>
      </c>
      <c r="AC212" s="69">
        <f t="shared" si="132"/>
        <v>29229</v>
      </c>
      <c r="AD212" s="68">
        <f t="shared" si="133"/>
        <v>-5533</v>
      </c>
      <c r="AE212" s="75">
        <v>17880.776845125969</v>
      </c>
      <c r="AF212" s="75">
        <v>12347</v>
      </c>
      <c r="AG212" s="69">
        <f t="shared" si="134"/>
        <v>30227</v>
      </c>
      <c r="AH212" s="68">
        <f t="shared" si="135"/>
        <v>-5533</v>
      </c>
      <c r="AI212" s="75">
        <v>21408.172764108331</v>
      </c>
      <c r="AJ212" s="75">
        <v>15874</v>
      </c>
      <c r="AK212" s="69">
        <f t="shared" si="136"/>
        <v>37282</v>
      </c>
      <c r="AL212" s="68">
        <f t="shared" si="137"/>
        <v>-5534</v>
      </c>
      <c r="AM212" s="75">
        <v>25294.805190762523</v>
      </c>
      <c r="AN212" s="75">
        <v>19761</v>
      </c>
      <c r="AO212" s="69">
        <f t="shared" si="138"/>
        <v>45055</v>
      </c>
      <c r="AP212" s="68">
        <f t="shared" si="139"/>
        <v>-5533</v>
      </c>
      <c r="AQ212" s="75">
        <v>25294.805190762523</v>
      </c>
      <c r="AR212" s="75">
        <v>19761</v>
      </c>
      <c r="AS212" s="69">
        <f t="shared" si="140"/>
        <v>45055</v>
      </c>
      <c r="AT212" s="68">
        <f t="shared" si="141"/>
        <v>-5533</v>
      </c>
      <c r="AU212" s="75">
        <v>51136.498800420457</v>
      </c>
      <c r="AV212" s="75">
        <v>19761</v>
      </c>
      <c r="AW212" s="69">
        <f t="shared" si="142"/>
        <v>70897</v>
      </c>
      <c r="AX212" s="68">
        <f t="shared" si="143"/>
        <v>-31375</v>
      </c>
      <c r="AY212" s="75">
        <v>51136.498800420457</v>
      </c>
      <c r="AZ212" s="75">
        <v>19761</v>
      </c>
      <c r="BA212" s="65" t="b">
        <f t="shared" si="108"/>
        <v>1</v>
      </c>
      <c r="BB212" s="65" t="b">
        <f t="shared" si="109"/>
        <v>1</v>
      </c>
      <c r="BC212" s="65" t="b">
        <f t="shared" si="110"/>
        <v>1</v>
      </c>
      <c r="BD212" s="65" t="b">
        <f t="shared" si="111"/>
        <v>1</v>
      </c>
      <c r="BE212" s="65" t="b">
        <f t="shared" si="112"/>
        <v>0</v>
      </c>
      <c r="BF212" s="65" t="b">
        <f t="shared" si="113"/>
        <v>0</v>
      </c>
      <c r="BG212" s="65" t="b">
        <f t="shared" si="114"/>
        <v>0</v>
      </c>
      <c r="BH212" s="65" t="b">
        <f t="shared" si="115"/>
        <v>0</v>
      </c>
      <c r="BI212" s="65" t="b">
        <f t="shared" si="116"/>
        <v>0</v>
      </c>
      <c r="BJ212" s="65" t="b">
        <f t="shared" si="117"/>
        <v>0</v>
      </c>
      <c r="BK212" s="65" t="b">
        <f t="shared" si="118"/>
        <v>0</v>
      </c>
      <c r="BL212" s="65" t="b">
        <f t="shared" si="119"/>
        <v>0</v>
      </c>
      <c r="BM212" s="70" t="s">
        <v>338</v>
      </c>
    </row>
    <row r="213" spans="1:65" ht="34">
      <c r="A213" s="66" t="s">
        <v>589</v>
      </c>
      <c r="B213" s="67" t="s">
        <v>590</v>
      </c>
      <c r="C213" s="68">
        <v>0</v>
      </c>
      <c r="D213" s="68">
        <v>0</v>
      </c>
      <c r="E213" s="69">
        <f t="shared" si="120"/>
        <v>0</v>
      </c>
      <c r="F213" s="68">
        <f t="shared" si="121"/>
        <v>0</v>
      </c>
      <c r="G213" s="69">
        <v>0</v>
      </c>
      <c r="H213" s="69">
        <v>0</v>
      </c>
      <c r="I213" s="69">
        <f t="shared" si="122"/>
        <v>0</v>
      </c>
      <c r="J213" s="68">
        <f t="shared" si="123"/>
        <v>0</v>
      </c>
      <c r="K213" s="71">
        <v>7010.8489352299903</v>
      </c>
      <c r="L213" s="71">
        <v>7011</v>
      </c>
      <c r="M213" s="69">
        <f t="shared" si="124"/>
        <v>14021</v>
      </c>
      <c r="N213" s="68">
        <f t="shared" si="125"/>
        <v>1</v>
      </c>
      <c r="O213" s="69">
        <v>0</v>
      </c>
      <c r="P213" s="71">
        <v>7011</v>
      </c>
      <c r="Q213" s="69">
        <f t="shared" si="126"/>
        <v>7011</v>
      </c>
      <c r="R213" s="68">
        <f t="shared" si="127"/>
        <v>7011</v>
      </c>
      <c r="S213" s="69">
        <v>0</v>
      </c>
      <c r="T213" s="69">
        <v>0</v>
      </c>
      <c r="U213" s="69">
        <f t="shared" si="128"/>
        <v>0</v>
      </c>
      <c r="V213" s="68">
        <f t="shared" si="129"/>
        <v>0</v>
      </c>
      <c r="W213" s="69">
        <v>0</v>
      </c>
      <c r="X213" s="69">
        <v>0</v>
      </c>
      <c r="Y213" s="69">
        <f t="shared" si="130"/>
        <v>0</v>
      </c>
      <c r="Z213" s="68">
        <f t="shared" si="131"/>
        <v>0</v>
      </c>
      <c r="AA213" s="69">
        <v>0</v>
      </c>
      <c r="AB213" s="69">
        <v>0</v>
      </c>
      <c r="AC213" s="69">
        <f t="shared" si="132"/>
        <v>0</v>
      </c>
      <c r="AD213" s="68">
        <f t="shared" si="133"/>
        <v>0</v>
      </c>
      <c r="AE213" s="69">
        <v>0</v>
      </c>
      <c r="AF213" s="69">
        <v>0</v>
      </c>
      <c r="AG213" s="69">
        <f t="shared" si="134"/>
        <v>0</v>
      </c>
      <c r="AH213" s="68">
        <f t="shared" si="135"/>
        <v>0</v>
      </c>
      <c r="AI213" s="69">
        <v>0</v>
      </c>
      <c r="AJ213" s="69">
        <v>0</v>
      </c>
      <c r="AK213" s="69">
        <f t="shared" si="136"/>
        <v>0</v>
      </c>
      <c r="AL213" s="68">
        <f t="shared" si="137"/>
        <v>0</v>
      </c>
      <c r="AM213" s="69">
        <v>0</v>
      </c>
      <c r="AN213" s="69">
        <v>0</v>
      </c>
      <c r="AO213" s="69">
        <f t="shared" si="138"/>
        <v>0</v>
      </c>
      <c r="AP213" s="68">
        <f t="shared" si="139"/>
        <v>0</v>
      </c>
      <c r="AQ213" s="69">
        <v>0</v>
      </c>
      <c r="AR213" s="69">
        <v>0</v>
      </c>
      <c r="AS213" s="69">
        <f t="shared" si="140"/>
        <v>0</v>
      </c>
      <c r="AT213" s="68">
        <f t="shared" si="141"/>
        <v>0</v>
      </c>
      <c r="AU213" s="69">
        <v>0</v>
      </c>
      <c r="AV213" s="69">
        <v>0</v>
      </c>
      <c r="AW213" s="69">
        <f t="shared" si="142"/>
        <v>0</v>
      </c>
      <c r="AX213" s="68">
        <f t="shared" si="143"/>
        <v>0</v>
      </c>
      <c r="AY213" s="69">
        <v>0</v>
      </c>
      <c r="AZ213" s="69">
        <v>0</v>
      </c>
      <c r="BA213" s="65" t="b">
        <f t="shared" si="108"/>
        <v>1</v>
      </c>
      <c r="BB213" s="65" t="b">
        <f t="shared" si="109"/>
        <v>1</v>
      </c>
      <c r="BC213" s="65" t="b">
        <f t="shared" si="110"/>
        <v>0</v>
      </c>
      <c r="BD213" s="65" t="b">
        <f t="shared" si="111"/>
        <v>0</v>
      </c>
      <c r="BE213" s="65" t="b">
        <f t="shared" si="112"/>
        <v>1</v>
      </c>
      <c r="BF213" s="65" t="b">
        <f t="shared" si="113"/>
        <v>1</v>
      </c>
      <c r="BG213" s="65" t="b">
        <f t="shared" si="114"/>
        <v>1</v>
      </c>
      <c r="BH213" s="65" t="b">
        <f t="shared" si="115"/>
        <v>1</v>
      </c>
      <c r="BI213" s="65" t="b">
        <f t="shared" si="116"/>
        <v>1</v>
      </c>
      <c r="BJ213" s="65" t="b">
        <f t="shared" si="117"/>
        <v>1</v>
      </c>
      <c r="BK213" s="65" t="b">
        <f t="shared" si="118"/>
        <v>1</v>
      </c>
      <c r="BL213" s="65" t="b">
        <f t="shared" si="119"/>
        <v>1</v>
      </c>
      <c r="BM213" s="70" t="s">
        <v>161</v>
      </c>
    </row>
    <row r="214" spans="1:65" ht="17">
      <c r="A214" s="66" t="s">
        <v>591</v>
      </c>
      <c r="B214" s="67" t="s">
        <v>592</v>
      </c>
      <c r="C214" s="68">
        <v>0</v>
      </c>
      <c r="D214" s="68">
        <v>0</v>
      </c>
      <c r="E214" s="69">
        <f t="shared" si="120"/>
        <v>0</v>
      </c>
      <c r="F214" s="68">
        <f t="shared" si="121"/>
        <v>0</v>
      </c>
      <c r="G214" s="69">
        <v>0</v>
      </c>
      <c r="H214" s="69">
        <v>0</v>
      </c>
      <c r="I214" s="69">
        <f t="shared" si="122"/>
        <v>0</v>
      </c>
      <c r="J214" s="68">
        <f t="shared" si="123"/>
        <v>0</v>
      </c>
      <c r="K214" s="69">
        <v>0</v>
      </c>
      <c r="L214" s="69">
        <v>0</v>
      </c>
      <c r="M214" s="69">
        <f t="shared" si="124"/>
        <v>0</v>
      </c>
      <c r="N214" s="68">
        <f t="shared" si="125"/>
        <v>0</v>
      </c>
      <c r="O214" s="69">
        <v>0</v>
      </c>
      <c r="P214" s="69">
        <v>0</v>
      </c>
      <c r="Q214" s="69">
        <f t="shared" si="126"/>
        <v>0</v>
      </c>
      <c r="R214" s="68">
        <f t="shared" si="127"/>
        <v>0</v>
      </c>
      <c r="S214" s="71">
        <v>1499.0364715514784</v>
      </c>
      <c r="T214" s="71">
        <v>1499.1</v>
      </c>
      <c r="U214" s="69">
        <f t="shared" si="128"/>
        <v>2998</v>
      </c>
      <c r="V214" s="68">
        <f t="shared" si="129"/>
        <v>0</v>
      </c>
      <c r="W214" s="71">
        <v>62707.635230910295</v>
      </c>
      <c r="X214" s="71">
        <v>62708.1</v>
      </c>
      <c r="Y214" s="69">
        <f t="shared" si="130"/>
        <v>125415</v>
      </c>
      <c r="Z214" s="68">
        <f t="shared" si="131"/>
        <v>1</v>
      </c>
      <c r="AA214" s="71">
        <v>62707.635230910295</v>
      </c>
      <c r="AB214" s="71">
        <v>62708.1</v>
      </c>
      <c r="AC214" s="69">
        <f t="shared" si="132"/>
        <v>125415</v>
      </c>
      <c r="AD214" s="68">
        <f t="shared" si="133"/>
        <v>1</v>
      </c>
      <c r="AE214" s="71">
        <v>147422.20223498813</v>
      </c>
      <c r="AF214" s="71">
        <v>147423.1</v>
      </c>
      <c r="AG214" s="69">
        <f t="shared" si="134"/>
        <v>294845</v>
      </c>
      <c r="AH214" s="68">
        <f t="shared" si="135"/>
        <v>1</v>
      </c>
      <c r="AI214" s="71">
        <v>153214.36091857852</v>
      </c>
      <c r="AJ214" s="71">
        <v>147423.1</v>
      </c>
      <c r="AK214" s="69">
        <f t="shared" si="136"/>
        <v>300637</v>
      </c>
      <c r="AL214" s="68">
        <f t="shared" si="137"/>
        <v>-5791</v>
      </c>
      <c r="AM214" s="71">
        <v>153214.36091857852</v>
      </c>
      <c r="AN214" s="71">
        <v>147423.1</v>
      </c>
      <c r="AO214" s="69">
        <f t="shared" si="138"/>
        <v>300637</v>
      </c>
      <c r="AP214" s="68">
        <f t="shared" si="139"/>
        <v>-5791</v>
      </c>
      <c r="AQ214" s="71">
        <v>153214.36091857852</v>
      </c>
      <c r="AR214" s="71">
        <v>147423.1</v>
      </c>
      <c r="AS214" s="69">
        <f t="shared" si="140"/>
        <v>300637</v>
      </c>
      <c r="AT214" s="68">
        <f t="shared" si="141"/>
        <v>-5791</v>
      </c>
      <c r="AU214" s="71">
        <v>153214.36091857852</v>
      </c>
      <c r="AV214" s="71">
        <v>147423.1</v>
      </c>
      <c r="AW214" s="69">
        <f t="shared" si="142"/>
        <v>300637</v>
      </c>
      <c r="AX214" s="68">
        <f t="shared" si="143"/>
        <v>-5791</v>
      </c>
      <c r="AY214" s="71">
        <v>153214.36091857852</v>
      </c>
      <c r="AZ214" s="71">
        <v>147423.1</v>
      </c>
      <c r="BA214" s="65" t="b">
        <f t="shared" si="108"/>
        <v>1</v>
      </c>
      <c r="BB214" s="65" t="b">
        <f t="shared" si="109"/>
        <v>1</v>
      </c>
      <c r="BC214" s="65" t="b">
        <f t="shared" si="110"/>
        <v>1</v>
      </c>
      <c r="BD214" s="65" t="b">
        <f t="shared" si="111"/>
        <v>1</v>
      </c>
      <c r="BE214" s="65" t="b">
        <f t="shared" si="112"/>
        <v>1</v>
      </c>
      <c r="BF214" s="65" t="b">
        <f t="shared" si="113"/>
        <v>0</v>
      </c>
      <c r="BG214" s="65" t="b">
        <f t="shared" si="114"/>
        <v>0</v>
      </c>
      <c r="BH214" s="65" t="b">
        <f t="shared" si="115"/>
        <v>0</v>
      </c>
      <c r="BI214" s="65" t="b">
        <f t="shared" si="116"/>
        <v>0</v>
      </c>
      <c r="BJ214" s="65" t="b">
        <f t="shared" si="117"/>
        <v>0</v>
      </c>
      <c r="BK214" s="65" t="b">
        <f t="shared" si="118"/>
        <v>0</v>
      </c>
      <c r="BL214" s="65" t="b">
        <f t="shared" si="119"/>
        <v>0</v>
      </c>
      <c r="BM214" s="70" t="s">
        <v>164</v>
      </c>
    </row>
    <row r="215" spans="1:65" ht="34">
      <c r="A215" s="66" t="s">
        <v>593</v>
      </c>
      <c r="B215" s="67" t="s">
        <v>594</v>
      </c>
      <c r="C215" s="68">
        <v>0</v>
      </c>
      <c r="D215" s="68">
        <v>0</v>
      </c>
      <c r="E215" s="69">
        <f t="shared" si="120"/>
        <v>0</v>
      </c>
      <c r="F215" s="68">
        <f t="shared" si="121"/>
        <v>0</v>
      </c>
      <c r="G215" s="69">
        <v>0</v>
      </c>
      <c r="H215" s="69">
        <v>0</v>
      </c>
      <c r="I215" s="69">
        <f t="shared" si="122"/>
        <v>0</v>
      </c>
      <c r="J215" s="68">
        <f t="shared" si="123"/>
        <v>0</v>
      </c>
      <c r="K215" s="69">
        <v>0</v>
      </c>
      <c r="L215" s="69">
        <v>0</v>
      </c>
      <c r="M215" s="69">
        <f t="shared" si="124"/>
        <v>0</v>
      </c>
      <c r="N215" s="68">
        <f t="shared" si="125"/>
        <v>0</v>
      </c>
      <c r="O215" s="69">
        <v>0</v>
      </c>
      <c r="P215" s="69">
        <v>0</v>
      </c>
      <c r="Q215" s="69">
        <f t="shared" si="126"/>
        <v>0</v>
      </c>
      <c r="R215" s="68">
        <f t="shared" si="127"/>
        <v>0</v>
      </c>
      <c r="S215" s="69">
        <v>0</v>
      </c>
      <c r="T215" s="71">
        <v>3048</v>
      </c>
      <c r="U215" s="69">
        <f t="shared" si="128"/>
        <v>3048</v>
      </c>
      <c r="V215" s="68">
        <f t="shared" si="129"/>
        <v>3048</v>
      </c>
      <c r="W215" s="71">
        <v>2834.157405747379</v>
      </c>
      <c r="X215" s="71">
        <v>5799</v>
      </c>
      <c r="Y215" s="69">
        <f t="shared" si="130"/>
        <v>8633</v>
      </c>
      <c r="Z215" s="68">
        <f t="shared" si="131"/>
        <v>2965</v>
      </c>
      <c r="AA215" s="69">
        <v>0</v>
      </c>
      <c r="AB215" s="71">
        <v>5799</v>
      </c>
      <c r="AC215" s="69">
        <f t="shared" si="132"/>
        <v>5799</v>
      </c>
      <c r="AD215" s="68">
        <f t="shared" si="133"/>
        <v>5799</v>
      </c>
      <c r="AE215" s="69">
        <v>0</v>
      </c>
      <c r="AF215" s="71">
        <v>5799</v>
      </c>
      <c r="AG215" s="69">
        <f t="shared" si="134"/>
        <v>5799</v>
      </c>
      <c r="AH215" s="68">
        <f t="shared" si="135"/>
        <v>5799</v>
      </c>
      <c r="AI215" s="71">
        <v>2506.8216209856369</v>
      </c>
      <c r="AJ215" s="71">
        <v>8306</v>
      </c>
      <c r="AK215" s="69">
        <f t="shared" si="136"/>
        <v>10812</v>
      </c>
      <c r="AL215" s="68">
        <f t="shared" si="137"/>
        <v>5800</v>
      </c>
      <c r="AM215" s="69">
        <v>0</v>
      </c>
      <c r="AN215" s="71">
        <v>8306</v>
      </c>
      <c r="AO215" s="69">
        <f t="shared" si="138"/>
        <v>8306</v>
      </c>
      <c r="AP215" s="68">
        <f t="shared" si="139"/>
        <v>8306</v>
      </c>
      <c r="AQ215" s="69">
        <v>0</v>
      </c>
      <c r="AR215" s="71">
        <v>8306</v>
      </c>
      <c r="AS215" s="69">
        <f t="shared" si="140"/>
        <v>8306</v>
      </c>
      <c r="AT215" s="68">
        <f t="shared" si="141"/>
        <v>8306</v>
      </c>
      <c r="AU215" s="71">
        <v>19170.246535783688</v>
      </c>
      <c r="AV215" s="71">
        <v>8306</v>
      </c>
      <c r="AW215" s="69">
        <f t="shared" si="142"/>
        <v>27476</v>
      </c>
      <c r="AX215" s="68">
        <f t="shared" si="143"/>
        <v>-10864</v>
      </c>
      <c r="AY215" s="71">
        <v>19170.246535783688</v>
      </c>
      <c r="AZ215" s="71">
        <v>8306</v>
      </c>
      <c r="BA215" s="65" t="b">
        <f t="shared" si="108"/>
        <v>1</v>
      </c>
      <c r="BB215" s="65" t="b">
        <f t="shared" si="109"/>
        <v>1</v>
      </c>
      <c r="BC215" s="65" t="b">
        <f t="shared" si="110"/>
        <v>1</v>
      </c>
      <c r="BD215" s="65" t="b">
        <f t="shared" si="111"/>
        <v>1</v>
      </c>
      <c r="BE215" s="65" t="b">
        <f t="shared" si="112"/>
        <v>0</v>
      </c>
      <c r="BF215" s="65" t="b">
        <f t="shared" si="113"/>
        <v>0</v>
      </c>
      <c r="BG215" s="65" t="b">
        <f t="shared" si="114"/>
        <v>0</v>
      </c>
      <c r="BH215" s="65" t="b">
        <f t="shared" si="115"/>
        <v>0</v>
      </c>
      <c r="BI215" s="65" t="b">
        <f t="shared" si="116"/>
        <v>0</v>
      </c>
      <c r="BJ215" s="65" t="b">
        <f t="shared" si="117"/>
        <v>0</v>
      </c>
      <c r="BK215" s="65" t="b">
        <f t="shared" si="118"/>
        <v>0</v>
      </c>
      <c r="BL215" s="65" t="b">
        <f t="shared" si="119"/>
        <v>0</v>
      </c>
      <c r="BM215" s="70" t="s">
        <v>161</v>
      </c>
    </row>
    <row r="216" spans="1:65" ht="17">
      <c r="A216" s="66" t="s">
        <v>595</v>
      </c>
      <c r="B216" s="67" t="s">
        <v>596</v>
      </c>
      <c r="C216" s="68">
        <v>0</v>
      </c>
      <c r="D216" s="68">
        <v>0</v>
      </c>
      <c r="E216" s="69">
        <f t="shared" si="120"/>
        <v>0</v>
      </c>
      <c r="F216" s="68">
        <f t="shared" si="121"/>
        <v>0</v>
      </c>
      <c r="G216" s="69">
        <v>0</v>
      </c>
      <c r="H216" s="69">
        <v>0</v>
      </c>
      <c r="I216" s="69">
        <f t="shared" si="122"/>
        <v>0</v>
      </c>
      <c r="J216" s="68">
        <f t="shared" si="123"/>
        <v>0</v>
      </c>
      <c r="K216" s="69">
        <v>0</v>
      </c>
      <c r="L216" s="69">
        <v>0</v>
      </c>
      <c r="M216" s="69">
        <f t="shared" si="124"/>
        <v>0</v>
      </c>
      <c r="N216" s="68">
        <f t="shared" si="125"/>
        <v>0</v>
      </c>
      <c r="O216" s="69">
        <v>0</v>
      </c>
      <c r="P216" s="69">
        <v>0</v>
      </c>
      <c r="Q216" s="69">
        <f t="shared" si="126"/>
        <v>0</v>
      </c>
      <c r="R216" s="68">
        <f t="shared" si="127"/>
        <v>0</v>
      </c>
      <c r="S216" s="71">
        <v>44989.175105606584</v>
      </c>
      <c r="T216" s="71">
        <v>48597.4</v>
      </c>
      <c r="U216" s="69">
        <f t="shared" si="128"/>
        <v>93586</v>
      </c>
      <c r="V216" s="68">
        <f t="shared" si="129"/>
        <v>3608</v>
      </c>
      <c r="W216" s="71">
        <v>73590.18423161011</v>
      </c>
      <c r="X216" s="71">
        <v>79576.399999999994</v>
      </c>
      <c r="Y216" s="69">
        <f t="shared" si="130"/>
        <v>153166</v>
      </c>
      <c r="Z216" s="68">
        <f t="shared" si="131"/>
        <v>5986</v>
      </c>
      <c r="AA216" s="71">
        <v>73590.18423161011</v>
      </c>
      <c r="AB216" s="71">
        <v>79576.399999999994</v>
      </c>
      <c r="AC216" s="69">
        <f t="shared" si="132"/>
        <v>153166</v>
      </c>
      <c r="AD216" s="68">
        <f t="shared" si="133"/>
        <v>5986</v>
      </c>
      <c r="AE216" s="71">
        <v>73394.42956024356</v>
      </c>
      <c r="AF216" s="71">
        <v>79576.403699999995</v>
      </c>
      <c r="AG216" s="69">
        <f t="shared" si="134"/>
        <v>152970</v>
      </c>
      <c r="AH216" s="68">
        <f t="shared" si="135"/>
        <v>6182</v>
      </c>
      <c r="AI216" s="71">
        <v>75481.435912714922</v>
      </c>
      <c r="AJ216" s="71">
        <v>82974.403699999995</v>
      </c>
      <c r="AK216" s="69">
        <f t="shared" si="136"/>
        <v>158455</v>
      </c>
      <c r="AL216" s="68">
        <f t="shared" si="137"/>
        <v>7493</v>
      </c>
      <c r="AM216" s="71">
        <v>87676.193641302758</v>
      </c>
      <c r="AN216" s="71">
        <v>86575.403699999995</v>
      </c>
      <c r="AO216" s="69">
        <f t="shared" si="138"/>
        <v>174251</v>
      </c>
      <c r="AP216" s="68">
        <f t="shared" si="139"/>
        <v>-1101</v>
      </c>
      <c r="AQ216" s="71">
        <v>112006.33583290825</v>
      </c>
      <c r="AR216" s="71">
        <v>108829.4037</v>
      </c>
      <c r="AS216" s="69">
        <f t="shared" si="140"/>
        <v>220835</v>
      </c>
      <c r="AT216" s="68">
        <f t="shared" si="141"/>
        <v>-3177</v>
      </c>
      <c r="AU216" s="71">
        <v>136508.42566090528</v>
      </c>
      <c r="AV216" s="71">
        <v>108829.4037</v>
      </c>
      <c r="AW216" s="69">
        <f t="shared" si="142"/>
        <v>245337</v>
      </c>
      <c r="AX216" s="68">
        <f t="shared" si="143"/>
        <v>-27679</v>
      </c>
      <c r="AY216" s="71">
        <v>136508.42566090528</v>
      </c>
      <c r="AZ216" s="71">
        <v>108829.4037</v>
      </c>
      <c r="BA216" s="65" t="b">
        <f t="shared" si="108"/>
        <v>1</v>
      </c>
      <c r="BB216" s="65" t="b">
        <f t="shared" si="109"/>
        <v>1</v>
      </c>
      <c r="BC216" s="65" t="b">
        <f t="shared" si="110"/>
        <v>1</v>
      </c>
      <c r="BD216" s="65" t="b">
        <f t="shared" si="111"/>
        <v>1</v>
      </c>
      <c r="BE216" s="65" t="b">
        <f t="shared" si="112"/>
        <v>0</v>
      </c>
      <c r="BF216" s="65" t="b">
        <f t="shared" si="113"/>
        <v>0</v>
      </c>
      <c r="BG216" s="65" t="b">
        <f t="shared" si="114"/>
        <v>0</v>
      </c>
      <c r="BH216" s="65" t="b">
        <f t="shared" si="115"/>
        <v>0</v>
      </c>
      <c r="BI216" s="65" t="b">
        <f t="shared" si="116"/>
        <v>0</v>
      </c>
      <c r="BJ216" s="65" t="b">
        <f t="shared" si="117"/>
        <v>0</v>
      </c>
      <c r="BK216" s="65" t="b">
        <f t="shared" si="118"/>
        <v>0</v>
      </c>
      <c r="BL216" s="65" t="b">
        <f t="shared" si="119"/>
        <v>0</v>
      </c>
      <c r="BM216" s="70" t="s">
        <v>187</v>
      </c>
    </row>
    <row r="217" spans="1:65" ht="34">
      <c r="A217" s="66" t="s">
        <v>597</v>
      </c>
      <c r="B217" s="67" t="s">
        <v>598</v>
      </c>
      <c r="C217" s="68">
        <v>0</v>
      </c>
      <c r="D217" s="68">
        <v>0</v>
      </c>
      <c r="E217" s="69">
        <f t="shared" si="120"/>
        <v>0</v>
      </c>
      <c r="F217" s="68">
        <f t="shared" si="121"/>
        <v>0</v>
      </c>
      <c r="G217" s="69">
        <v>0</v>
      </c>
      <c r="H217" s="69">
        <v>0</v>
      </c>
      <c r="I217" s="69">
        <f t="shared" si="122"/>
        <v>0</v>
      </c>
      <c r="J217" s="68">
        <f t="shared" si="123"/>
        <v>0</v>
      </c>
      <c r="K217" s="71">
        <v>12273.798789139983</v>
      </c>
      <c r="L217" s="71">
        <v>12274</v>
      </c>
      <c r="M217" s="69">
        <f t="shared" si="124"/>
        <v>24547</v>
      </c>
      <c r="N217" s="68">
        <f t="shared" si="125"/>
        <v>1</v>
      </c>
      <c r="O217" s="69">
        <v>0</v>
      </c>
      <c r="P217" s="71">
        <v>12274</v>
      </c>
      <c r="Q217" s="69">
        <f t="shared" si="126"/>
        <v>12274</v>
      </c>
      <c r="R217" s="68">
        <f t="shared" si="127"/>
        <v>12274</v>
      </c>
      <c r="S217" s="69">
        <v>0</v>
      </c>
      <c r="T217" s="69">
        <v>0</v>
      </c>
      <c r="U217" s="69">
        <f t="shared" si="128"/>
        <v>0</v>
      </c>
      <c r="V217" s="68">
        <f t="shared" si="129"/>
        <v>0</v>
      </c>
      <c r="W217" s="69">
        <v>0</v>
      </c>
      <c r="X217" s="69">
        <v>0</v>
      </c>
      <c r="Y217" s="69">
        <f t="shared" si="130"/>
        <v>0</v>
      </c>
      <c r="Z217" s="68">
        <f t="shared" si="131"/>
        <v>0</v>
      </c>
      <c r="AA217" s="69">
        <v>0</v>
      </c>
      <c r="AB217" s="69">
        <v>0</v>
      </c>
      <c r="AC217" s="69">
        <f t="shared" si="132"/>
        <v>0</v>
      </c>
      <c r="AD217" s="68">
        <f t="shared" si="133"/>
        <v>0</v>
      </c>
      <c r="AE217" s="69">
        <v>0</v>
      </c>
      <c r="AF217" s="69">
        <v>0</v>
      </c>
      <c r="AG217" s="69">
        <f t="shared" si="134"/>
        <v>0</v>
      </c>
      <c r="AH217" s="68">
        <f t="shared" si="135"/>
        <v>0</v>
      </c>
      <c r="AI217" s="69">
        <v>0</v>
      </c>
      <c r="AJ217" s="69">
        <v>0</v>
      </c>
      <c r="AK217" s="69">
        <f t="shared" si="136"/>
        <v>0</v>
      </c>
      <c r="AL217" s="68">
        <f t="shared" si="137"/>
        <v>0</v>
      </c>
      <c r="AM217" s="69">
        <v>0</v>
      </c>
      <c r="AN217" s="69">
        <v>0</v>
      </c>
      <c r="AO217" s="69">
        <f t="shared" si="138"/>
        <v>0</v>
      </c>
      <c r="AP217" s="68">
        <f t="shared" si="139"/>
        <v>0</v>
      </c>
      <c r="AQ217" s="69">
        <v>0</v>
      </c>
      <c r="AR217" s="69">
        <v>0</v>
      </c>
      <c r="AS217" s="69">
        <f t="shared" si="140"/>
        <v>0</v>
      </c>
      <c r="AT217" s="68">
        <f t="shared" si="141"/>
        <v>0</v>
      </c>
      <c r="AU217" s="69">
        <v>0</v>
      </c>
      <c r="AV217" s="69">
        <v>0</v>
      </c>
      <c r="AW217" s="69">
        <f t="shared" si="142"/>
        <v>0</v>
      </c>
      <c r="AX217" s="68">
        <f t="shared" si="143"/>
        <v>0</v>
      </c>
      <c r="AY217" s="69">
        <v>0</v>
      </c>
      <c r="AZ217" s="69">
        <v>0</v>
      </c>
      <c r="BA217" s="65" t="b">
        <f t="shared" si="108"/>
        <v>1</v>
      </c>
      <c r="BB217" s="65" t="b">
        <f t="shared" si="109"/>
        <v>1</v>
      </c>
      <c r="BC217" s="65" t="b">
        <f t="shared" si="110"/>
        <v>0</v>
      </c>
      <c r="BD217" s="65" t="b">
        <f t="shared" si="111"/>
        <v>0</v>
      </c>
      <c r="BE217" s="65" t="b">
        <f t="shared" si="112"/>
        <v>1</v>
      </c>
      <c r="BF217" s="65" t="b">
        <f t="shared" si="113"/>
        <v>1</v>
      </c>
      <c r="BG217" s="65" t="b">
        <f t="shared" si="114"/>
        <v>1</v>
      </c>
      <c r="BH217" s="65" t="b">
        <f t="shared" si="115"/>
        <v>1</v>
      </c>
      <c r="BI217" s="65" t="b">
        <f t="shared" si="116"/>
        <v>1</v>
      </c>
      <c r="BJ217" s="65" t="b">
        <f t="shared" si="117"/>
        <v>1</v>
      </c>
      <c r="BK217" s="65" t="b">
        <f t="shared" si="118"/>
        <v>1</v>
      </c>
      <c r="BL217" s="65" t="b">
        <f t="shared" si="119"/>
        <v>1</v>
      </c>
      <c r="BM217" s="70" t="s">
        <v>161</v>
      </c>
    </row>
    <row r="218" spans="1:65" ht="17">
      <c r="A218" s="66" t="s">
        <v>599</v>
      </c>
      <c r="B218" s="67" t="s">
        <v>600</v>
      </c>
      <c r="C218" s="68">
        <v>0</v>
      </c>
      <c r="D218" s="68">
        <v>0</v>
      </c>
      <c r="E218" s="69">
        <f t="shared" si="120"/>
        <v>0</v>
      </c>
      <c r="F218" s="68">
        <f t="shared" si="121"/>
        <v>0</v>
      </c>
      <c r="G218" s="69">
        <v>0</v>
      </c>
      <c r="H218" s="69">
        <v>0</v>
      </c>
      <c r="I218" s="69">
        <f t="shared" si="122"/>
        <v>0</v>
      </c>
      <c r="J218" s="68">
        <f t="shared" si="123"/>
        <v>0</v>
      </c>
      <c r="K218" s="69">
        <v>0</v>
      </c>
      <c r="L218" s="69">
        <v>0</v>
      </c>
      <c r="M218" s="69">
        <f t="shared" si="124"/>
        <v>0</v>
      </c>
      <c r="N218" s="68">
        <f t="shared" si="125"/>
        <v>0</v>
      </c>
      <c r="O218" s="69">
        <v>0</v>
      </c>
      <c r="P218" s="69">
        <v>0</v>
      </c>
      <c r="Q218" s="69">
        <f t="shared" si="126"/>
        <v>0</v>
      </c>
      <c r="R218" s="68">
        <f t="shared" si="127"/>
        <v>0</v>
      </c>
      <c r="S218" s="71">
        <v>1614266.2265411939</v>
      </c>
      <c r="T218" s="71">
        <v>1614267</v>
      </c>
      <c r="U218" s="69">
        <f t="shared" si="128"/>
        <v>3228533</v>
      </c>
      <c r="V218" s="68">
        <f t="shared" si="129"/>
        <v>1</v>
      </c>
      <c r="W218" s="71">
        <v>2525672.1938236086</v>
      </c>
      <c r="X218" s="71">
        <v>2525672.9699999997</v>
      </c>
      <c r="Y218" s="69">
        <f t="shared" si="130"/>
        <v>5051344</v>
      </c>
      <c r="Z218" s="68">
        <f t="shared" si="131"/>
        <v>0</v>
      </c>
      <c r="AA218" s="71">
        <v>2668335.2383196652</v>
      </c>
      <c r="AB218" s="71">
        <v>2668335.9699999997</v>
      </c>
      <c r="AC218" s="69">
        <f t="shared" si="132"/>
        <v>5336670</v>
      </c>
      <c r="AD218" s="68">
        <f t="shared" si="133"/>
        <v>0</v>
      </c>
      <c r="AE218" s="71">
        <v>3233616.9755174061</v>
      </c>
      <c r="AF218" s="71">
        <v>3233617.71</v>
      </c>
      <c r="AG218" s="69">
        <f t="shared" si="134"/>
        <v>6467233</v>
      </c>
      <c r="AH218" s="68">
        <f t="shared" si="135"/>
        <v>1</v>
      </c>
      <c r="AI218" s="71">
        <v>4163952.5630251495</v>
      </c>
      <c r="AJ218" s="71">
        <v>4163953.71</v>
      </c>
      <c r="AK218" s="69">
        <f t="shared" si="136"/>
        <v>8327905</v>
      </c>
      <c r="AL218" s="68">
        <f t="shared" si="137"/>
        <v>1</v>
      </c>
      <c r="AM218" s="71">
        <v>4636213.6598075442</v>
      </c>
      <c r="AN218" s="71">
        <v>4636214.71</v>
      </c>
      <c r="AO218" s="69">
        <f t="shared" si="138"/>
        <v>9272427</v>
      </c>
      <c r="AP218" s="68">
        <f t="shared" si="139"/>
        <v>1</v>
      </c>
      <c r="AQ218" s="71">
        <v>5313915.9029613771</v>
      </c>
      <c r="AR218" s="71">
        <v>5313916.71</v>
      </c>
      <c r="AS218" s="69">
        <f t="shared" si="140"/>
        <v>10627831</v>
      </c>
      <c r="AT218" s="68">
        <f t="shared" si="141"/>
        <v>1</v>
      </c>
      <c r="AU218" s="71">
        <v>5892990.4621489756</v>
      </c>
      <c r="AV218" s="71">
        <v>5313916.71</v>
      </c>
      <c r="AW218" s="69">
        <f t="shared" si="142"/>
        <v>11206906</v>
      </c>
      <c r="AX218" s="68">
        <f t="shared" si="143"/>
        <v>-579074</v>
      </c>
      <c r="AY218" s="71">
        <v>5892990.4621489756</v>
      </c>
      <c r="AZ218" s="71">
        <v>5313916.71</v>
      </c>
      <c r="BA218" s="65" t="b">
        <f t="shared" si="108"/>
        <v>1</v>
      </c>
      <c r="BB218" s="65" t="b">
        <f t="shared" si="109"/>
        <v>1</v>
      </c>
      <c r="BC218" s="65" t="b">
        <f t="shared" si="110"/>
        <v>1</v>
      </c>
      <c r="BD218" s="65" t="b">
        <f t="shared" si="111"/>
        <v>1</v>
      </c>
      <c r="BE218" s="65" t="b">
        <f t="shared" si="112"/>
        <v>0</v>
      </c>
      <c r="BF218" s="65" t="b">
        <f t="shared" si="113"/>
        <v>1</v>
      </c>
      <c r="BG218" s="65" t="b">
        <f t="shared" si="114"/>
        <v>1</v>
      </c>
      <c r="BH218" s="65" t="b">
        <f t="shared" si="115"/>
        <v>0</v>
      </c>
      <c r="BI218" s="65" t="b">
        <f t="shared" si="116"/>
        <v>0</v>
      </c>
      <c r="BJ218" s="65" t="b">
        <f t="shared" si="117"/>
        <v>0</v>
      </c>
      <c r="BK218" s="65" t="b">
        <f t="shared" si="118"/>
        <v>0</v>
      </c>
      <c r="BL218" s="65" t="b">
        <f t="shared" si="119"/>
        <v>0</v>
      </c>
      <c r="BM218" s="70" t="s">
        <v>182</v>
      </c>
    </row>
    <row r="219" spans="1:65" ht="17">
      <c r="A219" s="66" t="s">
        <v>601</v>
      </c>
      <c r="B219" s="67" t="s">
        <v>602</v>
      </c>
      <c r="C219" s="68">
        <v>0</v>
      </c>
      <c r="D219" s="68">
        <v>0</v>
      </c>
      <c r="E219" s="69">
        <f t="shared" si="120"/>
        <v>0</v>
      </c>
      <c r="F219" s="68">
        <f t="shared" si="121"/>
        <v>0</v>
      </c>
      <c r="G219" s="69">
        <v>0</v>
      </c>
      <c r="H219" s="69">
        <v>0</v>
      </c>
      <c r="I219" s="69">
        <f t="shared" si="122"/>
        <v>0</v>
      </c>
      <c r="J219" s="68">
        <f t="shared" si="123"/>
        <v>0</v>
      </c>
      <c r="K219" s="69">
        <v>0</v>
      </c>
      <c r="L219" s="69">
        <v>0</v>
      </c>
      <c r="M219" s="69">
        <f t="shared" si="124"/>
        <v>0</v>
      </c>
      <c r="N219" s="68">
        <f t="shared" si="125"/>
        <v>0</v>
      </c>
      <c r="O219" s="69">
        <v>0</v>
      </c>
      <c r="P219" s="69">
        <v>0</v>
      </c>
      <c r="Q219" s="69">
        <f t="shared" si="126"/>
        <v>0</v>
      </c>
      <c r="R219" s="68">
        <f t="shared" si="127"/>
        <v>0</v>
      </c>
      <c r="S219" s="71">
        <v>70696.711843339406</v>
      </c>
      <c r="T219" s="71">
        <v>70697.110013189376</v>
      </c>
      <c r="U219" s="69">
        <f t="shared" si="128"/>
        <v>141393</v>
      </c>
      <c r="V219" s="68">
        <f t="shared" si="129"/>
        <v>1</v>
      </c>
      <c r="W219" s="71">
        <v>88209.851554609864</v>
      </c>
      <c r="X219" s="71">
        <v>88210.110013189376</v>
      </c>
      <c r="Y219" s="69">
        <f t="shared" si="130"/>
        <v>176419</v>
      </c>
      <c r="Z219" s="68">
        <f t="shared" si="131"/>
        <v>1</v>
      </c>
      <c r="AA219" s="71">
        <v>109302.38970155548</v>
      </c>
      <c r="AB219" s="71">
        <v>109303.11001318938</v>
      </c>
      <c r="AC219" s="69">
        <f t="shared" si="132"/>
        <v>218605</v>
      </c>
      <c r="AD219" s="68">
        <f t="shared" si="133"/>
        <v>1</v>
      </c>
      <c r="AE219" s="71">
        <v>124936.30391129294</v>
      </c>
      <c r="AF219" s="71">
        <v>124937.11001318938</v>
      </c>
      <c r="AG219" s="69">
        <f t="shared" si="134"/>
        <v>249873</v>
      </c>
      <c r="AH219" s="68">
        <f t="shared" si="135"/>
        <v>1</v>
      </c>
      <c r="AI219" s="71">
        <v>160792.97725226003</v>
      </c>
      <c r="AJ219" s="71">
        <v>160794.11001318938</v>
      </c>
      <c r="AK219" s="69">
        <f t="shared" si="136"/>
        <v>321586</v>
      </c>
      <c r="AL219" s="68">
        <f t="shared" si="137"/>
        <v>2</v>
      </c>
      <c r="AM219" s="71">
        <v>163885.81899926189</v>
      </c>
      <c r="AN219" s="71">
        <v>163887.11001318938</v>
      </c>
      <c r="AO219" s="69">
        <f t="shared" si="138"/>
        <v>327772</v>
      </c>
      <c r="AP219" s="68">
        <f t="shared" si="139"/>
        <v>2</v>
      </c>
      <c r="AQ219" s="71">
        <v>168801.74366701976</v>
      </c>
      <c r="AR219" s="71">
        <v>168203.11001318938</v>
      </c>
      <c r="AS219" s="69">
        <f t="shared" si="140"/>
        <v>337004</v>
      </c>
      <c r="AT219" s="68">
        <f t="shared" si="141"/>
        <v>-598</v>
      </c>
      <c r="AU219" s="71">
        <v>188483.77791373391</v>
      </c>
      <c r="AV219" s="71">
        <v>168203.11001318938</v>
      </c>
      <c r="AW219" s="69">
        <f t="shared" si="142"/>
        <v>356686</v>
      </c>
      <c r="AX219" s="68">
        <f t="shared" si="143"/>
        <v>-20280</v>
      </c>
      <c r="AY219" s="71">
        <v>188483.77791373391</v>
      </c>
      <c r="AZ219" s="71">
        <v>168203.11001318938</v>
      </c>
      <c r="BA219" s="65" t="b">
        <f t="shared" si="108"/>
        <v>1</v>
      </c>
      <c r="BB219" s="65" t="b">
        <f t="shared" si="109"/>
        <v>1</v>
      </c>
      <c r="BC219" s="65" t="b">
        <f t="shared" si="110"/>
        <v>1</v>
      </c>
      <c r="BD219" s="65" t="b">
        <f t="shared" si="111"/>
        <v>1</v>
      </c>
      <c r="BE219" s="65" t="b">
        <f t="shared" si="112"/>
        <v>0</v>
      </c>
      <c r="BF219" s="65" t="b">
        <f t="shared" si="113"/>
        <v>0</v>
      </c>
      <c r="BG219" s="65" t="b">
        <f t="shared" si="114"/>
        <v>0</v>
      </c>
      <c r="BH219" s="65" t="b">
        <f t="shared" si="115"/>
        <v>0</v>
      </c>
      <c r="BI219" s="65" t="b">
        <f t="shared" si="116"/>
        <v>0</v>
      </c>
      <c r="BJ219" s="65" t="b">
        <f t="shared" si="117"/>
        <v>0</v>
      </c>
      <c r="BK219" s="65" t="b">
        <f t="shared" si="118"/>
        <v>0</v>
      </c>
      <c r="BL219" s="65" t="b">
        <f t="shared" si="119"/>
        <v>0</v>
      </c>
      <c r="BM219" s="70" t="s">
        <v>603</v>
      </c>
    </row>
    <row r="220" spans="1:65" ht="17">
      <c r="A220" s="66" t="s">
        <v>604</v>
      </c>
      <c r="B220" s="67" t="s">
        <v>605</v>
      </c>
      <c r="C220" s="68">
        <v>0</v>
      </c>
      <c r="D220" s="68">
        <v>0</v>
      </c>
      <c r="E220" s="69">
        <f t="shared" si="120"/>
        <v>0</v>
      </c>
      <c r="F220" s="68">
        <f t="shared" si="121"/>
        <v>0</v>
      </c>
      <c r="G220" s="69">
        <v>0</v>
      </c>
      <c r="H220" s="69">
        <v>0</v>
      </c>
      <c r="I220" s="69">
        <f t="shared" si="122"/>
        <v>0</v>
      </c>
      <c r="J220" s="68">
        <f t="shared" si="123"/>
        <v>0</v>
      </c>
      <c r="K220" s="69">
        <v>0</v>
      </c>
      <c r="L220" s="69">
        <v>0</v>
      </c>
      <c r="M220" s="69">
        <f t="shared" si="124"/>
        <v>0</v>
      </c>
      <c r="N220" s="68">
        <f t="shared" si="125"/>
        <v>0</v>
      </c>
      <c r="O220" s="69">
        <v>0</v>
      </c>
      <c r="P220" s="69">
        <v>0</v>
      </c>
      <c r="Q220" s="69">
        <f t="shared" si="126"/>
        <v>0</v>
      </c>
      <c r="R220" s="68">
        <f t="shared" si="127"/>
        <v>0</v>
      </c>
      <c r="S220" s="69">
        <v>0</v>
      </c>
      <c r="T220" s="69">
        <v>0</v>
      </c>
      <c r="U220" s="69">
        <f t="shared" si="128"/>
        <v>0</v>
      </c>
      <c r="V220" s="68">
        <f t="shared" si="129"/>
        <v>0</v>
      </c>
      <c r="W220" s="69">
        <v>0</v>
      </c>
      <c r="X220" s="69">
        <v>0</v>
      </c>
      <c r="Y220" s="69">
        <f t="shared" si="130"/>
        <v>0</v>
      </c>
      <c r="Z220" s="68">
        <f t="shared" si="131"/>
        <v>0</v>
      </c>
      <c r="AA220" s="69">
        <v>0</v>
      </c>
      <c r="AB220" s="69">
        <v>0</v>
      </c>
      <c r="AC220" s="69">
        <f t="shared" si="132"/>
        <v>0</v>
      </c>
      <c r="AD220" s="68">
        <f t="shared" si="133"/>
        <v>0</v>
      </c>
      <c r="AE220" s="69">
        <v>0</v>
      </c>
      <c r="AF220" s="69">
        <v>0</v>
      </c>
      <c r="AG220" s="69">
        <f t="shared" si="134"/>
        <v>0</v>
      </c>
      <c r="AH220" s="68">
        <f t="shared" si="135"/>
        <v>0</v>
      </c>
      <c r="AI220" s="69">
        <v>0</v>
      </c>
      <c r="AJ220" s="69">
        <v>0</v>
      </c>
      <c r="AK220" s="69">
        <f t="shared" si="136"/>
        <v>0</v>
      </c>
      <c r="AL220" s="68">
        <f t="shared" si="137"/>
        <v>0</v>
      </c>
      <c r="AM220" s="69">
        <v>0</v>
      </c>
      <c r="AN220" s="69">
        <v>0</v>
      </c>
      <c r="AO220" s="69">
        <f t="shared" si="138"/>
        <v>0</v>
      </c>
      <c r="AP220" s="68">
        <f t="shared" si="139"/>
        <v>0</v>
      </c>
      <c r="AQ220" s="69">
        <v>0</v>
      </c>
      <c r="AR220" s="69">
        <v>0</v>
      </c>
      <c r="AS220" s="69">
        <f t="shared" si="140"/>
        <v>0</v>
      </c>
      <c r="AT220" s="68">
        <f t="shared" si="141"/>
        <v>0</v>
      </c>
      <c r="AU220" s="69">
        <v>0</v>
      </c>
      <c r="AV220" s="69">
        <v>0</v>
      </c>
      <c r="AW220" s="69">
        <f t="shared" si="142"/>
        <v>0</v>
      </c>
      <c r="AX220" s="68">
        <f t="shared" si="143"/>
        <v>0</v>
      </c>
      <c r="AY220" s="69">
        <v>0</v>
      </c>
      <c r="AZ220" s="69">
        <v>0</v>
      </c>
      <c r="BA220" s="65" t="b">
        <f t="shared" si="108"/>
        <v>1</v>
      </c>
      <c r="BB220" s="65" t="b">
        <f t="shared" si="109"/>
        <v>1</v>
      </c>
      <c r="BC220" s="65" t="b">
        <f t="shared" si="110"/>
        <v>1</v>
      </c>
      <c r="BD220" s="65" t="b">
        <f t="shared" si="111"/>
        <v>1</v>
      </c>
      <c r="BE220" s="65" t="b">
        <f t="shared" si="112"/>
        <v>1</v>
      </c>
      <c r="BF220" s="65" t="b">
        <f t="shared" si="113"/>
        <v>1</v>
      </c>
      <c r="BG220" s="65" t="b">
        <f t="shared" si="114"/>
        <v>1</v>
      </c>
      <c r="BH220" s="65" t="b">
        <f t="shared" si="115"/>
        <v>1</v>
      </c>
      <c r="BI220" s="65" t="b">
        <f t="shared" si="116"/>
        <v>1</v>
      </c>
      <c r="BJ220" s="65" t="b">
        <f t="shared" si="117"/>
        <v>1</v>
      </c>
      <c r="BK220" s="65" t="b">
        <f t="shared" si="118"/>
        <v>1</v>
      </c>
      <c r="BL220" s="65" t="b">
        <f t="shared" si="119"/>
        <v>1</v>
      </c>
      <c r="BM220" s="70" t="s">
        <v>179</v>
      </c>
    </row>
    <row r="221" spans="1:65" ht="34">
      <c r="A221" s="66" t="s">
        <v>606</v>
      </c>
      <c r="B221" s="67" t="s">
        <v>607</v>
      </c>
      <c r="C221" s="68">
        <v>7257.7191090952028</v>
      </c>
      <c r="D221" s="68">
        <v>7258</v>
      </c>
      <c r="E221" s="69">
        <f t="shared" si="120"/>
        <v>14515</v>
      </c>
      <c r="F221" s="68">
        <f t="shared" si="121"/>
        <v>1</v>
      </c>
      <c r="G221" s="71">
        <v>24926.924704109661</v>
      </c>
      <c r="H221" s="71">
        <v>25028</v>
      </c>
      <c r="I221" s="69">
        <f t="shared" si="122"/>
        <v>49954</v>
      </c>
      <c r="J221" s="68">
        <f t="shared" si="123"/>
        <v>102</v>
      </c>
      <c r="K221" s="71">
        <v>54359.988425716489</v>
      </c>
      <c r="L221" s="71">
        <v>45197</v>
      </c>
      <c r="M221" s="69">
        <f t="shared" si="124"/>
        <v>99556</v>
      </c>
      <c r="N221" s="68">
        <f t="shared" si="125"/>
        <v>-9162</v>
      </c>
      <c r="O221" s="71">
        <v>85596.772389425663</v>
      </c>
      <c r="P221" s="71">
        <v>67956</v>
      </c>
      <c r="Q221" s="69">
        <f t="shared" si="126"/>
        <v>153552</v>
      </c>
      <c r="R221" s="68">
        <f t="shared" si="127"/>
        <v>-17640</v>
      </c>
      <c r="S221" s="69">
        <v>0</v>
      </c>
      <c r="T221" s="69">
        <v>0</v>
      </c>
      <c r="U221" s="69">
        <f t="shared" si="128"/>
        <v>0</v>
      </c>
      <c r="V221" s="68">
        <f t="shared" si="129"/>
        <v>0</v>
      </c>
      <c r="W221" s="69">
        <v>0</v>
      </c>
      <c r="X221" s="69">
        <v>0</v>
      </c>
      <c r="Y221" s="69">
        <f t="shared" si="130"/>
        <v>0</v>
      </c>
      <c r="Z221" s="68">
        <f t="shared" si="131"/>
        <v>0</v>
      </c>
      <c r="AA221" s="69">
        <v>0</v>
      </c>
      <c r="AB221" s="69">
        <v>0</v>
      </c>
      <c r="AC221" s="69">
        <f t="shared" si="132"/>
        <v>0</v>
      </c>
      <c r="AD221" s="68">
        <f t="shared" si="133"/>
        <v>0</v>
      </c>
      <c r="AE221" s="69">
        <v>0</v>
      </c>
      <c r="AF221" s="69">
        <v>0</v>
      </c>
      <c r="AG221" s="69">
        <f t="shared" si="134"/>
        <v>0</v>
      </c>
      <c r="AH221" s="68">
        <f t="shared" si="135"/>
        <v>0</v>
      </c>
      <c r="AI221" s="69">
        <v>0</v>
      </c>
      <c r="AJ221" s="69">
        <v>0</v>
      </c>
      <c r="AK221" s="69">
        <f t="shared" si="136"/>
        <v>0</v>
      </c>
      <c r="AL221" s="68">
        <f t="shared" si="137"/>
        <v>0</v>
      </c>
      <c r="AM221" s="69">
        <v>0</v>
      </c>
      <c r="AN221" s="69">
        <v>0</v>
      </c>
      <c r="AO221" s="69">
        <f t="shared" si="138"/>
        <v>0</v>
      </c>
      <c r="AP221" s="68">
        <f t="shared" si="139"/>
        <v>0</v>
      </c>
      <c r="AQ221" s="69">
        <v>0</v>
      </c>
      <c r="AR221" s="69">
        <v>0</v>
      </c>
      <c r="AS221" s="69">
        <f t="shared" si="140"/>
        <v>0</v>
      </c>
      <c r="AT221" s="68">
        <f t="shared" si="141"/>
        <v>0</v>
      </c>
      <c r="AU221" s="69">
        <v>0</v>
      </c>
      <c r="AV221" s="69">
        <v>0</v>
      </c>
      <c r="AW221" s="69">
        <f t="shared" si="142"/>
        <v>0</v>
      </c>
      <c r="AX221" s="68">
        <f t="shared" si="143"/>
        <v>0</v>
      </c>
      <c r="AY221" s="69">
        <v>0</v>
      </c>
      <c r="AZ221" s="69">
        <v>0</v>
      </c>
      <c r="BA221" s="65" t="b">
        <f t="shared" si="108"/>
        <v>0</v>
      </c>
      <c r="BB221" s="65" t="b">
        <f t="shared" si="109"/>
        <v>0</v>
      </c>
      <c r="BC221" s="65" t="b">
        <f t="shared" si="110"/>
        <v>0</v>
      </c>
      <c r="BD221" s="65" t="b">
        <f t="shared" si="111"/>
        <v>0</v>
      </c>
      <c r="BE221" s="65" t="b">
        <f t="shared" si="112"/>
        <v>1</v>
      </c>
      <c r="BF221" s="65" t="b">
        <f t="shared" si="113"/>
        <v>1</v>
      </c>
      <c r="BG221" s="65" t="b">
        <f t="shared" si="114"/>
        <v>1</v>
      </c>
      <c r="BH221" s="65" t="b">
        <f t="shared" si="115"/>
        <v>1</v>
      </c>
      <c r="BI221" s="65" t="b">
        <f t="shared" si="116"/>
        <v>1</v>
      </c>
      <c r="BJ221" s="65" t="b">
        <f t="shared" si="117"/>
        <v>1</v>
      </c>
      <c r="BK221" s="65" t="b">
        <f t="shared" si="118"/>
        <v>1</v>
      </c>
      <c r="BL221" s="65" t="b">
        <f t="shared" si="119"/>
        <v>1</v>
      </c>
      <c r="BM221" s="70" t="s">
        <v>161</v>
      </c>
    </row>
    <row r="222" spans="1:65" ht="34">
      <c r="A222" s="66" t="s">
        <v>608</v>
      </c>
      <c r="B222" s="67" t="s">
        <v>609</v>
      </c>
      <c r="C222" s="68">
        <v>0</v>
      </c>
      <c r="D222" s="68">
        <v>0</v>
      </c>
      <c r="E222" s="69">
        <f t="shared" si="120"/>
        <v>0</v>
      </c>
      <c r="F222" s="68">
        <f t="shared" si="121"/>
        <v>0</v>
      </c>
      <c r="G222" s="69">
        <v>1342.436398809524</v>
      </c>
      <c r="H222" s="69">
        <v>1342</v>
      </c>
      <c r="I222" s="69">
        <f t="shared" si="122"/>
        <v>2684</v>
      </c>
      <c r="J222" s="68">
        <f t="shared" si="123"/>
        <v>0</v>
      </c>
      <c r="K222" s="71">
        <v>3832.2382256814462</v>
      </c>
      <c r="L222" s="71">
        <v>3832</v>
      </c>
      <c r="M222" s="69">
        <f t="shared" si="124"/>
        <v>7664</v>
      </c>
      <c r="N222" s="68">
        <f t="shared" si="125"/>
        <v>0</v>
      </c>
      <c r="O222" s="71">
        <v>8013.3383468123984</v>
      </c>
      <c r="P222" s="71">
        <v>8013</v>
      </c>
      <c r="Q222" s="69">
        <f t="shared" si="126"/>
        <v>16026</v>
      </c>
      <c r="R222" s="68">
        <f t="shared" si="127"/>
        <v>0</v>
      </c>
      <c r="S222" s="69">
        <v>0</v>
      </c>
      <c r="T222" s="71">
        <v>7487</v>
      </c>
      <c r="U222" s="69">
        <f t="shared" si="128"/>
        <v>7487</v>
      </c>
      <c r="V222" s="68">
        <f t="shared" si="129"/>
        <v>7487</v>
      </c>
      <c r="W222" s="71">
        <v>11093.539498033573</v>
      </c>
      <c r="X222" s="71">
        <v>18540</v>
      </c>
      <c r="Y222" s="69">
        <f t="shared" si="130"/>
        <v>29633</v>
      </c>
      <c r="Z222" s="68">
        <f t="shared" si="131"/>
        <v>7447</v>
      </c>
      <c r="AA222" s="69">
        <v>0</v>
      </c>
      <c r="AB222" s="71">
        <v>18540</v>
      </c>
      <c r="AC222" s="69">
        <f t="shared" si="132"/>
        <v>18540</v>
      </c>
      <c r="AD222" s="68">
        <f t="shared" si="133"/>
        <v>18540</v>
      </c>
      <c r="AE222" s="69">
        <v>0</v>
      </c>
      <c r="AF222" s="71">
        <v>18540</v>
      </c>
      <c r="AG222" s="69">
        <f t="shared" si="134"/>
        <v>18540</v>
      </c>
      <c r="AH222" s="68">
        <f t="shared" si="135"/>
        <v>18540</v>
      </c>
      <c r="AI222" s="71">
        <v>7547.0394459705394</v>
      </c>
      <c r="AJ222" s="71">
        <v>25874</v>
      </c>
      <c r="AK222" s="69">
        <f t="shared" si="136"/>
        <v>33421</v>
      </c>
      <c r="AL222" s="68">
        <f t="shared" si="137"/>
        <v>18327</v>
      </c>
      <c r="AM222" s="69">
        <v>0</v>
      </c>
      <c r="AN222" s="71">
        <v>25874</v>
      </c>
      <c r="AO222" s="69">
        <f t="shared" si="138"/>
        <v>25874</v>
      </c>
      <c r="AP222" s="68">
        <f t="shared" si="139"/>
        <v>25874</v>
      </c>
      <c r="AQ222" s="69">
        <v>0</v>
      </c>
      <c r="AR222" s="71">
        <v>25874</v>
      </c>
      <c r="AS222" s="69">
        <f t="shared" si="140"/>
        <v>25874</v>
      </c>
      <c r="AT222" s="68">
        <f t="shared" si="141"/>
        <v>25874</v>
      </c>
      <c r="AU222" s="71">
        <v>30990.090621996889</v>
      </c>
      <c r="AV222" s="71">
        <v>25874</v>
      </c>
      <c r="AW222" s="69">
        <f t="shared" si="142"/>
        <v>56864</v>
      </c>
      <c r="AX222" s="68">
        <f t="shared" si="143"/>
        <v>-5116</v>
      </c>
      <c r="AY222" s="71">
        <v>30990.090621996889</v>
      </c>
      <c r="AZ222" s="71">
        <v>25874</v>
      </c>
      <c r="BA222" s="65" t="b">
        <f t="shared" si="108"/>
        <v>1</v>
      </c>
      <c r="BB222" s="65" t="b">
        <f t="shared" si="109"/>
        <v>1</v>
      </c>
      <c r="BC222" s="65" t="b">
        <f t="shared" si="110"/>
        <v>1</v>
      </c>
      <c r="BD222" s="65" t="b">
        <f t="shared" si="111"/>
        <v>1</v>
      </c>
      <c r="BE222" s="65" t="b">
        <f t="shared" si="112"/>
        <v>0</v>
      </c>
      <c r="BF222" s="65" t="b">
        <f t="shared" si="113"/>
        <v>0</v>
      </c>
      <c r="BG222" s="65" t="b">
        <f t="shared" si="114"/>
        <v>0</v>
      </c>
      <c r="BH222" s="65" t="b">
        <f t="shared" si="115"/>
        <v>0</v>
      </c>
      <c r="BI222" s="65" t="b">
        <f t="shared" si="116"/>
        <v>0</v>
      </c>
      <c r="BJ222" s="65" t="b">
        <f t="shared" si="117"/>
        <v>0</v>
      </c>
      <c r="BK222" s="65" t="b">
        <f t="shared" si="118"/>
        <v>0</v>
      </c>
      <c r="BL222" s="65" t="b">
        <f t="shared" si="119"/>
        <v>0</v>
      </c>
      <c r="BM222" s="70" t="s">
        <v>161</v>
      </c>
    </row>
    <row r="223" spans="1:65" ht="17">
      <c r="A223" s="66" t="s">
        <v>610</v>
      </c>
      <c r="B223" s="67" t="s">
        <v>611</v>
      </c>
      <c r="C223" s="68">
        <v>0</v>
      </c>
      <c r="D223" s="68">
        <v>542.5</v>
      </c>
      <c r="E223" s="69">
        <f t="shared" si="120"/>
        <v>542</v>
      </c>
      <c r="F223" s="68">
        <f t="shared" si="121"/>
        <v>542</v>
      </c>
      <c r="G223" s="75">
        <v>0</v>
      </c>
      <c r="H223" s="75">
        <v>3156.5</v>
      </c>
      <c r="I223" s="69">
        <f t="shared" si="122"/>
        <v>3156</v>
      </c>
      <c r="J223" s="68">
        <f t="shared" si="123"/>
        <v>3156</v>
      </c>
      <c r="K223" s="75">
        <v>3150</v>
      </c>
      <c r="L223" s="75">
        <v>6344.5</v>
      </c>
      <c r="M223" s="69">
        <f t="shared" si="124"/>
        <v>9494</v>
      </c>
      <c r="N223" s="68">
        <f t="shared" si="125"/>
        <v>3194</v>
      </c>
      <c r="O223" s="75">
        <v>3079.7398953294705</v>
      </c>
      <c r="P223" s="75">
        <v>6344.5</v>
      </c>
      <c r="Q223" s="69">
        <f t="shared" si="126"/>
        <v>9423</v>
      </c>
      <c r="R223" s="68">
        <f t="shared" si="127"/>
        <v>3265</v>
      </c>
      <c r="S223" s="71">
        <v>1146.3315546866065</v>
      </c>
      <c r="T223" s="71">
        <v>1247</v>
      </c>
      <c r="U223" s="69">
        <f t="shared" si="128"/>
        <v>2393</v>
      </c>
      <c r="V223" s="68">
        <f t="shared" si="129"/>
        <v>101</v>
      </c>
      <c r="W223" s="71">
        <v>1146.3315546866065</v>
      </c>
      <c r="X223" s="71">
        <v>1247</v>
      </c>
      <c r="Y223" s="69">
        <f t="shared" si="130"/>
        <v>2393</v>
      </c>
      <c r="Z223" s="68">
        <f t="shared" si="131"/>
        <v>101</v>
      </c>
      <c r="AA223" s="71">
        <v>1146.3315546866065</v>
      </c>
      <c r="AB223" s="71">
        <v>1247</v>
      </c>
      <c r="AC223" s="69">
        <f t="shared" si="132"/>
        <v>2393</v>
      </c>
      <c r="AD223" s="68">
        <f t="shared" si="133"/>
        <v>101</v>
      </c>
      <c r="AE223" s="71">
        <v>1146.3315546866065</v>
      </c>
      <c r="AF223" s="71">
        <v>1247</v>
      </c>
      <c r="AG223" s="69">
        <f t="shared" si="134"/>
        <v>2393</v>
      </c>
      <c r="AH223" s="68">
        <f t="shared" si="135"/>
        <v>101</v>
      </c>
      <c r="AI223" s="71">
        <v>1146.3315546866065</v>
      </c>
      <c r="AJ223" s="71">
        <v>1247</v>
      </c>
      <c r="AK223" s="69">
        <f t="shared" si="136"/>
        <v>2393</v>
      </c>
      <c r="AL223" s="68">
        <f t="shared" si="137"/>
        <v>101</v>
      </c>
      <c r="AM223" s="71">
        <v>1146.3315546866065</v>
      </c>
      <c r="AN223" s="71">
        <v>1247</v>
      </c>
      <c r="AO223" s="69">
        <f t="shared" si="138"/>
        <v>2393</v>
      </c>
      <c r="AP223" s="68">
        <f t="shared" si="139"/>
        <v>101</v>
      </c>
      <c r="AQ223" s="71">
        <v>1146.3315546866065</v>
      </c>
      <c r="AR223" s="71">
        <v>1247</v>
      </c>
      <c r="AS223" s="69">
        <f t="shared" si="140"/>
        <v>2393</v>
      </c>
      <c r="AT223" s="68">
        <f t="shared" si="141"/>
        <v>101</v>
      </c>
      <c r="AU223" s="71">
        <v>1146.3315546866065</v>
      </c>
      <c r="AV223" s="71">
        <v>1247</v>
      </c>
      <c r="AW223" s="69">
        <f t="shared" si="142"/>
        <v>2393</v>
      </c>
      <c r="AX223" s="68">
        <f t="shared" si="143"/>
        <v>101</v>
      </c>
      <c r="AY223" s="71">
        <v>1146.3315546866065</v>
      </c>
      <c r="AZ223" s="71">
        <v>1247</v>
      </c>
      <c r="BA223" s="65" t="b">
        <f t="shared" si="108"/>
        <v>0</v>
      </c>
      <c r="BB223" s="65" t="b">
        <f t="shared" si="109"/>
        <v>0</v>
      </c>
      <c r="BC223" s="65" t="b">
        <f t="shared" si="110"/>
        <v>0</v>
      </c>
      <c r="BD223" s="65" t="b">
        <f t="shared" si="111"/>
        <v>0</v>
      </c>
      <c r="BE223" s="65" t="b">
        <f t="shared" si="112"/>
        <v>0</v>
      </c>
      <c r="BF223" s="65" t="b">
        <f t="shared" si="113"/>
        <v>0</v>
      </c>
      <c r="BG223" s="65" t="b">
        <f t="shared" si="114"/>
        <v>0</v>
      </c>
      <c r="BH223" s="65" t="b">
        <f t="shared" si="115"/>
        <v>0</v>
      </c>
      <c r="BI223" s="65" t="b">
        <f t="shared" si="116"/>
        <v>0</v>
      </c>
      <c r="BJ223" s="65" t="b">
        <f t="shared" si="117"/>
        <v>0</v>
      </c>
      <c r="BK223" s="65" t="b">
        <f t="shared" si="118"/>
        <v>0</v>
      </c>
      <c r="BL223" s="65" t="b">
        <f t="shared" si="119"/>
        <v>0</v>
      </c>
      <c r="BM223" s="70" t="s">
        <v>164</v>
      </c>
    </row>
    <row r="224" spans="1:65" ht="17">
      <c r="A224" s="66" t="s">
        <v>612</v>
      </c>
      <c r="B224" s="67" t="s">
        <v>613</v>
      </c>
      <c r="C224" s="68">
        <v>0</v>
      </c>
      <c r="D224" s="68">
        <v>0</v>
      </c>
      <c r="E224" s="69">
        <f t="shared" si="120"/>
        <v>0</v>
      </c>
      <c r="F224" s="68">
        <f t="shared" si="121"/>
        <v>0</v>
      </c>
      <c r="G224" s="69">
        <v>0</v>
      </c>
      <c r="H224" s="69">
        <v>0</v>
      </c>
      <c r="I224" s="69">
        <f t="shared" si="122"/>
        <v>0</v>
      </c>
      <c r="J224" s="68">
        <f t="shared" si="123"/>
        <v>0</v>
      </c>
      <c r="K224" s="69">
        <v>0</v>
      </c>
      <c r="L224" s="69">
        <v>0</v>
      </c>
      <c r="M224" s="69">
        <f t="shared" si="124"/>
        <v>0</v>
      </c>
      <c r="N224" s="68">
        <f t="shared" si="125"/>
        <v>0</v>
      </c>
      <c r="O224" s="69">
        <v>0</v>
      </c>
      <c r="P224" s="69">
        <v>0</v>
      </c>
      <c r="Q224" s="69">
        <f t="shared" si="126"/>
        <v>0</v>
      </c>
      <c r="R224" s="68">
        <f t="shared" si="127"/>
        <v>0</v>
      </c>
      <c r="S224" s="69">
        <v>0</v>
      </c>
      <c r="T224" s="69">
        <v>0</v>
      </c>
      <c r="U224" s="69">
        <f t="shared" si="128"/>
        <v>0</v>
      </c>
      <c r="V224" s="68">
        <f t="shared" si="129"/>
        <v>0</v>
      </c>
      <c r="W224" s="69">
        <v>0</v>
      </c>
      <c r="X224" s="69">
        <v>0</v>
      </c>
      <c r="Y224" s="69">
        <f t="shared" si="130"/>
        <v>0</v>
      </c>
      <c r="Z224" s="68">
        <f t="shared" si="131"/>
        <v>0</v>
      </c>
      <c r="AA224" s="69">
        <v>0</v>
      </c>
      <c r="AB224" s="69">
        <v>0</v>
      </c>
      <c r="AC224" s="69">
        <f t="shared" si="132"/>
        <v>0</v>
      </c>
      <c r="AD224" s="68">
        <f t="shared" si="133"/>
        <v>0</v>
      </c>
      <c r="AE224" s="69">
        <v>0</v>
      </c>
      <c r="AF224" s="69">
        <v>0</v>
      </c>
      <c r="AG224" s="69">
        <f t="shared" si="134"/>
        <v>0</v>
      </c>
      <c r="AH224" s="68">
        <f t="shared" si="135"/>
        <v>0</v>
      </c>
      <c r="AI224" s="69">
        <v>0</v>
      </c>
      <c r="AJ224" s="69">
        <v>0</v>
      </c>
      <c r="AK224" s="69">
        <f t="shared" si="136"/>
        <v>0</v>
      </c>
      <c r="AL224" s="68">
        <f t="shared" si="137"/>
        <v>0</v>
      </c>
      <c r="AM224" s="69">
        <v>0</v>
      </c>
      <c r="AN224" s="69">
        <v>0</v>
      </c>
      <c r="AO224" s="69">
        <f t="shared" si="138"/>
        <v>0</v>
      </c>
      <c r="AP224" s="68">
        <f t="shared" si="139"/>
        <v>0</v>
      </c>
      <c r="AQ224" s="69">
        <v>0</v>
      </c>
      <c r="AR224" s="69">
        <v>0</v>
      </c>
      <c r="AS224" s="69">
        <f t="shared" si="140"/>
        <v>0</v>
      </c>
      <c r="AT224" s="68">
        <f t="shared" si="141"/>
        <v>0</v>
      </c>
      <c r="AU224" s="69">
        <v>0</v>
      </c>
      <c r="AV224" s="69">
        <v>0</v>
      </c>
      <c r="AW224" s="69">
        <f t="shared" si="142"/>
        <v>0</v>
      </c>
      <c r="AX224" s="68">
        <f t="shared" si="143"/>
        <v>0</v>
      </c>
      <c r="AY224" s="69">
        <v>0</v>
      </c>
      <c r="AZ224" s="69">
        <v>0</v>
      </c>
      <c r="BA224" s="65" t="b">
        <f t="shared" si="108"/>
        <v>1</v>
      </c>
      <c r="BB224" s="65" t="b">
        <f t="shared" si="109"/>
        <v>1</v>
      </c>
      <c r="BC224" s="65" t="b">
        <f t="shared" si="110"/>
        <v>1</v>
      </c>
      <c r="BD224" s="65" t="b">
        <f t="shared" si="111"/>
        <v>1</v>
      </c>
      <c r="BE224" s="65" t="b">
        <f t="shared" si="112"/>
        <v>1</v>
      </c>
      <c r="BF224" s="65" t="b">
        <f t="shared" si="113"/>
        <v>1</v>
      </c>
      <c r="BG224" s="65" t="b">
        <f t="shared" si="114"/>
        <v>1</v>
      </c>
      <c r="BH224" s="65" t="b">
        <f t="shared" si="115"/>
        <v>1</v>
      </c>
      <c r="BI224" s="65" t="b">
        <f t="shared" si="116"/>
        <v>1</v>
      </c>
      <c r="BJ224" s="65" t="b">
        <f t="shared" si="117"/>
        <v>1</v>
      </c>
      <c r="BK224" s="65" t="b">
        <f t="shared" si="118"/>
        <v>1</v>
      </c>
      <c r="BL224" s="65" t="b">
        <f t="shared" si="119"/>
        <v>1</v>
      </c>
      <c r="BM224" s="70" t="s">
        <v>179</v>
      </c>
    </row>
    <row r="225" spans="1:65" ht="34">
      <c r="A225" s="66" t="s">
        <v>614</v>
      </c>
      <c r="B225" s="67" t="s">
        <v>615</v>
      </c>
      <c r="C225" s="68">
        <v>0</v>
      </c>
      <c r="D225" s="68">
        <v>0</v>
      </c>
      <c r="E225" s="69">
        <f t="shared" si="120"/>
        <v>0</v>
      </c>
      <c r="F225" s="68">
        <f t="shared" si="121"/>
        <v>0</v>
      </c>
      <c r="G225" s="69">
        <v>61034.163547445249</v>
      </c>
      <c r="H225" s="69">
        <v>61034</v>
      </c>
      <c r="I225" s="69">
        <f t="shared" si="122"/>
        <v>122068</v>
      </c>
      <c r="J225" s="68">
        <f t="shared" si="123"/>
        <v>0</v>
      </c>
      <c r="K225" s="71">
        <v>112354.76135866276</v>
      </c>
      <c r="L225" s="71">
        <v>112355</v>
      </c>
      <c r="M225" s="69">
        <f t="shared" si="124"/>
        <v>224709</v>
      </c>
      <c r="N225" s="68">
        <f t="shared" si="125"/>
        <v>1</v>
      </c>
      <c r="O225" s="71">
        <v>112354.76135866276</v>
      </c>
      <c r="P225" s="71">
        <v>112355</v>
      </c>
      <c r="Q225" s="69">
        <f t="shared" si="126"/>
        <v>224709</v>
      </c>
      <c r="R225" s="68">
        <f t="shared" si="127"/>
        <v>1</v>
      </c>
      <c r="S225" s="69">
        <v>0</v>
      </c>
      <c r="T225" s="69">
        <v>0</v>
      </c>
      <c r="U225" s="69">
        <f t="shared" si="128"/>
        <v>0</v>
      </c>
      <c r="V225" s="68">
        <f t="shared" si="129"/>
        <v>0</v>
      </c>
      <c r="W225" s="69">
        <v>0</v>
      </c>
      <c r="X225" s="69">
        <v>0</v>
      </c>
      <c r="Y225" s="69">
        <f t="shared" si="130"/>
        <v>0</v>
      </c>
      <c r="Z225" s="68">
        <f t="shared" si="131"/>
        <v>0</v>
      </c>
      <c r="AA225" s="69">
        <v>0</v>
      </c>
      <c r="AB225" s="69">
        <v>0</v>
      </c>
      <c r="AC225" s="69">
        <f t="shared" si="132"/>
        <v>0</v>
      </c>
      <c r="AD225" s="68">
        <f t="shared" si="133"/>
        <v>0</v>
      </c>
      <c r="AE225" s="69">
        <v>0</v>
      </c>
      <c r="AF225" s="69">
        <v>0</v>
      </c>
      <c r="AG225" s="69">
        <f t="shared" si="134"/>
        <v>0</v>
      </c>
      <c r="AH225" s="68">
        <f t="shared" si="135"/>
        <v>0</v>
      </c>
      <c r="AI225" s="69">
        <v>0</v>
      </c>
      <c r="AJ225" s="69">
        <v>0</v>
      </c>
      <c r="AK225" s="69">
        <f t="shared" si="136"/>
        <v>0</v>
      </c>
      <c r="AL225" s="68">
        <f t="shared" si="137"/>
        <v>0</v>
      </c>
      <c r="AM225" s="69">
        <v>0</v>
      </c>
      <c r="AN225" s="69">
        <v>0</v>
      </c>
      <c r="AO225" s="69">
        <f t="shared" si="138"/>
        <v>0</v>
      </c>
      <c r="AP225" s="68">
        <f t="shared" si="139"/>
        <v>0</v>
      </c>
      <c r="AQ225" s="69">
        <v>0</v>
      </c>
      <c r="AR225" s="69">
        <v>0</v>
      </c>
      <c r="AS225" s="69">
        <f t="shared" si="140"/>
        <v>0</v>
      </c>
      <c r="AT225" s="68">
        <f t="shared" si="141"/>
        <v>0</v>
      </c>
      <c r="AU225" s="69">
        <v>0</v>
      </c>
      <c r="AV225" s="69">
        <v>0</v>
      </c>
      <c r="AW225" s="69">
        <f t="shared" si="142"/>
        <v>0</v>
      </c>
      <c r="AX225" s="68">
        <f t="shared" si="143"/>
        <v>0</v>
      </c>
      <c r="AY225" s="69">
        <v>0</v>
      </c>
      <c r="AZ225" s="69">
        <v>0</v>
      </c>
      <c r="BA225" s="65" t="b">
        <f t="shared" si="108"/>
        <v>1</v>
      </c>
      <c r="BB225" s="65" t="b">
        <f t="shared" si="109"/>
        <v>1</v>
      </c>
      <c r="BC225" s="65" t="b">
        <f t="shared" si="110"/>
        <v>0</v>
      </c>
      <c r="BD225" s="65" t="b">
        <f t="shared" si="111"/>
        <v>0</v>
      </c>
      <c r="BE225" s="65" t="b">
        <f t="shared" si="112"/>
        <v>1</v>
      </c>
      <c r="BF225" s="65" t="b">
        <f t="shared" si="113"/>
        <v>1</v>
      </c>
      <c r="BG225" s="65" t="b">
        <f t="shared" si="114"/>
        <v>1</v>
      </c>
      <c r="BH225" s="65" t="b">
        <f t="shared" si="115"/>
        <v>1</v>
      </c>
      <c r="BI225" s="65" t="b">
        <f t="shared" si="116"/>
        <v>1</v>
      </c>
      <c r="BJ225" s="65" t="b">
        <f t="shared" si="117"/>
        <v>1</v>
      </c>
      <c r="BK225" s="65" t="b">
        <f t="shared" si="118"/>
        <v>1</v>
      </c>
      <c r="BL225" s="65" t="b">
        <f t="shared" si="119"/>
        <v>1</v>
      </c>
      <c r="BM225" s="70" t="s">
        <v>161</v>
      </c>
    </row>
    <row r="226" spans="1:65" ht="34">
      <c r="A226" s="66" t="s">
        <v>616</v>
      </c>
      <c r="B226" s="67" t="s">
        <v>617</v>
      </c>
      <c r="C226" s="68">
        <v>0</v>
      </c>
      <c r="D226" s="68">
        <v>0</v>
      </c>
      <c r="E226" s="69">
        <f t="shared" si="120"/>
        <v>0</v>
      </c>
      <c r="F226" s="68">
        <f t="shared" si="121"/>
        <v>0</v>
      </c>
      <c r="G226" s="69">
        <v>0</v>
      </c>
      <c r="H226" s="69">
        <v>0</v>
      </c>
      <c r="I226" s="69">
        <f t="shared" si="122"/>
        <v>0</v>
      </c>
      <c r="J226" s="68">
        <f t="shared" si="123"/>
        <v>0</v>
      </c>
      <c r="K226" s="71">
        <v>97248.370678588806</v>
      </c>
      <c r="L226" s="71">
        <v>97248</v>
      </c>
      <c r="M226" s="69">
        <f t="shared" si="124"/>
        <v>194496</v>
      </c>
      <c r="N226" s="68">
        <f t="shared" si="125"/>
        <v>0</v>
      </c>
      <c r="O226" s="71">
        <v>97248.370678588806</v>
      </c>
      <c r="P226" s="71">
        <v>97248</v>
      </c>
      <c r="Q226" s="69">
        <f t="shared" si="126"/>
        <v>194496</v>
      </c>
      <c r="R226" s="68">
        <f t="shared" si="127"/>
        <v>0</v>
      </c>
      <c r="S226" s="69">
        <v>0</v>
      </c>
      <c r="T226" s="69">
        <v>0</v>
      </c>
      <c r="U226" s="69">
        <f t="shared" si="128"/>
        <v>0</v>
      </c>
      <c r="V226" s="68">
        <f t="shared" si="129"/>
        <v>0</v>
      </c>
      <c r="W226" s="69">
        <v>0</v>
      </c>
      <c r="X226" s="69">
        <v>0</v>
      </c>
      <c r="Y226" s="69">
        <f t="shared" si="130"/>
        <v>0</v>
      </c>
      <c r="Z226" s="68">
        <f t="shared" si="131"/>
        <v>0</v>
      </c>
      <c r="AA226" s="69">
        <v>0</v>
      </c>
      <c r="AB226" s="69">
        <v>0</v>
      </c>
      <c r="AC226" s="69">
        <f t="shared" si="132"/>
        <v>0</v>
      </c>
      <c r="AD226" s="68">
        <f t="shared" si="133"/>
        <v>0</v>
      </c>
      <c r="AE226" s="69">
        <v>0</v>
      </c>
      <c r="AF226" s="69">
        <v>0</v>
      </c>
      <c r="AG226" s="69">
        <f t="shared" si="134"/>
        <v>0</v>
      </c>
      <c r="AH226" s="68">
        <f t="shared" si="135"/>
        <v>0</v>
      </c>
      <c r="AI226" s="69">
        <v>0</v>
      </c>
      <c r="AJ226" s="69">
        <v>0</v>
      </c>
      <c r="AK226" s="69">
        <f t="shared" si="136"/>
        <v>0</v>
      </c>
      <c r="AL226" s="68">
        <f t="shared" si="137"/>
        <v>0</v>
      </c>
      <c r="AM226" s="69">
        <v>0</v>
      </c>
      <c r="AN226" s="69">
        <v>0</v>
      </c>
      <c r="AO226" s="69">
        <f t="shared" si="138"/>
        <v>0</v>
      </c>
      <c r="AP226" s="68">
        <f t="shared" si="139"/>
        <v>0</v>
      </c>
      <c r="AQ226" s="69">
        <v>0</v>
      </c>
      <c r="AR226" s="69">
        <v>0</v>
      </c>
      <c r="AS226" s="69">
        <f t="shared" si="140"/>
        <v>0</v>
      </c>
      <c r="AT226" s="68">
        <f t="shared" si="141"/>
        <v>0</v>
      </c>
      <c r="AU226" s="69">
        <v>0</v>
      </c>
      <c r="AV226" s="69">
        <v>0</v>
      </c>
      <c r="AW226" s="69">
        <f t="shared" si="142"/>
        <v>0</v>
      </c>
      <c r="AX226" s="68">
        <f t="shared" si="143"/>
        <v>0</v>
      </c>
      <c r="AY226" s="69">
        <v>0</v>
      </c>
      <c r="AZ226" s="69">
        <v>0</v>
      </c>
      <c r="BA226" s="65" t="b">
        <f t="shared" si="108"/>
        <v>1</v>
      </c>
      <c r="BB226" s="65" t="b">
        <f t="shared" si="109"/>
        <v>1</v>
      </c>
      <c r="BC226" s="65" t="b">
        <f t="shared" si="110"/>
        <v>1</v>
      </c>
      <c r="BD226" s="65" t="b">
        <f t="shared" si="111"/>
        <v>1</v>
      </c>
      <c r="BE226" s="65" t="b">
        <f t="shared" si="112"/>
        <v>1</v>
      </c>
      <c r="BF226" s="65" t="b">
        <f t="shared" si="113"/>
        <v>1</v>
      </c>
      <c r="BG226" s="65" t="b">
        <f t="shared" si="114"/>
        <v>1</v>
      </c>
      <c r="BH226" s="65" t="b">
        <f t="shared" si="115"/>
        <v>1</v>
      </c>
      <c r="BI226" s="65" t="b">
        <f t="shared" si="116"/>
        <v>1</v>
      </c>
      <c r="BJ226" s="65" t="b">
        <f t="shared" si="117"/>
        <v>1</v>
      </c>
      <c r="BK226" s="65" t="b">
        <f t="shared" si="118"/>
        <v>1</v>
      </c>
      <c r="BL226" s="65" t="b">
        <f t="shared" si="119"/>
        <v>1</v>
      </c>
      <c r="BM226" s="70" t="s">
        <v>161</v>
      </c>
    </row>
    <row r="227" spans="1:65" ht="17">
      <c r="A227" s="66" t="s">
        <v>618</v>
      </c>
      <c r="B227" s="67" t="s">
        <v>619</v>
      </c>
      <c r="C227" s="68">
        <v>0</v>
      </c>
      <c r="D227" s="68">
        <v>0</v>
      </c>
      <c r="E227" s="69">
        <f t="shared" si="120"/>
        <v>0</v>
      </c>
      <c r="F227" s="68">
        <f t="shared" si="121"/>
        <v>0</v>
      </c>
      <c r="G227" s="69">
        <v>0</v>
      </c>
      <c r="H227" s="73">
        <v>927.4</v>
      </c>
      <c r="I227" s="69">
        <f t="shared" si="122"/>
        <v>927</v>
      </c>
      <c r="J227" s="68">
        <f t="shared" si="123"/>
        <v>927</v>
      </c>
      <c r="K227" s="71">
        <v>1013.0613793340355</v>
      </c>
      <c r="L227" s="71">
        <v>1940.4</v>
      </c>
      <c r="M227" s="69">
        <f t="shared" si="124"/>
        <v>2953</v>
      </c>
      <c r="N227" s="68">
        <f t="shared" si="125"/>
        <v>927</v>
      </c>
      <c r="O227" s="71">
        <v>2720.8358043844214</v>
      </c>
      <c r="P227" s="71">
        <v>3648.4</v>
      </c>
      <c r="Q227" s="69">
        <f t="shared" si="126"/>
        <v>6368</v>
      </c>
      <c r="R227" s="68">
        <f t="shared" si="127"/>
        <v>928</v>
      </c>
      <c r="S227" s="75">
        <v>0</v>
      </c>
      <c r="T227" s="75">
        <v>0</v>
      </c>
      <c r="U227" s="69">
        <f t="shared" si="128"/>
        <v>0</v>
      </c>
      <c r="V227" s="68">
        <f t="shared" si="129"/>
        <v>0</v>
      </c>
      <c r="W227" s="75">
        <v>0</v>
      </c>
      <c r="X227" s="75">
        <v>0</v>
      </c>
      <c r="Y227" s="69">
        <f t="shared" si="130"/>
        <v>0</v>
      </c>
      <c r="Z227" s="68">
        <f t="shared" si="131"/>
        <v>0</v>
      </c>
      <c r="AA227" s="75">
        <v>0</v>
      </c>
      <c r="AB227" s="75">
        <v>0</v>
      </c>
      <c r="AC227" s="69">
        <f t="shared" si="132"/>
        <v>0</v>
      </c>
      <c r="AD227" s="68">
        <f t="shared" si="133"/>
        <v>0</v>
      </c>
      <c r="AE227" s="75">
        <v>0</v>
      </c>
      <c r="AF227" s="75">
        <v>0</v>
      </c>
      <c r="AG227" s="69">
        <f t="shared" si="134"/>
        <v>0</v>
      </c>
      <c r="AH227" s="68">
        <f t="shared" si="135"/>
        <v>0</v>
      </c>
      <c r="AI227" s="75">
        <v>0</v>
      </c>
      <c r="AJ227" s="75">
        <v>0</v>
      </c>
      <c r="AK227" s="69">
        <f t="shared" si="136"/>
        <v>0</v>
      </c>
      <c r="AL227" s="68">
        <f t="shared" si="137"/>
        <v>0</v>
      </c>
      <c r="AM227" s="75">
        <v>0</v>
      </c>
      <c r="AN227" s="75">
        <v>0</v>
      </c>
      <c r="AO227" s="69">
        <f t="shared" si="138"/>
        <v>0</v>
      </c>
      <c r="AP227" s="68">
        <f t="shared" si="139"/>
        <v>0</v>
      </c>
      <c r="AQ227" s="75">
        <v>0</v>
      </c>
      <c r="AR227" s="75">
        <v>0</v>
      </c>
      <c r="AS227" s="69">
        <f t="shared" si="140"/>
        <v>0</v>
      </c>
      <c r="AT227" s="68">
        <f t="shared" si="141"/>
        <v>0</v>
      </c>
      <c r="AU227" s="75">
        <v>0</v>
      </c>
      <c r="AV227" s="75">
        <v>0</v>
      </c>
      <c r="AW227" s="69">
        <f t="shared" si="142"/>
        <v>0</v>
      </c>
      <c r="AX227" s="68">
        <f t="shared" si="143"/>
        <v>0</v>
      </c>
      <c r="AY227" s="75">
        <v>0</v>
      </c>
      <c r="AZ227" s="75">
        <v>0</v>
      </c>
      <c r="BA227" s="65" t="b">
        <f t="shared" si="108"/>
        <v>1</v>
      </c>
      <c r="BB227" s="65" t="b">
        <f t="shared" si="109"/>
        <v>0</v>
      </c>
      <c r="BC227" s="65" t="b">
        <f t="shared" si="110"/>
        <v>0</v>
      </c>
      <c r="BD227" s="65" t="b">
        <f t="shared" si="111"/>
        <v>0</v>
      </c>
      <c r="BE227" s="65" t="b">
        <f t="shared" si="112"/>
        <v>1</v>
      </c>
      <c r="BF227" s="65" t="b">
        <f t="shared" si="113"/>
        <v>1</v>
      </c>
      <c r="BG227" s="65" t="b">
        <f t="shared" si="114"/>
        <v>1</v>
      </c>
      <c r="BH227" s="65" t="b">
        <f t="shared" si="115"/>
        <v>1</v>
      </c>
      <c r="BI227" s="65" t="b">
        <f t="shared" si="116"/>
        <v>1</v>
      </c>
      <c r="BJ227" s="65" t="b">
        <f t="shared" si="117"/>
        <v>1</v>
      </c>
      <c r="BK227" s="65" t="b">
        <f t="shared" si="118"/>
        <v>1</v>
      </c>
      <c r="BL227" s="65" t="b">
        <f t="shared" si="119"/>
        <v>1</v>
      </c>
      <c r="BM227" s="70" t="s">
        <v>338</v>
      </c>
    </row>
    <row r="228" spans="1:65" ht="17">
      <c r="A228" s="66" t="s">
        <v>620</v>
      </c>
      <c r="B228" s="67" t="s">
        <v>621</v>
      </c>
      <c r="C228" s="68">
        <v>0</v>
      </c>
      <c r="D228" s="68">
        <v>0</v>
      </c>
      <c r="E228" s="69">
        <f t="shared" si="120"/>
        <v>0</v>
      </c>
      <c r="F228" s="68">
        <f t="shared" si="121"/>
        <v>0</v>
      </c>
      <c r="G228" s="69">
        <v>0</v>
      </c>
      <c r="H228" s="69">
        <v>0</v>
      </c>
      <c r="I228" s="69">
        <f t="shared" si="122"/>
        <v>0</v>
      </c>
      <c r="J228" s="68">
        <f t="shared" si="123"/>
        <v>0</v>
      </c>
      <c r="K228" s="69">
        <v>0</v>
      </c>
      <c r="L228" s="69">
        <v>0</v>
      </c>
      <c r="M228" s="69">
        <f t="shared" si="124"/>
        <v>0</v>
      </c>
      <c r="N228" s="68">
        <f t="shared" si="125"/>
        <v>0</v>
      </c>
      <c r="O228" s="69">
        <v>0</v>
      </c>
      <c r="P228" s="69">
        <v>0</v>
      </c>
      <c r="Q228" s="69">
        <f t="shared" si="126"/>
        <v>0</v>
      </c>
      <c r="R228" s="68">
        <f t="shared" si="127"/>
        <v>0</v>
      </c>
      <c r="S228" s="69">
        <v>0</v>
      </c>
      <c r="T228" s="69">
        <v>0</v>
      </c>
      <c r="U228" s="69">
        <f t="shared" si="128"/>
        <v>0</v>
      </c>
      <c r="V228" s="68">
        <f t="shared" si="129"/>
        <v>0</v>
      </c>
      <c r="W228" s="69">
        <v>0</v>
      </c>
      <c r="X228" s="69">
        <v>0</v>
      </c>
      <c r="Y228" s="69">
        <f t="shared" si="130"/>
        <v>0</v>
      </c>
      <c r="Z228" s="68">
        <f t="shared" si="131"/>
        <v>0</v>
      </c>
      <c r="AA228" s="69">
        <v>0</v>
      </c>
      <c r="AB228" s="69">
        <v>0</v>
      </c>
      <c r="AC228" s="69">
        <f t="shared" si="132"/>
        <v>0</v>
      </c>
      <c r="AD228" s="68">
        <f t="shared" si="133"/>
        <v>0</v>
      </c>
      <c r="AE228" s="69">
        <v>0</v>
      </c>
      <c r="AF228" s="69">
        <v>0</v>
      </c>
      <c r="AG228" s="69">
        <f t="shared" si="134"/>
        <v>0</v>
      </c>
      <c r="AH228" s="68">
        <f t="shared" si="135"/>
        <v>0</v>
      </c>
      <c r="AI228" s="69">
        <v>0</v>
      </c>
      <c r="AJ228" s="69">
        <v>0</v>
      </c>
      <c r="AK228" s="69">
        <f t="shared" si="136"/>
        <v>0</v>
      </c>
      <c r="AL228" s="68">
        <f t="shared" si="137"/>
        <v>0</v>
      </c>
      <c r="AM228" s="69">
        <v>0</v>
      </c>
      <c r="AN228" s="69">
        <v>0</v>
      </c>
      <c r="AO228" s="69">
        <f t="shared" si="138"/>
        <v>0</v>
      </c>
      <c r="AP228" s="68">
        <f t="shared" si="139"/>
        <v>0</v>
      </c>
      <c r="AQ228" s="69">
        <v>0</v>
      </c>
      <c r="AR228" s="69">
        <v>0</v>
      </c>
      <c r="AS228" s="69">
        <f t="shared" si="140"/>
        <v>0</v>
      </c>
      <c r="AT228" s="68">
        <f t="shared" si="141"/>
        <v>0</v>
      </c>
      <c r="AU228" s="69">
        <v>0</v>
      </c>
      <c r="AV228" s="69">
        <v>0</v>
      </c>
      <c r="AW228" s="69">
        <f t="shared" si="142"/>
        <v>0</v>
      </c>
      <c r="AX228" s="68">
        <f t="shared" si="143"/>
        <v>0</v>
      </c>
      <c r="AY228" s="69">
        <v>0</v>
      </c>
      <c r="AZ228" s="69">
        <v>0</v>
      </c>
      <c r="BA228" s="65" t="b">
        <f t="shared" si="108"/>
        <v>1</v>
      </c>
      <c r="BB228" s="65" t="b">
        <f t="shared" si="109"/>
        <v>1</v>
      </c>
      <c r="BC228" s="65" t="b">
        <f t="shared" si="110"/>
        <v>1</v>
      </c>
      <c r="BD228" s="65" t="b">
        <f t="shared" si="111"/>
        <v>1</v>
      </c>
      <c r="BE228" s="65" t="b">
        <f t="shared" si="112"/>
        <v>1</v>
      </c>
      <c r="BF228" s="65" t="b">
        <f t="shared" si="113"/>
        <v>1</v>
      </c>
      <c r="BG228" s="65" t="b">
        <f t="shared" si="114"/>
        <v>1</v>
      </c>
      <c r="BH228" s="65" t="b">
        <f t="shared" si="115"/>
        <v>1</v>
      </c>
      <c r="BI228" s="65" t="b">
        <f t="shared" si="116"/>
        <v>1</v>
      </c>
      <c r="BJ228" s="65" t="b">
        <f t="shared" si="117"/>
        <v>1</v>
      </c>
      <c r="BK228" s="65" t="b">
        <f t="shared" si="118"/>
        <v>1</v>
      </c>
      <c r="BL228" s="65" t="b">
        <f t="shared" si="119"/>
        <v>1</v>
      </c>
      <c r="BM228" s="70" t="s">
        <v>164</v>
      </c>
    </row>
    <row r="229" spans="1:65" ht="24">
      <c r="A229" s="66" t="s">
        <v>622</v>
      </c>
      <c r="B229" s="67" t="s">
        <v>623</v>
      </c>
      <c r="C229" s="68">
        <v>0</v>
      </c>
      <c r="D229" s="68">
        <v>0</v>
      </c>
      <c r="E229" s="69">
        <f t="shared" si="120"/>
        <v>0</v>
      </c>
      <c r="F229" s="68">
        <f t="shared" si="121"/>
        <v>0</v>
      </c>
      <c r="G229" s="69">
        <v>0</v>
      </c>
      <c r="H229" s="69">
        <v>0</v>
      </c>
      <c r="I229" s="69">
        <f t="shared" si="122"/>
        <v>0</v>
      </c>
      <c r="J229" s="68">
        <f t="shared" si="123"/>
        <v>0</v>
      </c>
      <c r="K229" s="71">
        <v>4713.1242135217371</v>
      </c>
      <c r="L229" s="71">
        <v>4713</v>
      </c>
      <c r="M229" s="69">
        <f t="shared" si="124"/>
        <v>9426</v>
      </c>
      <c r="N229" s="68">
        <f t="shared" si="125"/>
        <v>0</v>
      </c>
      <c r="O229" s="69">
        <v>0</v>
      </c>
      <c r="P229" s="71">
        <v>4713</v>
      </c>
      <c r="Q229" s="69">
        <f t="shared" si="126"/>
        <v>4713</v>
      </c>
      <c r="R229" s="68">
        <f t="shared" si="127"/>
        <v>4713</v>
      </c>
      <c r="S229" s="75">
        <v>3150</v>
      </c>
      <c r="T229" s="75">
        <v>7263.5</v>
      </c>
      <c r="U229" s="69">
        <f t="shared" si="128"/>
        <v>10413</v>
      </c>
      <c r="V229" s="68">
        <f t="shared" si="129"/>
        <v>4113</v>
      </c>
      <c r="W229" s="75">
        <v>4725</v>
      </c>
      <c r="X229" s="75">
        <v>12957.1</v>
      </c>
      <c r="Y229" s="69">
        <f t="shared" si="130"/>
        <v>17682</v>
      </c>
      <c r="Z229" s="68">
        <f t="shared" si="131"/>
        <v>8232</v>
      </c>
      <c r="AA229" s="75">
        <v>4725</v>
      </c>
      <c r="AB229" s="75">
        <v>14072.1</v>
      </c>
      <c r="AC229" s="69">
        <f t="shared" si="132"/>
        <v>18797</v>
      </c>
      <c r="AD229" s="68">
        <f t="shared" si="133"/>
        <v>9347</v>
      </c>
      <c r="AE229" s="75">
        <v>4725</v>
      </c>
      <c r="AF229" s="75">
        <v>15718.1</v>
      </c>
      <c r="AG229" s="69">
        <f t="shared" si="134"/>
        <v>20443</v>
      </c>
      <c r="AH229" s="68">
        <f t="shared" si="135"/>
        <v>10993</v>
      </c>
      <c r="AI229" s="75">
        <v>7875</v>
      </c>
      <c r="AJ229" s="75">
        <v>18868.099999999999</v>
      </c>
      <c r="AK229" s="69">
        <f t="shared" si="136"/>
        <v>26743</v>
      </c>
      <c r="AL229" s="68">
        <f t="shared" si="137"/>
        <v>10993</v>
      </c>
      <c r="AM229" s="75">
        <v>7875</v>
      </c>
      <c r="AN229" s="75">
        <v>18868.099999999999</v>
      </c>
      <c r="AO229" s="69">
        <f t="shared" si="138"/>
        <v>26743</v>
      </c>
      <c r="AP229" s="68">
        <f t="shared" si="139"/>
        <v>10993</v>
      </c>
      <c r="AQ229" s="75">
        <v>7875</v>
      </c>
      <c r="AR229" s="75">
        <v>18868.099999999999</v>
      </c>
      <c r="AS229" s="69">
        <f t="shared" si="140"/>
        <v>26743</v>
      </c>
      <c r="AT229" s="68">
        <f t="shared" si="141"/>
        <v>10993</v>
      </c>
      <c r="AU229" s="75">
        <v>7875</v>
      </c>
      <c r="AV229" s="75">
        <v>18868.099999999999</v>
      </c>
      <c r="AW229" s="69">
        <f t="shared" si="142"/>
        <v>26743</v>
      </c>
      <c r="AX229" s="68">
        <f t="shared" si="143"/>
        <v>10993</v>
      </c>
      <c r="AY229" s="75">
        <v>7875</v>
      </c>
      <c r="AZ229" s="75">
        <v>18868.099999999999</v>
      </c>
      <c r="BA229" s="65" t="b">
        <f t="shared" si="108"/>
        <v>1</v>
      </c>
      <c r="BB229" s="65" t="b">
        <f t="shared" si="109"/>
        <v>1</v>
      </c>
      <c r="BC229" s="65" t="b">
        <f t="shared" si="110"/>
        <v>1</v>
      </c>
      <c r="BD229" s="65" t="b">
        <f t="shared" si="111"/>
        <v>0</v>
      </c>
      <c r="BE229" s="65" t="b">
        <f t="shared" si="112"/>
        <v>0</v>
      </c>
      <c r="BF229" s="65" t="b">
        <f t="shared" si="113"/>
        <v>0</v>
      </c>
      <c r="BG229" s="65" t="b">
        <f t="shared" si="114"/>
        <v>0</v>
      </c>
      <c r="BH229" s="65" t="b">
        <f t="shared" si="115"/>
        <v>0</v>
      </c>
      <c r="BI229" s="65" t="b">
        <f t="shared" si="116"/>
        <v>0</v>
      </c>
      <c r="BJ229" s="65" t="b">
        <f t="shared" si="117"/>
        <v>0</v>
      </c>
      <c r="BK229" s="65" t="b">
        <f t="shared" si="118"/>
        <v>0</v>
      </c>
      <c r="BL229" s="65" t="b">
        <f t="shared" si="119"/>
        <v>0</v>
      </c>
      <c r="BM229" s="70" t="s">
        <v>338</v>
      </c>
    </row>
    <row r="230" spans="1:65" ht="17">
      <c r="A230" s="66" t="s">
        <v>624</v>
      </c>
      <c r="B230" s="67" t="s">
        <v>625</v>
      </c>
      <c r="C230" s="68">
        <v>0</v>
      </c>
      <c r="D230" s="68">
        <v>0</v>
      </c>
      <c r="E230" s="69">
        <f t="shared" si="120"/>
        <v>0</v>
      </c>
      <c r="F230" s="68">
        <f t="shared" si="121"/>
        <v>0</v>
      </c>
      <c r="G230" s="69">
        <v>0</v>
      </c>
      <c r="H230" s="69">
        <v>0</v>
      </c>
      <c r="I230" s="69">
        <f t="shared" si="122"/>
        <v>0</v>
      </c>
      <c r="J230" s="68">
        <f t="shared" si="123"/>
        <v>0</v>
      </c>
      <c r="K230" s="69">
        <v>0</v>
      </c>
      <c r="L230" s="69">
        <v>0</v>
      </c>
      <c r="M230" s="69">
        <f t="shared" si="124"/>
        <v>0</v>
      </c>
      <c r="N230" s="68">
        <f t="shared" si="125"/>
        <v>0</v>
      </c>
      <c r="O230" s="69">
        <v>0</v>
      </c>
      <c r="P230" s="69">
        <v>0</v>
      </c>
      <c r="Q230" s="69">
        <f t="shared" si="126"/>
        <v>0</v>
      </c>
      <c r="R230" s="68">
        <f t="shared" si="127"/>
        <v>0</v>
      </c>
      <c r="S230" s="71">
        <v>8132.9574900464504</v>
      </c>
      <c r="T230" s="71">
        <v>8133</v>
      </c>
      <c r="U230" s="69">
        <f t="shared" si="128"/>
        <v>16265</v>
      </c>
      <c r="V230" s="68">
        <f t="shared" si="129"/>
        <v>1</v>
      </c>
      <c r="W230" s="71">
        <v>13906.866207867619</v>
      </c>
      <c r="X230" s="71">
        <v>13907</v>
      </c>
      <c r="Y230" s="69">
        <f t="shared" si="130"/>
        <v>27813</v>
      </c>
      <c r="Z230" s="68">
        <f t="shared" si="131"/>
        <v>1</v>
      </c>
      <c r="AA230" s="71">
        <v>16293.449944231254</v>
      </c>
      <c r="AB230" s="71">
        <v>16294</v>
      </c>
      <c r="AC230" s="69">
        <f t="shared" si="132"/>
        <v>32587</v>
      </c>
      <c r="AD230" s="68">
        <f t="shared" si="133"/>
        <v>1</v>
      </c>
      <c r="AE230" s="71">
        <v>16293.449944231254</v>
      </c>
      <c r="AF230" s="71">
        <v>16294</v>
      </c>
      <c r="AG230" s="69">
        <f t="shared" si="134"/>
        <v>32587</v>
      </c>
      <c r="AH230" s="68">
        <f t="shared" si="135"/>
        <v>1</v>
      </c>
      <c r="AI230" s="71">
        <v>16293.449944231254</v>
      </c>
      <c r="AJ230" s="71">
        <v>16294</v>
      </c>
      <c r="AK230" s="69">
        <f t="shared" si="136"/>
        <v>32587</v>
      </c>
      <c r="AL230" s="68">
        <f t="shared" si="137"/>
        <v>1</v>
      </c>
      <c r="AM230" s="71">
        <v>18714.965004132591</v>
      </c>
      <c r="AN230" s="71">
        <v>18716</v>
      </c>
      <c r="AO230" s="69">
        <f t="shared" si="138"/>
        <v>37430</v>
      </c>
      <c r="AP230" s="68">
        <f t="shared" si="139"/>
        <v>2</v>
      </c>
      <c r="AQ230" s="71">
        <v>19235.045004132593</v>
      </c>
      <c r="AR230" s="71">
        <v>19236</v>
      </c>
      <c r="AS230" s="69">
        <f t="shared" si="140"/>
        <v>38471</v>
      </c>
      <c r="AT230" s="68">
        <f t="shared" si="141"/>
        <v>1</v>
      </c>
      <c r="AU230" s="71">
        <v>26228.063685930436</v>
      </c>
      <c r="AV230" s="71">
        <v>19236</v>
      </c>
      <c r="AW230" s="69">
        <f t="shared" si="142"/>
        <v>45464</v>
      </c>
      <c r="AX230" s="68">
        <f t="shared" si="143"/>
        <v>-6992</v>
      </c>
      <c r="AY230" s="71">
        <v>26228.063685930436</v>
      </c>
      <c r="AZ230" s="71">
        <v>19236</v>
      </c>
      <c r="BA230" s="65" t="b">
        <f t="shared" si="108"/>
        <v>1</v>
      </c>
      <c r="BB230" s="65" t="b">
        <f t="shared" si="109"/>
        <v>1</v>
      </c>
      <c r="BC230" s="65" t="b">
        <f t="shared" si="110"/>
        <v>1</v>
      </c>
      <c r="BD230" s="65" t="b">
        <f t="shared" si="111"/>
        <v>1</v>
      </c>
      <c r="BE230" s="65" t="b">
        <f t="shared" si="112"/>
        <v>0</v>
      </c>
      <c r="BF230" s="65" t="b">
        <f t="shared" si="113"/>
        <v>0</v>
      </c>
      <c r="BG230" s="65" t="b">
        <f t="shared" si="114"/>
        <v>0</v>
      </c>
      <c r="BH230" s="65" t="b">
        <f t="shared" si="115"/>
        <v>0</v>
      </c>
      <c r="BI230" s="65" t="b">
        <f t="shared" si="116"/>
        <v>0</v>
      </c>
      <c r="BJ230" s="65" t="b">
        <f t="shared" si="117"/>
        <v>0</v>
      </c>
      <c r="BK230" s="65" t="b">
        <f t="shared" si="118"/>
        <v>0</v>
      </c>
      <c r="BL230" s="65" t="b">
        <f t="shared" si="119"/>
        <v>0</v>
      </c>
      <c r="BM230" s="70" t="s">
        <v>164</v>
      </c>
    </row>
    <row r="231" spans="1:65" ht="17">
      <c r="A231" s="66" t="s">
        <v>626</v>
      </c>
      <c r="B231" s="67" t="s">
        <v>627</v>
      </c>
      <c r="C231" s="68">
        <v>0</v>
      </c>
      <c r="D231" s="68">
        <v>0</v>
      </c>
      <c r="E231" s="69">
        <f t="shared" si="120"/>
        <v>0</v>
      </c>
      <c r="F231" s="68">
        <f t="shared" si="121"/>
        <v>0</v>
      </c>
      <c r="G231" s="69">
        <v>0</v>
      </c>
      <c r="H231" s="69">
        <v>0</v>
      </c>
      <c r="I231" s="69">
        <f t="shared" si="122"/>
        <v>0</v>
      </c>
      <c r="J231" s="68">
        <f t="shared" si="123"/>
        <v>0</v>
      </c>
      <c r="K231" s="69">
        <v>0</v>
      </c>
      <c r="L231" s="69">
        <v>0</v>
      </c>
      <c r="M231" s="69">
        <f t="shared" si="124"/>
        <v>0</v>
      </c>
      <c r="N231" s="68">
        <f t="shared" si="125"/>
        <v>0</v>
      </c>
      <c r="O231" s="69">
        <v>0</v>
      </c>
      <c r="P231" s="69">
        <v>0</v>
      </c>
      <c r="Q231" s="69">
        <f t="shared" si="126"/>
        <v>0</v>
      </c>
      <c r="R231" s="68">
        <f t="shared" si="127"/>
        <v>0</v>
      </c>
      <c r="S231" s="71">
        <v>209852.65551952663</v>
      </c>
      <c r="T231" s="71">
        <v>209853</v>
      </c>
      <c r="U231" s="69">
        <f t="shared" si="128"/>
        <v>419705</v>
      </c>
      <c r="V231" s="68">
        <f t="shared" si="129"/>
        <v>1</v>
      </c>
      <c r="W231" s="71">
        <v>212027.18010731137</v>
      </c>
      <c r="X231" s="71">
        <v>212028</v>
      </c>
      <c r="Y231" s="69">
        <f t="shared" si="130"/>
        <v>424055</v>
      </c>
      <c r="Z231" s="68">
        <f t="shared" si="131"/>
        <v>1</v>
      </c>
      <c r="AA231" s="71">
        <v>212027.18010731137</v>
      </c>
      <c r="AB231" s="71">
        <v>212028</v>
      </c>
      <c r="AC231" s="69">
        <f t="shared" si="132"/>
        <v>424055</v>
      </c>
      <c r="AD231" s="68">
        <f t="shared" si="133"/>
        <v>1</v>
      </c>
      <c r="AE231" s="71">
        <v>241148.10728397509</v>
      </c>
      <c r="AF231" s="71">
        <v>241149</v>
      </c>
      <c r="AG231" s="69">
        <f t="shared" si="134"/>
        <v>482297</v>
      </c>
      <c r="AH231" s="68">
        <f t="shared" si="135"/>
        <v>1</v>
      </c>
      <c r="AI231" s="71">
        <v>241148.10728397509</v>
      </c>
      <c r="AJ231" s="71">
        <v>241149</v>
      </c>
      <c r="AK231" s="69">
        <f t="shared" si="136"/>
        <v>482297</v>
      </c>
      <c r="AL231" s="68">
        <f t="shared" si="137"/>
        <v>1</v>
      </c>
      <c r="AM231" s="71">
        <v>241148.10728397509</v>
      </c>
      <c r="AN231" s="71">
        <v>241149</v>
      </c>
      <c r="AO231" s="69">
        <f t="shared" si="138"/>
        <v>482297</v>
      </c>
      <c r="AP231" s="68">
        <f t="shared" si="139"/>
        <v>1</v>
      </c>
      <c r="AQ231" s="71">
        <v>241148.10728397509</v>
      </c>
      <c r="AR231" s="71">
        <v>241149</v>
      </c>
      <c r="AS231" s="69">
        <f t="shared" si="140"/>
        <v>482297</v>
      </c>
      <c r="AT231" s="68">
        <f t="shared" si="141"/>
        <v>1</v>
      </c>
      <c r="AU231" s="71">
        <v>235778.17153986005</v>
      </c>
      <c r="AV231" s="71">
        <v>241149</v>
      </c>
      <c r="AW231" s="69">
        <f t="shared" si="142"/>
        <v>476927</v>
      </c>
      <c r="AX231" s="68">
        <f t="shared" si="143"/>
        <v>5371</v>
      </c>
      <c r="AY231" s="71">
        <v>235778.17153986005</v>
      </c>
      <c r="AZ231" s="71">
        <v>241149</v>
      </c>
      <c r="BA231" s="65" t="b">
        <f t="shared" si="108"/>
        <v>1</v>
      </c>
      <c r="BB231" s="65" t="b">
        <f t="shared" si="109"/>
        <v>1</v>
      </c>
      <c r="BC231" s="65" t="b">
        <f t="shared" si="110"/>
        <v>1</v>
      </c>
      <c r="BD231" s="65" t="b">
        <f t="shared" si="111"/>
        <v>1</v>
      </c>
      <c r="BE231" s="65" t="b">
        <f t="shared" si="112"/>
        <v>0</v>
      </c>
      <c r="BF231" s="65" t="b">
        <f t="shared" si="113"/>
        <v>0</v>
      </c>
      <c r="BG231" s="65" t="b">
        <f t="shared" si="114"/>
        <v>0</v>
      </c>
      <c r="BH231" s="65" t="b">
        <f t="shared" si="115"/>
        <v>0</v>
      </c>
      <c r="BI231" s="65" t="b">
        <f t="shared" si="116"/>
        <v>0</v>
      </c>
      <c r="BJ231" s="65" t="b">
        <f t="shared" si="117"/>
        <v>0</v>
      </c>
      <c r="BK231" s="65" t="b">
        <f t="shared" si="118"/>
        <v>0</v>
      </c>
      <c r="BL231" s="65" t="b">
        <f t="shared" si="119"/>
        <v>0</v>
      </c>
      <c r="BM231" s="70" t="s">
        <v>164</v>
      </c>
    </row>
    <row r="232" spans="1:65" ht="17">
      <c r="A232" s="66" t="s">
        <v>628</v>
      </c>
      <c r="B232" s="67" t="s">
        <v>629</v>
      </c>
      <c r="C232" s="68">
        <v>0</v>
      </c>
      <c r="D232" s="68">
        <v>0</v>
      </c>
      <c r="E232" s="69">
        <f t="shared" si="120"/>
        <v>0</v>
      </c>
      <c r="F232" s="68">
        <f t="shared" si="121"/>
        <v>0</v>
      </c>
      <c r="G232" s="69">
        <v>0</v>
      </c>
      <c r="H232" s="69">
        <v>0</v>
      </c>
      <c r="I232" s="69">
        <f t="shared" si="122"/>
        <v>0</v>
      </c>
      <c r="J232" s="68">
        <f t="shared" si="123"/>
        <v>0</v>
      </c>
      <c r="K232" s="69">
        <v>0</v>
      </c>
      <c r="L232" s="69">
        <v>0</v>
      </c>
      <c r="M232" s="69">
        <f t="shared" si="124"/>
        <v>0</v>
      </c>
      <c r="N232" s="68">
        <f t="shared" si="125"/>
        <v>0</v>
      </c>
      <c r="O232" s="69">
        <v>0</v>
      </c>
      <c r="P232" s="69">
        <v>0</v>
      </c>
      <c r="Q232" s="69">
        <f t="shared" si="126"/>
        <v>0</v>
      </c>
      <c r="R232" s="68">
        <f t="shared" si="127"/>
        <v>0</v>
      </c>
      <c r="S232" s="69">
        <v>0</v>
      </c>
      <c r="T232" s="69">
        <v>0</v>
      </c>
      <c r="U232" s="69">
        <f t="shared" si="128"/>
        <v>0</v>
      </c>
      <c r="V232" s="68">
        <f t="shared" si="129"/>
        <v>0</v>
      </c>
      <c r="W232" s="69">
        <v>0</v>
      </c>
      <c r="X232" s="69">
        <v>0</v>
      </c>
      <c r="Y232" s="69">
        <f t="shared" si="130"/>
        <v>0</v>
      </c>
      <c r="Z232" s="68">
        <f t="shared" si="131"/>
        <v>0</v>
      </c>
      <c r="AA232" s="69">
        <v>0</v>
      </c>
      <c r="AB232" s="69">
        <v>0</v>
      </c>
      <c r="AC232" s="69">
        <f t="shared" si="132"/>
        <v>0</v>
      </c>
      <c r="AD232" s="68">
        <f t="shared" si="133"/>
        <v>0</v>
      </c>
      <c r="AE232" s="69">
        <v>0</v>
      </c>
      <c r="AF232" s="69">
        <v>0</v>
      </c>
      <c r="AG232" s="69">
        <f t="shared" si="134"/>
        <v>0</v>
      </c>
      <c r="AH232" s="68">
        <f t="shared" si="135"/>
        <v>0</v>
      </c>
      <c r="AI232" s="69">
        <v>0</v>
      </c>
      <c r="AJ232" s="69">
        <v>0</v>
      </c>
      <c r="AK232" s="69">
        <f t="shared" si="136"/>
        <v>0</v>
      </c>
      <c r="AL232" s="68">
        <f t="shared" si="137"/>
        <v>0</v>
      </c>
      <c r="AM232" s="69">
        <v>0</v>
      </c>
      <c r="AN232" s="69">
        <v>0</v>
      </c>
      <c r="AO232" s="69">
        <f t="shared" si="138"/>
        <v>0</v>
      </c>
      <c r="AP232" s="68">
        <f t="shared" si="139"/>
        <v>0</v>
      </c>
      <c r="AQ232" s="69">
        <v>0</v>
      </c>
      <c r="AR232" s="69">
        <v>0</v>
      </c>
      <c r="AS232" s="69">
        <f t="shared" si="140"/>
        <v>0</v>
      </c>
      <c r="AT232" s="68">
        <f t="shared" si="141"/>
        <v>0</v>
      </c>
      <c r="AU232" s="69">
        <v>0</v>
      </c>
      <c r="AV232" s="69">
        <v>0</v>
      </c>
      <c r="AW232" s="69">
        <f t="shared" si="142"/>
        <v>0</v>
      </c>
      <c r="AX232" s="68">
        <f t="shared" si="143"/>
        <v>0</v>
      </c>
      <c r="AY232" s="69">
        <v>0</v>
      </c>
      <c r="AZ232" s="69">
        <v>0</v>
      </c>
      <c r="BA232" s="65" t="b">
        <f t="shared" si="108"/>
        <v>1</v>
      </c>
      <c r="BB232" s="65" t="b">
        <f t="shared" si="109"/>
        <v>1</v>
      </c>
      <c r="BC232" s="65" t="b">
        <f t="shared" si="110"/>
        <v>1</v>
      </c>
      <c r="BD232" s="65" t="b">
        <f t="shared" si="111"/>
        <v>1</v>
      </c>
      <c r="BE232" s="65" t="b">
        <f t="shared" si="112"/>
        <v>1</v>
      </c>
      <c r="BF232" s="65" t="b">
        <f t="shared" si="113"/>
        <v>1</v>
      </c>
      <c r="BG232" s="65" t="b">
        <f t="shared" si="114"/>
        <v>1</v>
      </c>
      <c r="BH232" s="65" t="b">
        <f t="shared" si="115"/>
        <v>1</v>
      </c>
      <c r="BI232" s="65" t="b">
        <f t="shared" si="116"/>
        <v>1</v>
      </c>
      <c r="BJ232" s="65" t="b">
        <f t="shared" si="117"/>
        <v>1</v>
      </c>
      <c r="BK232" s="65" t="b">
        <f t="shared" si="118"/>
        <v>1</v>
      </c>
      <c r="BL232" s="65" t="b">
        <f t="shared" si="119"/>
        <v>1</v>
      </c>
      <c r="BM232" s="70" t="s">
        <v>164</v>
      </c>
    </row>
    <row r="233" spans="1:65" ht="34">
      <c r="A233" s="66" t="s">
        <v>630</v>
      </c>
      <c r="B233" s="67" t="s">
        <v>631</v>
      </c>
      <c r="C233" s="68">
        <v>0</v>
      </c>
      <c r="D233" s="68">
        <v>0</v>
      </c>
      <c r="E233" s="69">
        <f t="shared" si="120"/>
        <v>0</v>
      </c>
      <c r="F233" s="68">
        <f t="shared" si="121"/>
        <v>0</v>
      </c>
      <c r="G233" s="69">
        <v>0</v>
      </c>
      <c r="H233" s="69">
        <v>0</v>
      </c>
      <c r="I233" s="69">
        <f t="shared" si="122"/>
        <v>0</v>
      </c>
      <c r="J233" s="68">
        <f t="shared" si="123"/>
        <v>0</v>
      </c>
      <c r="K233" s="69">
        <v>0</v>
      </c>
      <c r="L233" s="69">
        <v>0</v>
      </c>
      <c r="M233" s="69">
        <f t="shared" si="124"/>
        <v>0</v>
      </c>
      <c r="N233" s="68">
        <f t="shared" si="125"/>
        <v>0</v>
      </c>
      <c r="O233" s="69">
        <v>0</v>
      </c>
      <c r="P233" s="69">
        <v>0</v>
      </c>
      <c r="Q233" s="69">
        <f t="shared" si="126"/>
        <v>0</v>
      </c>
      <c r="R233" s="68">
        <f t="shared" si="127"/>
        <v>0</v>
      </c>
      <c r="S233" s="69">
        <v>0</v>
      </c>
      <c r="T233" s="69">
        <v>0</v>
      </c>
      <c r="U233" s="69">
        <f t="shared" si="128"/>
        <v>0</v>
      </c>
      <c r="V233" s="68">
        <f t="shared" si="129"/>
        <v>0</v>
      </c>
      <c r="W233" s="69">
        <v>0</v>
      </c>
      <c r="X233" s="69">
        <v>0</v>
      </c>
      <c r="Y233" s="69">
        <f t="shared" si="130"/>
        <v>0</v>
      </c>
      <c r="Z233" s="68">
        <f t="shared" si="131"/>
        <v>0</v>
      </c>
      <c r="AA233" s="69">
        <v>0</v>
      </c>
      <c r="AB233" s="69">
        <v>0</v>
      </c>
      <c r="AC233" s="69">
        <f t="shared" si="132"/>
        <v>0</v>
      </c>
      <c r="AD233" s="68">
        <f t="shared" si="133"/>
        <v>0</v>
      </c>
      <c r="AE233" s="69">
        <v>0</v>
      </c>
      <c r="AF233" s="69">
        <v>0</v>
      </c>
      <c r="AG233" s="69">
        <f t="shared" si="134"/>
        <v>0</v>
      </c>
      <c r="AH233" s="68">
        <f t="shared" si="135"/>
        <v>0</v>
      </c>
      <c r="AI233" s="69">
        <v>0</v>
      </c>
      <c r="AJ233" s="69">
        <v>0</v>
      </c>
      <c r="AK233" s="69">
        <f t="shared" si="136"/>
        <v>0</v>
      </c>
      <c r="AL233" s="68">
        <f t="shared" si="137"/>
        <v>0</v>
      </c>
      <c r="AM233" s="69">
        <v>0</v>
      </c>
      <c r="AN233" s="69">
        <v>0</v>
      </c>
      <c r="AO233" s="69">
        <f t="shared" si="138"/>
        <v>0</v>
      </c>
      <c r="AP233" s="68">
        <f t="shared" si="139"/>
        <v>0</v>
      </c>
      <c r="AQ233" s="69">
        <v>0</v>
      </c>
      <c r="AR233" s="69">
        <v>0</v>
      </c>
      <c r="AS233" s="69">
        <f t="shared" si="140"/>
        <v>0</v>
      </c>
      <c r="AT233" s="68">
        <f t="shared" si="141"/>
        <v>0</v>
      </c>
      <c r="AU233" s="69">
        <v>0</v>
      </c>
      <c r="AV233" s="69">
        <v>0</v>
      </c>
      <c r="AW233" s="69">
        <f t="shared" si="142"/>
        <v>0</v>
      </c>
      <c r="AX233" s="68">
        <f t="shared" si="143"/>
        <v>0</v>
      </c>
      <c r="AY233" s="69">
        <v>0</v>
      </c>
      <c r="AZ233" s="69">
        <v>0</v>
      </c>
      <c r="BA233" s="65" t="b">
        <f t="shared" si="108"/>
        <v>1</v>
      </c>
      <c r="BB233" s="65" t="b">
        <f t="shared" si="109"/>
        <v>1</v>
      </c>
      <c r="BC233" s="65" t="b">
        <f t="shared" si="110"/>
        <v>1</v>
      </c>
      <c r="BD233" s="65" t="b">
        <f t="shared" si="111"/>
        <v>1</v>
      </c>
      <c r="BE233" s="65" t="b">
        <f t="shared" si="112"/>
        <v>1</v>
      </c>
      <c r="BF233" s="65" t="b">
        <f t="shared" si="113"/>
        <v>1</v>
      </c>
      <c r="BG233" s="65" t="b">
        <f t="shared" si="114"/>
        <v>1</v>
      </c>
      <c r="BH233" s="65" t="b">
        <f t="shared" si="115"/>
        <v>1</v>
      </c>
      <c r="BI233" s="65" t="b">
        <f t="shared" si="116"/>
        <v>1</v>
      </c>
      <c r="BJ233" s="65" t="b">
        <f t="shared" si="117"/>
        <v>1</v>
      </c>
      <c r="BK233" s="65" t="b">
        <f t="shared" si="118"/>
        <v>1</v>
      </c>
      <c r="BL233" s="65" t="b">
        <f t="shared" si="119"/>
        <v>1</v>
      </c>
      <c r="BM233" s="70" t="s">
        <v>632</v>
      </c>
    </row>
    <row r="234" spans="1:65" ht="17">
      <c r="A234" s="66" t="s">
        <v>633</v>
      </c>
      <c r="B234" s="67" t="s">
        <v>634</v>
      </c>
      <c r="C234" s="68">
        <v>0</v>
      </c>
      <c r="D234" s="68">
        <v>0</v>
      </c>
      <c r="E234" s="69">
        <f t="shared" si="120"/>
        <v>0</v>
      </c>
      <c r="F234" s="68">
        <f t="shared" si="121"/>
        <v>0</v>
      </c>
      <c r="G234" s="71">
        <v>1876.9613657142856</v>
      </c>
      <c r="H234" s="71">
        <v>1877</v>
      </c>
      <c r="I234" s="69">
        <f t="shared" si="122"/>
        <v>3753</v>
      </c>
      <c r="J234" s="68">
        <f t="shared" si="123"/>
        <v>1</v>
      </c>
      <c r="K234" s="71">
        <v>4115.4381192857136</v>
      </c>
      <c r="L234" s="71">
        <v>4115</v>
      </c>
      <c r="M234" s="69">
        <f t="shared" si="124"/>
        <v>8230</v>
      </c>
      <c r="N234" s="68">
        <f t="shared" si="125"/>
        <v>0</v>
      </c>
      <c r="O234" s="71">
        <v>6805.0138500000003</v>
      </c>
      <c r="P234" s="71">
        <v>6805</v>
      </c>
      <c r="Q234" s="69">
        <f t="shared" si="126"/>
        <v>13610</v>
      </c>
      <c r="R234" s="68">
        <f t="shared" si="127"/>
        <v>0</v>
      </c>
      <c r="S234" s="71">
        <v>25360.512082314715</v>
      </c>
      <c r="T234" s="71">
        <v>25360.71</v>
      </c>
      <c r="U234" s="69">
        <f t="shared" si="128"/>
        <v>50720</v>
      </c>
      <c r="V234" s="68">
        <f t="shared" si="129"/>
        <v>0</v>
      </c>
      <c r="W234" s="71">
        <v>33760.200786758163</v>
      </c>
      <c r="X234" s="71">
        <v>33760.71</v>
      </c>
      <c r="Y234" s="69">
        <f t="shared" si="130"/>
        <v>67520</v>
      </c>
      <c r="Z234" s="68">
        <f t="shared" si="131"/>
        <v>0</v>
      </c>
      <c r="AA234" s="71">
        <v>33760.200786758163</v>
      </c>
      <c r="AB234" s="71">
        <v>33760.71</v>
      </c>
      <c r="AC234" s="69">
        <f t="shared" si="132"/>
        <v>67520</v>
      </c>
      <c r="AD234" s="68">
        <f t="shared" si="133"/>
        <v>0</v>
      </c>
      <c r="AE234" s="71">
        <v>33760.200786758163</v>
      </c>
      <c r="AF234" s="71">
        <v>33760.71</v>
      </c>
      <c r="AG234" s="69">
        <f t="shared" si="134"/>
        <v>67520</v>
      </c>
      <c r="AH234" s="68">
        <f t="shared" si="135"/>
        <v>0</v>
      </c>
      <c r="AI234" s="71">
        <v>102872.50041938142</v>
      </c>
      <c r="AJ234" s="71">
        <v>102872.70999999999</v>
      </c>
      <c r="AK234" s="69">
        <f t="shared" si="136"/>
        <v>205744</v>
      </c>
      <c r="AL234" s="68">
        <f t="shared" si="137"/>
        <v>0</v>
      </c>
      <c r="AM234" s="71">
        <v>102872.50041938142</v>
      </c>
      <c r="AN234" s="71">
        <v>102872.70999999999</v>
      </c>
      <c r="AO234" s="69">
        <f t="shared" si="138"/>
        <v>205744</v>
      </c>
      <c r="AP234" s="68">
        <f t="shared" si="139"/>
        <v>0</v>
      </c>
      <c r="AQ234" s="71">
        <v>102872.50041938142</v>
      </c>
      <c r="AR234" s="71">
        <v>102872.70999999999</v>
      </c>
      <c r="AS234" s="69">
        <f t="shared" si="140"/>
        <v>205744</v>
      </c>
      <c r="AT234" s="68">
        <f t="shared" si="141"/>
        <v>0</v>
      </c>
      <c r="AU234" s="71">
        <v>194903.06604836814</v>
      </c>
      <c r="AV234" s="71">
        <v>102872.70999999999</v>
      </c>
      <c r="AW234" s="69">
        <f t="shared" si="142"/>
        <v>297775</v>
      </c>
      <c r="AX234" s="68">
        <f t="shared" si="143"/>
        <v>-92031</v>
      </c>
      <c r="AY234" s="71">
        <v>194903.06604836814</v>
      </c>
      <c r="AZ234" s="71">
        <v>102872.70999999999</v>
      </c>
      <c r="BA234" s="65" t="b">
        <f t="shared" si="108"/>
        <v>1</v>
      </c>
      <c r="BB234" s="65" t="b">
        <f t="shared" si="109"/>
        <v>0</v>
      </c>
      <c r="BC234" s="65" t="b">
        <f t="shared" si="110"/>
        <v>1</v>
      </c>
      <c r="BD234" s="65" t="b">
        <f t="shared" si="111"/>
        <v>1</v>
      </c>
      <c r="BE234" s="65" t="b">
        <f t="shared" si="112"/>
        <v>1</v>
      </c>
      <c r="BF234" s="65" t="b">
        <f t="shared" si="113"/>
        <v>1</v>
      </c>
      <c r="BG234" s="65" t="b">
        <f t="shared" si="114"/>
        <v>1</v>
      </c>
      <c r="BH234" s="65" t="b">
        <f t="shared" si="115"/>
        <v>1</v>
      </c>
      <c r="BI234" s="65" t="b">
        <f t="shared" si="116"/>
        <v>1</v>
      </c>
      <c r="BJ234" s="65" t="b">
        <f t="shared" si="117"/>
        <v>1</v>
      </c>
      <c r="BK234" s="65" t="b">
        <f t="shared" si="118"/>
        <v>1</v>
      </c>
      <c r="BL234" s="65" t="b">
        <f t="shared" si="119"/>
        <v>0</v>
      </c>
      <c r="BM234" s="70" t="s">
        <v>164</v>
      </c>
    </row>
    <row r="235" spans="1:65" ht="17">
      <c r="A235" s="66" t="s">
        <v>635</v>
      </c>
      <c r="B235" s="67" t="s">
        <v>636</v>
      </c>
      <c r="C235" s="68">
        <v>0</v>
      </c>
      <c r="D235" s="68">
        <v>0</v>
      </c>
      <c r="E235" s="69">
        <f t="shared" si="120"/>
        <v>0</v>
      </c>
      <c r="F235" s="68">
        <f t="shared" si="121"/>
        <v>0</v>
      </c>
      <c r="G235" s="69">
        <v>3578.6086807224879</v>
      </c>
      <c r="H235" s="69">
        <v>0</v>
      </c>
      <c r="I235" s="69">
        <f t="shared" si="122"/>
        <v>3578</v>
      </c>
      <c r="J235" s="68">
        <f t="shared" si="123"/>
        <v>-3578</v>
      </c>
      <c r="K235" s="71">
        <v>11571.286124047683</v>
      </c>
      <c r="L235" s="69">
        <v>0</v>
      </c>
      <c r="M235" s="69">
        <f t="shared" si="124"/>
        <v>11571</v>
      </c>
      <c r="N235" s="68">
        <f t="shared" si="125"/>
        <v>-11571</v>
      </c>
      <c r="O235" s="71">
        <v>15981.815325073965</v>
      </c>
      <c r="P235" s="69">
        <v>0</v>
      </c>
      <c r="Q235" s="69">
        <f t="shared" si="126"/>
        <v>15981</v>
      </c>
      <c r="R235" s="68">
        <f t="shared" si="127"/>
        <v>-15981</v>
      </c>
      <c r="S235" s="69">
        <v>0</v>
      </c>
      <c r="T235" s="69">
        <v>0</v>
      </c>
      <c r="U235" s="69">
        <f t="shared" si="128"/>
        <v>0</v>
      </c>
      <c r="V235" s="68">
        <f t="shared" si="129"/>
        <v>0</v>
      </c>
      <c r="W235" s="71">
        <v>1878.3764903129659</v>
      </c>
      <c r="X235" s="71">
        <v>2254</v>
      </c>
      <c r="Y235" s="69">
        <f t="shared" si="130"/>
        <v>4132</v>
      </c>
      <c r="Z235" s="68">
        <f t="shared" si="131"/>
        <v>376</v>
      </c>
      <c r="AA235" s="71">
        <v>1878.3764903129659</v>
      </c>
      <c r="AB235" s="71">
        <v>2254</v>
      </c>
      <c r="AC235" s="69">
        <f t="shared" si="132"/>
        <v>4132</v>
      </c>
      <c r="AD235" s="68">
        <f t="shared" si="133"/>
        <v>376</v>
      </c>
      <c r="AE235" s="71">
        <v>1878.3764903129659</v>
      </c>
      <c r="AF235" s="71">
        <v>2254</v>
      </c>
      <c r="AG235" s="69">
        <f t="shared" si="134"/>
        <v>4132</v>
      </c>
      <c r="AH235" s="68">
        <f t="shared" si="135"/>
        <v>376</v>
      </c>
      <c r="AI235" s="71">
        <v>1878.3764903129659</v>
      </c>
      <c r="AJ235" s="71">
        <v>2254</v>
      </c>
      <c r="AK235" s="69">
        <f t="shared" si="136"/>
        <v>4132</v>
      </c>
      <c r="AL235" s="68">
        <f t="shared" si="137"/>
        <v>376</v>
      </c>
      <c r="AM235" s="71">
        <v>1878.3764903129659</v>
      </c>
      <c r="AN235" s="71">
        <v>2254</v>
      </c>
      <c r="AO235" s="69">
        <f t="shared" si="138"/>
        <v>4132</v>
      </c>
      <c r="AP235" s="68">
        <f t="shared" si="139"/>
        <v>376</v>
      </c>
      <c r="AQ235" s="71">
        <v>1878.3764903129659</v>
      </c>
      <c r="AR235" s="71">
        <v>2254</v>
      </c>
      <c r="AS235" s="69">
        <f t="shared" si="140"/>
        <v>4132</v>
      </c>
      <c r="AT235" s="68">
        <f t="shared" si="141"/>
        <v>376</v>
      </c>
      <c r="AU235" s="71">
        <v>1878.3764903129659</v>
      </c>
      <c r="AV235" s="71">
        <v>2254</v>
      </c>
      <c r="AW235" s="69">
        <f t="shared" si="142"/>
        <v>4132</v>
      </c>
      <c r="AX235" s="68">
        <f t="shared" si="143"/>
        <v>376</v>
      </c>
      <c r="AY235" s="71">
        <v>1878.3764903129659</v>
      </c>
      <c r="AZ235" s="71">
        <v>2254</v>
      </c>
      <c r="BA235" s="65" t="b">
        <f t="shared" si="108"/>
        <v>1</v>
      </c>
      <c r="BB235" s="65" t="b">
        <f t="shared" si="109"/>
        <v>0</v>
      </c>
      <c r="BC235" s="65" t="b">
        <f t="shared" si="110"/>
        <v>0</v>
      </c>
      <c r="BD235" s="65" t="b">
        <f t="shared" si="111"/>
        <v>0</v>
      </c>
      <c r="BE235" s="65" t="b">
        <f t="shared" si="112"/>
        <v>1</v>
      </c>
      <c r="BF235" s="65" t="b">
        <f t="shared" si="113"/>
        <v>0</v>
      </c>
      <c r="BG235" s="65" t="b">
        <f t="shared" si="114"/>
        <v>0</v>
      </c>
      <c r="BH235" s="65" t="b">
        <f t="shared" si="115"/>
        <v>0</v>
      </c>
      <c r="BI235" s="65" t="b">
        <f t="shared" si="116"/>
        <v>0</v>
      </c>
      <c r="BJ235" s="65" t="b">
        <f t="shared" si="117"/>
        <v>0</v>
      </c>
      <c r="BK235" s="65" t="b">
        <f t="shared" si="118"/>
        <v>0</v>
      </c>
      <c r="BL235" s="65" t="b">
        <f t="shared" si="119"/>
        <v>0</v>
      </c>
      <c r="BM235" s="70" t="s">
        <v>164</v>
      </c>
    </row>
    <row r="236" spans="1:65" ht="17">
      <c r="A236" s="66" t="s">
        <v>637</v>
      </c>
      <c r="B236" s="67" t="s">
        <v>638</v>
      </c>
      <c r="C236" s="68">
        <v>0</v>
      </c>
      <c r="D236" s="68">
        <v>0</v>
      </c>
      <c r="E236" s="69">
        <f t="shared" si="120"/>
        <v>0</v>
      </c>
      <c r="F236" s="68">
        <f t="shared" si="121"/>
        <v>0</v>
      </c>
      <c r="G236" s="69">
        <v>0</v>
      </c>
      <c r="H236" s="69">
        <v>0</v>
      </c>
      <c r="I236" s="69">
        <f t="shared" si="122"/>
        <v>0</v>
      </c>
      <c r="J236" s="68">
        <f t="shared" si="123"/>
        <v>0</v>
      </c>
      <c r="K236" s="69">
        <v>0</v>
      </c>
      <c r="L236" s="69">
        <v>0</v>
      </c>
      <c r="M236" s="69">
        <f t="shared" si="124"/>
        <v>0</v>
      </c>
      <c r="N236" s="68">
        <f t="shared" si="125"/>
        <v>0</v>
      </c>
      <c r="O236" s="69">
        <v>0</v>
      </c>
      <c r="P236" s="69">
        <v>0</v>
      </c>
      <c r="Q236" s="69">
        <f t="shared" si="126"/>
        <v>0</v>
      </c>
      <c r="R236" s="68">
        <f t="shared" si="127"/>
        <v>0</v>
      </c>
      <c r="S236" s="71">
        <v>31116.110761437525</v>
      </c>
      <c r="T236" s="71">
        <v>31116</v>
      </c>
      <c r="U236" s="69">
        <f t="shared" si="128"/>
        <v>62232</v>
      </c>
      <c r="V236" s="68">
        <f t="shared" si="129"/>
        <v>0</v>
      </c>
      <c r="W236" s="71">
        <v>31116.110761437525</v>
      </c>
      <c r="X236" s="71">
        <v>31116</v>
      </c>
      <c r="Y236" s="69">
        <f t="shared" si="130"/>
        <v>62232</v>
      </c>
      <c r="Z236" s="68">
        <f t="shared" si="131"/>
        <v>0</v>
      </c>
      <c r="AA236" s="71">
        <v>51192.840848116357</v>
      </c>
      <c r="AB236" s="71">
        <v>51193</v>
      </c>
      <c r="AC236" s="69">
        <f t="shared" si="132"/>
        <v>102385</v>
      </c>
      <c r="AD236" s="68">
        <f t="shared" si="133"/>
        <v>1</v>
      </c>
      <c r="AE236" s="71">
        <v>51295.137812116358</v>
      </c>
      <c r="AF236" s="71">
        <v>51295</v>
      </c>
      <c r="AG236" s="69">
        <f t="shared" si="134"/>
        <v>102590</v>
      </c>
      <c r="AH236" s="68">
        <f t="shared" si="135"/>
        <v>0</v>
      </c>
      <c r="AI236" s="71">
        <v>61127.19283252451</v>
      </c>
      <c r="AJ236" s="71">
        <v>61127</v>
      </c>
      <c r="AK236" s="69">
        <f t="shared" si="136"/>
        <v>122254</v>
      </c>
      <c r="AL236" s="68">
        <f t="shared" si="137"/>
        <v>0</v>
      </c>
      <c r="AM236" s="71">
        <v>61127.19283252451</v>
      </c>
      <c r="AN236" s="71">
        <v>61127</v>
      </c>
      <c r="AO236" s="69">
        <f t="shared" si="138"/>
        <v>122254</v>
      </c>
      <c r="AP236" s="68">
        <f t="shared" si="139"/>
        <v>0</v>
      </c>
      <c r="AQ236" s="71">
        <v>61127.19283252451</v>
      </c>
      <c r="AR236" s="71">
        <v>61127</v>
      </c>
      <c r="AS236" s="69">
        <f t="shared" si="140"/>
        <v>122254</v>
      </c>
      <c r="AT236" s="68">
        <f t="shared" si="141"/>
        <v>0</v>
      </c>
      <c r="AU236" s="71">
        <v>61127.19283252451</v>
      </c>
      <c r="AV236" s="71">
        <v>61127</v>
      </c>
      <c r="AW236" s="69">
        <f t="shared" si="142"/>
        <v>122254</v>
      </c>
      <c r="AX236" s="68">
        <f t="shared" si="143"/>
        <v>0</v>
      </c>
      <c r="AY236" s="71">
        <v>61127.19283252451</v>
      </c>
      <c r="AZ236" s="71">
        <v>61127</v>
      </c>
      <c r="BA236" s="65" t="b">
        <f t="shared" si="108"/>
        <v>1</v>
      </c>
      <c r="BB236" s="65" t="b">
        <f t="shared" si="109"/>
        <v>1</v>
      </c>
      <c r="BC236" s="65" t="b">
        <f t="shared" si="110"/>
        <v>1</v>
      </c>
      <c r="BD236" s="65" t="b">
        <f t="shared" si="111"/>
        <v>1</v>
      </c>
      <c r="BE236" s="65" t="b">
        <f t="shared" si="112"/>
        <v>1</v>
      </c>
      <c r="BF236" s="65" t="b">
        <f t="shared" si="113"/>
        <v>1</v>
      </c>
      <c r="BG236" s="65" t="b">
        <f t="shared" si="114"/>
        <v>0</v>
      </c>
      <c r="BH236" s="65" t="b">
        <f t="shared" si="115"/>
        <v>1</v>
      </c>
      <c r="BI236" s="65" t="b">
        <f t="shared" si="116"/>
        <v>1</v>
      </c>
      <c r="BJ236" s="65" t="b">
        <f t="shared" si="117"/>
        <v>1</v>
      </c>
      <c r="BK236" s="65" t="b">
        <f t="shared" si="118"/>
        <v>1</v>
      </c>
      <c r="BL236" s="65" t="b">
        <f t="shared" si="119"/>
        <v>1</v>
      </c>
      <c r="BM236" s="70" t="s">
        <v>164</v>
      </c>
    </row>
    <row r="237" spans="1:65" ht="17">
      <c r="A237" s="66" t="s">
        <v>639</v>
      </c>
      <c r="B237" s="67" t="s">
        <v>640</v>
      </c>
      <c r="C237" s="68">
        <v>0</v>
      </c>
      <c r="D237" s="68">
        <v>0</v>
      </c>
      <c r="E237" s="69">
        <f t="shared" si="120"/>
        <v>0</v>
      </c>
      <c r="F237" s="68">
        <f t="shared" si="121"/>
        <v>0</v>
      </c>
      <c r="G237" s="73">
        <v>227.45681300059735</v>
      </c>
      <c r="H237" s="73">
        <v>227.5</v>
      </c>
      <c r="I237" s="69">
        <f t="shared" si="122"/>
        <v>454</v>
      </c>
      <c r="J237" s="68">
        <f t="shared" si="123"/>
        <v>0</v>
      </c>
      <c r="K237" s="73">
        <v>227.45681300059735</v>
      </c>
      <c r="L237" s="73">
        <v>227.5</v>
      </c>
      <c r="M237" s="69">
        <f t="shared" si="124"/>
        <v>454</v>
      </c>
      <c r="N237" s="68">
        <f t="shared" si="125"/>
        <v>0</v>
      </c>
      <c r="O237" s="71">
        <v>20516.021668155721</v>
      </c>
      <c r="P237" s="71">
        <v>20516.5</v>
      </c>
      <c r="Q237" s="69">
        <f t="shared" si="126"/>
        <v>41032</v>
      </c>
      <c r="R237" s="68">
        <f t="shared" si="127"/>
        <v>0</v>
      </c>
      <c r="S237" s="71">
        <v>17868.084999999999</v>
      </c>
      <c r="T237" s="71">
        <v>17869</v>
      </c>
      <c r="U237" s="69">
        <f t="shared" si="128"/>
        <v>35737</v>
      </c>
      <c r="V237" s="68">
        <f t="shared" si="129"/>
        <v>1</v>
      </c>
      <c r="W237" s="71">
        <v>29354.071</v>
      </c>
      <c r="X237" s="71">
        <v>29355</v>
      </c>
      <c r="Y237" s="69">
        <f t="shared" si="130"/>
        <v>58709</v>
      </c>
      <c r="Z237" s="68">
        <f t="shared" si="131"/>
        <v>1</v>
      </c>
      <c r="AA237" s="71">
        <v>29604.071</v>
      </c>
      <c r="AB237" s="71">
        <v>29605</v>
      </c>
      <c r="AC237" s="69">
        <f t="shared" si="132"/>
        <v>59209</v>
      </c>
      <c r="AD237" s="68">
        <f t="shared" si="133"/>
        <v>1</v>
      </c>
      <c r="AE237" s="71">
        <v>29604.071</v>
      </c>
      <c r="AF237" s="71">
        <v>29605</v>
      </c>
      <c r="AG237" s="69">
        <f t="shared" si="134"/>
        <v>59209</v>
      </c>
      <c r="AH237" s="68">
        <f t="shared" si="135"/>
        <v>1</v>
      </c>
      <c r="AI237" s="71">
        <v>29604.071</v>
      </c>
      <c r="AJ237" s="71">
        <v>29605</v>
      </c>
      <c r="AK237" s="69">
        <f t="shared" si="136"/>
        <v>59209</v>
      </c>
      <c r="AL237" s="68">
        <f t="shared" si="137"/>
        <v>1</v>
      </c>
      <c r="AM237" s="71">
        <v>29604.071</v>
      </c>
      <c r="AN237" s="71">
        <v>29605</v>
      </c>
      <c r="AO237" s="69">
        <f t="shared" si="138"/>
        <v>59209</v>
      </c>
      <c r="AP237" s="68">
        <f t="shared" si="139"/>
        <v>1</v>
      </c>
      <c r="AQ237" s="71">
        <v>29604.071</v>
      </c>
      <c r="AR237" s="71">
        <v>29605</v>
      </c>
      <c r="AS237" s="69">
        <f t="shared" si="140"/>
        <v>59209</v>
      </c>
      <c r="AT237" s="68">
        <f t="shared" si="141"/>
        <v>1</v>
      </c>
      <c r="AU237" s="71">
        <v>29604.071</v>
      </c>
      <c r="AV237" s="71">
        <v>29605</v>
      </c>
      <c r="AW237" s="69">
        <f t="shared" si="142"/>
        <v>59209</v>
      </c>
      <c r="AX237" s="68">
        <f t="shared" si="143"/>
        <v>1</v>
      </c>
      <c r="AY237" s="71">
        <v>29604.071</v>
      </c>
      <c r="AZ237" s="71">
        <v>29605</v>
      </c>
      <c r="BA237" s="65" t="b">
        <f t="shared" si="108"/>
        <v>1</v>
      </c>
      <c r="BB237" s="65" t="b">
        <f t="shared" si="109"/>
        <v>1</v>
      </c>
      <c r="BC237" s="65" t="b">
        <f t="shared" si="110"/>
        <v>1</v>
      </c>
      <c r="BD237" s="65" t="b">
        <f t="shared" si="111"/>
        <v>1</v>
      </c>
      <c r="BE237" s="65" t="b">
        <f t="shared" si="112"/>
        <v>0</v>
      </c>
      <c r="BF237" s="65" t="b">
        <f t="shared" si="113"/>
        <v>0</v>
      </c>
      <c r="BG237" s="65" t="b">
        <f t="shared" si="114"/>
        <v>0</v>
      </c>
      <c r="BH237" s="65" t="b">
        <f t="shared" si="115"/>
        <v>0</v>
      </c>
      <c r="BI237" s="65" t="b">
        <f t="shared" si="116"/>
        <v>0</v>
      </c>
      <c r="BJ237" s="65" t="b">
        <f t="shared" si="117"/>
        <v>0</v>
      </c>
      <c r="BK237" s="65" t="b">
        <f t="shared" si="118"/>
        <v>0</v>
      </c>
      <c r="BL237" s="65" t="b">
        <f t="shared" si="119"/>
        <v>0</v>
      </c>
      <c r="BM237" s="70" t="s">
        <v>179</v>
      </c>
    </row>
    <row r="238" spans="1:65" ht="34">
      <c r="A238" s="66" t="s">
        <v>641</v>
      </c>
      <c r="B238" s="67" t="s">
        <v>642</v>
      </c>
      <c r="C238" s="68">
        <v>0</v>
      </c>
      <c r="D238" s="68">
        <v>0</v>
      </c>
      <c r="E238" s="69">
        <f t="shared" si="120"/>
        <v>0</v>
      </c>
      <c r="F238" s="68">
        <f t="shared" si="121"/>
        <v>0</v>
      </c>
      <c r="G238" s="69">
        <v>0</v>
      </c>
      <c r="H238" s="69">
        <v>0</v>
      </c>
      <c r="I238" s="69">
        <f t="shared" si="122"/>
        <v>0</v>
      </c>
      <c r="J238" s="68">
        <f t="shared" si="123"/>
        <v>0</v>
      </c>
      <c r="K238" s="71">
        <v>4462.7919454111625</v>
      </c>
      <c r="L238" s="71">
        <v>4656</v>
      </c>
      <c r="M238" s="69">
        <f t="shared" si="124"/>
        <v>9118</v>
      </c>
      <c r="N238" s="68">
        <f t="shared" si="125"/>
        <v>194</v>
      </c>
      <c r="O238" s="69">
        <v>0</v>
      </c>
      <c r="P238" s="71">
        <v>4656</v>
      </c>
      <c r="Q238" s="69">
        <f t="shared" si="126"/>
        <v>4656</v>
      </c>
      <c r="R238" s="68">
        <f t="shared" si="127"/>
        <v>4656</v>
      </c>
      <c r="S238" s="69">
        <v>0</v>
      </c>
      <c r="T238" s="69">
        <v>0</v>
      </c>
      <c r="U238" s="69">
        <f t="shared" si="128"/>
        <v>0</v>
      </c>
      <c r="V238" s="68">
        <f t="shared" si="129"/>
        <v>0</v>
      </c>
      <c r="W238" s="69">
        <v>0</v>
      </c>
      <c r="X238" s="69">
        <v>0</v>
      </c>
      <c r="Y238" s="69">
        <f t="shared" si="130"/>
        <v>0</v>
      </c>
      <c r="Z238" s="68">
        <f t="shared" si="131"/>
        <v>0</v>
      </c>
      <c r="AA238" s="69">
        <v>0</v>
      </c>
      <c r="AB238" s="69">
        <v>0</v>
      </c>
      <c r="AC238" s="69">
        <f t="shared" si="132"/>
        <v>0</v>
      </c>
      <c r="AD238" s="68">
        <f t="shared" si="133"/>
        <v>0</v>
      </c>
      <c r="AE238" s="69">
        <v>0</v>
      </c>
      <c r="AF238" s="69">
        <v>0</v>
      </c>
      <c r="AG238" s="69">
        <f t="shared" si="134"/>
        <v>0</v>
      </c>
      <c r="AH238" s="68">
        <f t="shared" si="135"/>
        <v>0</v>
      </c>
      <c r="AI238" s="69">
        <v>0</v>
      </c>
      <c r="AJ238" s="69">
        <v>0</v>
      </c>
      <c r="AK238" s="69">
        <f t="shared" si="136"/>
        <v>0</v>
      </c>
      <c r="AL238" s="68">
        <f t="shared" si="137"/>
        <v>0</v>
      </c>
      <c r="AM238" s="69">
        <v>0</v>
      </c>
      <c r="AN238" s="69">
        <v>0</v>
      </c>
      <c r="AO238" s="69">
        <f t="shared" si="138"/>
        <v>0</v>
      </c>
      <c r="AP238" s="68">
        <f t="shared" si="139"/>
        <v>0</v>
      </c>
      <c r="AQ238" s="69">
        <v>0</v>
      </c>
      <c r="AR238" s="69">
        <v>0</v>
      </c>
      <c r="AS238" s="69">
        <f t="shared" si="140"/>
        <v>0</v>
      </c>
      <c r="AT238" s="68">
        <f t="shared" si="141"/>
        <v>0</v>
      </c>
      <c r="AU238" s="69">
        <v>0</v>
      </c>
      <c r="AV238" s="69">
        <v>0</v>
      </c>
      <c r="AW238" s="69">
        <f t="shared" si="142"/>
        <v>0</v>
      </c>
      <c r="AX238" s="68">
        <f t="shared" si="143"/>
        <v>0</v>
      </c>
      <c r="AY238" s="69">
        <v>0</v>
      </c>
      <c r="AZ238" s="69">
        <v>0</v>
      </c>
      <c r="BA238" s="65" t="b">
        <f t="shared" si="108"/>
        <v>1</v>
      </c>
      <c r="BB238" s="65" t="b">
        <f t="shared" si="109"/>
        <v>1</v>
      </c>
      <c r="BC238" s="65" t="b">
        <f t="shared" si="110"/>
        <v>0</v>
      </c>
      <c r="BD238" s="65" t="b">
        <f t="shared" si="111"/>
        <v>0</v>
      </c>
      <c r="BE238" s="65" t="b">
        <f t="shared" si="112"/>
        <v>1</v>
      </c>
      <c r="BF238" s="65" t="b">
        <f t="shared" si="113"/>
        <v>1</v>
      </c>
      <c r="BG238" s="65" t="b">
        <f t="shared" si="114"/>
        <v>1</v>
      </c>
      <c r="BH238" s="65" t="b">
        <f t="shared" si="115"/>
        <v>1</v>
      </c>
      <c r="BI238" s="65" t="b">
        <f t="shared" si="116"/>
        <v>1</v>
      </c>
      <c r="BJ238" s="65" t="b">
        <f t="shared" si="117"/>
        <v>1</v>
      </c>
      <c r="BK238" s="65" t="b">
        <f t="shared" si="118"/>
        <v>1</v>
      </c>
      <c r="BL238" s="65" t="b">
        <f t="shared" si="119"/>
        <v>1</v>
      </c>
      <c r="BM238" s="70" t="s">
        <v>161</v>
      </c>
    </row>
    <row r="239" spans="1:65" ht="17">
      <c r="A239" s="66" t="s">
        <v>643</v>
      </c>
      <c r="B239" s="67" t="s">
        <v>644</v>
      </c>
      <c r="C239" s="68">
        <v>0</v>
      </c>
      <c r="D239" s="68">
        <v>0</v>
      </c>
      <c r="E239" s="69">
        <f t="shared" si="120"/>
        <v>0</v>
      </c>
      <c r="F239" s="68">
        <f t="shared" si="121"/>
        <v>0</v>
      </c>
      <c r="G239" s="69">
        <v>0</v>
      </c>
      <c r="H239" s="69">
        <v>0</v>
      </c>
      <c r="I239" s="69">
        <f t="shared" si="122"/>
        <v>0</v>
      </c>
      <c r="J239" s="68">
        <f t="shared" si="123"/>
        <v>0</v>
      </c>
      <c r="K239" s="69">
        <v>0</v>
      </c>
      <c r="L239" s="69">
        <v>0</v>
      </c>
      <c r="M239" s="69">
        <f t="shared" si="124"/>
        <v>0</v>
      </c>
      <c r="N239" s="68">
        <f t="shared" si="125"/>
        <v>0</v>
      </c>
      <c r="O239" s="71">
        <v>140207.0096688233</v>
      </c>
      <c r="P239" s="71">
        <v>140207</v>
      </c>
      <c r="Q239" s="69">
        <f t="shared" si="126"/>
        <v>280414</v>
      </c>
      <c r="R239" s="68">
        <f t="shared" si="127"/>
        <v>0</v>
      </c>
      <c r="S239" s="71">
        <v>24466.933709056597</v>
      </c>
      <c r="T239" s="71">
        <v>27260.154815395421</v>
      </c>
      <c r="U239" s="69">
        <f t="shared" si="128"/>
        <v>51726</v>
      </c>
      <c r="V239" s="68">
        <f t="shared" si="129"/>
        <v>2794</v>
      </c>
      <c r="W239" s="71">
        <v>24466.933709056597</v>
      </c>
      <c r="X239" s="71">
        <v>27260.154815395421</v>
      </c>
      <c r="Y239" s="69">
        <f t="shared" si="130"/>
        <v>51726</v>
      </c>
      <c r="Z239" s="68">
        <f t="shared" si="131"/>
        <v>2794</v>
      </c>
      <c r="AA239" s="71">
        <v>24466.933709056597</v>
      </c>
      <c r="AB239" s="71">
        <v>27260.154815395421</v>
      </c>
      <c r="AC239" s="69">
        <f t="shared" si="132"/>
        <v>51726</v>
      </c>
      <c r="AD239" s="68">
        <f t="shared" si="133"/>
        <v>2794</v>
      </c>
      <c r="AE239" s="71">
        <v>22675.500200043869</v>
      </c>
      <c r="AF239" s="71">
        <v>25110.154815395421</v>
      </c>
      <c r="AG239" s="69">
        <f t="shared" si="134"/>
        <v>47785</v>
      </c>
      <c r="AH239" s="68">
        <f t="shared" si="135"/>
        <v>2435</v>
      </c>
      <c r="AI239" s="71">
        <v>22675.500200043869</v>
      </c>
      <c r="AJ239" s="71">
        <v>25110.154815395421</v>
      </c>
      <c r="AK239" s="69">
        <f t="shared" si="136"/>
        <v>47785</v>
      </c>
      <c r="AL239" s="68">
        <f t="shared" si="137"/>
        <v>2435</v>
      </c>
      <c r="AM239" s="71">
        <v>22675.500200043869</v>
      </c>
      <c r="AN239" s="71">
        <v>25110.154815395421</v>
      </c>
      <c r="AO239" s="69">
        <f t="shared" si="138"/>
        <v>47785</v>
      </c>
      <c r="AP239" s="68">
        <f t="shared" si="139"/>
        <v>2435</v>
      </c>
      <c r="AQ239" s="71">
        <v>22675.500200043869</v>
      </c>
      <c r="AR239" s="71">
        <v>25110.154815395421</v>
      </c>
      <c r="AS239" s="69">
        <f t="shared" si="140"/>
        <v>47785</v>
      </c>
      <c r="AT239" s="68">
        <f t="shared" si="141"/>
        <v>2435</v>
      </c>
      <c r="AU239" s="71">
        <v>22675.500200043869</v>
      </c>
      <c r="AV239" s="71">
        <v>25110.154815395421</v>
      </c>
      <c r="AW239" s="69">
        <f t="shared" si="142"/>
        <v>47785</v>
      </c>
      <c r="AX239" s="68">
        <f t="shared" si="143"/>
        <v>2435</v>
      </c>
      <c r="AY239" s="71">
        <v>22675.500200043869</v>
      </c>
      <c r="AZ239" s="71">
        <v>25110.154815395421</v>
      </c>
      <c r="BA239" s="65" t="b">
        <f t="shared" si="108"/>
        <v>1</v>
      </c>
      <c r="BB239" s="65" t="b">
        <f t="shared" si="109"/>
        <v>1</v>
      </c>
      <c r="BC239" s="65" t="b">
        <f t="shared" si="110"/>
        <v>1</v>
      </c>
      <c r="BD239" s="65" t="b">
        <f t="shared" si="111"/>
        <v>1</v>
      </c>
      <c r="BE239" s="65" t="b">
        <f t="shared" si="112"/>
        <v>0</v>
      </c>
      <c r="BF239" s="65" t="b">
        <f t="shared" si="113"/>
        <v>0</v>
      </c>
      <c r="BG239" s="65" t="b">
        <f t="shared" si="114"/>
        <v>0</v>
      </c>
      <c r="BH239" s="65" t="b">
        <f t="shared" si="115"/>
        <v>0</v>
      </c>
      <c r="BI239" s="65" t="b">
        <f t="shared" si="116"/>
        <v>0</v>
      </c>
      <c r="BJ239" s="65" t="b">
        <f t="shared" si="117"/>
        <v>0</v>
      </c>
      <c r="BK239" s="65" t="b">
        <f t="shared" si="118"/>
        <v>0</v>
      </c>
      <c r="BL239" s="65" t="b">
        <f t="shared" si="119"/>
        <v>0</v>
      </c>
      <c r="BM239" s="70" t="s">
        <v>164</v>
      </c>
    </row>
    <row r="240" spans="1:65" ht="17">
      <c r="A240" s="66" t="s">
        <v>645</v>
      </c>
      <c r="B240" s="67" t="s">
        <v>646</v>
      </c>
      <c r="C240" s="68">
        <v>0</v>
      </c>
      <c r="D240" s="68">
        <v>0</v>
      </c>
      <c r="E240" s="69">
        <f t="shared" si="120"/>
        <v>0</v>
      </c>
      <c r="F240" s="68">
        <f t="shared" si="121"/>
        <v>0</v>
      </c>
      <c r="G240" s="69">
        <v>0</v>
      </c>
      <c r="H240" s="69">
        <v>0</v>
      </c>
      <c r="I240" s="69">
        <f t="shared" si="122"/>
        <v>0</v>
      </c>
      <c r="J240" s="68">
        <f t="shared" si="123"/>
        <v>0</v>
      </c>
      <c r="K240" s="69">
        <v>0</v>
      </c>
      <c r="L240" s="69">
        <v>0</v>
      </c>
      <c r="M240" s="69">
        <f t="shared" si="124"/>
        <v>0</v>
      </c>
      <c r="N240" s="68">
        <f t="shared" si="125"/>
        <v>0</v>
      </c>
      <c r="O240" s="69">
        <v>0</v>
      </c>
      <c r="P240" s="69">
        <v>0</v>
      </c>
      <c r="Q240" s="69">
        <f t="shared" si="126"/>
        <v>0</v>
      </c>
      <c r="R240" s="68">
        <f t="shared" si="127"/>
        <v>0</v>
      </c>
      <c r="S240" s="71">
        <v>17094.812246742767</v>
      </c>
      <c r="T240" s="71">
        <v>17093.95</v>
      </c>
      <c r="U240" s="69">
        <f t="shared" si="128"/>
        <v>34187</v>
      </c>
      <c r="V240" s="68">
        <f t="shared" si="129"/>
        <v>-1</v>
      </c>
      <c r="W240" s="71">
        <v>18550.287903902314</v>
      </c>
      <c r="X240" s="71">
        <v>18548.95</v>
      </c>
      <c r="Y240" s="69">
        <f t="shared" si="130"/>
        <v>37098</v>
      </c>
      <c r="Z240" s="68">
        <f t="shared" si="131"/>
        <v>-2</v>
      </c>
      <c r="AA240" s="71">
        <v>18550.287903902314</v>
      </c>
      <c r="AB240" s="71">
        <v>18548.95</v>
      </c>
      <c r="AC240" s="69">
        <f t="shared" si="132"/>
        <v>37098</v>
      </c>
      <c r="AD240" s="68">
        <f t="shared" si="133"/>
        <v>-2</v>
      </c>
      <c r="AE240" s="71">
        <v>32282.66210466242</v>
      </c>
      <c r="AF240" s="71">
        <v>32281.32</v>
      </c>
      <c r="AG240" s="69">
        <f t="shared" si="134"/>
        <v>64563</v>
      </c>
      <c r="AH240" s="68">
        <f t="shared" si="135"/>
        <v>-1</v>
      </c>
      <c r="AI240" s="71">
        <v>32746.782434233537</v>
      </c>
      <c r="AJ240" s="71">
        <v>32745.32</v>
      </c>
      <c r="AK240" s="69">
        <f t="shared" si="136"/>
        <v>65491</v>
      </c>
      <c r="AL240" s="68">
        <f t="shared" si="137"/>
        <v>-1</v>
      </c>
      <c r="AM240" s="71">
        <v>32746.782434233537</v>
      </c>
      <c r="AN240" s="71">
        <v>32745.32</v>
      </c>
      <c r="AO240" s="69">
        <f t="shared" si="138"/>
        <v>65491</v>
      </c>
      <c r="AP240" s="68">
        <f t="shared" si="139"/>
        <v>-1</v>
      </c>
      <c r="AQ240" s="71">
        <v>40671.993469455309</v>
      </c>
      <c r="AR240" s="71">
        <v>40670.32</v>
      </c>
      <c r="AS240" s="69">
        <f t="shared" si="140"/>
        <v>81341</v>
      </c>
      <c r="AT240" s="68">
        <f t="shared" si="141"/>
        <v>-1</v>
      </c>
      <c r="AU240" s="71">
        <v>45154.081403600692</v>
      </c>
      <c r="AV240" s="71">
        <v>40670.32</v>
      </c>
      <c r="AW240" s="69">
        <f t="shared" si="142"/>
        <v>85824</v>
      </c>
      <c r="AX240" s="68">
        <f t="shared" si="143"/>
        <v>-4484</v>
      </c>
      <c r="AY240" s="71">
        <v>45154.081403600692</v>
      </c>
      <c r="AZ240" s="71">
        <v>40670.32</v>
      </c>
      <c r="BA240" s="65" t="b">
        <f t="shared" si="108"/>
        <v>1</v>
      </c>
      <c r="BB240" s="65" t="b">
        <f t="shared" si="109"/>
        <v>1</v>
      </c>
      <c r="BC240" s="65" t="b">
        <f t="shared" si="110"/>
        <v>1</v>
      </c>
      <c r="BD240" s="65" t="b">
        <f t="shared" si="111"/>
        <v>1</v>
      </c>
      <c r="BE240" s="65" t="b">
        <f t="shared" si="112"/>
        <v>0</v>
      </c>
      <c r="BF240" s="65" t="b">
        <f t="shared" si="113"/>
        <v>0</v>
      </c>
      <c r="BG240" s="65" t="b">
        <f t="shared" si="114"/>
        <v>0</v>
      </c>
      <c r="BH240" s="65" t="b">
        <f t="shared" si="115"/>
        <v>0</v>
      </c>
      <c r="BI240" s="65" t="b">
        <f t="shared" si="116"/>
        <v>0</v>
      </c>
      <c r="BJ240" s="65" t="b">
        <f t="shared" si="117"/>
        <v>0</v>
      </c>
      <c r="BK240" s="65" t="b">
        <f t="shared" si="118"/>
        <v>0</v>
      </c>
      <c r="BL240" s="65" t="b">
        <f t="shared" si="119"/>
        <v>0</v>
      </c>
      <c r="BM240" s="70" t="s">
        <v>164</v>
      </c>
    </row>
    <row r="241" spans="1:65" ht="34">
      <c r="A241" s="66" t="s">
        <v>647</v>
      </c>
      <c r="B241" s="67" t="s">
        <v>648</v>
      </c>
      <c r="C241" s="68">
        <v>0</v>
      </c>
      <c r="D241" s="68">
        <v>0</v>
      </c>
      <c r="E241" s="69">
        <f t="shared" si="120"/>
        <v>0</v>
      </c>
      <c r="F241" s="68">
        <f t="shared" si="121"/>
        <v>0</v>
      </c>
      <c r="G241" s="69">
        <v>0</v>
      </c>
      <c r="H241" s="69">
        <v>0</v>
      </c>
      <c r="I241" s="69">
        <f t="shared" si="122"/>
        <v>0</v>
      </c>
      <c r="J241" s="68">
        <f t="shared" si="123"/>
        <v>0</v>
      </c>
      <c r="K241" s="69">
        <v>0</v>
      </c>
      <c r="L241" s="69">
        <v>0</v>
      </c>
      <c r="M241" s="69">
        <f t="shared" si="124"/>
        <v>0</v>
      </c>
      <c r="N241" s="68">
        <f t="shared" si="125"/>
        <v>0</v>
      </c>
      <c r="O241" s="69">
        <v>0</v>
      </c>
      <c r="P241" s="69">
        <v>0</v>
      </c>
      <c r="Q241" s="69">
        <f t="shared" si="126"/>
        <v>0</v>
      </c>
      <c r="R241" s="68">
        <f t="shared" si="127"/>
        <v>0</v>
      </c>
      <c r="S241" s="69">
        <v>0</v>
      </c>
      <c r="T241" s="69">
        <v>0</v>
      </c>
      <c r="U241" s="69">
        <f t="shared" si="128"/>
        <v>0</v>
      </c>
      <c r="V241" s="68">
        <f t="shared" si="129"/>
        <v>0</v>
      </c>
      <c r="W241" s="69">
        <v>0</v>
      </c>
      <c r="X241" s="69">
        <v>0</v>
      </c>
      <c r="Y241" s="69">
        <f t="shared" si="130"/>
        <v>0</v>
      </c>
      <c r="Z241" s="68">
        <f t="shared" si="131"/>
        <v>0</v>
      </c>
      <c r="AA241" s="69">
        <v>0</v>
      </c>
      <c r="AB241" s="69">
        <v>0</v>
      </c>
      <c r="AC241" s="69">
        <f t="shared" si="132"/>
        <v>0</v>
      </c>
      <c r="AD241" s="68">
        <f t="shared" si="133"/>
        <v>0</v>
      </c>
      <c r="AE241" s="69">
        <v>0</v>
      </c>
      <c r="AF241" s="69">
        <v>0</v>
      </c>
      <c r="AG241" s="69">
        <f t="shared" si="134"/>
        <v>0</v>
      </c>
      <c r="AH241" s="68">
        <f t="shared" si="135"/>
        <v>0</v>
      </c>
      <c r="AI241" s="69">
        <v>0</v>
      </c>
      <c r="AJ241" s="69">
        <v>0</v>
      </c>
      <c r="AK241" s="69">
        <f t="shared" si="136"/>
        <v>0</v>
      </c>
      <c r="AL241" s="68">
        <f t="shared" si="137"/>
        <v>0</v>
      </c>
      <c r="AM241" s="69">
        <v>0</v>
      </c>
      <c r="AN241" s="69">
        <v>0</v>
      </c>
      <c r="AO241" s="69">
        <f t="shared" si="138"/>
        <v>0</v>
      </c>
      <c r="AP241" s="68">
        <f t="shared" si="139"/>
        <v>0</v>
      </c>
      <c r="AQ241" s="69">
        <v>0</v>
      </c>
      <c r="AR241" s="69">
        <v>0</v>
      </c>
      <c r="AS241" s="69">
        <f t="shared" si="140"/>
        <v>0</v>
      </c>
      <c r="AT241" s="68">
        <f t="shared" si="141"/>
        <v>0</v>
      </c>
      <c r="AU241" s="69">
        <v>0</v>
      </c>
      <c r="AV241" s="69">
        <v>0</v>
      </c>
      <c r="AW241" s="69">
        <f t="shared" si="142"/>
        <v>0</v>
      </c>
      <c r="AX241" s="68">
        <f t="shared" si="143"/>
        <v>0</v>
      </c>
      <c r="AY241" s="69">
        <v>0</v>
      </c>
      <c r="AZ241" s="69">
        <v>0</v>
      </c>
      <c r="BA241" s="65" t="b">
        <f t="shared" si="108"/>
        <v>1</v>
      </c>
      <c r="BB241" s="65" t="b">
        <f t="shared" si="109"/>
        <v>1</v>
      </c>
      <c r="BC241" s="65" t="b">
        <f t="shared" si="110"/>
        <v>1</v>
      </c>
      <c r="BD241" s="65" t="b">
        <f t="shared" si="111"/>
        <v>1</v>
      </c>
      <c r="BE241" s="65" t="b">
        <f t="shared" si="112"/>
        <v>1</v>
      </c>
      <c r="BF241" s="65" t="b">
        <f t="shared" si="113"/>
        <v>1</v>
      </c>
      <c r="BG241" s="65" t="b">
        <f t="shared" si="114"/>
        <v>1</v>
      </c>
      <c r="BH241" s="65" t="b">
        <f t="shared" si="115"/>
        <v>1</v>
      </c>
      <c r="BI241" s="65" t="b">
        <f t="shared" si="116"/>
        <v>1</v>
      </c>
      <c r="BJ241" s="65" t="b">
        <f t="shared" si="117"/>
        <v>1</v>
      </c>
      <c r="BK241" s="65" t="b">
        <f t="shared" si="118"/>
        <v>1</v>
      </c>
      <c r="BL241" s="65" t="b">
        <f t="shared" si="119"/>
        <v>1</v>
      </c>
      <c r="BM241" s="70" t="s">
        <v>161</v>
      </c>
    </row>
    <row r="242" spans="1:65" ht="17">
      <c r="A242" s="66" t="s">
        <v>649</v>
      </c>
      <c r="B242" s="67" t="s">
        <v>650</v>
      </c>
      <c r="C242" s="68">
        <v>0</v>
      </c>
      <c r="D242" s="68">
        <v>0</v>
      </c>
      <c r="E242" s="69">
        <f t="shared" si="120"/>
        <v>0</v>
      </c>
      <c r="F242" s="68">
        <f t="shared" si="121"/>
        <v>0</v>
      </c>
      <c r="G242" s="69">
        <v>0</v>
      </c>
      <c r="H242" s="69">
        <v>0</v>
      </c>
      <c r="I242" s="69">
        <f t="shared" si="122"/>
        <v>0</v>
      </c>
      <c r="J242" s="68">
        <f t="shared" si="123"/>
        <v>0</v>
      </c>
      <c r="K242" s="69">
        <v>0</v>
      </c>
      <c r="L242" s="69">
        <v>0</v>
      </c>
      <c r="M242" s="69">
        <f t="shared" si="124"/>
        <v>0</v>
      </c>
      <c r="N242" s="68">
        <f t="shared" si="125"/>
        <v>0</v>
      </c>
      <c r="O242" s="69">
        <v>0</v>
      </c>
      <c r="P242" s="69">
        <v>0</v>
      </c>
      <c r="Q242" s="69">
        <f t="shared" si="126"/>
        <v>0</v>
      </c>
      <c r="R242" s="68">
        <f t="shared" si="127"/>
        <v>0</v>
      </c>
      <c r="S242" s="71">
        <v>113527.54993632974</v>
      </c>
      <c r="T242" s="71">
        <v>113528</v>
      </c>
      <c r="U242" s="69">
        <f t="shared" si="128"/>
        <v>227055</v>
      </c>
      <c r="V242" s="68">
        <f t="shared" si="129"/>
        <v>1</v>
      </c>
      <c r="W242" s="71">
        <v>126900.03327495238</v>
      </c>
      <c r="X242" s="71">
        <v>126900</v>
      </c>
      <c r="Y242" s="69">
        <f t="shared" si="130"/>
        <v>253800</v>
      </c>
      <c r="Z242" s="68">
        <f t="shared" si="131"/>
        <v>0</v>
      </c>
      <c r="AA242" s="71">
        <v>130817.52576908415</v>
      </c>
      <c r="AB242" s="71">
        <v>130817</v>
      </c>
      <c r="AC242" s="69">
        <f t="shared" si="132"/>
        <v>261634</v>
      </c>
      <c r="AD242" s="68">
        <f t="shared" si="133"/>
        <v>0</v>
      </c>
      <c r="AE242" s="71">
        <v>267956.02327362745</v>
      </c>
      <c r="AF242" s="71">
        <v>267955</v>
      </c>
      <c r="AG242" s="69">
        <f t="shared" si="134"/>
        <v>535911</v>
      </c>
      <c r="AH242" s="68">
        <f t="shared" si="135"/>
        <v>-1</v>
      </c>
      <c r="AI242" s="71">
        <v>970508.85041075491</v>
      </c>
      <c r="AJ242" s="71">
        <v>970508</v>
      </c>
      <c r="AK242" s="69">
        <f t="shared" si="136"/>
        <v>1941016</v>
      </c>
      <c r="AL242" s="68">
        <f t="shared" si="137"/>
        <v>0</v>
      </c>
      <c r="AM242" s="71">
        <v>970508.85041075491</v>
      </c>
      <c r="AN242" s="71">
        <v>970508</v>
      </c>
      <c r="AO242" s="69">
        <f t="shared" si="138"/>
        <v>1941016</v>
      </c>
      <c r="AP242" s="68">
        <f t="shared" si="139"/>
        <v>0</v>
      </c>
      <c r="AQ242" s="71">
        <v>990934.93736727664</v>
      </c>
      <c r="AR242" s="71">
        <v>990934</v>
      </c>
      <c r="AS242" s="69">
        <f t="shared" si="140"/>
        <v>1981868</v>
      </c>
      <c r="AT242" s="68">
        <f t="shared" si="141"/>
        <v>0</v>
      </c>
      <c r="AU242" s="71">
        <v>990934.93736727664</v>
      </c>
      <c r="AV242" s="71">
        <v>990934</v>
      </c>
      <c r="AW242" s="69">
        <f t="shared" si="142"/>
        <v>1981868</v>
      </c>
      <c r="AX242" s="68">
        <f t="shared" si="143"/>
        <v>0</v>
      </c>
      <c r="AY242" s="71">
        <v>990934.93736727664</v>
      </c>
      <c r="AZ242" s="71">
        <v>990934</v>
      </c>
      <c r="BA242" s="65" t="b">
        <f t="shared" si="108"/>
        <v>1</v>
      </c>
      <c r="BB242" s="65" t="b">
        <f t="shared" si="109"/>
        <v>1</v>
      </c>
      <c r="BC242" s="65" t="b">
        <f t="shared" si="110"/>
        <v>1</v>
      </c>
      <c r="BD242" s="65" t="b">
        <f t="shared" si="111"/>
        <v>1</v>
      </c>
      <c r="BE242" s="65" t="b">
        <f t="shared" si="112"/>
        <v>0</v>
      </c>
      <c r="BF242" s="65" t="b">
        <f t="shared" si="113"/>
        <v>1</v>
      </c>
      <c r="BG242" s="65" t="b">
        <f t="shared" si="114"/>
        <v>1</v>
      </c>
      <c r="BH242" s="65" t="b">
        <f t="shared" si="115"/>
        <v>0</v>
      </c>
      <c r="BI242" s="65" t="b">
        <f t="shared" si="116"/>
        <v>1</v>
      </c>
      <c r="BJ242" s="65" t="b">
        <f t="shared" si="117"/>
        <v>1</v>
      </c>
      <c r="BK242" s="65" t="b">
        <f t="shared" si="118"/>
        <v>1</v>
      </c>
      <c r="BL242" s="65" t="b">
        <f t="shared" si="119"/>
        <v>1</v>
      </c>
      <c r="BM242" s="70" t="s">
        <v>164</v>
      </c>
    </row>
    <row r="243" spans="1:65" ht="34">
      <c r="A243" s="66" t="s">
        <v>651</v>
      </c>
      <c r="B243" s="67" t="s">
        <v>652</v>
      </c>
      <c r="C243" s="68">
        <v>559.30389381447094</v>
      </c>
      <c r="D243" s="68">
        <v>599.25481539542261</v>
      </c>
      <c r="E243" s="69">
        <f t="shared" si="120"/>
        <v>1158</v>
      </c>
      <c r="F243" s="68">
        <f t="shared" si="121"/>
        <v>40</v>
      </c>
      <c r="G243" s="71">
        <v>1033.0378472765767</v>
      </c>
      <c r="H243" s="71">
        <v>1150.1548153954227</v>
      </c>
      <c r="I243" s="69">
        <f t="shared" si="122"/>
        <v>2183</v>
      </c>
      <c r="J243" s="68">
        <f t="shared" si="123"/>
        <v>117</v>
      </c>
      <c r="K243" s="71">
        <v>17531.276410388517</v>
      </c>
      <c r="L243" s="71">
        <v>19510.154815395421</v>
      </c>
      <c r="M243" s="69">
        <f t="shared" si="124"/>
        <v>37041</v>
      </c>
      <c r="N243" s="68">
        <f t="shared" si="125"/>
        <v>1979</v>
      </c>
      <c r="O243" s="71">
        <v>19359.382237411901</v>
      </c>
      <c r="P243" s="71">
        <v>21404.154815395421</v>
      </c>
      <c r="Q243" s="69">
        <f t="shared" si="126"/>
        <v>40763</v>
      </c>
      <c r="R243" s="68">
        <f t="shared" si="127"/>
        <v>2045</v>
      </c>
      <c r="S243" s="69">
        <v>0</v>
      </c>
      <c r="T243" s="71">
        <v>633989</v>
      </c>
      <c r="U243" s="69">
        <f t="shared" si="128"/>
        <v>633989</v>
      </c>
      <c r="V243" s="68">
        <f t="shared" si="129"/>
        <v>633989</v>
      </c>
      <c r="W243" s="71">
        <v>244221.43408123322</v>
      </c>
      <c r="X243" s="71">
        <v>878210.42999999993</v>
      </c>
      <c r="Y243" s="69">
        <f t="shared" si="130"/>
        <v>1122431</v>
      </c>
      <c r="Z243" s="68">
        <f t="shared" si="131"/>
        <v>633989</v>
      </c>
      <c r="AA243" s="69">
        <v>0</v>
      </c>
      <c r="AB243" s="71">
        <v>878210.42999999993</v>
      </c>
      <c r="AC243" s="69">
        <f t="shared" si="132"/>
        <v>878210</v>
      </c>
      <c r="AD243" s="68">
        <f t="shared" si="133"/>
        <v>878210</v>
      </c>
      <c r="AE243" s="69">
        <v>0</v>
      </c>
      <c r="AF243" s="71">
        <v>878210.42999999993</v>
      </c>
      <c r="AG243" s="69">
        <f t="shared" si="134"/>
        <v>878210</v>
      </c>
      <c r="AH243" s="68">
        <f t="shared" si="135"/>
        <v>878210</v>
      </c>
      <c r="AI243" s="69">
        <v>0</v>
      </c>
      <c r="AJ243" s="71">
        <v>878210.42999999993</v>
      </c>
      <c r="AK243" s="69">
        <f t="shared" si="136"/>
        <v>878210</v>
      </c>
      <c r="AL243" s="68">
        <f t="shared" si="137"/>
        <v>878210</v>
      </c>
      <c r="AM243" s="69">
        <v>0</v>
      </c>
      <c r="AN243" s="71">
        <v>878210.42999999993</v>
      </c>
      <c r="AO243" s="69">
        <f t="shared" si="138"/>
        <v>878210</v>
      </c>
      <c r="AP243" s="68">
        <f t="shared" si="139"/>
        <v>878210</v>
      </c>
      <c r="AQ243" s="69">
        <v>0</v>
      </c>
      <c r="AR243" s="71">
        <v>878210.42999999993</v>
      </c>
      <c r="AS243" s="69">
        <f t="shared" si="140"/>
        <v>878210</v>
      </c>
      <c r="AT243" s="68">
        <f t="shared" si="141"/>
        <v>878210</v>
      </c>
      <c r="AU243" s="71">
        <v>7234933.647100592</v>
      </c>
      <c r="AV243" s="71">
        <v>878210.42999999993</v>
      </c>
      <c r="AW243" s="69">
        <f t="shared" si="142"/>
        <v>8113143</v>
      </c>
      <c r="AX243" s="68">
        <f t="shared" si="143"/>
        <v>-6356723</v>
      </c>
      <c r="AY243" s="71">
        <v>7234933.647100592</v>
      </c>
      <c r="AZ243" s="71">
        <v>878210.42999999993</v>
      </c>
      <c r="BA243" s="65" t="b">
        <f t="shared" si="108"/>
        <v>0</v>
      </c>
      <c r="BB243" s="65" t="b">
        <f t="shared" si="109"/>
        <v>0</v>
      </c>
      <c r="BC243" s="65" t="b">
        <f t="shared" si="110"/>
        <v>0</v>
      </c>
      <c r="BD243" s="65" t="b">
        <f t="shared" si="111"/>
        <v>0</v>
      </c>
      <c r="BE243" s="65" t="b">
        <f t="shared" si="112"/>
        <v>0</v>
      </c>
      <c r="BF243" s="65" t="b">
        <f t="shared" si="113"/>
        <v>0</v>
      </c>
      <c r="BG243" s="65" t="b">
        <f t="shared" si="114"/>
        <v>0</v>
      </c>
      <c r="BH243" s="65" t="b">
        <f t="shared" si="115"/>
        <v>0</v>
      </c>
      <c r="BI243" s="65" t="b">
        <f t="shared" si="116"/>
        <v>0</v>
      </c>
      <c r="BJ243" s="65" t="b">
        <f t="shared" si="117"/>
        <v>0</v>
      </c>
      <c r="BK243" s="65" t="b">
        <f t="shared" si="118"/>
        <v>0</v>
      </c>
      <c r="BL243" s="65" t="b">
        <f t="shared" si="119"/>
        <v>0</v>
      </c>
      <c r="BM243" s="70" t="s">
        <v>161</v>
      </c>
    </row>
    <row r="244" spans="1:65" ht="17">
      <c r="A244" s="66" t="s">
        <v>653</v>
      </c>
      <c r="B244" s="67" t="s">
        <v>654</v>
      </c>
      <c r="C244" s="68">
        <v>0</v>
      </c>
      <c r="D244" s="68">
        <v>0</v>
      </c>
      <c r="E244" s="69">
        <f t="shared" si="120"/>
        <v>0</v>
      </c>
      <c r="F244" s="68">
        <f t="shared" si="121"/>
        <v>0</v>
      </c>
      <c r="G244" s="69">
        <v>0</v>
      </c>
      <c r="H244" s="69">
        <v>0</v>
      </c>
      <c r="I244" s="69">
        <f t="shared" si="122"/>
        <v>0</v>
      </c>
      <c r="J244" s="68">
        <f t="shared" si="123"/>
        <v>0</v>
      </c>
      <c r="K244" s="69">
        <v>0</v>
      </c>
      <c r="L244" s="69">
        <v>0</v>
      </c>
      <c r="M244" s="69">
        <f t="shared" si="124"/>
        <v>0</v>
      </c>
      <c r="N244" s="68">
        <f t="shared" si="125"/>
        <v>0</v>
      </c>
      <c r="O244" s="69">
        <v>0</v>
      </c>
      <c r="P244" s="69">
        <v>0</v>
      </c>
      <c r="Q244" s="69">
        <f t="shared" si="126"/>
        <v>0</v>
      </c>
      <c r="R244" s="68">
        <f t="shared" si="127"/>
        <v>0</v>
      </c>
      <c r="S244" s="69">
        <v>0</v>
      </c>
      <c r="T244" s="69">
        <v>0</v>
      </c>
      <c r="U244" s="69">
        <f t="shared" si="128"/>
        <v>0</v>
      </c>
      <c r="V244" s="68">
        <f t="shared" si="129"/>
        <v>0</v>
      </c>
      <c r="W244" s="69">
        <v>0</v>
      </c>
      <c r="X244" s="69">
        <v>0</v>
      </c>
      <c r="Y244" s="69">
        <f t="shared" si="130"/>
        <v>0</v>
      </c>
      <c r="Z244" s="68">
        <f t="shared" si="131"/>
        <v>0</v>
      </c>
      <c r="AA244" s="69">
        <v>0</v>
      </c>
      <c r="AB244" s="69">
        <v>0</v>
      </c>
      <c r="AC244" s="69">
        <f t="shared" si="132"/>
        <v>0</v>
      </c>
      <c r="AD244" s="68">
        <f t="shared" si="133"/>
        <v>0</v>
      </c>
      <c r="AE244" s="69">
        <v>0</v>
      </c>
      <c r="AF244" s="69">
        <v>0</v>
      </c>
      <c r="AG244" s="69">
        <f t="shared" si="134"/>
        <v>0</v>
      </c>
      <c r="AH244" s="68">
        <f t="shared" si="135"/>
        <v>0</v>
      </c>
      <c r="AI244" s="69">
        <v>0</v>
      </c>
      <c r="AJ244" s="69">
        <v>0</v>
      </c>
      <c r="AK244" s="69">
        <f t="shared" si="136"/>
        <v>0</v>
      </c>
      <c r="AL244" s="68">
        <f t="shared" si="137"/>
        <v>0</v>
      </c>
      <c r="AM244" s="69">
        <v>0</v>
      </c>
      <c r="AN244" s="69">
        <v>0</v>
      </c>
      <c r="AO244" s="69">
        <f t="shared" si="138"/>
        <v>0</v>
      </c>
      <c r="AP244" s="68">
        <f t="shared" si="139"/>
        <v>0</v>
      </c>
      <c r="AQ244" s="71">
        <v>10256.136650598461</v>
      </c>
      <c r="AR244" s="71">
        <v>10256</v>
      </c>
      <c r="AS244" s="69">
        <f t="shared" si="140"/>
        <v>20512</v>
      </c>
      <c r="AT244" s="68">
        <f t="shared" si="141"/>
        <v>0</v>
      </c>
      <c r="AU244" s="71">
        <v>40717.882714396401</v>
      </c>
      <c r="AV244" s="71">
        <v>10256</v>
      </c>
      <c r="AW244" s="69">
        <f t="shared" si="142"/>
        <v>50973</v>
      </c>
      <c r="AX244" s="68">
        <f t="shared" si="143"/>
        <v>-30461</v>
      </c>
      <c r="AY244" s="71">
        <v>40717.882714396401</v>
      </c>
      <c r="AZ244" s="71">
        <v>10256</v>
      </c>
      <c r="BA244" s="65" t="b">
        <f t="shared" si="108"/>
        <v>1</v>
      </c>
      <c r="BB244" s="65" t="b">
        <f t="shared" si="109"/>
        <v>1</v>
      </c>
      <c r="BC244" s="65" t="b">
        <f t="shared" si="110"/>
        <v>1</v>
      </c>
      <c r="BD244" s="65" t="b">
        <f t="shared" si="111"/>
        <v>1</v>
      </c>
      <c r="BE244" s="65" t="b">
        <f t="shared" si="112"/>
        <v>1</v>
      </c>
      <c r="BF244" s="65" t="b">
        <f t="shared" si="113"/>
        <v>1</v>
      </c>
      <c r="BG244" s="65" t="b">
        <f t="shared" si="114"/>
        <v>1</v>
      </c>
      <c r="BH244" s="65" t="b">
        <f t="shared" si="115"/>
        <v>1</v>
      </c>
      <c r="BI244" s="65" t="b">
        <f t="shared" si="116"/>
        <v>1</v>
      </c>
      <c r="BJ244" s="65" t="b">
        <f t="shared" si="117"/>
        <v>1</v>
      </c>
      <c r="BK244" s="65" t="b">
        <f t="shared" si="118"/>
        <v>1</v>
      </c>
      <c r="BL244" s="65" t="b">
        <f t="shared" si="119"/>
        <v>0</v>
      </c>
      <c r="BM244" s="70" t="s">
        <v>164</v>
      </c>
    </row>
    <row r="245" spans="1:65" ht="17">
      <c r="A245" s="66" t="s">
        <v>655</v>
      </c>
      <c r="B245" s="67" t="s">
        <v>656</v>
      </c>
      <c r="C245" s="68">
        <v>0</v>
      </c>
      <c r="D245" s="68">
        <v>0</v>
      </c>
      <c r="E245" s="69">
        <f t="shared" si="120"/>
        <v>0</v>
      </c>
      <c r="F245" s="68">
        <f t="shared" si="121"/>
        <v>0</v>
      </c>
      <c r="G245" s="69">
        <v>0</v>
      </c>
      <c r="H245" s="69">
        <v>0</v>
      </c>
      <c r="I245" s="69">
        <f t="shared" si="122"/>
        <v>0</v>
      </c>
      <c r="J245" s="68">
        <f t="shared" si="123"/>
        <v>0</v>
      </c>
      <c r="K245" s="69">
        <v>0</v>
      </c>
      <c r="L245" s="69">
        <v>0</v>
      </c>
      <c r="M245" s="69">
        <f t="shared" si="124"/>
        <v>0</v>
      </c>
      <c r="N245" s="68">
        <f t="shared" si="125"/>
        <v>0</v>
      </c>
      <c r="O245" s="69">
        <v>0</v>
      </c>
      <c r="P245" s="69">
        <v>0</v>
      </c>
      <c r="Q245" s="69">
        <f t="shared" si="126"/>
        <v>0</v>
      </c>
      <c r="R245" s="68">
        <f t="shared" si="127"/>
        <v>0</v>
      </c>
      <c r="S245" s="75">
        <v>2680.0498123794141</v>
      </c>
      <c r="T245" s="75">
        <v>2680.0968494065964</v>
      </c>
      <c r="U245" s="69">
        <f t="shared" si="128"/>
        <v>5360</v>
      </c>
      <c r="V245" s="68">
        <f t="shared" si="129"/>
        <v>0</v>
      </c>
      <c r="W245" s="75">
        <v>2680.0498123794141</v>
      </c>
      <c r="X245" s="75">
        <v>2680.0968494065964</v>
      </c>
      <c r="Y245" s="69">
        <f t="shared" si="130"/>
        <v>5360</v>
      </c>
      <c r="Z245" s="68">
        <f t="shared" si="131"/>
        <v>0</v>
      </c>
      <c r="AA245" s="75">
        <v>2680.0498123794141</v>
      </c>
      <c r="AB245" s="75">
        <v>2680.0968494065964</v>
      </c>
      <c r="AC245" s="69">
        <f t="shared" si="132"/>
        <v>5360</v>
      </c>
      <c r="AD245" s="68">
        <f t="shared" si="133"/>
        <v>0</v>
      </c>
      <c r="AE245" s="75">
        <v>2680.0498123794141</v>
      </c>
      <c r="AF245" s="75">
        <v>2680.0968494065964</v>
      </c>
      <c r="AG245" s="69">
        <f t="shared" si="134"/>
        <v>5360</v>
      </c>
      <c r="AH245" s="68">
        <f t="shared" si="135"/>
        <v>0</v>
      </c>
      <c r="AI245" s="75">
        <v>2680.0498123794141</v>
      </c>
      <c r="AJ245" s="75">
        <v>2680.0968494065964</v>
      </c>
      <c r="AK245" s="69">
        <f t="shared" si="136"/>
        <v>5360</v>
      </c>
      <c r="AL245" s="68">
        <f t="shared" si="137"/>
        <v>0</v>
      </c>
      <c r="AM245" s="75">
        <v>2680.0498123794141</v>
      </c>
      <c r="AN245" s="75">
        <v>2680.0968494065964</v>
      </c>
      <c r="AO245" s="69">
        <f t="shared" si="138"/>
        <v>5360</v>
      </c>
      <c r="AP245" s="68">
        <f t="shared" si="139"/>
        <v>0</v>
      </c>
      <c r="AQ245" s="75">
        <v>2680.0498123794141</v>
      </c>
      <c r="AR245" s="75">
        <v>2680.0968494065964</v>
      </c>
      <c r="AS245" s="69">
        <f t="shared" si="140"/>
        <v>5360</v>
      </c>
      <c r="AT245" s="68">
        <f t="shared" si="141"/>
        <v>0</v>
      </c>
      <c r="AU245" s="75">
        <v>2680.0498123794141</v>
      </c>
      <c r="AV245" s="75">
        <v>2680.0968494065964</v>
      </c>
      <c r="AW245" s="69">
        <f t="shared" si="142"/>
        <v>5360</v>
      </c>
      <c r="AX245" s="68">
        <f t="shared" si="143"/>
        <v>0</v>
      </c>
      <c r="AY245" s="75">
        <v>2680.0498123794141</v>
      </c>
      <c r="AZ245" s="75">
        <v>2680.0968494065964</v>
      </c>
      <c r="BA245" s="65" t="b">
        <f t="shared" si="108"/>
        <v>1</v>
      </c>
      <c r="BB245" s="65" t="b">
        <f t="shared" si="109"/>
        <v>1</v>
      </c>
      <c r="BC245" s="65" t="b">
        <f t="shared" si="110"/>
        <v>1</v>
      </c>
      <c r="BD245" s="65" t="b">
        <f t="shared" si="111"/>
        <v>1</v>
      </c>
      <c r="BE245" s="65" t="b">
        <f t="shared" si="112"/>
        <v>1</v>
      </c>
      <c r="BF245" s="65" t="b">
        <f t="shared" si="113"/>
        <v>1</v>
      </c>
      <c r="BG245" s="65" t="b">
        <f t="shared" si="114"/>
        <v>1</v>
      </c>
      <c r="BH245" s="65" t="b">
        <f t="shared" si="115"/>
        <v>1</v>
      </c>
      <c r="BI245" s="65" t="b">
        <f t="shared" si="116"/>
        <v>1</v>
      </c>
      <c r="BJ245" s="65" t="b">
        <f t="shared" si="117"/>
        <v>1</v>
      </c>
      <c r="BK245" s="65" t="b">
        <f t="shared" si="118"/>
        <v>1</v>
      </c>
      <c r="BL245" s="65" t="b">
        <f t="shared" si="119"/>
        <v>1</v>
      </c>
      <c r="BM245" s="70" t="s">
        <v>338</v>
      </c>
    </row>
    <row r="246" spans="1:65" ht="17">
      <c r="A246" s="66" t="s">
        <v>657</v>
      </c>
      <c r="B246" s="67" t="s">
        <v>658</v>
      </c>
      <c r="C246" s="68">
        <v>0</v>
      </c>
      <c r="D246" s="68">
        <v>0</v>
      </c>
      <c r="E246" s="69">
        <f t="shared" si="120"/>
        <v>0</v>
      </c>
      <c r="F246" s="68">
        <f t="shared" si="121"/>
        <v>0</v>
      </c>
      <c r="G246" s="69">
        <v>0</v>
      </c>
      <c r="H246" s="69">
        <v>0</v>
      </c>
      <c r="I246" s="69">
        <f t="shared" si="122"/>
        <v>0</v>
      </c>
      <c r="J246" s="68">
        <f t="shared" si="123"/>
        <v>0</v>
      </c>
      <c r="K246" s="69">
        <v>0</v>
      </c>
      <c r="L246" s="69">
        <v>0</v>
      </c>
      <c r="M246" s="69">
        <f t="shared" si="124"/>
        <v>0</v>
      </c>
      <c r="N246" s="68">
        <f t="shared" si="125"/>
        <v>0</v>
      </c>
      <c r="O246" s="69">
        <v>0</v>
      </c>
      <c r="P246" s="69">
        <v>0</v>
      </c>
      <c r="Q246" s="69">
        <f t="shared" si="126"/>
        <v>0</v>
      </c>
      <c r="R246" s="68">
        <f t="shared" si="127"/>
        <v>0</v>
      </c>
      <c r="S246" s="71">
        <v>19037.5</v>
      </c>
      <c r="T246" s="71">
        <v>19038</v>
      </c>
      <c r="U246" s="69">
        <f t="shared" si="128"/>
        <v>38075</v>
      </c>
      <c r="V246" s="68">
        <f t="shared" si="129"/>
        <v>1</v>
      </c>
      <c r="W246" s="71">
        <v>19964.5</v>
      </c>
      <c r="X246" s="71">
        <v>19965</v>
      </c>
      <c r="Y246" s="69">
        <f t="shared" si="130"/>
        <v>39929</v>
      </c>
      <c r="Z246" s="68">
        <f t="shared" si="131"/>
        <v>1</v>
      </c>
      <c r="AA246" s="71">
        <v>19964.5</v>
      </c>
      <c r="AB246" s="71">
        <v>19965</v>
      </c>
      <c r="AC246" s="69">
        <f t="shared" si="132"/>
        <v>39929</v>
      </c>
      <c r="AD246" s="68">
        <f t="shared" si="133"/>
        <v>1</v>
      </c>
      <c r="AE246" s="71">
        <v>19964.5</v>
      </c>
      <c r="AF246" s="71">
        <v>19965</v>
      </c>
      <c r="AG246" s="69">
        <f t="shared" si="134"/>
        <v>39929</v>
      </c>
      <c r="AH246" s="68">
        <f t="shared" si="135"/>
        <v>1</v>
      </c>
      <c r="AI246" s="71">
        <v>19964.5</v>
      </c>
      <c r="AJ246" s="71">
        <v>19965</v>
      </c>
      <c r="AK246" s="69">
        <f t="shared" si="136"/>
        <v>39929</v>
      </c>
      <c r="AL246" s="68">
        <f t="shared" si="137"/>
        <v>1</v>
      </c>
      <c r="AM246" s="71">
        <v>19964.5</v>
      </c>
      <c r="AN246" s="71">
        <v>19965</v>
      </c>
      <c r="AO246" s="69">
        <f t="shared" si="138"/>
        <v>39929</v>
      </c>
      <c r="AP246" s="68">
        <f t="shared" si="139"/>
        <v>1</v>
      </c>
      <c r="AQ246" s="71">
        <v>19964.5</v>
      </c>
      <c r="AR246" s="71">
        <v>19965</v>
      </c>
      <c r="AS246" s="69">
        <f t="shared" si="140"/>
        <v>39929</v>
      </c>
      <c r="AT246" s="68">
        <f t="shared" si="141"/>
        <v>1</v>
      </c>
      <c r="AU246" s="71">
        <v>19964.5</v>
      </c>
      <c r="AV246" s="71">
        <v>19965</v>
      </c>
      <c r="AW246" s="69">
        <f t="shared" si="142"/>
        <v>39929</v>
      </c>
      <c r="AX246" s="68">
        <f t="shared" si="143"/>
        <v>1</v>
      </c>
      <c r="AY246" s="71">
        <v>19964.5</v>
      </c>
      <c r="AZ246" s="71">
        <v>19965</v>
      </c>
      <c r="BA246" s="65" t="b">
        <f t="shared" si="108"/>
        <v>1</v>
      </c>
      <c r="BB246" s="65" t="b">
        <f t="shared" si="109"/>
        <v>1</v>
      </c>
      <c r="BC246" s="65" t="b">
        <f t="shared" si="110"/>
        <v>1</v>
      </c>
      <c r="BD246" s="65" t="b">
        <f t="shared" si="111"/>
        <v>1</v>
      </c>
      <c r="BE246" s="65" t="b">
        <f t="shared" si="112"/>
        <v>0</v>
      </c>
      <c r="BF246" s="65" t="b">
        <f t="shared" si="113"/>
        <v>0</v>
      </c>
      <c r="BG246" s="65" t="b">
        <f t="shared" si="114"/>
        <v>0</v>
      </c>
      <c r="BH246" s="65" t="b">
        <f t="shared" si="115"/>
        <v>0</v>
      </c>
      <c r="BI246" s="65" t="b">
        <f t="shared" si="116"/>
        <v>0</v>
      </c>
      <c r="BJ246" s="65" t="b">
        <f t="shared" si="117"/>
        <v>0</v>
      </c>
      <c r="BK246" s="65" t="b">
        <f t="shared" si="118"/>
        <v>0</v>
      </c>
      <c r="BL246" s="65" t="b">
        <f t="shared" si="119"/>
        <v>0</v>
      </c>
      <c r="BM246" s="70" t="s">
        <v>179</v>
      </c>
    </row>
    <row r="247" spans="1:65" ht="17">
      <c r="A247" s="66" t="s">
        <v>659</v>
      </c>
      <c r="B247" s="67" t="s">
        <v>660</v>
      </c>
      <c r="C247" s="68">
        <v>0</v>
      </c>
      <c r="D247" s="68">
        <v>0</v>
      </c>
      <c r="E247" s="69">
        <f t="shared" si="120"/>
        <v>0</v>
      </c>
      <c r="F247" s="68">
        <f t="shared" si="121"/>
        <v>0</v>
      </c>
      <c r="G247" s="69">
        <v>0</v>
      </c>
      <c r="H247" s="69">
        <v>0</v>
      </c>
      <c r="I247" s="69">
        <f t="shared" si="122"/>
        <v>0</v>
      </c>
      <c r="J247" s="68">
        <f t="shared" si="123"/>
        <v>0</v>
      </c>
      <c r="K247" s="69">
        <v>0</v>
      </c>
      <c r="L247" s="69">
        <v>0</v>
      </c>
      <c r="M247" s="69">
        <f t="shared" si="124"/>
        <v>0</v>
      </c>
      <c r="N247" s="68">
        <f t="shared" si="125"/>
        <v>0</v>
      </c>
      <c r="O247" s="69">
        <v>0</v>
      </c>
      <c r="P247" s="69">
        <v>0</v>
      </c>
      <c r="Q247" s="69">
        <f t="shared" si="126"/>
        <v>0</v>
      </c>
      <c r="R247" s="68">
        <f t="shared" si="127"/>
        <v>0</v>
      </c>
      <c r="S247" s="71">
        <v>21270</v>
      </c>
      <c r="T247" s="71">
        <v>20471</v>
      </c>
      <c r="U247" s="69">
        <f t="shared" si="128"/>
        <v>41741</v>
      </c>
      <c r="V247" s="68">
        <f t="shared" si="129"/>
        <v>-799</v>
      </c>
      <c r="W247" s="71">
        <v>29095</v>
      </c>
      <c r="X247" s="71">
        <v>28296</v>
      </c>
      <c r="Y247" s="69">
        <f t="shared" si="130"/>
        <v>57391</v>
      </c>
      <c r="Z247" s="68">
        <f t="shared" si="131"/>
        <v>-799</v>
      </c>
      <c r="AA247" s="71">
        <v>33872.5</v>
      </c>
      <c r="AB247" s="71">
        <v>33074</v>
      </c>
      <c r="AC247" s="69">
        <f t="shared" si="132"/>
        <v>66946</v>
      </c>
      <c r="AD247" s="68">
        <f t="shared" si="133"/>
        <v>-798</v>
      </c>
      <c r="AE247" s="71">
        <v>38434.134615384617</v>
      </c>
      <c r="AF247" s="71">
        <v>37636</v>
      </c>
      <c r="AG247" s="69">
        <f t="shared" si="134"/>
        <v>76070</v>
      </c>
      <c r="AH247" s="68">
        <f t="shared" si="135"/>
        <v>-798</v>
      </c>
      <c r="AI247" s="71">
        <v>42925.138803418806</v>
      </c>
      <c r="AJ247" s="71">
        <v>42127</v>
      </c>
      <c r="AK247" s="69">
        <f t="shared" si="136"/>
        <v>85052</v>
      </c>
      <c r="AL247" s="68">
        <f t="shared" si="137"/>
        <v>-798</v>
      </c>
      <c r="AM247" s="71">
        <v>46016.61324786325</v>
      </c>
      <c r="AN247" s="71">
        <v>45218</v>
      </c>
      <c r="AO247" s="69">
        <f t="shared" si="138"/>
        <v>91234</v>
      </c>
      <c r="AP247" s="68">
        <f t="shared" si="139"/>
        <v>-798</v>
      </c>
      <c r="AQ247" s="71">
        <v>50827.510683760687</v>
      </c>
      <c r="AR247" s="71">
        <v>50029</v>
      </c>
      <c r="AS247" s="69">
        <f t="shared" si="140"/>
        <v>100856</v>
      </c>
      <c r="AT247" s="68">
        <f t="shared" si="141"/>
        <v>-798</v>
      </c>
      <c r="AU247" s="71">
        <v>59945.032051282054</v>
      </c>
      <c r="AV247" s="71">
        <v>50029</v>
      </c>
      <c r="AW247" s="69">
        <f t="shared" si="142"/>
        <v>109974</v>
      </c>
      <c r="AX247" s="68">
        <f t="shared" si="143"/>
        <v>-9916</v>
      </c>
      <c r="AY247" s="71">
        <v>59945.032051282054</v>
      </c>
      <c r="AZ247" s="71">
        <v>50029</v>
      </c>
      <c r="BA247" s="65" t="b">
        <f t="shared" si="108"/>
        <v>1</v>
      </c>
      <c r="BB247" s="65" t="b">
        <f t="shared" si="109"/>
        <v>1</v>
      </c>
      <c r="BC247" s="65" t="b">
        <f t="shared" si="110"/>
        <v>1</v>
      </c>
      <c r="BD247" s="65" t="b">
        <f t="shared" si="111"/>
        <v>1</v>
      </c>
      <c r="BE247" s="65" t="b">
        <f t="shared" si="112"/>
        <v>0</v>
      </c>
      <c r="BF247" s="65" t="b">
        <f t="shared" si="113"/>
        <v>0</v>
      </c>
      <c r="BG247" s="65" t="b">
        <f t="shared" si="114"/>
        <v>0</v>
      </c>
      <c r="BH247" s="65" t="b">
        <f t="shared" si="115"/>
        <v>0</v>
      </c>
      <c r="BI247" s="65" t="b">
        <f t="shared" si="116"/>
        <v>0</v>
      </c>
      <c r="BJ247" s="65" t="b">
        <f t="shared" si="117"/>
        <v>0</v>
      </c>
      <c r="BK247" s="65" t="b">
        <f t="shared" si="118"/>
        <v>0</v>
      </c>
      <c r="BL247" s="65" t="b">
        <f t="shared" si="119"/>
        <v>0</v>
      </c>
      <c r="BM247" s="70" t="s">
        <v>179</v>
      </c>
    </row>
    <row r="248" spans="1:65" ht="17">
      <c r="A248" s="66" t="s">
        <v>661</v>
      </c>
      <c r="B248" s="67" t="s">
        <v>662</v>
      </c>
      <c r="C248" s="68">
        <v>0</v>
      </c>
      <c r="D248" s="68">
        <v>0</v>
      </c>
      <c r="E248" s="69">
        <f t="shared" si="120"/>
        <v>0</v>
      </c>
      <c r="F248" s="68">
        <f t="shared" si="121"/>
        <v>0</v>
      </c>
      <c r="G248" s="69">
        <v>0</v>
      </c>
      <c r="H248" s="69">
        <v>0</v>
      </c>
      <c r="I248" s="69">
        <f t="shared" si="122"/>
        <v>0</v>
      </c>
      <c r="J248" s="68">
        <f t="shared" si="123"/>
        <v>0</v>
      </c>
      <c r="K248" s="69">
        <v>0</v>
      </c>
      <c r="L248" s="69">
        <v>0</v>
      </c>
      <c r="M248" s="69">
        <f t="shared" si="124"/>
        <v>0</v>
      </c>
      <c r="N248" s="68">
        <f t="shared" si="125"/>
        <v>0</v>
      </c>
      <c r="O248" s="69">
        <v>0</v>
      </c>
      <c r="P248" s="69">
        <v>0</v>
      </c>
      <c r="Q248" s="69">
        <f t="shared" si="126"/>
        <v>0</v>
      </c>
      <c r="R248" s="68">
        <f t="shared" si="127"/>
        <v>0</v>
      </c>
      <c r="S248" s="71">
        <v>18113.134037008156</v>
      </c>
      <c r="T248" s="71">
        <v>18113.861908768024</v>
      </c>
      <c r="U248" s="69">
        <f t="shared" si="128"/>
        <v>36226</v>
      </c>
      <c r="V248" s="68">
        <f t="shared" si="129"/>
        <v>0</v>
      </c>
      <c r="W248" s="71">
        <v>23712.439211192475</v>
      </c>
      <c r="X248" s="71">
        <v>23670.861908768024</v>
      </c>
      <c r="Y248" s="69">
        <f t="shared" si="130"/>
        <v>47382</v>
      </c>
      <c r="Z248" s="68">
        <f t="shared" si="131"/>
        <v>-42</v>
      </c>
      <c r="AA248" s="71">
        <v>24339.231866747054</v>
      </c>
      <c r="AB248" s="71">
        <v>24297.651908768024</v>
      </c>
      <c r="AC248" s="69">
        <f t="shared" si="132"/>
        <v>48636</v>
      </c>
      <c r="AD248" s="68">
        <f t="shared" si="133"/>
        <v>-42</v>
      </c>
      <c r="AE248" s="71">
        <v>33792.182206004793</v>
      </c>
      <c r="AF248" s="71">
        <v>33748.911908768023</v>
      </c>
      <c r="AG248" s="69">
        <f t="shared" si="134"/>
        <v>67540</v>
      </c>
      <c r="AH248" s="68">
        <f t="shared" si="135"/>
        <v>-44</v>
      </c>
      <c r="AI248" s="71">
        <v>39792.819454930373</v>
      </c>
      <c r="AJ248" s="71">
        <v>39687.911908768023</v>
      </c>
      <c r="AK248" s="69">
        <f t="shared" si="136"/>
        <v>79479</v>
      </c>
      <c r="AL248" s="68">
        <f t="shared" si="137"/>
        <v>-105</v>
      </c>
      <c r="AM248" s="71">
        <v>41041.545852111485</v>
      </c>
      <c r="AN248" s="71">
        <v>40936.911908768023</v>
      </c>
      <c r="AO248" s="69">
        <f t="shared" si="138"/>
        <v>81977</v>
      </c>
      <c r="AP248" s="68">
        <f t="shared" si="139"/>
        <v>-105</v>
      </c>
      <c r="AQ248" s="71">
        <v>44962.674090756787</v>
      </c>
      <c r="AR248" s="71">
        <v>44857.911908768023</v>
      </c>
      <c r="AS248" s="69">
        <f t="shared" si="140"/>
        <v>89819</v>
      </c>
      <c r="AT248" s="68">
        <f t="shared" si="141"/>
        <v>-105</v>
      </c>
      <c r="AU248" s="71">
        <v>63052.127131566944</v>
      </c>
      <c r="AV248" s="71">
        <v>44857.911908768023</v>
      </c>
      <c r="AW248" s="69">
        <f t="shared" si="142"/>
        <v>107909</v>
      </c>
      <c r="AX248" s="68">
        <f t="shared" si="143"/>
        <v>-18195</v>
      </c>
      <c r="AY248" s="71">
        <v>63052.127131566944</v>
      </c>
      <c r="AZ248" s="71">
        <v>44857.911908768023</v>
      </c>
      <c r="BA248" s="65" t="b">
        <f t="shared" si="108"/>
        <v>1</v>
      </c>
      <c r="BB248" s="65" t="b">
        <f t="shared" si="109"/>
        <v>1</v>
      </c>
      <c r="BC248" s="65" t="b">
        <f t="shared" si="110"/>
        <v>1</v>
      </c>
      <c r="BD248" s="65" t="b">
        <f t="shared" si="111"/>
        <v>1</v>
      </c>
      <c r="BE248" s="65" t="b">
        <f t="shared" si="112"/>
        <v>1</v>
      </c>
      <c r="BF248" s="65" t="b">
        <f t="shared" si="113"/>
        <v>0</v>
      </c>
      <c r="BG248" s="65" t="b">
        <f t="shared" si="114"/>
        <v>0</v>
      </c>
      <c r="BH248" s="65" t="b">
        <f t="shared" si="115"/>
        <v>0</v>
      </c>
      <c r="BI248" s="65" t="b">
        <f t="shared" si="116"/>
        <v>0</v>
      </c>
      <c r="BJ248" s="65" t="b">
        <f t="shared" si="117"/>
        <v>0</v>
      </c>
      <c r="BK248" s="65" t="b">
        <f t="shared" si="118"/>
        <v>0</v>
      </c>
      <c r="BL248" s="65" t="b">
        <f t="shared" si="119"/>
        <v>0</v>
      </c>
      <c r="BM248" s="70" t="s">
        <v>182</v>
      </c>
    </row>
    <row r="249" spans="1:65" ht="34">
      <c r="A249" s="66" t="s">
        <v>663</v>
      </c>
      <c r="B249" s="67" t="s">
        <v>664</v>
      </c>
      <c r="C249" s="68">
        <v>0</v>
      </c>
      <c r="D249" s="68">
        <v>0</v>
      </c>
      <c r="E249" s="69">
        <f t="shared" si="120"/>
        <v>0</v>
      </c>
      <c r="F249" s="68">
        <f t="shared" si="121"/>
        <v>0</v>
      </c>
      <c r="G249" s="69">
        <v>0</v>
      </c>
      <c r="H249" s="69">
        <v>0</v>
      </c>
      <c r="I249" s="69">
        <f t="shared" si="122"/>
        <v>0</v>
      </c>
      <c r="J249" s="68">
        <f t="shared" si="123"/>
        <v>0</v>
      </c>
      <c r="K249" s="69">
        <v>0</v>
      </c>
      <c r="L249" s="69">
        <v>0</v>
      </c>
      <c r="M249" s="69">
        <f t="shared" si="124"/>
        <v>0</v>
      </c>
      <c r="N249" s="68">
        <f t="shared" si="125"/>
        <v>0</v>
      </c>
      <c r="O249" s="69">
        <v>0</v>
      </c>
      <c r="P249" s="69">
        <v>0</v>
      </c>
      <c r="Q249" s="69">
        <f t="shared" si="126"/>
        <v>0</v>
      </c>
      <c r="R249" s="68">
        <f t="shared" si="127"/>
        <v>0</v>
      </c>
      <c r="S249" s="69">
        <v>0</v>
      </c>
      <c r="T249" s="71">
        <v>2965</v>
      </c>
      <c r="U249" s="69">
        <f t="shared" si="128"/>
        <v>2965</v>
      </c>
      <c r="V249" s="68">
        <f t="shared" si="129"/>
        <v>2965</v>
      </c>
      <c r="W249" s="71">
        <v>7184.0629276086374</v>
      </c>
      <c r="X249" s="71">
        <v>10149</v>
      </c>
      <c r="Y249" s="69">
        <f t="shared" si="130"/>
        <v>17333</v>
      </c>
      <c r="Z249" s="68">
        <f t="shared" si="131"/>
        <v>2965</v>
      </c>
      <c r="AA249" s="69">
        <v>0</v>
      </c>
      <c r="AB249" s="71">
        <v>10149</v>
      </c>
      <c r="AC249" s="69">
        <f t="shared" si="132"/>
        <v>10149</v>
      </c>
      <c r="AD249" s="68">
        <f t="shared" si="133"/>
        <v>10149</v>
      </c>
      <c r="AE249" s="69">
        <v>0</v>
      </c>
      <c r="AF249" s="71">
        <v>10149</v>
      </c>
      <c r="AG249" s="69">
        <f t="shared" si="134"/>
        <v>10149</v>
      </c>
      <c r="AH249" s="68">
        <f t="shared" si="135"/>
        <v>10149</v>
      </c>
      <c r="AI249" s="71">
        <v>4248.3387776533536</v>
      </c>
      <c r="AJ249" s="71">
        <v>14397</v>
      </c>
      <c r="AK249" s="69">
        <f t="shared" si="136"/>
        <v>18645</v>
      </c>
      <c r="AL249" s="68">
        <f t="shared" si="137"/>
        <v>10149</v>
      </c>
      <c r="AM249" s="69">
        <v>0</v>
      </c>
      <c r="AN249" s="71">
        <v>14397</v>
      </c>
      <c r="AO249" s="69">
        <f t="shared" si="138"/>
        <v>14397</v>
      </c>
      <c r="AP249" s="68">
        <f t="shared" si="139"/>
        <v>14397</v>
      </c>
      <c r="AQ249" s="69">
        <v>0</v>
      </c>
      <c r="AR249" s="71">
        <v>14397</v>
      </c>
      <c r="AS249" s="69">
        <f t="shared" si="140"/>
        <v>14397</v>
      </c>
      <c r="AT249" s="68">
        <f t="shared" si="141"/>
        <v>14397</v>
      </c>
      <c r="AU249" s="69">
        <v>0</v>
      </c>
      <c r="AV249" s="71">
        <v>14397</v>
      </c>
      <c r="AW249" s="69">
        <f t="shared" si="142"/>
        <v>14397</v>
      </c>
      <c r="AX249" s="68">
        <f t="shared" si="143"/>
        <v>14397</v>
      </c>
      <c r="AY249" s="69">
        <v>0</v>
      </c>
      <c r="AZ249" s="71">
        <v>14397</v>
      </c>
      <c r="BA249" s="65" t="b">
        <f t="shared" si="108"/>
        <v>1</v>
      </c>
      <c r="BB249" s="65" t="b">
        <f t="shared" si="109"/>
        <v>1</v>
      </c>
      <c r="BC249" s="65" t="b">
        <f t="shared" si="110"/>
        <v>1</v>
      </c>
      <c r="BD249" s="65" t="b">
        <f t="shared" si="111"/>
        <v>1</v>
      </c>
      <c r="BE249" s="65" t="b">
        <f t="shared" si="112"/>
        <v>0</v>
      </c>
      <c r="BF249" s="65" t="b">
        <f t="shared" si="113"/>
        <v>0</v>
      </c>
      <c r="BG249" s="65" t="b">
        <f t="shared" si="114"/>
        <v>0</v>
      </c>
      <c r="BH249" s="65" t="b">
        <f t="shared" si="115"/>
        <v>0</v>
      </c>
      <c r="BI249" s="65" t="b">
        <f t="shared" si="116"/>
        <v>0</v>
      </c>
      <c r="BJ249" s="65" t="b">
        <f t="shared" si="117"/>
        <v>0</v>
      </c>
      <c r="BK249" s="65" t="b">
        <f t="shared" si="118"/>
        <v>0</v>
      </c>
      <c r="BL249" s="65" t="b">
        <f t="shared" si="119"/>
        <v>0</v>
      </c>
      <c r="BM249" s="70" t="s">
        <v>161</v>
      </c>
    </row>
    <row r="250" spans="1:65" ht="34">
      <c r="A250" s="66" t="s">
        <v>665</v>
      </c>
      <c r="B250" s="67" t="s">
        <v>666</v>
      </c>
      <c r="C250" s="68">
        <v>0</v>
      </c>
      <c r="D250" s="68">
        <v>0</v>
      </c>
      <c r="E250" s="69">
        <f t="shared" si="120"/>
        <v>0</v>
      </c>
      <c r="F250" s="68">
        <f t="shared" si="121"/>
        <v>0</v>
      </c>
      <c r="G250" s="69">
        <v>0</v>
      </c>
      <c r="H250" s="69">
        <v>0</v>
      </c>
      <c r="I250" s="69">
        <f t="shared" si="122"/>
        <v>0</v>
      </c>
      <c r="J250" s="68">
        <f t="shared" si="123"/>
        <v>0</v>
      </c>
      <c r="K250" s="69">
        <v>0</v>
      </c>
      <c r="L250" s="69">
        <v>0</v>
      </c>
      <c r="M250" s="69">
        <f t="shared" si="124"/>
        <v>0</v>
      </c>
      <c r="N250" s="68">
        <f t="shared" si="125"/>
        <v>0</v>
      </c>
      <c r="O250" s="69">
        <v>0</v>
      </c>
      <c r="P250" s="69">
        <v>0</v>
      </c>
      <c r="Q250" s="69">
        <f t="shared" si="126"/>
        <v>0</v>
      </c>
      <c r="R250" s="68">
        <f t="shared" si="127"/>
        <v>0</v>
      </c>
      <c r="S250" s="69">
        <v>0</v>
      </c>
      <c r="T250" s="69">
        <v>0</v>
      </c>
      <c r="U250" s="69">
        <f t="shared" si="128"/>
        <v>0</v>
      </c>
      <c r="V250" s="68">
        <f t="shared" si="129"/>
        <v>0</v>
      </c>
      <c r="W250" s="69">
        <v>0</v>
      </c>
      <c r="X250" s="69">
        <v>0</v>
      </c>
      <c r="Y250" s="69">
        <f t="shared" si="130"/>
        <v>0</v>
      </c>
      <c r="Z250" s="68">
        <f t="shared" si="131"/>
        <v>0</v>
      </c>
      <c r="AA250" s="69">
        <v>0</v>
      </c>
      <c r="AB250" s="69">
        <v>0</v>
      </c>
      <c r="AC250" s="69">
        <f t="shared" si="132"/>
        <v>0</v>
      </c>
      <c r="AD250" s="68">
        <f t="shared" si="133"/>
        <v>0</v>
      </c>
      <c r="AE250" s="69">
        <v>0</v>
      </c>
      <c r="AF250" s="69">
        <v>0</v>
      </c>
      <c r="AG250" s="69">
        <f t="shared" si="134"/>
        <v>0</v>
      </c>
      <c r="AH250" s="68">
        <f t="shared" si="135"/>
        <v>0</v>
      </c>
      <c r="AI250" s="69">
        <v>0</v>
      </c>
      <c r="AJ250" s="69">
        <v>0</v>
      </c>
      <c r="AK250" s="69">
        <f t="shared" si="136"/>
        <v>0</v>
      </c>
      <c r="AL250" s="68">
        <f t="shared" si="137"/>
        <v>0</v>
      </c>
      <c r="AM250" s="69">
        <v>0</v>
      </c>
      <c r="AN250" s="69">
        <v>0</v>
      </c>
      <c r="AO250" s="69">
        <f t="shared" si="138"/>
        <v>0</v>
      </c>
      <c r="AP250" s="68">
        <f t="shared" si="139"/>
        <v>0</v>
      </c>
      <c r="AQ250" s="69">
        <v>0</v>
      </c>
      <c r="AR250" s="69">
        <v>0</v>
      </c>
      <c r="AS250" s="69">
        <f t="shared" si="140"/>
        <v>0</v>
      </c>
      <c r="AT250" s="68">
        <f t="shared" si="141"/>
        <v>0</v>
      </c>
      <c r="AU250" s="69">
        <v>0</v>
      </c>
      <c r="AV250" s="69">
        <v>0</v>
      </c>
      <c r="AW250" s="69">
        <f t="shared" si="142"/>
        <v>0</v>
      </c>
      <c r="AX250" s="68">
        <f t="shared" si="143"/>
        <v>0</v>
      </c>
      <c r="AY250" s="69">
        <v>0</v>
      </c>
      <c r="AZ250" s="69">
        <v>0</v>
      </c>
      <c r="BA250" s="65" t="b">
        <f t="shared" si="108"/>
        <v>1</v>
      </c>
      <c r="BB250" s="65" t="b">
        <f t="shared" si="109"/>
        <v>1</v>
      </c>
      <c r="BC250" s="65" t="b">
        <f t="shared" si="110"/>
        <v>1</v>
      </c>
      <c r="BD250" s="65" t="b">
        <f t="shared" si="111"/>
        <v>1</v>
      </c>
      <c r="BE250" s="65" t="b">
        <f t="shared" si="112"/>
        <v>1</v>
      </c>
      <c r="BF250" s="65" t="b">
        <f t="shared" si="113"/>
        <v>1</v>
      </c>
      <c r="BG250" s="65" t="b">
        <f t="shared" si="114"/>
        <v>1</v>
      </c>
      <c r="BH250" s="65" t="b">
        <f t="shared" si="115"/>
        <v>1</v>
      </c>
      <c r="BI250" s="65" t="b">
        <f t="shared" si="116"/>
        <v>1</v>
      </c>
      <c r="BJ250" s="65" t="b">
        <f t="shared" si="117"/>
        <v>1</v>
      </c>
      <c r="BK250" s="65" t="b">
        <f t="shared" si="118"/>
        <v>1</v>
      </c>
      <c r="BL250" s="65" t="b">
        <f t="shared" si="119"/>
        <v>1</v>
      </c>
      <c r="BM250" s="70" t="s">
        <v>161</v>
      </c>
    </row>
    <row r="251" spans="1:65" ht="17">
      <c r="A251" s="66" t="s">
        <v>667</v>
      </c>
      <c r="B251" s="67" t="s">
        <v>668</v>
      </c>
      <c r="C251" s="68">
        <v>0</v>
      </c>
      <c r="D251" s="68">
        <v>0</v>
      </c>
      <c r="E251" s="69">
        <f t="shared" si="120"/>
        <v>0</v>
      </c>
      <c r="F251" s="68">
        <f t="shared" si="121"/>
        <v>0</v>
      </c>
      <c r="G251" s="69">
        <v>0</v>
      </c>
      <c r="H251" s="69">
        <v>0</v>
      </c>
      <c r="I251" s="69">
        <f t="shared" si="122"/>
        <v>0</v>
      </c>
      <c r="J251" s="68">
        <f t="shared" si="123"/>
        <v>0</v>
      </c>
      <c r="K251" s="69">
        <v>0</v>
      </c>
      <c r="L251" s="69">
        <v>0</v>
      </c>
      <c r="M251" s="69">
        <f t="shared" si="124"/>
        <v>0</v>
      </c>
      <c r="N251" s="68">
        <f t="shared" si="125"/>
        <v>0</v>
      </c>
      <c r="O251" s="69">
        <v>0</v>
      </c>
      <c r="P251" s="69">
        <v>0</v>
      </c>
      <c r="Q251" s="69">
        <f t="shared" si="126"/>
        <v>0</v>
      </c>
      <c r="R251" s="68">
        <f t="shared" si="127"/>
        <v>0</v>
      </c>
      <c r="S251" s="71">
        <v>18132.971040737859</v>
      </c>
      <c r="T251" s="71">
        <v>18129.154698703533</v>
      </c>
      <c r="U251" s="69">
        <f t="shared" si="128"/>
        <v>36261</v>
      </c>
      <c r="V251" s="68">
        <f t="shared" si="129"/>
        <v>-3</v>
      </c>
      <c r="W251" s="71">
        <v>22844.105347706085</v>
      </c>
      <c r="X251" s="71">
        <v>22840.154698703533</v>
      </c>
      <c r="Y251" s="69">
        <f t="shared" si="130"/>
        <v>45684</v>
      </c>
      <c r="Z251" s="68">
        <f t="shared" si="131"/>
        <v>-4</v>
      </c>
      <c r="AA251" s="71">
        <v>24701.319974745114</v>
      </c>
      <c r="AB251" s="71">
        <v>24697.154698703533</v>
      </c>
      <c r="AC251" s="69">
        <f t="shared" si="132"/>
        <v>49398</v>
      </c>
      <c r="AD251" s="68">
        <f t="shared" si="133"/>
        <v>-4</v>
      </c>
      <c r="AE251" s="71">
        <v>30246.936663840497</v>
      </c>
      <c r="AF251" s="71">
        <v>30243.154698703533</v>
      </c>
      <c r="AG251" s="69">
        <f t="shared" si="134"/>
        <v>60489</v>
      </c>
      <c r="AH251" s="68">
        <f t="shared" si="135"/>
        <v>-3</v>
      </c>
      <c r="AI251" s="71">
        <v>38543.755163288057</v>
      </c>
      <c r="AJ251" s="71">
        <v>38540.154698703533</v>
      </c>
      <c r="AK251" s="69">
        <f t="shared" si="136"/>
        <v>77083</v>
      </c>
      <c r="AL251" s="68">
        <f t="shared" si="137"/>
        <v>-3</v>
      </c>
      <c r="AM251" s="71">
        <v>44444.176586533235</v>
      </c>
      <c r="AN251" s="71">
        <v>44440.154698703533</v>
      </c>
      <c r="AO251" s="69">
        <f t="shared" si="138"/>
        <v>88884</v>
      </c>
      <c r="AP251" s="68">
        <f t="shared" si="139"/>
        <v>-4</v>
      </c>
      <c r="AQ251" s="71">
        <v>47129.428757479684</v>
      </c>
      <c r="AR251" s="71">
        <v>47125.154698703533</v>
      </c>
      <c r="AS251" s="69">
        <f t="shared" si="140"/>
        <v>94254</v>
      </c>
      <c r="AT251" s="68">
        <f t="shared" si="141"/>
        <v>-4</v>
      </c>
      <c r="AU251" s="71">
        <v>54079.938184690502</v>
      </c>
      <c r="AV251" s="71">
        <v>47125.154698703533</v>
      </c>
      <c r="AW251" s="69">
        <f t="shared" si="142"/>
        <v>101204</v>
      </c>
      <c r="AX251" s="68">
        <f t="shared" si="143"/>
        <v>-6954</v>
      </c>
      <c r="AY251" s="71">
        <v>54079.938184690502</v>
      </c>
      <c r="AZ251" s="71">
        <v>47125.154698703533</v>
      </c>
      <c r="BA251" s="65" t="b">
        <f t="shared" si="108"/>
        <v>1</v>
      </c>
      <c r="BB251" s="65" t="b">
        <f t="shared" si="109"/>
        <v>1</v>
      </c>
      <c r="BC251" s="65" t="b">
        <f t="shared" si="110"/>
        <v>1</v>
      </c>
      <c r="BD251" s="65" t="b">
        <f t="shared" si="111"/>
        <v>1</v>
      </c>
      <c r="BE251" s="65" t="b">
        <f t="shared" si="112"/>
        <v>0</v>
      </c>
      <c r="BF251" s="65" t="b">
        <f t="shared" si="113"/>
        <v>0</v>
      </c>
      <c r="BG251" s="65" t="b">
        <f t="shared" si="114"/>
        <v>0</v>
      </c>
      <c r="BH251" s="65" t="b">
        <f t="shared" si="115"/>
        <v>0</v>
      </c>
      <c r="BI251" s="65" t="b">
        <f t="shared" si="116"/>
        <v>0</v>
      </c>
      <c r="BJ251" s="65" t="b">
        <f t="shared" si="117"/>
        <v>0</v>
      </c>
      <c r="BK251" s="65" t="b">
        <f t="shared" si="118"/>
        <v>0</v>
      </c>
      <c r="BL251" s="65" t="b">
        <f t="shared" si="119"/>
        <v>0</v>
      </c>
      <c r="BM251" s="70" t="s">
        <v>182</v>
      </c>
    </row>
    <row r="252" spans="1:65" ht="34">
      <c r="A252" s="66" t="s">
        <v>669</v>
      </c>
      <c r="B252" s="67" t="s">
        <v>670</v>
      </c>
      <c r="C252" s="68">
        <v>0</v>
      </c>
      <c r="D252" s="68">
        <v>0</v>
      </c>
      <c r="E252" s="69">
        <f t="shared" si="120"/>
        <v>0</v>
      </c>
      <c r="F252" s="68">
        <f t="shared" si="121"/>
        <v>0</v>
      </c>
      <c r="G252" s="69">
        <v>0</v>
      </c>
      <c r="H252" s="69">
        <v>0</v>
      </c>
      <c r="I252" s="69">
        <f t="shared" si="122"/>
        <v>0</v>
      </c>
      <c r="J252" s="68">
        <f t="shared" si="123"/>
        <v>0</v>
      </c>
      <c r="K252" s="69">
        <v>0</v>
      </c>
      <c r="L252" s="69">
        <v>0</v>
      </c>
      <c r="M252" s="69">
        <f t="shared" si="124"/>
        <v>0</v>
      </c>
      <c r="N252" s="68">
        <f t="shared" si="125"/>
        <v>0</v>
      </c>
      <c r="O252" s="69">
        <v>0</v>
      </c>
      <c r="P252" s="69">
        <v>0</v>
      </c>
      <c r="Q252" s="69">
        <f t="shared" si="126"/>
        <v>0</v>
      </c>
      <c r="R252" s="68">
        <f t="shared" si="127"/>
        <v>0</v>
      </c>
      <c r="S252" s="69">
        <v>0</v>
      </c>
      <c r="T252" s="71">
        <v>22356</v>
      </c>
      <c r="U252" s="69">
        <f t="shared" si="128"/>
        <v>22356</v>
      </c>
      <c r="V252" s="68">
        <f t="shared" si="129"/>
        <v>22356</v>
      </c>
      <c r="W252" s="71">
        <v>5310.7244852632612</v>
      </c>
      <c r="X252" s="71">
        <v>25778</v>
      </c>
      <c r="Y252" s="69">
        <f t="shared" si="130"/>
        <v>31088</v>
      </c>
      <c r="Z252" s="68">
        <f t="shared" si="131"/>
        <v>20468</v>
      </c>
      <c r="AA252" s="69">
        <v>0</v>
      </c>
      <c r="AB252" s="71">
        <v>25778</v>
      </c>
      <c r="AC252" s="69">
        <f t="shared" si="132"/>
        <v>25778</v>
      </c>
      <c r="AD252" s="68">
        <f t="shared" si="133"/>
        <v>25778</v>
      </c>
      <c r="AE252" s="69">
        <v>0</v>
      </c>
      <c r="AF252" s="71">
        <v>25778</v>
      </c>
      <c r="AG252" s="69">
        <f t="shared" si="134"/>
        <v>25778</v>
      </c>
      <c r="AH252" s="68">
        <f t="shared" si="135"/>
        <v>25778</v>
      </c>
      <c r="AI252" s="71">
        <v>-1529.0552342308802</v>
      </c>
      <c r="AJ252" s="71">
        <v>25793</v>
      </c>
      <c r="AK252" s="69">
        <f t="shared" si="136"/>
        <v>24264</v>
      </c>
      <c r="AL252" s="68">
        <f t="shared" si="137"/>
        <v>27322</v>
      </c>
      <c r="AM252" s="69">
        <v>0</v>
      </c>
      <c r="AN252" s="71">
        <v>25793</v>
      </c>
      <c r="AO252" s="69">
        <f t="shared" si="138"/>
        <v>25793</v>
      </c>
      <c r="AP252" s="68">
        <f t="shared" si="139"/>
        <v>25793</v>
      </c>
      <c r="AQ252" s="69">
        <v>0</v>
      </c>
      <c r="AR252" s="71">
        <v>25793</v>
      </c>
      <c r="AS252" s="69">
        <f t="shared" si="140"/>
        <v>25793</v>
      </c>
      <c r="AT252" s="68">
        <f t="shared" si="141"/>
        <v>25793</v>
      </c>
      <c r="AU252" s="71">
        <v>12836.928374944131</v>
      </c>
      <c r="AV252" s="71">
        <v>25793</v>
      </c>
      <c r="AW252" s="69">
        <f t="shared" si="142"/>
        <v>38629</v>
      </c>
      <c r="AX252" s="68">
        <f t="shared" si="143"/>
        <v>12957</v>
      </c>
      <c r="AY252" s="71">
        <v>12836.928374944131</v>
      </c>
      <c r="AZ252" s="71">
        <v>25793</v>
      </c>
      <c r="BA252" s="65" t="b">
        <f t="shared" si="108"/>
        <v>1</v>
      </c>
      <c r="BB252" s="65" t="b">
        <f t="shared" si="109"/>
        <v>1</v>
      </c>
      <c r="BC252" s="65" t="b">
        <f t="shared" si="110"/>
        <v>1</v>
      </c>
      <c r="BD252" s="65" t="b">
        <f t="shared" si="111"/>
        <v>1</v>
      </c>
      <c r="BE252" s="65" t="b">
        <f t="shared" si="112"/>
        <v>0</v>
      </c>
      <c r="BF252" s="65" t="b">
        <f t="shared" si="113"/>
        <v>0</v>
      </c>
      <c r="BG252" s="65" t="b">
        <f t="shared" si="114"/>
        <v>0</v>
      </c>
      <c r="BH252" s="65" t="b">
        <f t="shared" si="115"/>
        <v>0</v>
      </c>
      <c r="BI252" s="65" t="b">
        <f t="shared" si="116"/>
        <v>0</v>
      </c>
      <c r="BJ252" s="65" t="b">
        <f t="shared" si="117"/>
        <v>0</v>
      </c>
      <c r="BK252" s="65" t="b">
        <f t="shared" si="118"/>
        <v>0</v>
      </c>
      <c r="BL252" s="65" t="b">
        <f t="shared" si="119"/>
        <v>0</v>
      </c>
      <c r="BM252" s="70" t="s">
        <v>161</v>
      </c>
    </row>
    <row r="253" spans="1:65" ht="34">
      <c r="A253" s="66" t="s">
        <v>671</v>
      </c>
      <c r="B253" s="67" t="s">
        <v>672</v>
      </c>
      <c r="C253" s="68">
        <v>0</v>
      </c>
      <c r="D253" s="68">
        <v>0</v>
      </c>
      <c r="E253" s="69">
        <f t="shared" si="120"/>
        <v>0</v>
      </c>
      <c r="F253" s="68">
        <f t="shared" si="121"/>
        <v>0</v>
      </c>
      <c r="G253" s="73">
        <v>690.88095888628754</v>
      </c>
      <c r="H253" s="73">
        <v>771.9</v>
      </c>
      <c r="I253" s="69">
        <f t="shared" si="122"/>
        <v>1461</v>
      </c>
      <c r="J253" s="68">
        <f t="shared" si="123"/>
        <v>81</v>
      </c>
      <c r="K253" s="71">
        <v>28139.016549345095</v>
      </c>
      <c r="L253" s="71">
        <v>32604.9</v>
      </c>
      <c r="M253" s="69">
        <f t="shared" si="124"/>
        <v>60743</v>
      </c>
      <c r="N253" s="68">
        <f t="shared" si="125"/>
        <v>4465</v>
      </c>
      <c r="O253" s="71">
        <v>24267.404538859635</v>
      </c>
      <c r="P253" s="71">
        <v>32604.9</v>
      </c>
      <c r="Q253" s="69">
        <f t="shared" si="126"/>
        <v>56871</v>
      </c>
      <c r="R253" s="68">
        <f t="shared" si="127"/>
        <v>8337</v>
      </c>
      <c r="S253" s="69">
        <v>0</v>
      </c>
      <c r="T253" s="71">
        <v>7406</v>
      </c>
      <c r="U253" s="69">
        <f t="shared" si="128"/>
        <v>7406</v>
      </c>
      <c r="V253" s="68">
        <f t="shared" si="129"/>
        <v>7406</v>
      </c>
      <c r="W253" s="71">
        <v>7169.25</v>
      </c>
      <c r="X253" s="71">
        <v>14848.689999999999</v>
      </c>
      <c r="Y253" s="69">
        <f t="shared" si="130"/>
        <v>22017</v>
      </c>
      <c r="Z253" s="68">
        <f t="shared" si="131"/>
        <v>7679</v>
      </c>
      <c r="AA253" s="69">
        <v>0</v>
      </c>
      <c r="AB253" s="71">
        <v>14848.689999999999</v>
      </c>
      <c r="AC253" s="69">
        <f t="shared" si="132"/>
        <v>14848</v>
      </c>
      <c r="AD253" s="68">
        <f t="shared" si="133"/>
        <v>14848</v>
      </c>
      <c r="AE253" s="69">
        <v>0</v>
      </c>
      <c r="AF253" s="71">
        <v>14848.689999999999</v>
      </c>
      <c r="AG253" s="69">
        <f t="shared" si="134"/>
        <v>14848</v>
      </c>
      <c r="AH253" s="68">
        <f t="shared" si="135"/>
        <v>14848</v>
      </c>
      <c r="AI253" s="71">
        <v>4147.5</v>
      </c>
      <c r="AJ253" s="71">
        <v>18996.689999999999</v>
      </c>
      <c r="AK253" s="69">
        <f t="shared" si="136"/>
        <v>23143</v>
      </c>
      <c r="AL253" s="68">
        <f t="shared" si="137"/>
        <v>14849</v>
      </c>
      <c r="AM253" s="69">
        <v>0</v>
      </c>
      <c r="AN253" s="71">
        <v>18996.689999999999</v>
      </c>
      <c r="AO253" s="69">
        <f t="shared" si="138"/>
        <v>18996</v>
      </c>
      <c r="AP253" s="68">
        <f t="shared" si="139"/>
        <v>18996</v>
      </c>
      <c r="AQ253" s="69">
        <v>0</v>
      </c>
      <c r="AR253" s="71">
        <v>18996.689999999999</v>
      </c>
      <c r="AS253" s="69">
        <f t="shared" si="140"/>
        <v>18996</v>
      </c>
      <c r="AT253" s="68">
        <f t="shared" si="141"/>
        <v>18996</v>
      </c>
      <c r="AU253" s="69">
        <v>0</v>
      </c>
      <c r="AV253" s="71">
        <v>18996.689999999999</v>
      </c>
      <c r="AW253" s="69">
        <f t="shared" si="142"/>
        <v>18996</v>
      </c>
      <c r="AX253" s="68">
        <f t="shared" si="143"/>
        <v>18996</v>
      </c>
      <c r="AY253" s="69">
        <v>0</v>
      </c>
      <c r="AZ253" s="71">
        <v>18996.689999999999</v>
      </c>
      <c r="BA253" s="65" t="b">
        <f t="shared" si="108"/>
        <v>1</v>
      </c>
      <c r="BB253" s="65" t="b">
        <f t="shared" si="109"/>
        <v>0</v>
      </c>
      <c r="BC253" s="65" t="b">
        <f t="shared" si="110"/>
        <v>0</v>
      </c>
      <c r="BD253" s="65" t="b">
        <f t="shared" si="111"/>
        <v>0</v>
      </c>
      <c r="BE253" s="65" t="b">
        <f t="shared" si="112"/>
        <v>0</v>
      </c>
      <c r="BF253" s="65" t="b">
        <f t="shared" si="113"/>
        <v>0</v>
      </c>
      <c r="BG253" s="65" t="b">
        <f t="shared" si="114"/>
        <v>0</v>
      </c>
      <c r="BH253" s="65" t="b">
        <f t="shared" si="115"/>
        <v>0</v>
      </c>
      <c r="BI253" s="65" t="b">
        <f t="shared" si="116"/>
        <v>0</v>
      </c>
      <c r="BJ253" s="65" t="b">
        <f t="shared" si="117"/>
        <v>0</v>
      </c>
      <c r="BK253" s="65" t="b">
        <f t="shared" si="118"/>
        <v>0</v>
      </c>
      <c r="BL253" s="65" t="b">
        <f t="shared" si="119"/>
        <v>0</v>
      </c>
      <c r="BM253" s="70" t="s">
        <v>161</v>
      </c>
    </row>
    <row r="254" spans="1:65" ht="34">
      <c r="A254" s="66" t="s">
        <v>673</v>
      </c>
      <c r="B254" s="67" t="s">
        <v>674</v>
      </c>
      <c r="C254" s="68">
        <v>0</v>
      </c>
      <c r="D254" s="68">
        <v>0</v>
      </c>
      <c r="E254" s="69">
        <f t="shared" si="120"/>
        <v>0</v>
      </c>
      <c r="F254" s="68">
        <f t="shared" si="121"/>
        <v>0</v>
      </c>
      <c r="G254" s="71">
        <v>-1098</v>
      </c>
      <c r="H254" s="69">
        <v>0</v>
      </c>
      <c r="I254" s="69">
        <f t="shared" si="122"/>
        <v>-1098</v>
      </c>
      <c r="J254" s="68">
        <f t="shared" si="123"/>
        <v>1098</v>
      </c>
      <c r="K254" s="69">
        <v>0</v>
      </c>
      <c r="L254" s="71">
        <v>2196</v>
      </c>
      <c r="M254" s="69">
        <f t="shared" si="124"/>
        <v>2196</v>
      </c>
      <c r="N254" s="68">
        <f t="shared" si="125"/>
        <v>2196</v>
      </c>
      <c r="O254" s="69">
        <v>0</v>
      </c>
      <c r="P254" s="71">
        <v>3294</v>
      </c>
      <c r="Q254" s="69">
        <f t="shared" si="126"/>
        <v>3294</v>
      </c>
      <c r="R254" s="68">
        <f t="shared" si="127"/>
        <v>3294</v>
      </c>
      <c r="S254" s="69">
        <v>0</v>
      </c>
      <c r="T254" s="69">
        <v>0</v>
      </c>
      <c r="U254" s="69">
        <f t="shared" si="128"/>
        <v>0</v>
      </c>
      <c r="V254" s="68">
        <f t="shared" si="129"/>
        <v>0</v>
      </c>
      <c r="W254" s="69">
        <v>0</v>
      </c>
      <c r="X254" s="69">
        <v>0</v>
      </c>
      <c r="Y254" s="69">
        <f t="shared" si="130"/>
        <v>0</v>
      </c>
      <c r="Z254" s="68">
        <f t="shared" si="131"/>
        <v>0</v>
      </c>
      <c r="AA254" s="69">
        <v>0</v>
      </c>
      <c r="AB254" s="69">
        <v>0</v>
      </c>
      <c r="AC254" s="69">
        <f t="shared" si="132"/>
        <v>0</v>
      </c>
      <c r="AD254" s="68">
        <f t="shared" si="133"/>
        <v>0</v>
      </c>
      <c r="AE254" s="69">
        <v>0</v>
      </c>
      <c r="AF254" s="69">
        <v>0</v>
      </c>
      <c r="AG254" s="69">
        <f t="shared" si="134"/>
        <v>0</v>
      </c>
      <c r="AH254" s="68">
        <f t="shared" si="135"/>
        <v>0</v>
      </c>
      <c r="AI254" s="69">
        <v>0</v>
      </c>
      <c r="AJ254" s="69">
        <v>0</v>
      </c>
      <c r="AK254" s="69">
        <f t="shared" si="136"/>
        <v>0</v>
      </c>
      <c r="AL254" s="68">
        <f t="shared" si="137"/>
        <v>0</v>
      </c>
      <c r="AM254" s="69">
        <v>0</v>
      </c>
      <c r="AN254" s="69">
        <v>0</v>
      </c>
      <c r="AO254" s="69">
        <f t="shared" si="138"/>
        <v>0</v>
      </c>
      <c r="AP254" s="68">
        <f t="shared" si="139"/>
        <v>0</v>
      </c>
      <c r="AQ254" s="69">
        <v>0</v>
      </c>
      <c r="AR254" s="69">
        <v>0</v>
      </c>
      <c r="AS254" s="69">
        <f t="shared" si="140"/>
        <v>0</v>
      </c>
      <c r="AT254" s="68">
        <f t="shared" si="141"/>
        <v>0</v>
      </c>
      <c r="AU254" s="69">
        <v>0</v>
      </c>
      <c r="AV254" s="69">
        <v>0</v>
      </c>
      <c r="AW254" s="69">
        <f t="shared" si="142"/>
        <v>0</v>
      </c>
      <c r="AX254" s="68">
        <f t="shared" si="143"/>
        <v>0</v>
      </c>
      <c r="AY254" s="69">
        <v>0</v>
      </c>
      <c r="AZ254" s="69">
        <v>0</v>
      </c>
      <c r="BA254" s="65" t="b">
        <f t="shared" si="108"/>
        <v>1</v>
      </c>
      <c r="BB254" s="65" t="b">
        <f t="shared" si="109"/>
        <v>0</v>
      </c>
      <c r="BC254" s="65" t="b">
        <f t="shared" si="110"/>
        <v>0</v>
      </c>
      <c r="BD254" s="65" t="b">
        <f t="shared" si="111"/>
        <v>0</v>
      </c>
      <c r="BE254" s="65" t="b">
        <f t="shared" si="112"/>
        <v>1</v>
      </c>
      <c r="BF254" s="65" t="b">
        <f t="shared" si="113"/>
        <v>1</v>
      </c>
      <c r="BG254" s="65" t="b">
        <f t="shared" si="114"/>
        <v>1</v>
      </c>
      <c r="BH254" s="65" t="b">
        <f t="shared" si="115"/>
        <v>1</v>
      </c>
      <c r="BI254" s="65" t="b">
        <f t="shared" si="116"/>
        <v>1</v>
      </c>
      <c r="BJ254" s="65" t="b">
        <f t="shared" si="117"/>
        <v>1</v>
      </c>
      <c r="BK254" s="65" t="b">
        <f t="shared" si="118"/>
        <v>1</v>
      </c>
      <c r="BL254" s="65" t="b">
        <f t="shared" si="119"/>
        <v>1</v>
      </c>
      <c r="BM254" s="70" t="s">
        <v>161</v>
      </c>
    </row>
    <row r="255" spans="1:65" ht="17">
      <c r="A255" s="66" t="s">
        <v>675</v>
      </c>
      <c r="B255" s="67" t="s">
        <v>676</v>
      </c>
      <c r="C255" s="68">
        <v>0</v>
      </c>
      <c r="D255" s="68">
        <v>0</v>
      </c>
      <c r="E255" s="69">
        <f t="shared" si="120"/>
        <v>0</v>
      </c>
      <c r="F255" s="68">
        <f t="shared" si="121"/>
        <v>0</v>
      </c>
      <c r="G255" s="69">
        <v>0</v>
      </c>
      <c r="H255" s="69">
        <v>0</v>
      </c>
      <c r="I255" s="69">
        <f t="shared" si="122"/>
        <v>0</v>
      </c>
      <c r="J255" s="68">
        <f t="shared" si="123"/>
        <v>0</v>
      </c>
      <c r="K255" s="69">
        <v>0</v>
      </c>
      <c r="L255" s="69">
        <v>0</v>
      </c>
      <c r="M255" s="69">
        <f t="shared" si="124"/>
        <v>0</v>
      </c>
      <c r="N255" s="68">
        <f t="shared" si="125"/>
        <v>0</v>
      </c>
      <c r="O255" s="69">
        <v>0</v>
      </c>
      <c r="P255" s="69">
        <v>0</v>
      </c>
      <c r="Q255" s="69">
        <f t="shared" si="126"/>
        <v>0</v>
      </c>
      <c r="R255" s="68">
        <f t="shared" si="127"/>
        <v>0</v>
      </c>
      <c r="S255" s="69">
        <v>0</v>
      </c>
      <c r="T255" s="69">
        <v>0</v>
      </c>
      <c r="U255" s="69">
        <f t="shared" si="128"/>
        <v>0</v>
      </c>
      <c r="V255" s="68">
        <f t="shared" si="129"/>
        <v>0</v>
      </c>
      <c r="W255" s="69">
        <v>0</v>
      </c>
      <c r="X255" s="69">
        <v>0</v>
      </c>
      <c r="Y255" s="69">
        <f t="shared" si="130"/>
        <v>0</v>
      </c>
      <c r="Z255" s="68">
        <f t="shared" si="131"/>
        <v>0</v>
      </c>
      <c r="AA255" s="69">
        <v>0</v>
      </c>
      <c r="AB255" s="69">
        <v>0</v>
      </c>
      <c r="AC255" s="69">
        <f t="shared" si="132"/>
        <v>0</v>
      </c>
      <c r="AD255" s="68">
        <f t="shared" si="133"/>
        <v>0</v>
      </c>
      <c r="AE255" s="69">
        <v>0</v>
      </c>
      <c r="AF255" s="69">
        <v>0</v>
      </c>
      <c r="AG255" s="69">
        <f t="shared" si="134"/>
        <v>0</v>
      </c>
      <c r="AH255" s="68">
        <f t="shared" si="135"/>
        <v>0</v>
      </c>
      <c r="AI255" s="69">
        <v>0</v>
      </c>
      <c r="AJ255" s="69">
        <v>0</v>
      </c>
      <c r="AK255" s="69">
        <f t="shared" si="136"/>
        <v>0</v>
      </c>
      <c r="AL255" s="68">
        <f t="shared" si="137"/>
        <v>0</v>
      </c>
      <c r="AM255" s="69">
        <v>0</v>
      </c>
      <c r="AN255" s="69">
        <v>0</v>
      </c>
      <c r="AO255" s="69">
        <f t="shared" si="138"/>
        <v>0</v>
      </c>
      <c r="AP255" s="68">
        <f t="shared" si="139"/>
        <v>0</v>
      </c>
      <c r="AQ255" s="69">
        <v>0</v>
      </c>
      <c r="AR255" s="69">
        <v>0</v>
      </c>
      <c r="AS255" s="69">
        <f t="shared" si="140"/>
        <v>0</v>
      </c>
      <c r="AT255" s="68">
        <f t="shared" si="141"/>
        <v>0</v>
      </c>
      <c r="AU255" s="71">
        <v>3500</v>
      </c>
      <c r="AV255" s="69">
        <v>0</v>
      </c>
      <c r="AW255" s="69">
        <f t="shared" si="142"/>
        <v>3500</v>
      </c>
      <c r="AX255" s="68">
        <f t="shared" si="143"/>
        <v>-3500</v>
      </c>
      <c r="AY255" s="71">
        <v>3500</v>
      </c>
      <c r="AZ255" s="69">
        <v>0</v>
      </c>
      <c r="BA255" s="65" t="b">
        <f t="shared" si="108"/>
        <v>1</v>
      </c>
      <c r="BB255" s="65" t="b">
        <f t="shared" si="109"/>
        <v>1</v>
      </c>
      <c r="BC255" s="65" t="b">
        <f t="shared" si="110"/>
        <v>1</v>
      </c>
      <c r="BD255" s="65" t="b">
        <f t="shared" si="111"/>
        <v>1</v>
      </c>
      <c r="BE255" s="65" t="b">
        <f t="shared" si="112"/>
        <v>1</v>
      </c>
      <c r="BF255" s="65" t="b">
        <f t="shared" si="113"/>
        <v>1</v>
      </c>
      <c r="BG255" s="65" t="b">
        <f t="shared" si="114"/>
        <v>1</v>
      </c>
      <c r="BH255" s="65" t="b">
        <f t="shared" si="115"/>
        <v>1</v>
      </c>
      <c r="BI255" s="65" t="b">
        <f t="shared" si="116"/>
        <v>1</v>
      </c>
      <c r="BJ255" s="65" t="b">
        <f t="shared" si="117"/>
        <v>1</v>
      </c>
      <c r="BK255" s="65" t="b">
        <f t="shared" si="118"/>
        <v>1</v>
      </c>
      <c r="BL255" s="65" t="b">
        <f t="shared" si="119"/>
        <v>0</v>
      </c>
      <c r="BM255" s="70" t="s">
        <v>179</v>
      </c>
    </row>
    <row r="256" spans="1:65" ht="34">
      <c r="A256" s="66" t="s">
        <v>677</v>
      </c>
      <c r="B256" s="67" t="s">
        <v>678</v>
      </c>
      <c r="C256" s="68">
        <v>0</v>
      </c>
      <c r="D256" s="68">
        <v>0</v>
      </c>
      <c r="E256" s="69">
        <f t="shared" si="120"/>
        <v>0</v>
      </c>
      <c r="F256" s="68">
        <f t="shared" si="121"/>
        <v>0</v>
      </c>
      <c r="G256" s="69">
        <v>0</v>
      </c>
      <c r="H256" s="69">
        <v>0</v>
      </c>
      <c r="I256" s="69">
        <f t="shared" si="122"/>
        <v>0</v>
      </c>
      <c r="J256" s="68">
        <f t="shared" si="123"/>
        <v>0</v>
      </c>
      <c r="K256" s="69">
        <v>0</v>
      </c>
      <c r="L256" s="69">
        <v>0</v>
      </c>
      <c r="M256" s="69">
        <f t="shared" si="124"/>
        <v>0</v>
      </c>
      <c r="N256" s="68">
        <f t="shared" si="125"/>
        <v>0</v>
      </c>
      <c r="O256" s="69">
        <v>0</v>
      </c>
      <c r="P256" s="69">
        <v>0</v>
      </c>
      <c r="Q256" s="69">
        <f t="shared" si="126"/>
        <v>0</v>
      </c>
      <c r="R256" s="68">
        <f t="shared" si="127"/>
        <v>0</v>
      </c>
      <c r="S256" s="69">
        <v>0</v>
      </c>
      <c r="T256" s="71">
        <v>7011</v>
      </c>
      <c r="U256" s="69">
        <f t="shared" si="128"/>
        <v>7011</v>
      </c>
      <c r="V256" s="68">
        <f t="shared" si="129"/>
        <v>7011</v>
      </c>
      <c r="W256" s="71">
        <v>9493.303907779773</v>
      </c>
      <c r="X256" s="71">
        <v>16649</v>
      </c>
      <c r="Y256" s="69">
        <f t="shared" si="130"/>
        <v>26142</v>
      </c>
      <c r="Z256" s="68">
        <f t="shared" si="131"/>
        <v>7156</v>
      </c>
      <c r="AA256" s="69">
        <v>0</v>
      </c>
      <c r="AB256" s="71">
        <v>16649</v>
      </c>
      <c r="AC256" s="69">
        <f t="shared" si="132"/>
        <v>16649</v>
      </c>
      <c r="AD256" s="68">
        <f t="shared" si="133"/>
        <v>16649</v>
      </c>
      <c r="AE256" s="69">
        <v>0</v>
      </c>
      <c r="AF256" s="71">
        <v>16649</v>
      </c>
      <c r="AG256" s="69">
        <f t="shared" si="134"/>
        <v>16649</v>
      </c>
      <c r="AH256" s="68">
        <f t="shared" si="135"/>
        <v>16649</v>
      </c>
      <c r="AI256" s="71">
        <v>4687.2877087787383</v>
      </c>
      <c r="AJ256" s="71">
        <v>21202.45</v>
      </c>
      <c r="AK256" s="69">
        <f t="shared" si="136"/>
        <v>25889</v>
      </c>
      <c r="AL256" s="68">
        <f t="shared" si="137"/>
        <v>16515</v>
      </c>
      <c r="AM256" s="69">
        <v>0</v>
      </c>
      <c r="AN256" s="71">
        <v>21202.45</v>
      </c>
      <c r="AO256" s="69">
        <f t="shared" si="138"/>
        <v>21202</v>
      </c>
      <c r="AP256" s="68">
        <f t="shared" si="139"/>
        <v>21202</v>
      </c>
      <c r="AQ256" s="69">
        <v>0</v>
      </c>
      <c r="AR256" s="71">
        <v>21202.45</v>
      </c>
      <c r="AS256" s="69">
        <f t="shared" si="140"/>
        <v>21202</v>
      </c>
      <c r="AT256" s="68">
        <f t="shared" si="141"/>
        <v>21202</v>
      </c>
      <c r="AU256" s="71">
        <v>18212.702050796535</v>
      </c>
      <c r="AV256" s="71">
        <v>21202.45</v>
      </c>
      <c r="AW256" s="69">
        <f t="shared" si="142"/>
        <v>39414</v>
      </c>
      <c r="AX256" s="68">
        <f t="shared" si="143"/>
        <v>2990</v>
      </c>
      <c r="AY256" s="71">
        <v>18212.702050796535</v>
      </c>
      <c r="AZ256" s="71">
        <v>21202.45</v>
      </c>
      <c r="BA256" s="65" t="b">
        <f t="shared" si="108"/>
        <v>1</v>
      </c>
      <c r="BB256" s="65" t="b">
        <f t="shared" si="109"/>
        <v>1</v>
      </c>
      <c r="BC256" s="65" t="b">
        <f t="shared" si="110"/>
        <v>1</v>
      </c>
      <c r="BD256" s="65" t="b">
        <f t="shared" si="111"/>
        <v>1</v>
      </c>
      <c r="BE256" s="65" t="b">
        <f t="shared" si="112"/>
        <v>0</v>
      </c>
      <c r="BF256" s="65" t="b">
        <f t="shared" si="113"/>
        <v>0</v>
      </c>
      <c r="BG256" s="65" t="b">
        <f t="shared" si="114"/>
        <v>0</v>
      </c>
      <c r="BH256" s="65" t="b">
        <f t="shared" si="115"/>
        <v>0</v>
      </c>
      <c r="BI256" s="65" t="b">
        <f t="shared" si="116"/>
        <v>0</v>
      </c>
      <c r="BJ256" s="65" t="b">
        <f t="shared" si="117"/>
        <v>0</v>
      </c>
      <c r="BK256" s="65" t="b">
        <f t="shared" si="118"/>
        <v>0</v>
      </c>
      <c r="BL256" s="65" t="b">
        <f t="shared" si="119"/>
        <v>0</v>
      </c>
      <c r="BM256" s="70" t="s">
        <v>161</v>
      </c>
    </row>
    <row r="257" spans="1:65" ht="34">
      <c r="A257" s="66" t="s">
        <v>679</v>
      </c>
      <c r="B257" s="67" t="s">
        <v>680</v>
      </c>
      <c r="C257" s="68">
        <v>0</v>
      </c>
      <c r="D257" s="68">
        <v>0</v>
      </c>
      <c r="E257" s="69">
        <f t="shared" si="120"/>
        <v>0</v>
      </c>
      <c r="F257" s="68">
        <f t="shared" si="121"/>
        <v>0</v>
      </c>
      <c r="G257" s="69">
        <v>0</v>
      </c>
      <c r="H257" s="69">
        <v>0</v>
      </c>
      <c r="I257" s="69">
        <f t="shared" si="122"/>
        <v>0</v>
      </c>
      <c r="J257" s="68">
        <f t="shared" si="123"/>
        <v>0</v>
      </c>
      <c r="K257" s="71">
        <v>6277.9154179534507</v>
      </c>
      <c r="L257" s="71">
        <v>5470</v>
      </c>
      <c r="M257" s="69">
        <f t="shared" si="124"/>
        <v>11747</v>
      </c>
      <c r="N257" s="68">
        <f t="shared" si="125"/>
        <v>-807</v>
      </c>
      <c r="O257" s="69">
        <v>0</v>
      </c>
      <c r="P257" s="71">
        <v>5470</v>
      </c>
      <c r="Q257" s="69">
        <f t="shared" si="126"/>
        <v>5470</v>
      </c>
      <c r="R257" s="68">
        <f t="shared" si="127"/>
        <v>5470</v>
      </c>
      <c r="S257" s="69">
        <v>0</v>
      </c>
      <c r="T257" s="69">
        <v>0</v>
      </c>
      <c r="U257" s="69">
        <f t="shared" si="128"/>
        <v>0</v>
      </c>
      <c r="V257" s="68">
        <f t="shared" si="129"/>
        <v>0</v>
      </c>
      <c r="W257" s="69">
        <v>0</v>
      </c>
      <c r="X257" s="69">
        <v>0</v>
      </c>
      <c r="Y257" s="69">
        <f t="shared" si="130"/>
        <v>0</v>
      </c>
      <c r="Z257" s="68">
        <f t="shared" si="131"/>
        <v>0</v>
      </c>
      <c r="AA257" s="69">
        <v>0</v>
      </c>
      <c r="AB257" s="69">
        <v>0</v>
      </c>
      <c r="AC257" s="69">
        <f t="shared" si="132"/>
        <v>0</v>
      </c>
      <c r="AD257" s="68">
        <f t="shared" si="133"/>
        <v>0</v>
      </c>
      <c r="AE257" s="69">
        <v>0</v>
      </c>
      <c r="AF257" s="69">
        <v>0</v>
      </c>
      <c r="AG257" s="69">
        <f t="shared" si="134"/>
        <v>0</v>
      </c>
      <c r="AH257" s="68">
        <f t="shared" si="135"/>
        <v>0</v>
      </c>
      <c r="AI257" s="69">
        <v>0</v>
      </c>
      <c r="AJ257" s="69">
        <v>0</v>
      </c>
      <c r="AK257" s="69">
        <f t="shared" si="136"/>
        <v>0</v>
      </c>
      <c r="AL257" s="68">
        <f t="shared" si="137"/>
        <v>0</v>
      </c>
      <c r="AM257" s="69">
        <v>0</v>
      </c>
      <c r="AN257" s="69">
        <v>0</v>
      </c>
      <c r="AO257" s="69">
        <f t="shared" si="138"/>
        <v>0</v>
      </c>
      <c r="AP257" s="68">
        <f t="shared" si="139"/>
        <v>0</v>
      </c>
      <c r="AQ257" s="69">
        <v>0</v>
      </c>
      <c r="AR257" s="69">
        <v>0</v>
      </c>
      <c r="AS257" s="69">
        <f t="shared" si="140"/>
        <v>0</v>
      </c>
      <c r="AT257" s="68">
        <f t="shared" si="141"/>
        <v>0</v>
      </c>
      <c r="AU257" s="69">
        <v>0</v>
      </c>
      <c r="AV257" s="69">
        <v>0</v>
      </c>
      <c r="AW257" s="69">
        <f t="shared" si="142"/>
        <v>0</v>
      </c>
      <c r="AX257" s="68">
        <f t="shared" si="143"/>
        <v>0</v>
      </c>
      <c r="AY257" s="69">
        <v>0</v>
      </c>
      <c r="AZ257" s="69">
        <v>0</v>
      </c>
      <c r="BA257" s="65" t="b">
        <f t="shared" si="108"/>
        <v>1</v>
      </c>
      <c r="BB257" s="65" t="b">
        <f t="shared" si="109"/>
        <v>1</v>
      </c>
      <c r="BC257" s="65" t="b">
        <f t="shared" si="110"/>
        <v>0</v>
      </c>
      <c r="BD257" s="65" t="b">
        <f t="shared" si="111"/>
        <v>0</v>
      </c>
      <c r="BE257" s="65" t="b">
        <f t="shared" si="112"/>
        <v>1</v>
      </c>
      <c r="BF257" s="65" t="b">
        <f t="shared" si="113"/>
        <v>1</v>
      </c>
      <c r="BG257" s="65" t="b">
        <f t="shared" si="114"/>
        <v>1</v>
      </c>
      <c r="BH257" s="65" t="b">
        <f t="shared" si="115"/>
        <v>1</v>
      </c>
      <c r="BI257" s="65" t="b">
        <f t="shared" si="116"/>
        <v>1</v>
      </c>
      <c r="BJ257" s="65" t="b">
        <f t="shared" si="117"/>
        <v>1</v>
      </c>
      <c r="BK257" s="65" t="b">
        <f t="shared" si="118"/>
        <v>1</v>
      </c>
      <c r="BL257" s="65" t="b">
        <f t="shared" si="119"/>
        <v>1</v>
      </c>
      <c r="BM257" s="70" t="s">
        <v>161</v>
      </c>
    </row>
    <row r="258" spans="1:65" ht="34">
      <c r="A258" s="66" t="s">
        <v>681</v>
      </c>
      <c r="B258" s="67" t="s">
        <v>682</v>
      </c>
      <c r="C258" s="68">
        <v>0</v>
      </c>
      <c r="D258" s="68">
        <v>0</v>
      </c>
      <c r="E258" s="69">
        <f t="shared" si="120"/>
        <v>0</v>
      </c>
      <c r="F258" s="68">
        <f t="shared" si="121"/>
        <v>0</v>
      </c>
      <c r="G258" s="69">
        <v>843.00595238095241</v>
      </c>
      <c r="H258" s="69">
        <v>843</v>
      </c>
      <c r="I258" s="69">
        <f t="shared" si="122"/>
        <v>1686</v>
      </c>
      <c r="J258" s="68">
        <f t="shared" si="123"/>
        <v>0</v>
      </c>
      <c r="K258" s="71">
        <v>6771.3586355000007</v>
      </c>
      <c r="L258" s="71">
        <v>6771</v>
      </c>
      <c r="M258" s="69">
        <f t="shared" si="124"/>
        <v>13542</v>
      </c>
      <c r="N258" s="68">
        <f t="shared" si="125"/>
        <v>0</v>
      </c>
      <c r="O258" s="71">
        <v>9773.8086355000014</v>
      </c>
      <c r="P258" s="71">
        <v>9773</v>
      </c>
      <c r="Q258" s="69">
        <f t="shared" si="126"/>
        <v>19546</v>
      </c>
      <c r="R258" s="68">
        <f t="shared" si="127"/>
        <v>0</v>
      </c>
      <c r="S258" s="69">
        <v>0</v>
      </c>
      <c r="T258" s="69">
        <v>0</v>
      </c>
      <c r="U258" s="69">
        <f t="shared" si="128"/>
        <v>0</v>
      </c>
      <c r="V258" s="68">
        <f t="shared" si="129"/>
        <v>0</v>
      </c>
      <c r="W258" s="69">
        <v>0</v>
      </c>
      <c r="X258" s="69">
        <v>0</v>
      </c>
      <c r="Y258" s="69">
        <f t="shared" si="130"/>
        <v>0</v>
      </c>
      <c r="Z258" s="68">
        <f t="shared" si="131"/>
        <v>0</v>
      </c>
      <c r="AA258" s="69">
        <v>0</v>
      </c>
      <c r="AB258" s="69">
        <v>0</v>
      </c>
      <c r="AC258" s="69">
        <f t="shared" si="132"/>
        <v>0</v>
      </c>
      <c r="AD258" s="68">
        <f t="shared" si="133"/>
        <v>0</v>
      </c>
      <c r="AE258" s="69">
        <v>0</v>
      </c>
      <c r="AF258" s="69">
        <v>0</v>
      </c>
      <c r="AG258" s="69">
        <f t="shared" si="134"/>
        <v>0</v>
      </c>
      <c r="AH258" s="68">
        <f t="shared" si="135"/>
        <v>0</v>
      </c>
      <c r="AI258" s="69">
        <v>0</v>
      </c>
      <c r="AJ258" s="69">
        <v>0</v>
      </c>
      <c r="AK258" s="69">
        <f t="shared" si="136"/>
        <v>0</v>
      </c>
      <c r="AL258" s="68">
        <f t="shared" si="137"/>
        <v>0</v>
      </c>
      <c r="AM258" s="69">
        <v>0</v>
      </c>
      <c r="AN258" s="69">
        <v>0</v>
      </c>
      <c r="AO258" s="69">
        <f t="shared" si="138"/>
        <v>0</v>
      </c>
      <c r="AP258" s="68">
        <f t="shared" si="139"/>
        <v>0</v>
      </c>
      <c r="AQ258" s="69">
        <v>0</v>
      </c>
      <c r="AR258" s="69">
        <v>0</v>
      </c>
      <c r="AS258" s="69">
        <f t="shared" si="140"/>
        <v>0</v>
      </c>
      <c r="AT258" s="68">
        <f t="shared" si="141"/>
        <v>0</v>
      </c>
      <c r="AU258" s="69">
        <v>0</v>
      </c>
      <c r="AV258" s="69">
        <v>0</v>
      </c>
      <c r="AW258" s="69">
        <f t="shared" si="142"/>
        <v>0</v>
      </c>
      <c r="AX258" s="68">
        <f t="shared" si="143"/>
        <v>0</v>
      </c>
      <c r="AY258" s="69">
        <v>0</v>
      </c>
      <c r="AZ258" s="69">
        <v>0</v>
      </c>
      <c r="BA258" s="65" t="b">
        <f t="shared" si="108"/>
        <v>1</v>
      </c>
      <c r="BB258" s="65" t="b">
        <f t="shared" si="109"/>
        <v>1</v>
      </c>
      <c r="BC258" s="65" t="b">
        <f t="shared" si="110"/>
        <v>1</v>
      </c>
      <c r="BD258" s="65" t="b">
        <f t="shared" si="111"/>
        <v>1</v>
      </c>
      <c r="BE258" s="65" t="b">
        <f t="shared" si="112"/>
        <v>1</v>
      </c>
      <c r="BF258" s="65" t="b">
        <f t="shared" si="113"/>
        <v>1</v>
      </c>
      <c r="BG258" s="65" t="b">
        <f t="shared" si="114"/>
        <v>1</v>
      </c>
      <c r="BH258" s="65" t="b">
        <f t="shared" si="115"/>
        <v>1</v>
      </c>
      <c r="BI258" s="65" t="b">
        <f t="shared" si="116"/>
        <v>1</v>
      </c>
      <c r="BJ258" s="65" t="b">
        <f t="shared" si="117"/>
        <v>1</v>
      </c>
      <c r="BK258" s="65" t="b">
        <f t="shared" si="118"/>
        <v>1</v>
      </c>
      <c r="BL258" s="65" t="b">
        <f t="shared" si="119"/>
        <v>1</v>
      </c>
      <c r="BM258" s="70" t="s">
        <v>161</v>
      </c>
    </row>
    <row r="259" spans="1:65" ht="34">
      <c r="A259" s="66" t="s">
        <v>683</v>
      </c>
      <c r="B259" s="67" t="s">
        <v>684</v>
      </c>
      <c r="C259" s="68">
        <v>0</v>
      </c>
      <c r="D259" s="68">
        <v>0</v>
      </c>
      <c r="E259" s="69">
        <f t="shared" si="120"/>
        <v>0</v>
      </c>
      <c r="F259" s="68">
        <f t="shared" si="121"/>
        <v>0</v>
      </c>
      <c r="G259" s="69">
        <v>0</v>
      </c>
      <c r="H259" s="69">
        <v>0</v>
      </c>
      <c r="I259" s="69">
        <f t="shared" si="122"/>
        <v>0</v>
      </c>
      <c r="J259" s="68">
        <f t="shared" si="123"/>
        <v>0</v>
      </c>
      <c r="K259" s="71">
        <v>540505.35200044885</v>
      </c>
      <c r="L259" s="71">
        <v>563286</v>
      </c>
      <c r="M259" s="69">
        <f t="shared" si="124"/>
        <v>1103791</v>
      </c>
      <c r="N259" s="68">
        <f t="shared" si="125"/>
        <v>22781</v>
      </c>
      <c r="O259" s="69">
        <v>0</v>
      </c>
      <c r="P259" s="71">
        <v>563286</v>
      </c>
      <c r="Q259" s="69">
        <f t="shared" si="126"/>
        <v>563286</v>
      </c>
      <c r="R259" s="68">
        <f t="shared" si="127"/>
        <v>563286</v>
      </c>
      <c r="S259" s="69">
        <v>0</v>
      </c>
      <c r="T259" s="69">
        <v>0</v>
      </c>
      <c r="U259" s="69">
        <f t="shared" si="128"/>
        <v>0</v>
      </c>
      <c r="V259" s="68">
        <f t="shared" si="129"/>
        <v>0</v>
      </c>
      <c r="W259" s="69">
        <v>0</v>
      </c>
      <c r="X259" s="69">
        <v>0</v>
      </c>
      <c r="Y259" s="69">
        <f t="shared" si="130"/>
        <v>0</v>
      </c>
      <c r="Z259" s="68">
        <f t="shared" si="131"/>
        <v>0</v>
      </c>
      <c r="AA259" s="69">
        <v>0</v>
      </c>
      <c r="AB259" s="69">
        <v>0</v>
      </c>
      <c r="AC259" s="69">
        <f t="shared" si="132"/>
        <v>0</v>
      </c>
      <c r="AD259" s="68">
        <f t="shared" si="133"/>
        <v>0</v>
      </c>
      <c r="AE259" s="69">
        <v>0</v>
      </c>
      <c r="AF259" s="69">
        <v>0</v>
      </c>
      <c r="AG259" s="69">
        <f t="shared" si="134"/>
        <v>0</v>
      </c>
      <c r="AH259" s="68">
        <f t="shared" si="135"/>
        <v>0</v>
      </c>
      <c r="AI259" s="69">
        <v>0</v>
      </c>
      <c r="AJ259" s="69">
        <v>0</v>
      </c>
      <c r="AK259" s="69">
        <f t="shared" si="136"/>
        <v>0</v>
      </c>
      <c r="AL259" s="68">
        <f t="shared" si="137"/>
        <v>0</v>
      </c>
      <c r="AM259" s="69">
        <v>0</v>
      </c>
      <c r="AN259" s="69">
        <v>0</v>
      </c>
      <c r="AO259" s="69">
        <f t="shared" si="138"/>
        <v>0</v>
      </c>
      <c r="AP259" s="68">
        <f t="shared" si="139"/>
        <v>0</v>
      </c>
      <c r="AQ259" s="69">
        <v>0</v>
      </c>
      <c r="AR259" s="69">
        <v>0</v>
      </c>
      <c r="AS259" s="69">
        <f t="shared" si="140"/>
        <v>0</v>
      </c>
      <c r="AT259" s="68">
        <f t="shared" si="141"/>
        <v>0</v>
      </c>
      <c r="AU259" s="69">
        <v>0</v>
      </c>
      <c r="AV259" s="69">
        <v>0</v>
      </c>
      <c r="AW259" s="69">
        <f t="shared" si="142"/>
        <v>0</v>
      </c>
      <c r="AX259" s="68">
        <f t="shared" si="143"/>
        <v>0</v>
      </c>
      <c r="AY259" s="69">
        <v>0</v>
      </c>
      <c r="AZ259" s="69">
        <v>0</v>
      </c>
      <c r="BA259" s="65" t="b">
        <f t="shared" ref="BA259:BA322" si="144" xml:space="preserve"> ROUNDDOWN(C259,0) = ROUNDDOWN(D259,0)</f>
        <v>1</v>
      </c>
      <c r="BB259" s="65" t="b">
        <f t="shared" ref="BB259:BB322" si="145" xml:space="preserve"> ROUNDDOWN(G259,0) = ROUNDDOWN(H259,0)</f>
        <v>1</v>
      </c>
      <c r="BC259" s="65" t="b">
        <f t="shared" ref="BC259:BC322" si="146" xml:space="preserve"> ROUNDDOWN(K259,0) = ROUNDDOWN(L259,0)</f>
        <v>0</v>
      </c>
      <c r="BD259" s="65" t="b">
        <f t="shared" ref="BD259:BD322" si="147" xml:space="preserve"> ROUNDDOWN(P259,0) = ROUNDDOWN(O259,0)</f>
        <v>0</v>
      </c>
      <c r="BE259" s="65" t="b">
        <f t="shared" ref="BE259:BE322" si="148" xml:space="preserve"> ROUNDDOWN(S259,0) = ROUNDDOWN(T259,0)</f>
        <v>1</v>
      </c>
      <c r="BF259" s="65" t="b">
        <f t="shared" ref="BF259:BF322" si="149" xml:space="preserve"> ROUNDDOWN(X259,0) = ROUNDDOWN(W259,0)</f>
        <v>1</v>
      </c>
      <c r="BG259" s="65" t="b">
        <f t="shared" ref="BG259:BG322" si="150" xml:space="preserve"> ROUNDDOWN(AA259,0) = ROUNDDOWN(AB259,0)</f>
        <v>1</v>
      </c>
      <c r="BH259" s="65" t="b">
        <f t="shared" ref="BH259:BH322" si="151" xml:space="preserve"> ROUNDDOWN(AF259,0) = ROUNDDOWN(AE259,0)</f>
        <v>1</v>
      </c>
      <c r="BI259" s="65" t="b">
        <f t="shared" ref="BI259:BI322" si="152" xml:space="preserve"> ROUNDDOWN(AI259,0) = ROUNDDOWN(AJ259,0)</f>
        <v>1</v>
      </c>
      <c r="BJ259" s="65" t="b">
        <f t="shared" ref="BJ259:BJ322" si="153" xml:space="preserve"> ROUNDDOWN(AN259,0) = ROUNDDOWN(AM259,0)</f>
        <v>1</v>
      </c>
      <c r="BK259" s="65" t="b">
        <f t="shared" ref="BK259:BK322" si="154" xml:space="preserve"> ROUNDDOWN(AQ259,0) = ROUNDDOWN(AR259,0)</f>
        <v>1</v>
      </c>
      <c r="BL259" s="65" t="b">
        <f t="shared" ref="BL259:BL322" si="155" xml:space="preserve"> ROUNDDOWN(AV259,0) = ROUNDDOWN(AU259,0)</f>
        <v>1</v>
      </c>
      <c r="BM259" s="70" t="s">
        <v>161</v>
      </c>
    </row>
    <row r="260" spans="1:65" ht="34">
      <c r="A260" s="66" t="s">
        <v>685</v>
      </c>
      <c r="B260" s="67" t="s">
        <v>686</v>
      </c>
      <c r="C260" s="68">
        <v>0</v>
      </c>
      <c r="D260" s="68">
        <v>0</v>
      </c>
      <c r="E260" s="69">
        <f t="shared" ref="E260:E323" si="156">SUM(ROUNDDOWN(C260,0),ROUNDDOWN(D260,0))</f>
        <v>0</v>
      </c>
      <c r="F260" s="68">
        <f t="shared" ref="F260:F323" si="157">ROUNDDOWN(D260,0)-ROUNDDOWN(C260,0)</f>
        <v>0</v>
      </c>
      <c r="G260" s="69">
        <v>0</v>
      </c>
      <c r="H260" s="69">
        <v>0</v>
      </c>
      <c r="I260" s="69">
        <f t="shared" ref="I260:I323" si="158">SUM(ROUNDDOWN(G260,0),ROUNDDOWN(H260,0))</f>
        <v>0</v>
      </c>
      <c r="J260" s="68">
        <f t="shared" ref="J260:J323" si="159">ROUNDDOWN(H260,0)-ROUNDDOWN(G260,0)</f>
        <v>0</v>
      </c>
      <c r="K260" s="69">
        <v>0</v>
      </c>
      <c r="L260" s="69">
        <v>0</v>
      </c>
      <c r="M260" s="69">
        <f t="shared" ref="M260:M323" si="160">SUM(ROUNDDOWN(K260,0),ROUNDDOWN(L260,0))</f>
        <v>0</v>
      </c>
      <c r="N260" s="68">
        <f t="shared" ref="N260:N323" si="161">ROUNDDOWN(L260,0)-ROUNDDOWN(K260,0)</f>
        <v>0</v>
      </c>
      <c r="O260" s="69">
        <v>0</v>
      </c>
      <c r="P260" s="69">
        <v>0</v>
      </c>
      <c r="Q260" s="69">
        <f t="shared" ref="Q260:Q323" si="162">SUM(ROUNDDOWN(O260,0),ROUNDDOWN(P260,0))</f>
        <v>0</v>
      </c>
      <c r="R260" s="68">
        <f t="shared" ref="R260:R323" si="163">ROUNDDOWN(P260,0)-ROUNDDOWN(O260,0)</f>
        <v>0</v>
      </c>
      <c r="S260" s="69">
        <v>0</v>
      </c>
      <c r="T260" s="71">
        <v>12274</v>
      </c>
      <c r="U260" s="69">
        <f t="shared" ref="U260:U323" si="164">SUM(ROUNDDOWN(S260,0),ROUNDDOWN(T260,0))</f>
        <v>12274</v>
      </c>
      <c r="V260" s="68">
        <f t="shared" ref="V260:V323" si="165">ROUNDDOWN(T260,0)-ROUNDDOWN(S260,0)</f>
        <v>12274</v>
      </c>
      <c r="W260" s="71">
        <v>22952.939213239017</v>
      </c>
      <c r="X260" s="71">
        <v>35793.440000000002</v>
      </c>
      <c r="Y260" s="69">
        <f t="shared" ref="Y260:Y323" si="166">SUM(ROUNDDOWN(W260,0),ROUNDDOWN(X260,0))</f>
        <v>58745</v>
      </c>
      <c r="Z260" s="68">
        <f t="shared" ref="Z260:Z323" si="167">ROUNDDOWN(X260,0)-ROUNDDOWN(W260,0)</f>
        <v>12841</v>
      </c>
      <c r="AA260" s="69">
        <v>0</v>
      </c>
      <c r="AB260" s="71">
        <v>35793.440000000002</v>
      </c>
      <c r="AC260" s="69">
        <f t="shared" ref="AC260:AC323" si="168">SUM(ROUNDDOWN(AA260,0),ROUNDDOWN(AB260,0))</f>
        <v>35793</v>
      </c>
      <c r="AD260" s="68">
        <f t="shared" ref="AD260:AD323" si="169">ROUNDDOWN(AB260,0)-ROUNDDOWN(AA260,0)</f>
        <v>35793</v>
      </c>
      <c r="AE260" s="69">
        <v>0</v>
      </c>
      <c r="AF260" s="71">
        <v>35793.440000000002</v>
      </c>
      <c r="AG260" s="69">
        <f t="shared" ref="AG260:AG323" si="170">SUM(ROUNDDOWN(AE260,0),ROUNDDOWN(AF260,0))</f>
        <v>35793</v>
      </c>
      <c r="AH260" s="68">
        <f t="shared" ref="AH260:AH323" si="171">ROUNDDOWN(AF260,0)-ROUNDDOWN(AE260,0)</f>
        <v>35793</v>
      </c>
      <c r="AI260" s="71">
        <v>11644.143868442712</v>
      </c>
      <c r="AJ260" s="71">
        <v>47437.440000000002</v>
      </c>
      <c r="AK260" s="69">
        <f t="shared" ref="AK260:AK323" si="172">SUM(ROUNDDOWN(AI260,0),ROUNDDOWN(AJ260,0))</f>
        <v>59081</v>
      </c>
      <c r="AL260" s="68">
        <f t="shared" ref="AL260:AL323" si="173">ROUNDDOWN(AJ260,0)-ROUNDDOWN(AI260,0)</f>
        <v>35793</v>
      </c>
      <c r="AM260" s="69">
        <v>0</v>
      </c>
      <c r="AN260" s="71">
        <v>47437.440000000002</v>
      </c>
      <c r="AO260" s="69">
        <f t="shared" ref="AO260:AO323" si="174">SUM(ROUNDDOWN(AM260,0),ROUNDDOWN(AN260,0))</f>
        <v>47437</v>
      </c>
      <c r="AP260" s="68">
        <f t="shared" ref="AP260:AP323" si="175">ROUNDDOWN(AN260,0)-ROUNDDOWN(AM260,0)</f>
        <v>47437</v>
      </c>
      <c r="AQ260" s="69">
        <v>0</v>
      </c>
      <c r="AR260" s="71">
        <v>47437.440000000002</v>
      </c>
      <c r="AS260" s="69">
        <f t="shared" ref="AS260:AS323" si="176">SUM(ROUNDDOWN(AQ260,0),ROUNDDOWN(AR260,0))</f>
        <v>47437</v>
      </c>
      <c r="AT260" s="68">
        <f t="shared" ref="AT260:AT323" si="177">ROUNDDOWN(AR260,0)-ROUNDDOWN(AQ260,0)</f>
        <v>47437</v>
      </c>
      <c r="AU260" s="71">
        <v>407175.45084938692</v>
      </c>
      <c r="AV260" s="71">
        <v>47437.440000000002</v>
      </c>
      <c r="AW260" s="69">
        <f t="shared" ref="AW260:AW323" si="178">SUM(ROUNDDOWN(AU260,0),ROUNDDOWN(AV260,0))</f>
        <v>454612</v>
      </c>
      <c r="AX260" s="68">
        <f t="shared" ref="AX260:AX323" si="179">ROUNDDOWN(AV260,0)-ROUNDDOWN(AU260,0)</f>
        <v>-359738</v>
      </c>
      <c r="AY260" s="71">
        <v>407175.45084938692</v>
      </c>
      <c r="AZ260" s="71">
        <v>47437.440000000002</v>
      </c>
      <c r="BA260" s="65" t="b">
        <f t="shared" si="144"/>
        <v>1</v>
      </c>
      <c r="BB260" s="65" t="b">
        <f t="shared" si="145"/>
        <v>1</v>
      </c>
      <c r="BC260" s="65" t="b">
        <f t="shared" si="146"/>
        <v>1</v>
      </c>
      <c r="BD260" s="65" t="b">
        <f t="shared" si="147"/>
        <v>1</v>
      </c>
      <c r="BE260" s="65" t="b">
        <f t="shared" si="148"/>
        <v>0</v>
      </c>
      <c r="BF260" s="65" t="b">
        <f t="shared" si="149"/>
        <v>0</v>
      </c>
      <c r="BG260" s="65" t="b">
        <f t="shared" si="150"/>
        <v>0</v>
      </c>
      <c r="BH260" s="65" t="b">
        <f t="shared" si="151"/>
        <v>0</v>
      </c>
      <c r="BI260" s="65" t="b">
        <f t="shared" si="152"/>
        <v>0</v>
      </c>
      <c r="BJ260" s="65" t="b">
        <f t="shared" si="153"/>
        <v>0</v>
      </c>
      <c r="BK260" s="65" t="b">
        <f t="shared" si="154"/>
        <v>0</v>
      </c>
      <c r="BL260" s="65" t="b">
        <f t="shared" si="155"/>
        <v>0</v>
      </c>
      <c r="BM260" s="70" t="s">
        <v>161</v>
      </c>
    </row>
    <row r="261" spans="1:65" ht="17">
      <c r="A261" s="66" t="s">
        <v>687</v>
      </c>
      <c r="B261" s="67" t="s">
        <v>688</v>
      </c>
      <c r="C261" s="68">
        <v>0</v>
      </c>
      <c r="D261" s="68">
        <v>0</v>
      </c>
      <c r="E261" s="69">
        <f t="shared" si="156"/>
        <v>0</v>
      </c>
      <c r="F261" s="68">
        <f t="shared" si="157"/>
        <v>0</v>
      </c>
      <c r="G261" s="69">
        <v>0</v>
      </c>
      <c r="H261" s="69">
        <v>0</v>
      </c>
      <c r="I261" s="69">
        <f t="shared" si="158"/>
        <v>0</v>
      </c>
      <c r="J261" s="68">
        <f t="shared" si="159"/>
        <v>0</v>
      </c>
      <c r="K261" s="69">
        <v>0</v>
      </c>
      <c r="L261" s="69">
        <v>0</v>
      </c>
      <c r="M261" s="69">
        <f t="shared" si="160"/>
        <v>0</v>
      </c>
      <c r="N261" s="68">
        <f t="shared" si="161"/>
        <v>0</v>
      </c>
      <c r="O261" s="69">
        <v>0</v>
      </c>
      <c r="P261" s="69">
        <v>0</v>
      </c>
      <c r="Q261" s="69">
        <f t="shared" si="162"/>
        <v>0</v>
      </c>
      <c r="R261" s="68">
        <f t="shared" si="163"/>
        <v>0</v>
      </c>
      <c r="S261" s="69">
        <v>0</v>
      </c>
      <c r="T261" s="69">
        <v>0</v>
      </c>
      <c r="U261" s="69">
        <f t="shared" si="164"/>
        <v>0</v>
      </c>
      <c r="V261" s="68">
        <f t="shared" si="165"/>
        <v>0</v>
      </c>
      <c r="W261" s="69">
        <v>0</v>
      </c>
      <c r="X261" s="69">
        <v>0</v>
      </c>
      <c r="Y261" s="69">
        <f t="shared" si="166"/>
        <v>0</v>
      </c>
      <c r="Z261" s="68">
        <f t="shared" si="167"/>
        <v>0</v>
      </c>
      <c r="AA261" s="69">
        <v>0</v>
      </c>
      <c r="AB261" s="69">
        <v>0</v>
      </c>
      <c r="AC261" s="69">
        <f t="shared" si="168"/>
        <v>0</v>
      </c>
      <c r="AD261" s="68">
        <f t="shared" si="169"/>
        <v>0</v>
      </c>
      <c r="AE261" s="69">
        <v>0</v>
      </c>
      <c r="AF261" s="69">
        <v>0</v>
      </c>
      <c r="AG261" s="69">
        <f t="shared" si="170"/>
        <v>0</v>
      </c>
      <c r="AH261" s="68">
        <f t="shared" si="171"/>
        <v>0</v>
      </c>
      <c r="AI261" s="69">
        <v>0</v>
      </c>
      <c r="AJ261" s="69">
        <v>0</v>
      </c>
      <c r="AK261" s="69">
        <f t="shared" si="172"/>
        <v>0</v>
      </c>
      <c r="AL261" s="68">
        <f t="shared" si="173"/>
        <v>0</v>
      </c>
      <c r="AM261" s="69">
        <v>0</v>
      </c>
      <c r="AN261" s="69">
        <v>0</v>
      </c>
      <c r="AO261" s="69">
        <f t="shared" si="174"/>
        <v>0</v>
      </c>
      <c r="AP261" s="68">
        <f t="shared" si="175"/>
        <v>0</v>
      </c>
      <c r="AQ261" s="69">
        <v>0</v>
      </c>
      <c r="AR261" s="69">
        <v>0</v>
      </c>
      <c r="AS261" s="69">
        <f t="shared" si="176"/>
        <v>0</v>
      </c>
      <c r="AT261" s="68">
        <f t="shared" si="177"/>
        <v>0</v>
      </c>
      <c r="AU261" s="69">
        <v>0</v>
      </c>
      <c r="AV261" s="69">
        <v>0</v>
      </c>
      <c r="AW261" s="69">
        <f t="shared" si="178"/>
        <v>0</v>
      </c>
      <c r="AX261" s="68">
        <f t="shared" si="179"/>
        <v>0</v>
      </c>
      <c r="AY261" s="69">
        <v>0</v>
      </c>
      <c r="AZ261" s="69">
        <v>0</v>
      </c>
      <c r="BA261" s="65" t="b">
        <f t="shared" si="144"/>
        <v>1</v>
      </c>
      <c r="BB261" s="65" t="b">
        <f t="shared" si="145"/>
        <v>1</v>
      </c>
      <c r="BC261" s="65" t="b">
        <f t="shared" si="146"/>
        <v>1</v>
      </c>
      <c r="BD261" s="65" t="b">
        <f t="shared" si="147"/>
        <v>1</v>
      </c>
      <c r="BE261" s="65" t="b">
        <f t="shared" si="148"/>
        <v>1</v>
      </c>
      <c r="BF261" s="65" t="b">
        <f t="shared" si="149"/>
        <v>1</v>
      </c>
      <c r="BG261" s="65" t="b">
        <f t="shared" si="150"/>
        <v>1</v>
      </c>
      <c r="BH261" s="65" t="b">
        <f t="shared" si="151"/>
        <v>1</v>
      </c>
      <c r="BI261" s="65" t="b">
        <f t="shared" si="152"/>
        <v>1</v>
      </c>
      <c r="BJ261" s="65" t="b">
        <f t="shared" si="153"/>
        <v>1</v>
      </c>
      <c r="BK261" s="65" t="b">
        <f t="shared" si="154"/>
        <v>1</v>
      </c>
      <c r="BL261" s="65" t="b">
        <f t="shared" si="155"/>
        <v>1</v>
      </c>
      <c r="BM261" s="70" t="s">
        <v>179</v>
      </c>
    </row>
    <row r="262" spans="1:65" ht="34">
      <c r="A262" s="66" t="s">
        <v>689</v>
      </c>
      <c r="B262" s="67" t="s">
        <v>690</v>
      </c>
      <c r="C262" s="68">
        <v>0</v>
      </c>
      <c r="D262" s="68">
        <v>0</v>
      </c>
      <c r="E262" s="69">
        <f t="shared" si="156"/>
        <v>0</v>
      </c>
      <c r="F262" s="68">
        <f t="shared" si="157"/>
        <v>0</v>
      </c>
      <c r="G262" s="69">
        <v>0</v>
      </c>
      <c r="H262" s="69">
        <v>0</v>
      </c>
      <c r="I262" s="69">
        <f t="shared" si="158"/>
        <v>0</v>
      </c>
      <c r="J262" s="68">
        <f t="shared" si="159"/>
        <v>0</v>
      </c>
      <c r="K262" s="69">
        <v>0</v>
      </c>
      <c r="L262" s="69">
        <v>0</v>
      </c>
      <c r="M262" s="69">
        <f t="shared" si="160"/>
        <v>0</v>
      </c>
      <c r="N262" s="68">
        <f t="shared" si="161"/>
        <v>0</v>
      </c>
      <c r="O262" s="69">
        <v>0</v>
      </c>
      <c r="P262" s="69">
        <v>0</v>
      </c>
      <c r="Q262" s="69">
        <f t="shared" si="162"/>
        <v>0</v>
      </c>
      <c r="R262" s="68">
        <f t="shared" si="163"/>
        <v>0</v>
      </c>
      <c r="S262" s="69">
        <v>0</v>
      </c>
      <c r="T262" s="69">
        <v>0</v>
      </c>
      <c r="U262" s="69">
        <f t="shared" si="164"/>
        <v>0</v>
      </c>
      <c r="V262" s="68">
        <f t="shared" si="165"/>
        <v>0</v>
      </c>
      <c r="W262" s="69">
        <v>0</v>
      </c>
      <c r="X262" s="69">
        <v>0</v>
      </c>
      <c r="Y262" s="69">
        <f t="shared" si="166"/>
        <v>0</v>
      </c>
      <c r="Z262" s="68">
        <f t="shared" si="167"/>
        <v>0</v>
      </c>
      <c r="AA262" s="69">
        <v>0</v>
      </c>
      <c r="AB262" s="69">
        <v>0</v>
      </c>
      <c r="AC262" s="69">
        <f t="shared" si="168"/>
        <v>0</v>
      </c>
      <c r="AD262" s="68">
        <f t="shared" si="169"/>
        <v>0</v>
      </c>
      <c r="AE262" s="69">
        <v>0</v>
      </c>
      <c r="AF262" s="69">
        <v>0</v>
      </c>
      <c r="AG262" s="69">
        <f t="shared" si="170"/>
        <v>0</v>
      </c>
      <c r="AH262" s="68">
        <f t="shared" si="171"/>
        <v>0</v>
      </c>
      <c r="AI262" s="69">
        <v>0</v>
      </c>
      <c r="AJ262" s="69">
        <v>0</v>
      </c>
      <c r="AK262" s="69">
        <f t="shared" si="172"/>
        <v>0</v>
      </c>
      <c r="AL262" s="68">
        <f t="shared" si="173"/>
        <v>0</v>
      </c>
      <c r="AM262" s="69">
        <v>0</v>
      </c>
      <c r="AN262" s="69">
        <v>0</v>
      </c>
      <c r="AO262" s="69">
        <f t="shared" si="174"/>
        <v>0</v>
      </c>
      <c r="AP262" s="68">
        <f t="shared" si="175"/>
        <v>0</v>
      </c>
      <c r="AQ262" s="69">
        <v>0</v>
      </c>
      <c r="AR262" s="69">
        <v>0</v>
      </c>
      <c r="AS262" s="69">
        <f t="shared" si="176"/>
        <v>0</v>
      </c>
      <c r="AT262" s="68">
        <f t="shared" si="177"/>
        <v>0</v>
      </c>
      <c r="AU262" s="69">
        <v>0</v>
      </c>
      <c r="AV262" s="69">
        <v>0</v>
      </c>
      <c r="AW262" s="69">
        <f t="shared" si="178"/>
        <v>0</v>
      </c>
      <c r="AX262" s="68">
        <f t="shared" si="179"/>
        <v>0</v>
      </c>
      <c r="AY262" s="69">
        <v>0</v>
      </c>
      <c r="AZ262" s="69">
        <v>0</v>
      </c>
      <c r="BA262" s="65" t="b">
        <f t="shared" si="144"/>
        <v>1</v>
      </c>
      <c r="BB262" s="65" t="b">
        <f t="shared" si="145"/>
        <v>1</v>
      </c>
      <c r="BC262" s="65" t="b">
        <f t="shared" si="146"/>
        <v>1</v>
      </c>
      <c r="BD262" s="65" t="b">
        <f t="shared" si="147"/>
        <v>1</v>
      </c>
      <c r="BE262" s="65" t="b">
        <f t="shared" si="148"/>
        <v>1</v>
      </c>
      <c r="BF262" s="65" t="b">
        <f t="shared" si="149"/>
        <v>1</v>
      </c>
      <c r="BG262" s="65" t="b">
        <f t="shared" si="150"/>
        <v>1</v>
      </c>
      <c r="BH262" s="65" t="b">
        <f t="shared" si="151"/>
        <v>1</v>
      </c>
      <c r="BI262" s="65" t="b">
        <f t="shared" si="152"/>
        <v>1</v>
      </c>
      <c r="BJ262" s="65" t="b">
        <f t="shared" si="153"/>
        <v>1</v>
      </c>
      <c r="BK262" s="65" t="b">
        <f t="shared" si="154"/>
        <v>1</v>
      </c>
      <c r="BL262" s="65" t="b">
        <f t="shared" si="155"/>
        <v>1</v>
      </c>
      <c r="BM262" s="70" t="s">
        <v>161</v>
      </c>
    </row>
    <row r="263" spans="1:65" ht="34">
      <c r="A263" s="66" t="s">
        <v>691</v>
      </c>
      <c r="B263" s="67" t="s">
        <v>692</v>
      </c>
      <c r="C263" s="68">
        <v>0</v>
      </c>
      <c r="D263" s="68">
        <v>0</v>
      </c>
      <c r="E263" s="69">
        <f t="shared" si="156"/>
        <v>0</v>
      </c>
      <c r="F263" s="68">
        <f t="shared" si="157"/>
        <v>0</v>
      </c>
      <c r="G263" s="69">
        <v>0</v>
      </c>
      <c r="H263" s="69">
        <v>0</v>
      </c>
      <c r="I263" s="69">
        <f t="shared" si="158"/>
        <v>0</v>
      </c>
      <c r="J263" s="68">
        <f t="shared" si="159"/>
        <v>0</v>
      </c>
      <c r="K263" s="69">
        <v>0</v>
      </c>
      <c r="L263" s="69">
        <v>0</v>
      </c>
      <c r="M263" s="69">
        <f t="shared" si="160"/>
        <v>0</v>
      </c>
      <c r="N263" s="68">
        <f t="shared" si="161"/>
        <v>0</v>
      </c>
      <c r="O263" s="69">
        <v>0</v>
      </c>
      <c r="P263" s="69">
        <v>0</v>
      </c>
      <c r="Q263" s="69">
        <f t="shared" si="162"/>
        <v>0</v>
      </c>
      <c r="R263" s="68">
        <f t="shared" si="163"/>
        <v>0</v>
      </c>
      <c r="S263" s="69">
        <v>0</v>
      </c>
      <c r="T263" s="69">
        <v>0</v>
      </c>
      <c r="U263" s="69">
        <f t="shared" si="164"/>
        <v>0</v>
      </c>
      <c r="V263" s="68">
        <f t="shared" si="165"/>
        <v>0</v>
      </c>
      <c r="W263" s="69">
        <v>0</v>
      </c>
      <c r="X263" s="69">
        <v>0</v>
      </c>
      <c r="Y263" s="69">
        <f t="shared" si="166"/>
        <v>0</v>
      </c>
      <c r="Z263" s="68">
        <f t="shared" si="167"/>
        <v>0</v>
      </c>
      <c r="AA263" s="69">
        <v>0</v>
      </c>
      <c r="AB263" s="69">
        <v>0</v>
      </c>
      <c r="AC263" s="69">
        <f t="shared" si="168"/>
        <v>0</v>
      </c>
      <c r="AD263" s="68">
        <f t="shared" si="169"/>
        <v>0</v>
      </c>
      <c r="AE263" s="69">
        <v>0</v>
      </c>
      <c r="AF263" s="69">
        <v>0</v>
      </c>
      <c r="AG263" s="69">
        <f t="shared" si="170"/>
        <v>0</v>
      </c>
      <c r="AH263" s="68">
        <f t="shared" si="171"/>
        <v>0</v>
      </c>
      <c r="AI263" s="69">
        <v>0</v>
      </c>
      <c r="AJ263" s="69">
        <v>0</v>
      </c>
      <c r="AK263" s="69">
        <f t="shared" si="172"/>
        <v>0</v>
      </c>
      <c r="AL263" s="68">
        <f t="shared" si="173"/>
        <v>0</v>
      </c>
      <c r="AM263" s="69">
        <v>0</v>
      </c>
      <c r="AN263" s="69">
        <v>0</v>
      </c>
      <c r="AO263" s="69">
        <f t="shared" si="174"/>
        <v>0</v>
      </c>
      <c r="AP263" s="68">
        <f t="shared" si="175"/>
        <v>0</v>
      </c>
      <c r="AQ263" s="69">
        <v>0</v>
      </c>
      <c r="AR263" s="69">
        <v>0</v>
      </c>
      <c r="AS263" s="69">
        <f t="shared" si="176"/>
        <v>0</v>
      </c>
      <c r="AT263" s="68">
        <f t="shared" si="177"/>
        <v>0</v>
      </c>
      <c r="AU263" s="69">
        <v>0</v>
      </c>
      <c r="AV263" s="69">
        <v>0</v>
      </c>
      <c r="AW263" s="69">
        <f t="shared" si="178"/>
        <v>0</v>
      </c>
      <c r="AX263" s="68">
        <f t="shared" si="179"/>
        <v>0</v>
      </c>
      <c r="AY263" s="69">
        <v>0</v>
      </c>
      <c r="AZ263" s="69">
        <v>0</v>
      </c>
      <c r="BA263" s="65" t="b">
        <f t="shared" si="144"/>
        <v>1</v>
      </c>
      <c r="BB263" s="65" t="b">
        <f t="shared" si="145"/>
        <v>1</v>
      </c>
      <c r="BC263" s="65" t="b">
        <f t="shared" si="146"/>
        <v>1</v>
      </c>
      <c r="BD263" s="65" t="b">
        <f t="shared" si="147"/>
        <v>1</v>
      </c>
      <c r="BE263" s="65" t="b">
        <f t="shared" si="148"/>
        <v>1</v>
      </c>
      <c r="BF263" s="65" t="b">
        <f t="shared" si="149"/>
        <v>1</v>
      </c>
      <c r="BG263" s="65" t="b">
        <f t="shared" si="150"/>
        <v>1</v>
      </c>
      <c r="BH263" s="65" t="b">
        <f t="shared" si="151"/>
        <v>1</v>
      </c>
      <c r="BI263" s="65" t="b">
        <f t="shared" si="152"/>
        <v>1</v>
      </c>
      <c r="BJ263" s="65" t="b">
        <f t="shared" si="153"/>
        <v>1</v>
      </c>
      <c r="BK263" s="65" t="b">
        <f t="shared" si="154"/>
        <v>1</v>
      </c>
      <c r="BL263" s="65" t="b">
        <f t="shared" si="155"/>
        <v>1</v>
      </c>
      <c r="BM263" s="70" t="s">
        <v>161</v>
      </c>
    </row>
    <row r="264" spans="1:65" ht="17">
      <c r="A264" s="66" t="s">
        <v>693</v>
      </c>
      <c r="B264" s="67" t="s">
        <v>694</v>
      </c>
      <c r="C264" s="68">
        <v>0</v>
      </c>
      <c r="D264" s="68">
        <v>0</v>
      </c>
      <c r="E264" s="69">
        <f t="shared" si="156"/>
        <v>0</v>
      </c>
      <c r="F264" s="68">
        <f t="shared" si="157"/>
        <v>0</v>
      </c>
      <c r="G264" s="69">
        <v>0</v>
      </c>
      <c r="H264" s="69">
        <v>0</v>
      </c>
      <c r="I264" s="69">
        <f t="shared" si="158"/>
        <v>0</v>
      </c>
      <c r="J264" s="68">
        <f t="shared" si="159"/>
        <v>0</v>
      </c>
      <c r="K264" s="71">
        <v>4537.2305344026227</v>
      </c>
      <c r="L264" s="71">
        <v>4537</v>
      </c>
      <c r="M264" s="69">
        <f t="shared" si="160"/>
        <v>9074</v>
      </c>
      <c r="N264" s="68">
        <f t="shared" si="161"/>
        <v>0</v>
      </c>
      <c r="O264" s="69">
        <v>0</v>
      </c>
      <c r="P264" s="71">
        <v>4537</v>
      </c>
      <c r="Q264" s="69">
        <f t="shared" si="162"/>
        <v>4537</v>
      </c>
      <c r="R264" s="68">
        <f t="shared" si="163"/>
        <v>4537</v>
      </c>
      <c r="S264" s="71">
        <v>135286.15347199916</v>
      </c>
      <c r="T264" s="71">
        <v>134854.7851091823</v>
      </c>
      <c r="U264" s="69">
        <f t="shared" si="164"/>
        <v>270140</v>
      </c>
      <c r="V264" s="68">
        <f t="shared" si="165"/>
        <v>-432</v>
      </c>
      <c r="W264" s="71">
        <v>204835.66204075314</v>
      </c>
      <c r="X264" s="71">
        <v>204404.29510918231</v>
      </c>
      <c r="Y264" s="69">
        <f t="shared" si="166"/>
        <v>409239</v>
      </c>
      <c r="Z264" s="68">
        <f t="shared" si="167"/>
        <v>-431</v>
      </c>
      <c r="AA264" s="71">
        <v>214524.77707306703</v>
      </c>
      <c r="AB264" s="71">
        <v>214093.4151091823</v>
      </c>
      <c r="AC264" s="69">
        <f t="shared" si="168"/>
        <v>428617</v>
      </c>
      <c r="AD264" s="68">
        <f t="shared" si="169"/>
        <v>-431</v>
      </c>
      <c r="AE264" s="71">
        <v>251009.67564012308</v>
      </c>
      <c r="AF264" s="71">
        <v>250876.4151091823</v>
      </c>
      <c r="AG264" s="69">
        <f t="shared" si="170"/>
        <v>501885</v>
      </c>
      <c r="AH264" s="68">
        <f t="shared" si="171"/>
        <v>-133</v>
      </c>
      <c r="AI264" s="71">
        <v>294202.23272814811</v>
      </c>
      <c r="AJ264" s="71">
        <v>294069.4151091823</v>
      </c>
      <c r="AK264" s="69">
        <f t="shared" si="172"/>
        <v>588271</v>
      </c>
      <c r="AL264" s="68">
        <f t="shared" si="173"/>
        <v>-133</v>
      </c>
      <c r="AM264" s="71">
        <v>315570.23534779588</v>
      </c>
      <c r="AN264" s="71">
        <v>315437.4151091823</v>
      </c>
      <c r="AO264" s="69">
        <f t="shared" si="174"/>
        <v>631007</v>
      </c>
      <c r="AP264" s="68">
        <f t="shared" si="175"/>
        <v>-133</v>
      </c>
      <c r="AQ264" s="71">
        <v>342370.56406882365</v>
      </c>
      <c r="AR264" s="71">
        <v>342237.4151091823</v>
      </c>
      <c r="AS264" s="69">
        <f t="shared" si="176"/>
        <v>684607</v>
      </c>
      <c r="AT264" s="68">
        <f t="shared" si="177"/>
        <v>-133</v>
      </c>
      <c r="AU264" s="71">
        <v>412024.86075187376</v>
      </c>
      <c r="AV264" s="71">
        <v>342237.4151091823</v>
      </c>
      <c r="AW264" s="69">
        <f t="shared" si="178"/>
        <v>754261</v>
      </c>
      <c r="AX264" s="68">
        <f t="shared" si="179"/>
        <v>-69787</v>
      </c>
      <c r="AY264" s="71">
        <v>412024.86075187376</v>
      </c>
      <c r="AZ264" s="71">
        <v>342237.4151091823</v>
      </c>
      <c r="BA264" s="65" t="b">
        <f t="shared" si="144"/>
        <v>1</v>
      </c>
      <c r="BB264" s="65" t="b">
        <f t="shared" si="145"/>
        <v>1</v>
      </c>
      <c r="BC264" s="65" t="b">
        <f t="shared" si="146"/>
        <v>1</v>
      </c>
      <c r="BD264" s="65" t="b">
        <f t="shared" si="147"/>
        <v>0</v>
      </c>
      <c r="BE264" s="65" t="b">
        <f t="shared" si="148"/>
        <v>0</v>
      </c>
      <c r="BF264" s="65" t="b">
        <f t="shared" si="149"/>
        <v>0</v>
      </c>
      <c r="BG264" s="65" t="b">
        <f t="shared" si="150"/>
        <v>0</v>
      </c>
      <c r="BH264" s="65" t="b">
        <f t="shared" si="151"/>
        <v>0</v>
      </c>
      <c r="BI264" s="65" t="b">
        <f t="shared" si="152"/>
        <v>0</v>
      </c>
      <c r="BJ264" s="65" t="b">
        <f t="shared" si="153"/>
        <v>0</v>
      </c>
      <c r="BK264" s="65" t="b">
        <f t="shared" si="154"/>
        <v>0</v>
      </c>
      <c r="BL264" s="65" t="b">
        <f t="shared" si="155"/>
        <v>0</v>
      </c>
      <c r="BM264" s="70" t="s">
        <v>567</v>
      </c>
    </row>
    <row r="265" spans="1:65" ht="17">
      <c r="A265" s="66" t="s">
        <v>695</v>
      </c>
      <c r="B265" s="67" t="s">
        <v>696</v>
      </c>
      <c r="C265" s="68">
        <v>0</v>
      </c>
      <c r="D265" s="68">
        <v>0</v>
      </c>
      <c r="E265" s="69">
        <f t="shared" si="156"/>
        <v>0</v>
      </c>
      <c r="F265" s="68">
        <f t="shared" si="157"/>
        <v>0</v>
      </c>
      <c r="G265" s="69">
        <v>0</v>
      </c>
      <c r="H265" s="69">
        <v>0</v>
      </c>
      <c r="I265" s="69">
        <f t="shared" si="158"/>
        <v>0</v>
      </c>
      <c r="J265" s="68">
        <f t="shared" si="159"/>
        <v>0</v>
      </c>
      <c r="K265" s="69">
        <v>0</v>
      </c>
      <c r="L265" s="69">
        <v>0</v>
      </c>
      <c r="M265" s="69">
        <f t="shared" si="160"/>
        <v>0</v>
      </c>
      <c r="N265" s="68">
        <f t="shared" si="161"/>
        <v>0</v>
      </c>
      <c r="O265" s="69">
        <v>0</v>
      </c>
      <c r="P265" s="69">
        <v>0</v>
      </c>
      <c r="Q265" s="69">
        <f t="shared" si="162"/>
        <v>0</v>
      </c>
      <c r="R265" s="68">
        <f t="shared" si="163"/>
        <v>0</v>
      </c>
      <c r="S265" s="71">
        <v>11005.537394431445</v>
      </c>
      <c r="T265" s="71">
        <v>11005</v>
      </c>
      <c r="U265" s="69">
        <f t="shared" si="164"/>
        <v>22010</v>
      </c>
      <c r="V265" s="68">
        <f t="shared" si="165"/>
        <v>0</v>
      </c>
      <c r="W265" s="71">
        <v>15184.090447261802</v>
      </c>
      <c r="X265" s="71">
        <v>15183.55</v>
      </c>
      <c r="Y265" s="69">
        <f t="shared" si="166"/>
        <v>30367</v>
      </c>
      <c r="Z265" s="68">
        <f t="shared" si="167"/>
        <v>-1</v>
      </c>
      <c r="AA265" s="71">
        <v>18608.06230678561</v>
      </c>
      <c r="AB265" s="71">
        <v>18607.52</v>
      </c>
      <c r="AC265" s="69">
        <f t="shared" si="168"/>
        <v>37215</v>
      </c>
      <c r="AD265" s="68">
        <f t="shared" si="169"/>
        <v>-1</v>
      </c>
      <c r="AE265" s="71">
        <v>21891.550258310072</v>
      </c>
      <c r="AF265" s="71">
        <v>21890.52</v>
      </c>
      <c r="AG265" s="69">
        <f t="shared" si="170"/>
        <v>43781</v>
      </c>
      <c r="AH265" s="68">
        <f t="shared" si="171"/>
        <v>-1</v>
      </c>
      <c r="AI265" s="71">
        <v>27012.37305578075</v>
      </c>
      <c r="AJ265" s="71">
        <v>27105.52</v>
      </c>
      <c r="AK265" s="69">
        <f t="shared" si="172"/>
        <v>54117</v>
      </c>
      <c r="AL265" s="68">
        <f t="shared" si="173"/>
        <v>93</v>
      </c>
      <c r="AM265" s="71">
        <v>28964.122057289504</v>
      </c>
      <c r="AN265" s="71">
        <v>28945.52</v>
      </c>
      <c r="AO265" s="69">
        <f t="shared" si="174"/>
        <v>57909</v>
      </c>
      <c r="AP265" s="68">
        <f t="shared" si="175"/>
        <v>-19</v>
      </c>
      <c r="AQ265" s="71">
        <v>30175.353009670456</v>
      </c>
      <c r="AR265" s="71">
        <v>30156.52</v>
      </c>
      <c r="AS265" s="69">
        <f t="shared" si="176"/>
        <v>60331</v>
      </c>
      <c r="AT265" s="68">
        <f t="shared" si="177"/>
        <v>-19</v>
      </c>
      <c r="AU265" s="71">
        <v>31059.551604908553</v>
      </c>
      <c r="AV265" s="71">
        <v>30156.52</v>
      </c>
      <c r="AW265" s="69">
        <f t="shared" si="178"/>
        <v>61215</v>
      </c>
      <c r="AX265" s="68">
        <f t="shared" si="179"/>
        <v>-903</v>
      </c>
      <c r="AY265" s="71">
        <v>31059.551604908553</v>
      </c>
      <c r="AZ265" s="71">
        <v>30156.52</v>
      </c>
      <c r="BA265" s="65" t="b">
        <f t="shared" si="144"/>
        <v>1</v>
      </c>
      <c r="BB265" s="65" t="b">
        <f t="shared" si="145"/>
        <v>1</v>
      </c>
      <c r="BC265" s="65" t="b">
        <f t="shared" si="146"/>
        <v>1</v>
      </c>
      <c r="BD265" s="65" t="b">
        <f t="shared" si="147"/>
        <v>1</v>
      </c>
      <c r="BE265" s="65" t="b">
        <f t="shared" si="148"/>
        <v>1</v>
      </c>
      <c r="BF265" s="65" t="b">
        <f t="shared" si="149"/>
        <v>0</v>
      </c>
      <c r="BG265" s="65" t="b">
        <f t="shared" si="150"/>
        <v>0</v>
      </c>
      <c r="BH265" s="65" t="b">
        <f t="shared" si="151"/>
        <v>0</v>
      </c>
      <c r="BI265" s="65" t="b">
        <f t="shared" si="152"/>
        <v>0</v>
      </c>
      <c r="BJ265" s="65" t="b">
        <f t="shared" si="153"/>
        <v>0</v>
      </c>
      <c r="BK265" s="65" t="b">
        <f t="shared" si="154"/>
        <v>0</v>
      </c>
      <c r="BL265" s="65" t="b">
        <f t="shared" si="155"/>
        <v>0</v>
      </c>
      <c r="BM265" s="70" t="s">
        <v>179</v>
      </c>
    </row>
    <row r="266" spans="1:65" ht="17">
      <c r="A266" s="66" t="s">
        <v>697</v>
      </c>
      <c r="B266" s="67" t="s">
        <v>698</v>
      </c>
      <c r="C266" s="68">
        <v>0</v>
      </c>
      <c r="D266" s="68">
        <v>0</v>
      </c>
      <c r="E266" s="69">
        <f t="shared" si="156"/>
        <v>0</v>
      </c>
      <c r="F266" s="68">
        <f t="shared" si="157"/>
        <v>0</v>
      </c>
      <c r="G266" s="69">
        <v>0</v>
      </c>
      <c r="H266" s="69">
        <v>0</v>
      </c>
      <c r="I266" s="69">
        <f t="shared" si="158"/>
        <v>0</v>
      </c>
      <c r="J266" s="68">
        <f t="shared" si="159"/>
        <v>0</v>
      </c>
      <c r="K266" s="71">
        <v>8674.8848237786406</v>
      </c>
      <c r="L266" s="71">
        <v>8675</v>
      </c>
      <c r="M266" s="69">
        <f t="shared" si="160"/>
        <v>17349</v>
      </c>
      <c r="N266" s="68">
        <f t="shared" si="161"/>
        <v>1</v>
      </c>
      <c r="O266" s="69">
        <v>0</v>
      </c>
      <c r="P266" s="71">
        <v>8675</v>
      </c>
      <c r="Q266" s="69">
        <f t="shared" si="162"/>
        <v>8675</v>
      </c>
      <c r="R266" s="68">
        <f t="shared" si="163"/>
        <v>8675</v>
      </c>
      <c r="S266" s="71">
        <v>15712.5954900818</v>
      </c>
      <c r="T266" s="71">
        <v>15690.594545623488</v>
      </c>
      <c r="U266" s="69">
        <f t="shared" si="164"/>
        <v>31402</v>
      </c>
      <c r="V266" s="68">
        <f t="shared" si="165"/>
        <v>-22</v>
      </c>
      <c r="W266" s="71">
        <v>29129.095411494673</v>
      </c>
      <c r="X266" s="71">
        <v>29106.594545623488</v>
      </c>
      <c r="Y266" s="69">
        <f t="shared" si="166"/>
        <v>58235</v>
      </c>
      <c r="Z266" s="68">
        <f t="shared" si="167"/>
        <v>-23</v>
      </c>
      <c r="AA266" s="71">
        <v>38929.376414676692</v>
      </c>
      <c r="AB266" s="71">
        <v>38906.594545623491</v>
      </c>
      <c r="AC266" s="69">
        <f t="shared" si="168"/>
        <v>77835</v>
      </c>
      <c r="AD266" s="68">
        <f t="shared" si="169"/>
        <v>-23</v>
      </c>
      <c r="AE266" s="71">
        <v>47866.774180430344</v>
      </c>
      <c r="AF266" s="71">
        <v>47843.594545623491</v>
      </c>
      <c r="AG266" s="69">
        <f t="shared" si="170"/>
        <v>95709</v>
      </c>
      <c r="AH266" s="68">
        <f t="shared" si="171"/>
        <v>-23</v>
      </c>
      <c r="AI266" s="71">
        <v>51245.966216250548</v>
      </c>
      <c r="AJ266" s="71">
        <v>51222.594545623491</v>
      </c>
      <c r="AK266" s="69">
        <f t="shared" si="172"/>
        <v>102467</v>
      </c>
      <c r="AL266" s="68">
        <f t="shared" si="173"/>
        <v>-23</v>
      </c>
      <c r="AM266" s="71">
        <v>54876.948883098943</v>
      </c>
      <c r="AN266" s="71">
        <v>54853.594545623491</v>
      </c>
      <c r="AO266" s="69">
        <f t="shared" si="174"/>
        <v>109729</v>
      </c>
      <c r="AP266" s="68">
        <f t="shared" si="175"/>
        <v>-23</v>
      </c>
      <c r="AQ266" s="71">
        <v>57172.998547644667</v>
      </c>
      <c r="AR266" s="71">
        <v>57149.594545623491</v>
      </c>
      <c r="AS266" s="69">
        <f t="shared" si="176"/>
        <v>114321</v>
      </c>
      <c r="AT266" s="68">
        <f t="shared" si="177"/>
        <v>-23</v>
      </c>
      <c r="AU266" s="71">
        <v>60586.069765908898</v>
      </c>
      <c r="AV266" s="71">
        <v>57149.594545623491</v>
      </c>
      <c r="AW266" s="69">
        <f t="shared" si="178"/>
        <v>117735</v>
      </c>
      <c r="AX266" s="68">
        <f t="shared" si="179"/>
        <v>-3437</v>
      </c>
      <c r="AY266" s="71">
        <v>60586.069765908898</v>
      </c>
      <c r="AZ266" s="71">
        <v>57149.594545623491</v>
      </c>
      <c r="BA266" s="65" t="b">
        <f t="shared" si="144"/>
        <v>1</v>
      </c>
      <c r="BB266" s="65" t="b">
        <f t="shared" si="145"/>
        <v>1</v>
      </c>
      <c r="BC266" s="65" t="b">
        <f t="shared" si="146"/>
        <v>0</v>
      </c>
      <c r="BD266" s="65" t="b">
        <f t="shared" si="147"/>
        <v>0</v>
      </c>
      <c r="BE266" s="65" t="b">
        <f t="shared" si="148"/>
        <v>0</v>
      </c>
      <c r="BF266" s="65" t="b">
        <f t="shared" si="149"/>
        <v>0</v>
      </c>
      <c r="BG266" s="65" t="b">
        <f t="shared" si="150"/>
        <v>0</v>
      </c>
      <c r="BH266" s="65" t="b">
        <f t="shared" si="151"/>
        <v>0</v>
      </c>
      <c r="BI266" s="65" t="b">
        <f t="shared" si="152"/>
        <v>0</v>
      </c>
      <c r="BJ266" s="65" t="b">
        <f t="shared" si="153"/>
        <v>0</v>
      </c>
      <c r="BK266" s="65" t="b">
        <f t="shared" si="154"/>
        <v>0</v>
      </c>
      <c r="BL266" s="65" t="b">
        <f t="shared" si="155"/>
        <v>0</v>
      </c>
      <c r="BM266" s="70" t="s">
        <v>182</v>
      </c>
    </row>
    <row r="267" spans="1:65" ht="17">
      <c r="A267" s="66" t="s">
        <v>699</v>
      </c>
      <c r="B267" s="67" t="s">
        <v>700</v>
      </c>
      <c r="C267" s="68">
        <v>0</v>
      </c>
      <c r="D267" s="68">
        <v>0</v>
      </c>
      <c r="E267" s="69">
        <f t="shared" si="156"/>
        <v>0</v>
      </c>
      <c r="F267" s="68">
        <f t="shared" si="157"/>
        <v>0</v>
      </c>
      <c r="G267" s="71">
        <v>11251.666003285713</v>
      </c>
      <c r="H267" s="71">
        <v>11252</v>
      </c>
      <c r="I267" s="69">
        <f t="shared" si="158"/>
        <v>22503</v>
      </c>
      <c r="J267" s="68">
        <f t="shared" si="159"/>
        <v>1</v>
      </c>
      <c r="K267" s="71">
        <v>13371.304423716363</v>
      </c>
      <c r="L267" s="71">
        <v>13372</v>
      </c>
      <c r="M267" s="69">
        <f t="shared" si="160"/>
        <v>26743</v>
      </c>
      <c r="N267" s="68">
        <f t="shared" si="161"/>
        <v>1</v>
      </c>
      <c r="O267" s="71">
        <v>20666.644432716363</v>
      </c>
      <c r="P267" s="71">
        <v>20667</v>
      </c>
      <c r="Q267" s="69">
        <f t="shared" si="162"/>
        <v>41333</v>
      </c>
      <c r="R267" s="68">
        <f t="shared" si="163"/>
        <v>1</v>
      </c>
      <c r="S267" s="69">
        <v>0</v>
      </c>
      <c r="T267" s="69">
        <v>0</v>
      </c>
      <c r="U267" s="69">
        <f t="shared" si="164"/>
        <v>0</v>
      </c>
      <c r="V267" s="68">
        <f t="shared" si="165"/>
        <v>0</v>
      </c>
      <c r="W267" s="69">
        <v>0</v>
      </c>
      <c r="X267" s="69">
        <v>0</v>
      </c>
      <c r="Y267" s="69">
        <f t="shared" si="166"/>
        <v>0</v>
      </c>
      <c r="Z267" s="68">
        <f t="shared" si="167"/>
        <v>0</v>
      </c>
      <c r="AA267" s="69">
        <v>0</v>
      </c>
      <c r="AB267" s="69">
        <v>0</v>
      </c>
      <c r="AC267" s="69">
        <f t="shared" si="168"/>
        <v>0</v>
      </c>
      <c r="AD267" s="68">
        <f t="shared" si="169"/>
        <v>0</v>
      </c>
      <c r="AE267" s="71">
        <v>298223.4555452381</v>
      </c>
      <c r="AF267" s="71">
        <v>298223</v>
      </c>
      <c r="AG267" s="69">
        <f t="shared" si="170"/>
        <v>596446</v>
      </c>
      <c r="AH267" s="68">
        <f t="shared" si="171"/>
        <v>0</v>
      </c>
      <c r="AI267" s="71">
        <v>298223.4555452381</v>
      </c>
      <c r="AJ267" s="71">
        <v>298223</v>
      </c>
      <c r="AK267" s="69">
        <f t="shared" si="172"/>
        <v>596446</v>
      </c>
      <c r="AL267" s="68">
        <f t="shared" si="173"/>
        <v>0</v>
      </c>
      <c r="AM267" s="71">
        <v>319700.5731880953</v>
      </c>
      <c r="AN267" s="71">
        <v>319700</v>
      </c>
      <c r="AO267" s="69">
        <f t="shared" si="174"/>
        <v>639400</v>
      </c>
      <c r="AP267" s="68">
        <f t="shared" si="175"/>
        <v>0</v>
      </c>
      <c r="AQ267" s="71">
        <v>319700.5731880953</v>
      </c>
      <c r="AR267" s="71">
        <v>319700</v>
      </c>
      <c r="AS267" s="69">
        <f t="shared" si="176"/>
        <v>639400</v>
      </c>
      <c r="AT267" s="68">
        <f t="shared" si="177"/>
        <v>0</v>
      </c>
      <c r="AU267" s="71">
        <v>383586.28747380956</v>
      </c>
      <c r="AV267" s="71">
        <v>319700</v>
      </c>
      <c r="AW267" s="69">
        <f t="shared" si="178"/>
        <v>703286</v>
      </c>
      <c r="AX267" s="68">
        <f t="shared" si="179"/>
        <v>-63886</v>
      </c>
      <c r="AY267" s="71">
        <v>383586.28747380956</v>
      </c>
      <c r="AZ267" s="71">
        <v>319700</v>
      </c>
      <c r="BA267" s="65" t="b">
        <f t="shared" si="144"/>
        <v>1</v>
      </c>
      <c r="BB267" s="65" t="b">
        <f t="shared" si="145"/>
        <v>0</v>
      </c>
      <c r="BC267" s="65" t="b">
        <f t="shared" si="146"/>
        <v>0</v>
      </c>
      <c r="BD267" s="65" t="b">
        <f t="shared" si="147"/>
        <v>0</v>
      </c>
      <c r="BE267" s="65" t="b">
        <f t="shared" si="148"/>
        <v>1</v>
      </c>
      <c r="BF267" s="65" t="b">
        <f t="shared" si="149"/>
        <v>1</v>
      </c>
      <c r="BG267" s="65" t="b">
        <f t="shared" si="150"/>
        <v>1</v>
      </c>
      <c r="BH267" s="65" t="b">
        <f t="shared" si="151"/>
        <v>1</v>
      </c>
      <c r="BI267" s="65" t="b">
        <f t="shared" si="152"/>
        <v>1</v>
      </c>
      <c r="BJ267" s="65" t="b">
        <f t="shared" si="153"/>
        <v>1</v>
      </c>
      <c r="BK267" s="65" t="b">
        <f t="shared" si="154"/>
        <v>1</v>
      </c>
      <c r="BL267" s="65" t="b">
        <f t="shared" si="155"/>
        <v>0</v>
      </c>
      <c r="BM267" s="70" t="s">
        <v>164</v>
      </c>
    </row>
    <row r="268" spans="1:65" ht="17">
      <c r="A268" s="66" t="s">
        <v>701</v>
      </c>
      <c r="B268" s="67" t="s">
        <v>702</v>
      </c>
      <c r="C268" s="68">
        <v>0</v>
      </c>
      <c r="D268" s="68">
        <v>0</v>
      </c>
      <c r="E268" s="69">
        <f t="shared" si="156"/>
        <v>0</v>
      </c>
      <c r="F268" s="68">
        <f t="shared" si="157"/>
        <v>0</v>
      </c>
      <c r="G268" s="69">
        <v>0</v>
      </c>
      <c r="H268" s="69">
        <v>0</v>
      </c>
      <c r="I268" s="69">
        <f t="shared" si="158"/>
        <v>0</v>
      </c>
      <c r="J268" s="68">
        <f t="shared" si="159"/>
        <v>0</v>
      </c>
      <c r="K268" s="71">
        <v>3678.8246947172543</v>
      </c>
      <c r="L268" s="69">
        <v>0</v>
      </c>
      <c r="M268" s="69">
        <f t="shared" si="160"/>
        <v>3678</v>
      </c>
      <c r="N268" s="68">
        <f t="shared" si="161"/>
        <v>-3678</v>
      </c>
      <c r="O268" s="69">
        <v>0</v>
      </c>
      <c r="P268" s="69">
        <v>0</v>
      </c>
      <c r="Q268" s="69">
        <f t="shared" si="162"/>
        <v>0</v>
      </c>
      <c r="R268" s="68">
        <f t="shared" si="163"/>
        <v>0</v>
      </c>
      <c r="S268" s="71">
        <v>46431.314161777678</v>
      </c>
      <c r="T268" s="71">
        <v>44899.87</v>
      </c>
      <c r="U268" s="69">
        <f t="shared" si="164"/>
        <v>91330</v>
      </c>
      <c r="V268" s="68">
        <f t="shared" si="165"/>
        <v>-1532</v>
      </c>
      <c r="W268" s="71">
        <v>57512.545989005004</v>
      </c>
      <c r="X268" s="71">
        <v>55980.87</v>
      </c>
      <c r="Y268" s="69">
        <f t="shared" si="166"/>
        <v>113492</v>
      </c>
      <c r="Z268" s="68">
        <f t="shared" si="167"/>
        <v>-1532</v>
      </c>
      <c r="AA268" s="71">
        <v>63120.116069466574</v>
      </c>
      <c r="AB268" s="71">
        <v>61588.44</v>
      </c>
      <c r="AC268" s="69">
        <f t="shared" si="168"/>
        <v>124708</v>
      </c>
      <c r="AD268" s="68">
        <f t="shared" si="169"/>
        <v>-1532</v>
      </c>
      <c r="AE268" s="71">
        <v>448134.73190864082</v>
      </c>
      <c r="AF268" s="71">
        <v>446603.06</v>
      </c>
      <c r="AG268" s="69">
        <f t="shared" si="170"/>
        <v>894737</v>
      </c>
      <c r="AH268" s="68">
        <f t="shared" si="171"/>
        <v>-1531</v>
      </c>
      <c r="AI268" s="71">
        <v>448134.73190864082</v>
      </c>
      <c r="AJ268" s="71">
        <v>446603.06</v>
      </c>
      <c r="AK268" s="69">
        <f t="shared" si="172"/>
        <v>894737</v>
      </c>
      <c r="AL268" s="68">
        <f t="shared" si="173"/>
        <v>-1531</v>
      </c>
      <c r="AM268" s="71">
        <v>448134.73190864082</v>
      </c>
      <c r="AN268" s="71">
        <v>446603.06</v>
      </c>
      <c r="AO268" s="69">
        <f t="shared" si="174"/>
        <v>894737</v>
      </c>
      <c r="AP268" s="68">
        <f t="shared" si="175"/>
        <v>-1531</v>
      </c>
      <c r="AQ268" s="71">
        <v>448134.73190864082</v>
      </c>
      <c r="AR268" s="71">
        <v>446603.06</v>
      </c>
      <c r="AS268" s="69">
        <f t="shared" si="176"/>
        <v>894737</v>
      </c>
      <c r="AT268" s="68">
        <f t="shared" si="177"/>
        <v>-1531</v>
      </c>
      <c r="AU268" s="71">
        <v>448134.73190864082</v>
      </c>
      <c r="AV268" s="71">
        <v>446603.06</v>
      </c>
      <c r="AW268" s="69">
        <f t="shared" si="178"/>
        <v>894737</v>
      </c>
      <c r="AX268" s="68">
        <f t="shared" si="179"/>
        <v>-1531</v>
      </c>
      <c r="AY268" s="71">
        <v>448134.73190864082</v>
      </c>
      <c r="AZ268" s="71">
        <v>446603.06</v>
      </c>
      <c r="BA268" s="65" t="b">
        <f t="shared" si="144"/>
        <v>1</v>
      </c>
      <c r="BB268" s="65" t="b">
        <f t="shared" si="145"/>
        <v>1</v>
      </c>
      <c r="BC268" s="65" t="b">
        <f t="shared" si="146"/>
        <v>0</v>
      </c>
      <c r="BD268" s="65" t="b">
        <f t="shared" si="147"/>
        <v>1</v>
      </c>
      <c r="BE268" s="65" t="b">
        <f t="shared" si="148"/>
        <v>0</v>
      </c>
      <c r="BF268" s="65" t="b">
        <f t="shared" si="149"/>
        <v>0</v>
      </c>
      <c r="BG268" s="65" t="b">
        <f t="shared" si="150"/>
        <v>0</v>
      </c>
      <c r="BH268" s="65" t="b">
        <f t="shared" si="151"/>
        <v>0</v>
      </c>
      <c r="BI268" s="65" t="b">
        <f t="shared" si="152"/>
        <v>0</v>
      </c>
      <c r="BJ268" s="65" t="b">
        <f t="shared" si="153"/>
        <v>0</v>
      </c>
      <c r="BK268" s="65" t="b">
        <f t="shared" si="154"/>
        <v>0</v>
      </c>
      <c r="BL268" s="65" t="b">
        <f t="shared" si="155"/>
        <v>0</v>
      </c>
      <c r="BM268" s="70" t="s">
        <v>164</v>
      </c>
    </row>
    <row r="269" spans="1:65" ht="17">
      <c r="A269" s="66" t="s">
        <v>703</v>
      </c>
      <c r="B269" s="67" t="s">
        <v>704</v>
      </c>
      <c r="C269" s="68">
        <v>0</v>
      </c>
      <c r="D269" s="68">
        <v>0</v>
      </c>
      <c r="E269" s="69">
        <f t="shared" si="156"/>
        <v>0</v>
      </c>
      <c r="F269" s="68">
        <f t="shared" si="157"/>
        <v>0</v>
      </c>
      <c r="G269" s="69">
        <v>0</v>
      </c>
      <c r="H269" s="69">
        <v>0</v>
      </c>
      <c r="I269" s="69">
        <f t="shared" si="158"/>
        <v>0</v>
      </c>
      <c r="J269" s="68">
        <f t="shared" si="159"/>
        <v>0</v>
      </c>
      <c r="K269" s="69">
        <v>0</v>
      </c>
      <c r="L269" s="69">
        <v>0</v>
      </c>
      <c r="M269" s="69">
        <f t="shared" si="160"/>
        <v>0</v>
      </c>
      <c r="N269" s="68">
        <f t="shared" si="161"/>
        <v>0</v>
      </c>
      <c r="O269" s="69">
        <v>0</v>
      </c>
      <c r="P269" s="69">
        <v>0</v>
      </c>
      <c r="Q269" s="69">
        <f t="shared" si="162"/>
        <v>0</v>
      </c>
      <c r="R269" s="68">
        <f t="shared" si="163"/>
        <v>0</v>
      </c>
      <c r="S269" s="71">
        <v>112354.76135866276</v>
      </c>
      <c r="T269" s="71">
        <v>112355</v>
      </c>
      <c r="U269" s="69">
        <f t="shared" si="164"/>
        <v>224709</v>
      </c>
      <c r="V269" s="68">
        <f t="shared" si="165"/>
        <v>1</v>
      </c>
      <c r="W269" s="71">
        <v>112354.76135866276</v>
      </c>
      <c r="X269" s="71">
        <v>112355</v>
      </c>
      <c r="Y269" s="69">
        <f t="shared" si="166"/>
        <v>224709</v>
      </c>
      <c r="Z269" s="68">
        <f t="shared" si="167"/>
        <v>1</v>
      </c>
      <c r="AA269" s="71">
        <v>112354.76135866276</v>
      </c>
      <c r="AB269" s="71">
        <v>112355</v>
      </c>
      <c r="AC269" s="69">
        <f t="shared" si="168"/>
        <v>224709</v>
      </c>
      <c r="AD269" s="68">
        <f t="shared" si="169"/>
        <v>1</v>
      </c>
      <c r="AE269" s="71">
        <v>112354.76135866276</v>
      </c>
      <c r="AF269" s="71">
        <v>112355</v>
      </c>
      <c r="AG269" s="69">
        <f t="shared" si="170"/>
        <v>224709</v>
      </c>
      <c r="AH269" s="68">
        <f t="shared" si="171"/>
        <v>1</v>
      </c>
      <c r="AI269" s="71">
        <v>134888.01991075402</v>
      </c>
      <c r="AJ269" s="71">
        <v>134888</v>
      </c>
      <c r="AK269" s="69">
        <f t="shared" si="172"/>
        <v>269776</v>
      </c>
      <c r="AL269" s="68">
        <f t="shared" si="173"/>
        <v>0</v>
      </c>
      <c r="AM269" s="71">
        <v>134888.01991075402</v>
      </c>
      <c r="AN269" s="71">
        <v>134888</v>
      </c>
      <c r="AO269" s="69">
        <f t="shared" si="174"/>
        <v>269776</v>
      </c>
      <c r="AP269" s="68">
        <f t="shared" si="175"/>
        <v>0</v>
      </c>
      <c r="AQ269" s="71">
        <v>137372.08694986015</v>
      </c>
      <c r="AR269" s="71">
        <v>137372</v>
      </c>
      <c r="AS269" s="69">
        <f t="shared" si="176"/>
        <v>274744</v>
      </c>
      <c r="AT269" s="68">
        <f t="shared" si="177"/>
        <v>0</v>
      </c>
      <c r="AU269" s="71">
        <v>179396.03557915243</v>
      </c>
      <c r="AV269" s="71">
        <v>137372</v>
      </c>
      <c r="AW269" s="69">
        <f t="shared" si="178"/>
        <v>316768</v>
      </c>
      <c r="AX269" s="68">
        <f t="shared" si="179"/>
        <v>-42024</v>
      </c>
      <c r="AY269" s="71">
        <v>179396.03557915243</v>
      </c>
      <c r="AZ269" s="71">
        <v>137372</v>
      </c>
      <c r="BA269" s="65" t="b">
        <f t="shared" si="144"/>
        <v>1</v>
      </c>
      <c r="BB269" s="65" t="b">
        <f t="shared" si="145"/>
        <v>1</v>
      </c>
      <c r="BC269" s="65" t="b">
        <f t="shared" si="146"/>
        <v>1</v>
      </c>
      <c r="BD269" s="65" t="b">
        <f t="shared" si="147"/>
        <v>1</v>
      </c>
      <c r="BE269" s="65" t="b">
        <f t="shared" si="148"/>
        <v>0</v>
      </c>
      <c r="BF269" s="65" t="b">
        <f t="shared" si="149"/>
        <v>0</v>
      </c>
      <c r="BG269" s="65" t="b">
        <f t="shared" si="150"/>
        <v>0</v>
      </c>
      <c r="BH269" s="65" t="b">
        <f t="shared" si="151"/>
        <v>0</v>
      </c>
      <c r="BI269" s="65" t="b">
        <f t="shared" si="152"/>
        <v>1</v>
      </c>
      <c r="BJ269" s="65" t="b">
        <f t="shared" si="153"/>
        <v>1</v>
      </c>
      <c r="BK269" s="65" t="b">
        <f t="shared" si="154"/>
        <v>1</v>
      </c>
      <c r="BL269" s="65" t="b">
        <f t="shared" si="155"/>
        <v>0</v>
      </c>
      <c r="BM269" s="70" t="s">
        <v>164</v>
      </c>
    </row>
    <row r="270" spans="1:65" ht="17">
      <c r="A270" s="66" t="s">
        <v>705</v>
      </c>
      <c r="B270" s="67" t="s">
        <v>706</v>
      </c>
      <c r="C270" s="68">
        <v>0</v>
      </c>
      <c r="D270" s="68">
        <v>0</v>
      </c>
      <c r="E270" s="69">
        <f t="shared" si="156"/>
        <v>0</v>
      </c>
      <c r="F270" s="68">
        <f t="shared" si="157"/>
        <v>0</v>
      </c>
      <c r="G270" s="69">
        <v>0</v>
      </c>
      <c r="H270" s="69">
        <v>0</v>
      </c>
      <c r="I270" s="69">
        <f t="shared" si="158"/>
        <v>0</v>
      </c>
      <c r="J270" s="68">
        <f t="shared" si="159"/>
        <v>0</v>
      </c>
      <c r="K270" s="69">
        <v>0</v>
      </c>
      <c r="L270" s="69">
        <v>0</v>
      </c>
      <c r="M270" s="69">
        <f t="shared" si="160"/>
        <v>0</v>
      </c>
      <c r="N270" s="68">
        <f t="shared" si="161"/>
        <v>0</v>
      </c>
      <c r="O270" s="69">
        <v>0</v>
      </c>
      <c r="P270" s="69">
        <v>0</v>
      </c>
      <c r="Q270" s="69">
        <f t="shared" si="162"/>
        <v>0</v>
      </c>
      <c r="R270" s="68">
        <f t="shared" si="163"/>
        <v>0</v>
      </c>
      <c r="S270" s="71">
        <v>102248.37067858881</v>
      </c>
      <c r="T270" s="71">
        <v>102248</v>
      </c>
      <c r="U270" s="69">
        <f t="shared" si="164"/>
        <v>204496</v>
      </c>
      <c r="V270" s="68">
        <f t="shared" si="165"/>
        <v>0</v>
      </c>
      <c r="W270" s="71">
        <v>103189.76644361613</v>
      </c>
      <c r="X270" s="71">
        <v>103189.4</v>
      </c>
      <c r="Y270" s="69">
        <f t="shared" si="166"/>
        <v>206378</v>
      </c>
      <c r="Z270" s="68">
        <f t="shared" si="167"/>
        <v>0</v>
      </c>
      <c r="AA270" s="71">
        <v>107879.29977694948</v>
      </c>
      <c r="AB270" s="71">
        <v>107879.4</v>
      </c>
      <c r="AC270" s="69">
        <f t="shared" si="168"/>
        <v>215758</v>
      </c>
      <c r="AD270" s="68">
        <f t="shared" si="169"/>
        <v>0</v>
      </c>
      <c r="AE270" s="71">
        <v>120199.60777694947</v>
      </c>
      <c r="AF270" s="71">
        <v>120199.4</v>
      </c>
      <c r="AG270" s="69">
        <f t="shared" si="170"/>
        <v>240398</v>
      </c>
      <c r="AH270" s="68">
        <f t="shared" si="171"/>
        <v>0</v>
      </c>
      <c r="AI270" s="71">
        <v>120199.60777694947</v>
      </c>
      <c r="AJ270" s="71">
        <v>120199.4</v>
      </c>
      <c r="AK270" s="69">
        <f t="shared" si="172"/>
        <v>240398</v>
      </c>
      <c r="AL270" s="68">
        <f t="shared" si="173"/>
        <v>0</v>
      </c>
      <c r="AM270" s="71">
        <v>120199.60777694947</v>
      </c>
      <c r="AN270" s="71">
        <v>120199.4</v>
      </c>
      <c r="AO270" s="69">
        <f t="shared" si="174"/>
        <v>240398</v>
      </c>
      <c r="AP270" s="68">
        <f t="shared" si="175"/>
        <v>0</v>
      </c>
      <c r="AQ270" s="71">
        <v>120199.60777694947</v>
      </c>
      <c r="AR270" s="71">
        <v>120199.4</v>
      </c>
      <c r="AS270" s="69">
        <f t="shared" si="176"/>
        <v>240398</v>
      </c>
      <c r="AT270" s="68">
        <f t="shared" si="177"/>
        <v>0</v>
      </c>
      <c r="AU270" s="71">
        <v>142437.28727694947</v>
      </c>
      <c r="AV270" s="71">
        <v>120199.4</v>
      </c>
      <c r="AW270" s="69">
        <f t="shared" si="178"/>
        <v>262636</v>
      </c>
      <c r="AX270" s="68">
        <f t="shared" si="179"/>
        <v>-22238</v>
      </c>
      <c r="AY270" s="71">
        <v>142437.28727694947</v>
      </c>
      <c r="AZ270" s="71">
        <v>120199.4</v>
      </c>
      <c r="BA270" s="65" t="b">
        <f t="shared" si="144"/>
        <v>1</v>
      </c>
      <c r="BB270" s="65" t="b">
        <f t="shared" si="145"/>
        <v>1</v>
      </c>
      <c r="BC270" s="65" t="b">
        <f t="shared" si="146"/>
        <v>1</v>
      </c>
      <c r="BD270" s="65" t="b">
        <f t="shared" si="147"/>
        <v>1</v>
      </c>
      <c r="BE270" s="65" t="b">
        <f t="shared" si="148"/>
        <v>1</v>
      </c>
      <c r="BF270" s="65" t="b">
        <f t="shared" si="149"/>
        <v>1</v>
      </c>
      <c r="BG270" s="65" t="b">
        <f t="shared" si="150"/>
        <v>1</v>
      </c>
      <c r="BH270" s="65" t="b">
        <f t="shared" si="151"/>
        <v>1</v>
      </c>
      <c r="BI270" s="65" t="b">
        <f t="shared" si="152"/>
        <v>1</v>
      </c>
      <c r="BJ270" s="65" t="b">
        <f t="shared" si="153"/>
        <v>1</v>
      </c>
      <c r="BK270" s="65" t="b">
        <f t="shared" si="154"/>
        <v>1</v>
      </c>
      <c r="BL270" s="65" t="b">
        <f t="shared" si="155"/>
        <v>0</v>
      </c>
      <c r="BM270" s="70" t="s">
        <v>164</v>
      </c>
    </row>
    <row r="271" spans="1:65" ht="17">
      <c r="A271" s="66" t="s">
        <v>707</v>
      </c>
      <c r="B271" s="67" t="s">
        <v>708</v>
      </c>
      <c r="C271" s="68">
        <v>0</v>
      </c>
      <c r="D271" s="68">
        <v>0</v>
      </c>
      <c r="E271" s="69">
        <f t="shared" si="156"/>
        <v>0</v>
      </c>
      <c r="F271" s="68">
        <f t="shared" si="157"/>
        <v>0</v>
      </c>
      <c r="G271" s="69">
        <v>0</v>
      </c>
      <c r="H271" s="69">
        <v>0</v>
      </c>
      <c r="I271" s="69">
        <f t="shared" si="158"/>
        <v>0</v>
      </c>
      <c r="J271" s="68">
        <f t="shared" si="159"/>
        <v>0</v>
      </c>
      <c r="K271" s="69">
        <v>0</v>
      </c>
      <c r="L271" s="69">
        <v>0</v>
      </c>
      <c r="M271" s="69">
        <f t="shared" si="160"/>
        <v>0</v>
      </c>
      <c r="N271" s="68">
        <f t="shared" si="161"/>
        <v>0</v>
      </c>
      <c r="O271" s="69">
        <v>0</v>
      </c>
      <c r="P271" s="69">
        <v>0</v>
      </c>
      <c r="Q271" s="69">
        <f t="shared" si="162"/>
        <v>0</v>
      </c>
      <c r="R271" s="68">
        <f t="shared" si="163"/>
        <v>0</v>
      </c>
      <c r="S271" s="71">
        <v>3177.2276869876105</v>
      </c>
      <c r="T271" s="71">
        <v>4104.79</v>
      </c>
      <c r="U271" s="69">
        <f t="shared" si="164"/>
        <v>7281</v>
      </c>
      <c r="V271" s="68">
        <f t="shared" si="165"/>
        <v>927</v>
      </c>
      <c r="W271" s="71">
        <v>4558.5138524056065</v>
      </c>
      <c r="X271" s="71">
        <v>5484.79</v>
      </c>
      <c r="Y271" s="69">
        <f t="shared" si="166"/>
        <v>10042</v>
      </c>
      <c r="Z271" s="68">
        <f t="shared" si="167"/>
        <v>926</v>
      </c>
      <c r="AA271" s="71">
        <v>5102.2177938474688</v>
      </c>
      <c r="AB271" s="71">
        <v>6028.49</v>
      </c>
      <c r="AC271" s="69">
        <f t="shared" si="168"/>
        <v>11130</v>
      </c>
      <c r="AD271" s="68">
        <f t="shared" si="169"/>
        <v>926</v>
      </c>
      <c r="AE271" s="71">
        <v>6633.7144590137586</v>
      </c>
      <c r="AF271" s="71">
        <v>7559.33</v>
      </c>
      <c r="AG271" s="69">
        <f t="shared" si="170"/>
        <v>14192</v>
      </c>
      <c r="AH271" s="68">
        <f t="shared" si="171"/>
        <v>926</v>
      </c>
      <c r="AI271" s="71">
        <v>7815.7481942309496</v>
      </c>
      <c r="AJ271" s="71">
        <v>8717.33</v>
      </c>
      <c r="AK271" s="69">
        <f t="shared" si="172"/>
        <v>16532</v>
      </c>
      <c r="AL271" s="68">
        <f t="shared" si="173"/>
        <v>902</v>
      </c>
      <c r="AM271" s="71">
        <v>9785.2859043247026</v>
      </c>
      <c r="AN271" s="71">
        <v>10687.33</v>
      </c>
      <c r="AO271" s="69">
        <f t="shared" si="174"/>
        <v>20472</v>
      </c>
      <c r="AP271" s="68">
        <f t="shared" si="175"/>
        <v>902</v>
      </c>
      <c r="AQ271" s="71">
        <v>10205.041502769358</v>
      </c>
      <c r="AR271" s="71">
        <v>11107.33</v>
      </c>
      <c r="AS271" s="69">
        <f t="shared" si="176"/>
        <v>21312</v>
      </c>
      <c r="AT271" s="68">
        <f t="shared" si="177"/>
        <v>902</v>
      </c>
      <c r="AU271" s="71">
        <v>11681.133736919954</v>
      </c>
      <c r="AV271" s="71">
        <v>11107.33</v>
      </c>
      <c r="AW271" s="69">
        <f t="shared" si="178"/>
        <v>22788</v>
      </c>
      <c r="AX271" s="68">
        <f t="shared" si="179"/>
        <v>-574</v>
      </c>
      <c r="AY271" s="71">
        <v>11681.133736919954</v>
      </c>
      <c r="AZ271" s="71">
        <v>11107.33</v>
      </c>
      <c r="BA271" s="65" t="b">
        <f t="shared" si="144"/>
        <v>1</v>
      </c>
      <c r="BB271" s="65" t="b">
        <f t="shared" si="145"/>
        <v>1</v>
      </c>
      <c r="BC271" s="65" t="b">
        <f t="shared" si="146"/>
        <v>1</v>
      </c>
      <c r="BD271" s="65" t="b">
        <f t="shared" si="147"/>
        <v>1</v>
      </c>
      <c r="BE271" s="65" t="b">
        <f t="shared" si="148"/>
        <v>0</v>
      </c>
      <c r="BF271" s="65" t="b">
        <f t="shared" si="149"/>
        <v>0</v>
      </c>
      <c r="BG271" s="65" t="b">
        <f t="shared" si="150"/>
        <v>0</v>
      </c>
      <c r="BH271" s="65" t="b">
        <f t="shared" si="151"/>
        <v>0</v>
      </c>
      <c r="BI271" s="65" t="b">
        <f t="shared" si="152"/>
        <v>0</v>
      </c>
      <c r="BJ271" s="65" t="b">
        <f t="shared" si="153"/>
        <v>0</v>
      </c>
      <c r="BK271" s="65" t="b">
        <f t="shared" si="154"/>
        <v>0</v>
      </c>
      <c r="BL271" s="65" t="b">
        <f t="shared" si="155"/>
        <v>0</v>
      </c>
      <c r="BM271" s="70" t="s">
        <v>179</v>
      </c>
    </row>
    <row r="272" spans="1:65" ht="34">
      <c r="A272" s="66" t="s">
        <v>709</v>
      </c>
      <c r="B272" s="67" t="s">
        <v>710</v>
      </c>
      <c r="C272" s="68">
        <v>0</v>
      </c>
      <c r="D272" s="68">
        <v>0</v>
      </c>
      <c r="E272" s="69">
        <f t="shared" si="156"/>
        <v>0</v>
      </c>
      <c r="F272" s="68">
        <f t="shared" si="157"/>
        <v>0</v>
      </c>
      <c r="G272" s="69">
        <v>0</v>
      </c>
      <c r="H272" s="69">
        <v>0</v>
      </c>
      <c r="I272" s="69">
        <f t="shared" si="158"/>
        <v>0</v>
      </c>
      <c r="J272" s="68">
        <f t="shared" si="159"/>
        <v>0</v>
      </c>
      <c r="K272" s="69">
        <v>0</v>
      </c>
      <c r="L272" s="69">
        <v>0</v>
      </c>
      <c r="M272" s="69">
        <f t="shared" si="160"/>
        <v>0</v>
      </c>
      <c r="N272" s="68">
        <f t="shared" si="161"/>
        <v>0</v>
      </c>
      <c r="O272" s="69">
        <v>0</v>
      </c>
      <c r="P272" s="69">
        <v>0</v>
      </c>
      <c r="Q272" s="69">
        <f t="shared" si="162"/>
        <v>0</v>
      </c>
      <c r="R272" s="68">
        <f t="shared" si="163"/>
        <v>0</v>
      </c>
      <c r="S272" s="69">
        <v>0</v>
      </c>
      <c r="T272" s="69">
        <v>0</v>
      </c>
      <c r="U272" s="69">
        <f t="shared" si="164"/>
        <v>0</v>
      </c>
      <c r="V272" s="68">
        <f t="shared" si="165"/>
        <v>0</v>
      </c>
      <c r="W272" s="69">
        <v>0</v>
      </c>
      <c r="X272" s="69">
        <v>0</v>
      </c>
      <c r="Y272" s="69">
        <f t="shared" si="166"/>
        <v>0</v>
      </c>
      <c r="Z272" s="68">
        <f t="shared" si="167"/>
        <v>0</v>
      </c>
      <c r="AA272" s="69">
        <v>0</v>
      </c>
      <c r="AB272" s="69">
        <v>0</v>
      </c>
      <c r="AC272" s="69">
        <f t="shared" si="168"/>
        <v>0</v>
      </c>
      <c r="AD272" s="68">
        <f t="shared" si="169"/>
        <v>0</v>
      </c>
      <c r="AE272" s="69">
        <v>0</v>
      </c>
      <c r="AF272" s="69">
        <v>0</v>
      </c>
      <c r="AG272" s="69">
        <f t="shared" si="170"/>
        <v>0</v>
      </c>
      <c r="AH272" s="68">
        <f t="shared" si="171"/>
        <v>0</v>
      </c>
      <c r="AI272" s="69">
        <v>0</v>
      </c>
      <c r="AJ272" s="69">
        <v>0</v>
      </c>
      <c r="AK272" s="69">
        <f t="shared" si="172"/>
        <v>0</v>
      </c>
      <c r="AL272" s="68">
        <f t="shared" si="173"/>
        <v>0</v>
      </c>
      <c r="AM272" s="69">
        <v>0</v>
      </c>
      <c r="AN272" s="69">
        <v>0</v>
      </c>
      <c r="AO272" s="69">
        <f t="shared" si="174"/>
        <v>0</v>
      </c>
      <c r="AP272" s="68">
        <f t="shared" si="175"/>
        <v>0</v>
      </c>
      <c r="AQ272" s="69">
        <v>0</v>
      </c>
      <c r="AR272" s="69">
        <v>0</v>
      </c>
      <c r="AS272" s="69">
        <f t="shared" si="176"/>
        <v>0</v>
      </c>
      <c r="AT272" s="68">
        <f t="shared" si="177"/>
        <v>0</v>
      </c>
      <c r="AU272" s="69">
        <v>0</v>
      </c>
      <c r="AV272" s="69">
        <v>0</v>
      </c>
      <c r="AW272" s="69">
        <f t="shared" si="178"/>
        <v>0</v>
      </c>
      <c r="AX272" s="68">
        <f t="shared" si="179"/>
        <v>0</v>
      </c>
      <c r="AY272" s="69">
        <v>0</v>
      </c>
      <c r="AZ272" s="69">
        <v>0</v>
      </c>
      <c r="BA272" s="65" t="b">
        <f t="shared" si="144"/>
        <v>1</v>
      </c>
      <c r="BB272" s="65" t="b">
        <f t="shared" si="145"/>
        <v>1</v>
      </c>
      <c r="BC272" s="65" t="b">
        <f t="shared" si="146"/>
        <v>1</v>
      </c>
      <c r="BD272" s="65" t="b">
        <f t="shared" si="147"/>
        <v>1</v>
      </c>
      <c r="BE272" s="65" t="b">
        <f t="shared" si="148"/>
        <v>1</v>
      </c>
      <c r="BF272" s="65" t="b">
        <f t="shared" si="149"/>
        <v>1</v>
      </c>
      <c r="BG272" s="65" t="b">
        <f t="shared" si="150"/>
        <v>1</v>
      </c>
      <c r="BH272" s="65" t="b">
        <f t="shared" si="151"/>
        <v>1</v>
      </c>
      <c r="BI272" s="65" t="b">
        <f t="shared" si="152"/>
        <v>1</v>
      </c>
      <c r="BJ272" s="65" t="b">
        <f t="shared" si="153"/>
        <v>1</v>
      </c>
      <c r="BK272" s="65" t="b">
        <f t="shared" si="154"/>
        <v>1</v>
      </c>
      <c r="BL272" s="65" t="b">
        <f t="shared" si="155"/>
        <v>1</v>
      </c>
      <c r="BM272" s="70" t="s">
        <v>161</v>
      </c>
    </row>
    <row r="273" spans="1:65" ht="34">
      <c r="A273" s="66" t="s">
        <v>711</v>
      </c>
      <c r="B273" s="67" t="s">
        <v>712</v>
      </c>
      <c r="C273" s="68">
        <v>0</v>
      </c>
      <c r="D273" s="68">
        <v>0</v>
      </c>
      <c r="E273" s="69">
        <f t="shared" si="156"/>
        <v>0</v>
      </c>
      <c r="F273" s="68">
        <f t="shared" si="157"/>
        <v>0</v>
      </c>
      <c r="G273" s="69">
        <v>0</v>
      </c>
      <c r="H273" s="69">
        <v>0</v>
      </c>
      <c r="I273" s="69">
        <f t="shared" si="158"/>
        <v>0</v>
      </c>
      <c r="J273" s="68">
        <f t="shared" si="159"/>
        <v>0</v>
      </c>
      <c r="K273" s="71">
        <v>267564.54429169255</v>
      </c>
      <c r="L273" s="71">
        <v>267565</v>
      </c>
      <c r="M273" s="69">
        <f t="shared" si="160"/>
        <v>535129</v>
      </c>
      <c r="N273" s="68">
        <f t="shared" si="161"/>
        <v>1</v>
      </c>
      <c r="O273" s="69">
        <v>0</v>
      </c>
      <c r="P273" s="71">
        <v>267565</v>
      </c>
      <c r="Q273" s="69">
        <f t="shared" si="162"/>
        <v>267565</v>
      </c>
      <c r="R273" s="68">
        <f t="shared" si="163"/>
        <v>267565</v>
      </c>
      <c r="S273" s="69">
        <v>0</v>
      </c>
      <c r="T273" s="71">
        <v>4713</v>
      </c>
      <c r="U273" s="69">
        <f t="shared" si="164"/>
        <v>4713</v>
      </c>
      <c r="V273" s="68">
        <f t="shared" si="165"/>
        <v>4713</v>
      </c>
      <c r="W273" s="71">
        <v>6602.3843995127809</v>
      </c>
      <c r="X273" s="71">
        <v>11374</v>
      </c>
      <c r="Y273" s="69">
        <f t="shared" si="166"/>
        <v>17976</v>
      </c>
      <c r="Z273" s="68">
        <f t="shared" si="167"/>
        <v>4772</v>
      </c>
      <c r="AA273" s="69">
        <v>0</v>
      </c>
      <c r="AB273" s="71">
        <v>11374</v>
      </c>
      <c r="AC273" s="69">
        <f t="shared" si="168"/>
        <v>11374</v>
      </c>
      <c r="AD273" s="68">
        <f t="shared" si="169"/>
        <v>11374</v>
      </c>
      <c r="AE273" s="69">
        <v>0</v>
      </c>
      <c r="AF273" s="71">
        <v>11374</v>
      </c>
      <c r="AG273" s="69">
        <f t="shared" si="170"/>
        <v>11374</v>
      </c>
      <c r="AH273" s="68">
        <f t="shared" si="171"/>
        <v>11374</v>
      </c>
      <c r="AI273" s="71">
        <v>5249.5493214253856</v>
      </c>
      <c r="AJ273" s="71">
        <v>16624</v>
      </c>
      <c r="AK273" s="69">
        <f t="shared" si="172"/>
        <v>21873</v>
      </c>
      <c r="AL273" s="68">
        <f t="shared" si="173"/>
        <v>11375</v>
      </c>
      <c r="AM273" s="69">
        <v>0</v>
      </c>
      <c r="AN273" s="71">
        <v>16624</v>
      </c>
      <c r="AO273" s="69">
        <f t="shared" si="174"/>
        <v>16624</v>
      </c>
      <c r="AP273" s="68">
        <f t="shared" si="175"/>
        <v>16624</v>
      </c>
      <c r="AQ273" s="69">
        <v>0</v>
      </c>
      <c r="AR273" s="71">
        <v>16624</v>
      </c>
      <c r="AS273" s="69">
        <f t="shared" si="176"/>
        <v>16624</v>
      </c>
      <c r="AT273" s="68">
        <f t="shared" si="177"/>
        <v>16624</v>
      </c>
      <c r="AU273" s="71">
        <v>249098.46188636502</v>
      </c>
      <c r="AV273" s="71">
        <v>16624</v>
      </c>
      <c r="AW273" s="69">
        <f t="shared" si="178"/>
        <v>265722</v>
      </c>
      <c r="AX273" s="68">
        <f t="shared" si="179"/>
        <v>-232474</v>
      </c>
      <c r="AY273" s="71">
        <v>249098.46188636502</v>
      </c>
      <c r="AZ273" s="71">
        <v>16624</v>
      </c>
      <c r="BA273" s="65" t="b">
        <f t="shared" si="144"/>
        <v>1</v>
      </c>
      <c r="BB273" s="65" t="b">
        <f t="shared" si="145"/>
        <v>1</v>
      </c>
      <c r="BC273" s="65" t="b">
        <f t="shared" si="146"/>
        <v>0</v>
      </c>
      <c r="BD273" s="65" t="b">
        <f t="shared" si="147"/>
        <v>0</v>
      </c>
      <c r="BE273" s="65" t="b">
        <f t="shared" si="148"/>
        <v>0</v>
      </c>
      <c r="BF273" s="65" t="b">
        <f t="shared" si="149"/>
        <v>0</v>
      </c>
      <c r="BG273" s="65" t="b">
        <f t="shared" si="150"/>
        <v>0</v>
      </c>
      <c r="BH273" s="65" t="b">
        <f t="shared" si="151"/>
        <v>0</v>
      </c>
      <c r="BI273" s="65" t="b">
        <f t="shared" si="152"/>
        <v>0</v>
      </c>
      <c r="BJ273" s="65" t="b">
        <f t="shared" si="153"/>
        <v>0</v>
      </c>
      <c r="BK273" s="65" t="b">
        <f t="shared" si="154"/>
        <v>0</v>
      </c>
      <c r="BL273" s="65" t="b">
        <f t="shared" si="155"/>
        <v>0</v>
      </c>
      <c r="BM273" s="70" t="s">
        <v>161</v>
      </c>
    </row>
    <row r="274" spans="1:65" ht="17">
      <c r="A274" s="66" t="s">
        <v>713</v>
      </c>
      <c r="B274" s="67" t="s">
        <v>714</v>
      </c>
      <c r="C274" s="68">
        <v>0</v>
      </c>
      <c r="D274" s="68">
        <v>0</v>
      </c>
      <c r="E274" s="69">
        <f t="shared" si="156"/>
        <v>0</v>
      </c>
      <c r="F274" s="68">
        <f t="shared" si="157"/>
        <v>0</v>
      </c>
      <c r="G274" s="69">
        <v>0</v>
      </c>
      <c r="H274" s="69">
        <v>0</v>
      </c>
      <c r="I274" s="69">
        <f t="shared" si="158"/>
        <v>0</v>
      </c>
      <c r="J274" s="68">
        <f t="shared" si="159"/>
        <v>0</v>
      </c>
      <c r="K274" s="69">
        <v>0</v>
      </c>
      <c r="L274" s="69">
        <v>0</v>
      </c>
      <c r="M274" s="69">
        <f t="shared" si="160"/>
        <v>0</v>
      </c>
      <c r="N274" s="68">
        <f t="shared" si="161"/>
        <v>0</v>
      </c>
      <c r="O274" s="69">
        <v>0</v>
      </c>
      <c r="P274" s="69">
        <v>0</v>
      </c>
      <c r="Q274" s="69">
        <f t="shared" si="162"/>
        <v>0</v>
      </c>
      <c r="R274" s="68">
        <f t="shared" si="163"/>
        <v>0</v>
      </c>
      <c r="S274" s="71">
        <v>36400.55900092025</v>
      </c>
      <c r="T274" s="71">
        <v>36217.092345030716</v>
      </c>
      <c r="U274" s="69">
        <f t="shared" si="164"/>
        <v>72617</v>
      </c>
      <c r="V274" s="68">
        <f t="shared" si="165"/>
        <v>-183</v>
      </c>
      <c r="W274" s="71">
        <v>52934.805752095424</v>
      </c>
      <c r="X274" s="71">
        <v>52751.342345030716</v>
      </c>
      <c r="Y274" s="69">
        <f t="shared" si="166"/>
        <v>105685</v>
      </c>
      <c r="Z274" s="68">
        <f t="shared" si="167"/>
        <v>-183</v>
      </c>
      <c r="AA274" s="71">
        <v>56786.644466874714</v>
      </c>
      <c r="AB274" s="71">
        <v>56603.182345030713</v>
      </c>
      <c r="AC274" s="69">
        <f t="shared" si="168"/>
        <v>113389</v>
      </c>
      <c r="AD274" s="68">
        <f t="shared" si="169"/>
        <v>-183</v>
      </c>
      <c r="AE274" s="71">
        <v>66924.204790832067</v>
      </c>
      <c r="AF274" s="71">
        <v>66867.182345030713</v>
      </c>
      <c r="AG274" s="69">
        <f t="shared" si="170"/>
        <v>133791</v>
      </c>
      <c r="AH274" s="68">
        <f t="shared" si="171"/>
        <v>-57</v>
      </c>
      <c r="AI274" s="71">
        <v>80741.807403751853</v>
      </c>
      <c r="AJ274" s="71">
        <v>80685.182345030713</v>
      </c>
      <c r="AK274" s="69">
        <f t="shared" si="172"/>
        <v>161426</v>
      </c>
      <c r="AL274" s="68">
        <f t="shared" si="173"/>
        <v>-56</v>
      </c>
      <c r="AM274" s="71">
        <v>88571.830970001829</v>
      </c>
      <c r="AN274" s="71">
        <v>88515.182345030713</v>
      </c>
      <c r="AO274" s="69">
        <f t="shared" si="174"/>
        <v>177086</v>
      </c>
      <c r="AP274" s="68">
        <f t="shared" si="175"/>
        <v>-56</v>
      </c>
      <c r="AQ274" s="71">
        <v>97184.005875411764</v>
      </c>
      <c r="AR274" s="71">
        <v>97127.182345030713</v>
      </c>
      <c r="AS274" s="69">
        <f t="shared" si="176"/>
        <v>194311</v>
      </c>
      <c r="AT274" s="68">
        <f t="shared" si="177"/>
        <v>-57</v>
      </c>
      <c r="AU274" s="71">
        <v>126208.83465924613</v>
      </c>
      <c r="AV274" s="71">
        <v>97127.182345030713</v>
      </c>
      <c r="AW274" s="69">
        <f t="shared" si="178"/>
        <v>223335</v>
      </c>
      <c r="AX274" s="68">
        <f t="shared" si="179"/>
        <v>-29081</v>
      </c>
      <c r="AY274" s="71">
        <v>126208.83465924613</v>
      </c>
      <c r="AZ274" s="71">
        <v>97127.182345030713</v>
      </c>
      <c r="BA274" s="65" t="b">
        <f t="shared" si="144"/>
        <v>1</v>
      </c>
      <c r="BB274" s="65" t="b">
        <f t="shared" si="145"/>
        <v>1</v>
      </c>
      <c r="BC274" s="65" t="b">
        <f t="shared" si="146"/>
        <v>1</v>
      </c>
      <c r="BD274" s="65" t="b">
        <f t="shared" si="147"/>
        <v>1</v>
      </c>
      <c r="BE274" s="65" t="b">
        <f t="shared" si="148"/>
        <v>0</v>
      </c>
      <c r="BF274" s="65" t="b">
        <f t="shared" si="149"/>
        <v>0</v>
      </c>
      <c r="BG274" s="65" t="b">
        <f t="shared" si="150"/>
        <v>0</v>
      </c>
      <c r="BH274" s="65" t="b">
        <f t="shared" si="151"/>
        <v>0</v>
      </c>
      <c r="BI274" s="65" t="b">
        <f t="shared" si="152"/>
        <v>0</v>
      </c>
      <c r="BJ274" s="65" t="b">
        <f t="shared" si="153"/>
        <v>0</v>
      </c>
      <c r="BK274" s="65" t="b">
        <f t="shared" si="154"/>
        <v>0</v>
      </c>
      <c r="BL274" s="65" t="b">
        <f t="shared" si="155"/>
        <v>0</v>
      </c>
      <c r="BM274" s="70" t="s">
        <v>182</v>
      </c>
    </row>
    <row r="275" spans="1:65" ht="17">
      <c r="A275" s="66" t="s">
        <v>715</v>
      </c>
      <c r="B275" s="67" t="s">
        <v>716</v>
      </c>
      <c r="C275" s="68">
        <v>0</v>
      </c>
      <c r="D275" s="68">
        <v>0</v>
      </c>
      <c r="E275" s="69">
        <f t="shared" si="156"/>
        <v>0</v>
      </c>
      <c r="F275" s="68">
        <f t="shared" si="157"/>
        <v>0</v>
      </c>
      <c r="G275" s="71">
        <v>2800</v>
      </c>
      <c r="H275" s="71">
        <v>2800</v>
      </c>
      <c r="I275" s="69">
        <f t="shared" si="158"/>
        <v>5600</v>
      </c>
      <c r="J275" s="68">
        <f t="shared" si="159"/>
        <v>0</v>
      </c>
      <c r="K275" s="71">
        <v>8325</v>
      </c>
      <c r="L275" s="71">
        <v>7775</v>
      </c>
      <c r="M275" s="69">
        <f t="shared" si="160"/>
        <v>16100</v>
      </c>
      <c r="N275" s="68">
        <f t="shared" si="161"/>
        <v>-550</v>
      </c>
      <c r="O275" s="71">
        <v>11350</v>
      </c>
      <c r="P275" s="71">
        <v>10800</v>
      </c>
      <c r="Q275" s="69">
        <f t="shared" si="162"/>
        <v>22150</v>
      </c>
      <c r="R275" s="68">
        <f t="shared" si="163"/>
        <v>-550</v>
      </c>
      <c r="S275" s="71">
        <v>8717.9217249311059</v>
      </c>
      <c r="T275" s="71">
        <v>8718</v>
      </c>
      <c r="U275" s="69">
        <f t="shared" si="164"/>
        <v>17435</v>
      </c>
      <c r="V275" s="68">
        <f t="shared" si="165"/>
        <v>1</v>
      </c>
      <c r="W275" s="71">
        <v>28558.848753397044</v>
      </c>
      <c r="X275" s="71">
        <v>28559</v>
      </c>
      <c r="Y275" s="69">
        <f t="shared" si="166"/>
        <v>57117</v>
      </c>
      <c r="Z275" s="68">
        <f t="shared" si="167"/>
        <v>1</v>
      </c>
      <c r="AA275" s="71">
        <v>28558.848753397044</v>
      </c>
      <c r="AB275" s="71">
        <v>28559</v>
      </c>
      <c r="AC275" s="69">
        <f t="shared" si="168"/>
        <v>57117</v>
      </c>
      <c r="AD275" s="68">
        <f t="shared" si="169"/>
        <v>1</v>
      </c>
      <c r="AE275" s="71">
        <v>34608.178429213571</v>
      </c>
      <c r="AF275" s="71">
        <v>34608</v>
      </c>
      <c r="AG275" s="69">
        <f t="shared" si="170"/>
        <v>69216</v>
      </c>
      <c r="AH275" s="68">
        <f t="shared" si="171"/>
        <v>0</v>
      </c>
      <c r="AI275" s="71">
        <v>73216.678429213571</v>
      </c>
      <c r="AJ275" s="71">
        <v>73217</v>
      </c>
      <c r="AK275" s="69">
        <f t="shared" si="172"/>
        <v>146433</v>
      </c>
      <c r="AL275" s="68">
        <f t="shared" si="173"/>
        <v>1</v>
      </c>
      <c r="AM275" s="71">
        <v>73216.678429213571</v>
      </c>
      <c r="AN275" s="71">
        <v>73217</v>
      </c>
      <c r="AO275" s="69">
        <f t="shared" si="174"/>
        <v>146433</v>
      </c>
      <c r="AP275" s="68">
        <f t="shared" si="175"/>
        <v>1</v>
      </c>
      <c r="AQ275" s="71">
        <v>73216.678429213571</v>
      </c>
      <c r="AR275" s="71">
        <v>73217</v>
      </c>
      <c r="AS275" s="69">
        <f t="shared" si="176"/>
        <v>146433</v>
      </c>
      <c r="AT275" s="68">
        <f t="shared" si="177"/>
        <v>1</v>
      </c>
      <c r="AU275" s="71">
        <v>79562.832275367429</v>
      </c>
      <c r="AV275" s="71">
        <v>73217</v>
      </c>
      <c r="AW275" s="69">
        <f t="shared" si="178"/>
        <v>152779</v>
      </c>
      <c r="AX275" s="68">
        <f t="shared" si="179"/>
        <v>-6345</v>
      </c>
      <c r="AY275" s="71">
        <v>79562.832275367429</v>
      </c>
      <c r="AZ275" s="71">
        <v>73217</v>
      </c>
      <c r="BA275" s="65" t="b">
        <f t="shared" si="144"/>
        <v>1</v>
      </c>
      <c r="BB275" s="65" t="b">
        <f t="shared" si="145"/>
        <v>1</v>
      </c>
      <c r="BC275" s="65" t="b">
        <f t="shared" si="146"/>
        <v>0</v>
      </c>
      <c r="BD275" s="65" t="b">
        <f t="shared" si="147"/>
        <v>0</v>
      </c>
      <c r="BE275" s="65" t="b">
        <f t="shared" si="148"/>
        <v>0</v>
      </c>
      <c r="BF275" s="65" t="b">
        <f t="shared" si="149"/>
        <v>0</v>
      </c>
      <c r="BG275" s="65" t="b">
        <f t="shared" si="150"/>
        <v>0</v>
      </c>
      <c r="BH275" s="65" t="b">
        <f t="shared" si="151"/>
        <v>1</v>
      </c>
      <c r="BI275" s="65" t="b">
        <f t="shared" si="152"/>
        <v>0</v>
      </c>
      <c r="BJ275" s="65" t="b">
        <f t="shared" si="153"/>
        <v>0</v>
      </c>
      <c r="BK275" s="65" t="b">
        <f t="shared" si="154"/>
        <v>0</v>
      </c>
      <c r="BL275" s="65" t="b">
        <f t="shared" si="155"/>
        <v>0</v>
      </c>
      <c r="BM275" s="70" t="s">
        <v>164</v>
      </c>
    </row>
    <row r="276" spans="1:65" ht="34">
      <c r="A276" s="66" t="s">
        <v>717</v>
      </c>
      <c r="B276" s="67" t="s">
        <v>718</v>
      </c>
      <c r="C276" s="68">
        <v>0</v>
      </c>
      <c r="D276" s="68">
        <v>0</v>
      </c>
      <c r="E276" s="69">
        <f t="shared" si="156"/>
        <v>0</v>
      </c>
      <c r="F276" s="68">
        <f t="shared" si="157"/>
        <v>0</v>
      </c>
      <c r="G276" s="69">
        <v>0</v>
      </c>
      <c r="H276" s="69">
        <v>0</v>
      </c>
      <c r="I276" s="69">
        <f t="shared" si="158"/>
        <v>0</v>
      </c>
      <c r="J276" s="68">
        <f t="shared" si="159"/>
        <v>0</v>
      </c>
      <c r="K276" s="71">
        <v>3963.5437538625474</v>
      </c>
      <c r="L276" s="71">
        <v>3964</v>
      </c>
      <c r="M276" s="69">
        <f t="shared" si="160"/>
        <v>7927</v>
      </c>
      <c r="N276" s="68">
        <f t="shared" si="161"/>
        <v>1</v>
      </c>
      <c r="O276" s="69">
        <v>0</v>
      </c>
      <c r="P276" s="71">
        <v>3964</v>
      </c>
      <c r="Q276" s="69">
        <f t="shared" si="162"/>
        <v>3964</v>
      </c>
      <c r="R276" s="68">
        <f t="shared" si="163"/>
        <v>3964</v>
      </c>
      <c r="S276" s="69">
        <v>0</v>
      </c>
      <c r="T276" s="69">
        <v>0</v>
      </c>
      <c r="U276" s="69">
        <f t="shared" si="164"/>
        <v>0</v>
      </c>
      <c r="V276" s="68">
        <f t="shared" si="165"/>
        <v>0</v>
      </c>
      <c r="W276" s="69">
        <v>0</v>
      </c>
      <c r="X276" s="69">
        <v>0</v>
      </c>
      <c r="Y276" s="69">
        <f t="shared" si="166"/>
        <v>0</v>
      </c>
      <c r="Z276" s="68">
        <f t="shared" si="167"/>
        <v>0</v>
      </c>
      <c r="AA276" s="69">
        <v>0</v>
      </c>
      <c r="AB276" s="69">
        <v>0</v>
      </c>
      <c r="AC276" s="69">
        <f t="shared" si="168"/>
        <v>0</v>
      </c>
      <c r="AD276" s="68">
        <f t="shared" si="169"/>
        <v>0</v>
      </c>
      <c r="AE276" s="69">
        <v>0</v>
      </c>
      <c r="AF276" s="69">
        <v>0</v>
      </c>
      <c r="AG276" s="69">
        <f t="shared" si="170"/>
        <v>0</v>
      </c>
      <c r="AH276" s="68">
        <f t="shared" si="171"/>
        <v>0</v>
      </c>
      <c r="AI276" s="69">
        <v>0</v>
      </c>
      <c r="AJ276" s="69">
        <v>0</v>
      </c>
      <c r="AK276" s="69">
        <f t="shared" si="172"/>
        <v>0</v>
      </c>
      <c r="AL276" s="68">
        <f t="shared" si="173"/>
        <v>0</v>
      </c>
      <c r="AM276" s="69">
        <v>0</v>
      </c>
      <c r="AN276" s="69">
        <v>0</v>
      </c>
      <c r="AO276" s="69">
        <f t="shared" si="174"/>
        <v>0</v>
      </c>
      <c r="AP276" s="68">
        <f t="shared" si="175"/>
        <v>0</v>
      </c>
      <c r="AQ276" s="69">
        <v>0</v>
      </c>
      <c r="AR276" s="69">
        <v>0</v>
      </c>
      <c r="AS276" s="69">
        <f t="shared" si="176"/>
        <v>0</v>
      </c>
      <c r="AT276" s="68">
        <f t="shared" si="177"/>
        <v>0</v>
      </c>
      <c r="AU276" s="69">
        <v>0</v>
      </c>
      <c r="AV276" s="69">
        <v>0</v>
      </c>
      <c r="AW276" s="69">
        <f t="shared" si="178"/>
        <v>0</v>
      </c>
      <c r="AX276" s="68">
        <f t="shared" si="179"/>
        <v>0</v>
      </c>
      <c r="AY276" s="69">
        <v>0</v>
      </c>
      <c r="AZ276" s="69">
        <v>0</v>
      </c>
      <c r="BA276" s="65" t="b">
        <f t="shared" si="144"/>
        <v>1</v>
      </c>
      <c r="BB276" s="65" t="b">
        <f t="shared" si="145"/>
        <v>1</v>
      </c>
      <c r="BC276" s="65" t="b">
        <f t="shared" si="146"/>
        <v>0</v>
      </c>
      <c r="BD276" s="65" t="b">
        <f t="shared" si="147"/>
        <v>0</v>
      </c>
      <c r="BE276" s="65" t="b">
        <f t="shared" si="148"/>
        <v>1</v>
      </c>
      <c r="BF276" s="65" t="b">
        <f t="shared" si="149"/>
        <v>1</v>
      </c>
      <c r="BG276" s="65" t="b">
        <f t="shared" si="150"/>
        <v>1</v>
      </c>
      <c r="BH276" s="65" t="b">
        <f t="shared" si="151"/>
        <v>1</v>
      </c>
      <c r="BI276" s="65" t="b">
        <f t="shared" si="152"/>
        <v>1</v>
      </c>
      <c r="BJ276" s="65" t="b">
        <f t="shared" si="153"/>
        <v>1</v>
      </c>
      <c r="BK276" s="65" t="b">
        <f t="shared" si="154"/>
        <v>1</v>
      </c>
      <c r="BL276" s="65" t="b">
        <f t="shared" si="155"/>
        <v>1</v>
      </c>
      <c r="BM276" s="70" t="s">
        <v>161</v>
      </c>
    </row>
    <row r="277" spans="1:65" ht="34">
      <c r="A277" s="66" t="s">
        <v>719</v>
      </c>
      <c r="B277" s="67" t="s">
        <v>720</v>
      </c>
      <c r="C277" s="68">
        <v>0</v>
      </c>
      <c r="D277" s="68">
        <v>0</v>
      </c>
      <c r="E277" s="69">
        <f t="shared" si="156"/>
        <v>0</v>
      </c>
      <c r="F277" s="68">
        <f t="shared" si="157"/>
        <v>0</v>
      </c>
      <c r="G277" s="69">
        <v>0</v>
      </c>
      <c r="H277" s="69">
        <v>0</v>
      </c>
      <c r="I277" s="69">
        <f t="shared" si="158"/>
        <v>0</v>
      </c>
      <c r="J277" s="68">
        <f t="shared" si="159"/>
        <v>0</v>
      </c>
      <c r="K277" s="69">
        <v>0</v>
      </c>
      <c r="L277" s="69">
        <v>0</v>
      </c>
      <c r="M277" s="69">
        <f t="shared" si="160"/>
        <v>0</v>
      </c>
      <c r="N277" s="68">
        <f t="shared" si="161"/>
        <v>0</v>
      </c>
      <c r="O277" s="69">
        <v>0</v>
      </c>
      <c r="P277" s="69">
        <v>0</v>
      </c>
      <c r="Q277" s="69">
        <f t="shared" si="162"/>
        <v>0</v>
      </c>
      <c r="R277" s="68">
        <f t="shared" si="163"/>
        <v>0</v>
      </c>
      <c r="S277" s="69">
        <v>0</v>
      </c>
      <c r="T277" s="69">
        <v>0</v>
      </c>
      <c r="U277" s="69">
        <f t="shared" si="164"/>
        <v>0</v>
      </c>
      <c r="V277" s="68">
        <f t="shared" si="165"/>
        <v>0</v>
      </c>
      <c r="W277" s="69">
        <v>0</v>
      </c>
      <c r="X277" s="69">
        <v>0</v>
      </c>
      <c r="Y277" s="69">
        <f t="shared" si="166"/>
        <v>0</v>
      </c>
      <c r="Z277" s="68">
        <f t="shared" si="167"/>
        <v>0</v>
      </c>
      <c r="AA277" s="69">
        <v>0</v>
      </c>
      <c r="AB277" s="69">
        <v>0</v>
      </c>
      <c r="AC277" s="69">
        <f t="shared" si="168"/>
        <v>0</v>
      </c>
      <c r="AD277" s="68">
        <f t="shared" si="169"/>
        <v>0</v>
      </c>
      <c r="AE277" s="69">
        <v>0</v>
      </c>
      <c r="AF277" s="69">
        <v>0</v>
      </c>
      <c r="AG277" s="69">
        <f t="shared" si="170"/>
        <v>0</v>
      </c>
      <c r="AH277" s="68">
        <f t="shared" si="171"/>
        <v>0</v>
      </c>
      <c r="AI277" s="69">
        <v>0</v>
      </c>
      <c r="AJ277" s="69">
        <v>0</v>
      </c>
      <c r="AK277" s="69">
        <f t="shared" si="172"/>
        <v>0</v>
      </c>
      <c r="AL277" s="68">
        <f t="shared" si="173"/>
        <v>0</v>
      </c>
      <c r="AM277" s="69">
        <v>0</v>
      </c>
      <c r="AN277" s="69">
        <v>0</v>
      </c>
      <c r="AO277" s="69">
        <f t="shared" si="174"/>
        <v>0</v>
      </c>
      <c r="AP277" s="68">
        <f t="shared" si="175"/>
        <v>0</v>
      </c>
      <c r="AQ277" s="69">
        <v>0</v>
      </c>
      <c r="AR277" s="69">
        <v>0</v>
      </c>
      <c r="AS277" s="69">
        <f t="shared" si="176"/>
        <v>0</v>
      </c>
      <c r="AT277" s="68">
        <f t="shared" si="177"/>
        <v>0</v>
      </c>
      <c r="AU277" s="69">
        <v>0</v>
      </c>
      <c r="AV277" s="69">
        <v>0</v>
      </c>
      <c r="AW277" s="69">
        <f t="shared" si="178"/>
        <v>0</v>
      </c>
      <c r="AX277" s="68">
        <f t="shared" si="179"/>
        <v>0</v>
      </c>
      <c r="AY277" s="69">
        <v>0</v>
      </c>
      <c r="AZ277" s="69">
        <v>0</v>
      </c>
      <c r="BA277" s="65" t="b">
        <f t="shared" si="144"/>
        <v>1</v>
      </c>
      <c r="BB277" s="65" t="b">
        <f t="shared" si="145"/>
        <v>1</v>
      </c>
      <c r="BC277" s="65" t="b">
        <f t="shared" si="146"/>
        <v>1</v>
      </c>
      <c r="BD277" s="65" t="b">
        <f t="shared" si="147"/>
        <v>1</v>
      </c>
      <c r="BE277" s="65" t="b">
        <f t="shared" si="148"/>
        <v>1</v>
      </c>
      <c r="BF277" s="65" t="b">
        <f t="shared" si="149"/>
        <v>1</v>
      </c>
      <c r="BG277" s="65" t="b">
        <f t="shared" si="150"/>
        <v>1</v>
      </c>
      <c r="BH277" s="65" t="b">
        <f t="shared" si="151"/>
        <v>1</v>
      </c>
      <c r="BI277" s="65" t="b">
        <f t="shared" si="152"/>
        <v>1</v>
      </c>
      <c r="BJ277" s="65" t="b">
        <f t="shared" si="153"/>
        <v>1</v>
      </c>
      <c r="BK277" s="65" t="b">
        <f t="shared" si="154"/>
        <v>1</v>
      </c>
      <c r="BL277" s="65" t="b">
        <f t="shared" si="155"/>
        <v>1</v>
      </c>
      <c r="BM277" s="70" t="s">
        <v>161</v>
      </c>
    </row>
    <row r="278" spans="1:65" ht="34">
      <c r="A278" s="66" t="s">
        <v>721</v>
      </c>
      <c r="B278" s="67" t="s">
        <v>722</v>
      </c>
      <c r="C278" s="68">
        <v>0</v>
      </c>
      <c r="D278" s="68">
        <v>0</v>
      </c>
      <c r="E278" s="69">
        <f t="shared" si="156"/>
        <v>0</v>
      </c>
      <c r="F278" s="68">
        <f t="shared" si="157"/>
        <v>0</v>
      </c>
      <c r="G278" s="69">
        <v>0</v>
      </c>
      <c r="H278" s="69">
        <v>0</v>
      </c>
      <c r="I278" s="69">
        <f t="shared" si="158"/>
        <v>0</v>
      </c>
      <c r="J278" s="68">
        <f t="shared" si="159"/>
        <v>0</v>
      </c>
      <c r="K278" s="69">
        <v>0</v>
      </c>
      <c r="L278" s="69">
        <v>0</v>
      </c>
      <c r="M278" s="69">
        <f t="shared" si="160"/>
        <v>0</v>
      </c>
      <c r="N278" s="68">
        <f t="shared" si="161"/>
        <v>0</v>
      </c>
      <c r="O278" s="69">
        <v>0</v>
      </c>
      <c r="P278" s="69">
        <v>0</v>
      </c>
      <c r="Q278" s="69">
        <f t="shared" si="162"/>
        <v>0</v>
      </c>
      <c r="R278" s="68">
        <f t="shared" si="163"/>
        <v>0</v>
      </c>
      <c r="S278" s="69">
        <v>0</v>
      </c>
      <c r="T278" s="69">
        <v>0</v>
      </c>
      <c r="U278" s="69">
        <f t="shared" si="164"/>
        <v>0</v>
      </c>
      <c r="V278" s="68">
        <f t="shared" si="165"/>
        <v>0</v>
      </c>
      <c r="W278" s="69">
        <v>0</v>
      </c>
      <c r="X278" s="69">
        <v>0</v>
      </c>
      <c r="Y278" s="69">
        <f t="shared" si="166"/>
        <v>0</v>
      </c>
      <c r="Z278" s="68">
        <f t="shared" si="167"/>
        <v>0</v>
      </c>
      <c r="AA278" s="69">
        <v>0</v>
      </c>
      <c r="AB278" s="69">
        <v>0</v>
      </c>
      <c r="AC278" s="69">
        <f t="shared" si="168"/>
        <v>0</v>
      </c>
      <c r="AD278" s="68">
        <f t="shared" si="169"/>
        <v>0</v>
      </c>
      <c r="AE278" s="69">
        <v>0</v>
      </c>
      <c r="AF278" s="69">
        <v>0</v>
      </c>
      <c r="AG278" s="69">
        <f t="shared" si="170"/>
        <v>0</v>
      </c>
      <c r="AH278" s="68">
        <f t="shared" si="171"/>
        <v>0</v>
      </c>
      <c r="AI278" s="69">
        <v>0</v>
      </c>
      <c r="AJ278" s="69">
        <v>0</v>
      </c>
      <c r="AK278" s="69">
        <f t="shared" si="172"/>
        <v>0</v>
      </c>
      <c r="AL278" s="68">
        <f t="shared" si="173"/>
        <v>0</v>
      </c>
      <c r="AM278" s="69">
        <v>0</v>
      </c>
      <c r="AN278" s="69">
        <v>0</v>
      </c>
      <c r="AO278" s="69">
        <f t="shared" si="174"/>
        <v>0</v>
      </c>
      <c r="AP278" s="68">
        <f t="shared" si="175"/>
        <v>0</v>
      </c>
      <c r="AQ278" s="69">
        <v>0</v>
      </c>
      <c r="AR278" s="69">
        <v>0</v>
      </c>
      <c r="AS278" s="69">
        <f t="shared" si="176"/>
        <v>0</v>
      </c>
      <c r="AT278" s="68">
        <f t="shared" si="177"/>
        <v>0</v>
      </c>
      <c r="AU278" s="69">
        <v>0</v>
      </c>
      <c r="AV278" s="69">
        <v>0</v>
      </c>
      <c r="AW278" s="69">
        <f t="shared" si="178"/>
        <v>0</v>
      </c>
      <c r="AX278" s="68">
        <f t="shared" si="179"/>
        <v>0</v>
      </c>
      <c r="AY278" s="69">
        <v>0</v>
      </c>
      <c r="AZ278" s="69">
        <v>0</v>
      </c>
      <c r="BA278" s="65" t="b">
        <f t="shared" si="144"/>
        <v>1</v>
      </c>
      <c r="BB278" s="65" t="b">
        <f t="shared" si="145"/>
        <v>1</v>
      </c>
      <c r="BC278" s="65" t="b">
        <f t="shared" si="146"/>
        <v>1</v>
      </c>
      <c r="BD278" s="65" t="b">
        <f t="shared" si="147"/>
        <v>1</v>
      </c>
      <c r="BE278" s="65" t="b">
        <f t="shared" si="148"/>
        <v>1</v>
      </c>
      <c r="BF278" s="65" t="b">
        <f t="shared" si="149"/>
        <v>1</v>
      </c>
      <c r="BG278" s="65" t="b">
        <f t="shared" si="150"/>
        <v>1</v>
      </c>
      <c r="BH278" s="65" t="b">
        <f t="shared" si="151"/>
        <v>1</v>
      </c>
      <c r="BI278" s="65" t="b">
        <f t="shared" si="152"/>
        <v>1</v>
      </c>
      <c r="BJ278" s="65" t="b">
        <f t="shared" si="153"/>
        <v>1</v>
      </c>
      <c r="BK278" s="65" t="b">
        <f t="shared" si="154"/>
        <v>1</v>
      </c>
      <c r="BL278" s="65" t="b">
        <f t="shared" si="155"/>
        <v>1</v>
      </c>
      <c r="BM278" s="70" t="s">
        <v>161</v>
      </c>
    </row>
    <row r="279" spans="1:65" ht="34">
      <c r="A279" s="66" t="s">
        <v>723</v>
      </c>
      <c r="B279" s="67" t="s">
        <v>724</v>
      </c>
      <c r="C279" s="68">
        <v>0</v>
      </c>
      <c r="D279" s="68">
        <v>0</v>
      </c>
      <c r="E279" s="69">
        <f t="shared" si="156"/>
        <v>0</v>
      </c>
      <c r="F279" s="68">
        <f t="shared" si="157"/>
        <v>0</v>
      </c>
      <c r="G279" s="69">
        <v>0</v>
      </c>
      <c r="H279" s="69">
        <v>0</v>
      </c>
      <c r="I279" s="69">
        <f t="shared" si="158"/>
        <v>0</v>
      </c>
      <c r="J279" s="68">
        <f t="shared" si="159"/>
        <v>0</v>
      </c>
      <c r="K279" s="69">
        <v>0</v>
      </c>
      <c r="L279" s="69">
        <v>0</v>
      </c>
      <c r="M279" s="69">
        <f t="shared" si="160"/>
        <v>0</v>
      </c>
      <c r="N279" s="68">
        <f t="shared" si="161"/>
        <v>0</v>
      </c>
      <c r="O279" s="69">
        <v>0</v>
      </c>
      <c r="P279" s="69">
        <v>0</v>
      </c>
      <c r="Q279" s="69">
        <f t="shared" si="162"/>
        <v>0</v>
      </c>
      <c r="R279" s="68">
        <f t="shared" si="163"/>
        <v>0</v>
      </c>
      <c r="S279" s="69">
        <v>0</v>
      </c>
      <c r="T279" s="69">
        <v>0</v>
      </c>
      <c r="U279" s="69">
        <f t="shared" si="164"/>
        <v>0</v>
      </c>
      <c r="V279" s="68">
        <f t="shared" si="165"/>
        <v>0</v>
      </c>
      <c r="W279" s="69">
        <v>0</v>
      </c>
      <c r="X279" s="69">
        <v>0</v>
      </c>
      <c r="Y279" s="69">
        <f t="shared" si="166"/>
        <v>0</v>
      </c>
      <c r="Z279" s="68">
        <f t="shared" si="167"/>
        <v>0</v>
      </c>
      <c r="AA279" s="69">
        <v>0</v>
      </c>
      <c r="AB279" s="69">
        <v>0</v>
      </c>
      <c r="AC279" s="69">
        <f t="shared" si="168"/>
        <v>0</v>
      </c>
      <c r="AD279" s="68">
        <f t="shared" si="169"/>
        <v>0</v>
      </c>
      <c r="AE279" s="69">
        <v>0</v>
      </c>
      <c r="AF279" s="69">
        <v>0</v>
      </c>
      <c r="AG279" s="69">
        <f t="shared" si="170"/>
        <v>0</v>
      </c>
      <c r="AH279" s="68">
        <f t="shared" si="171"/>
        <v>0</v>
      </c>
      <c r="AI279" s="69">
        <v>0</v>
      </c>
      <c r="AJ279" s="69">
        <v>0</v>
      </c>
      <c r="AK279" s="69">
        <f t="shared" si="172"/>
        <v>0</v>
      </c>
      <c r="AL279" s="68">
        <f t="shared" si="173"/>
        <v>0</v>
      </c>
      <c r="AM279" s="69">
        <v>0</v>
      </c>
      <c r="AN279" s="69">
        <v>0</v>
      </c>
      <c r="AO279" s="69">
        <f t="shared" si="174"/>
        <v>0</v>
      </c>
      <c r="AP279" s="68">
        <f t="shared" si="175"/>
        <v>0</v>
      </c>
      <c r="AQ279" s="69">
        <v>0</v>
      </c>
      <c r="AR279" s="69">
        <v>0</v>
      </c>
      <c r="AS279" s="69">
        <f t="shared" si="176"/>
        <v>0</v>
      </c>
      <c r="AT279" s="68">
        <f t="shared" si="177"/>
        <v>0</v>
      </c>
      <c r="AU279" s="69">
        <v>0</v>
      </c>
      <c r="AV279" s="69">
        <v>0</v>
      </c>
      <c r="AW279" s="69">
        <f t="shared" si="178"/>
        <v>0</v>
      </c>
      <c r="AX279" s="68">
        <f t="shared" si="179"/>
        <v>0</v>
      </c>
      <c r="AY279" s="69">
        <v>0</v>
      </c>
      <c r="AZ279" s="69">
        <v>0</v>
      </c>
      <c r="BA279" s="65" t="b">
        <f t="shared" si="144"/>
        <v>1</v>
      </c>
      <c r="BB279" s="65" t="b">
        <f t="shared" si="145"/>
        <v>1</v>
      </c>
      <c r="BC279" s="65" t="b">
        <f t="shared" si="146"/>
        <v>1</v>
      </c>
      <c r="BD279" s="65" t="b">
        <f t="shared" si="147"/>
        <v>1</v>
      </c>
      <c r="BE279" s="65" t="b">
        <f t="shared" si="148"/>
        <v>1</v>
      </c>
      <c r="BF279" s="65" t="b">
        <f t="shared" si="149"/>
        <v>1</v>
      </c>
      <c r="BG279" s="65" t="b">
        <f t="shared" si="150"/>
        <v>1</v>
      </c>
      <c r="BH279" s="65" t="b">
        <f t="shared" si="151"/>
        <v>1</v>
      </c>
      <c r="BI279" s="65" t="b">
        <f t="shared" si="152"/>
        <v>1</v>
      </c>
      <c r="BJ279" s="65" t="b">
        <f t="shared" si="153"/>
        <v>1</v>
      </c>
      <c r="BK279" s="65" t="b">
        <f t="shared" si="154"/>
        <v>1</v>
      </c>
      <c r="BL279" s="65" t="b">
        <f t="shared" si="155"/>
        <v>1</v>
      </c>
      <c r="BM279" s="70" t="s">
        <v>161</v>
      </c>
    </row>
    <row r="280" spans="1:65" ht="17">
      <c r="A280" s="66" t="s">
        <v>725</v>
      </c>
      <c r="B280" s="67" t="s">
        <v>726</v>
      </c>
      <c r="C280" s="68">
        <v>0</v>
      </c>
      <c r="D280" s="68">
        <v>0</v>
      </c>
      <c r="E280" s="69">
        <f t="shared" si="156"/>
        <v>0</v>
      </c>
      <c r="F280" s="68">
        <f t="shared" si="157"/>
        <v>0</v>
      </c>
      <c r="G280" s="69">
        <v>0</v>
      </c>
      <c r="H280" s="69">
        <v>0</v>
      </c>
      <c r="I280" s="69">
        <f t="shared" si="158"/>
        <v>0</v>
      </c>
      <c r="J280" s="68">
        <f t="shared" si="159"/>
        <v>0</v>
      </c>
      <c r="K280" s="71">
        <v>5169.5352714285709</v>
      </c>
      <c r="L280" s="71">
        <v>5170</v>
      </c>
      <c r="M280" s="69">
        <f t="shared" si="160"/>
        <v>10339</v>
      </c>
      <c r="N280" s="68">
        <f t="shared" si="161"/>
        <v>1</v>
      </c>
      <c r="O280" s="71">
        <v>5348.5647796252924</v>
      </c>
      <c r="P280" s="71">
        <v>5349</v>
      </c>
      <c r="Q280" s="69">
        <f t="shared" si="162"/>
        <v>10697</v>
      </c>
      <c r="R280" s="68">
        <f t="shared" si="163"/>
        <v>1</v>
      </c>
      <c r="S280" s="71">
        <v>8621.0302491714301</v>
      </c>
      <c r="T280" s="71">
        <v>8465.49</v>
      </c>
      <c r="U280" s="69">
        <f t="shared" si="164"/>
        <v>17086</v>
      </c>
      <c r="V280" s="68">
        <f t="shared" si="165"/>
        <v>-156</v>
      </c>
      <c r="W280" s="71">
        <v>11973.185302814287</v>
      </c>
      <c r="X280" s="71">
        <v>11817.49</v>
      </c>
      <c r="Y280" s="69">
        <f t="shared" si="166"/>
        <v>23790</v>
      </c>
      <c r="Z280" s="68">
        <f t="shared" si="167"/>
        <v>-156</v>
      </c>
      <c r="AA280" s="71">
        <v>14651.58457067143</v>
      </c>
      <c r="AB280" s="71">
        <v>14495.89</v>
      </c>
      <c r="AC280" s="69">
        <f t="shared" si="168"/>
        <v>29146</v>
      </c>
      <c r="AD280" s="68">
        <f t="shared" si="169"/>
        <v>-156</v>
      </c>
      <c r="AE280" s="71">
        <v>16103.554339902199</v>
      </c>
      <c r="AF280" s="71">
        <v>15947.859999999999</v>
      </c>
      <c r="AG280" s="69">
        <f t="shared" si="170"/>
        <v>32050</v>
      </c>
      <c r="AH280" s="68">
        <f t="shared" si="171"/>
        <v>-156</v>
      </c>
      <c r="AI280" s="71">
        <v>19524.01894666989</v>
      </c>
      <c r="AJ280" s="71">
        <v>19367.86</v>
      </c>
      <c r="AK280" s="69">
        <f t="shared" si="172"/>
        <v>38891</v>
      </c>
      <c r="AL280" s="68">
        <f t="shared" si="173"/>
        <v>-157</v>
      </c>
      <c r="AM280" s="71">
        <v>21093.533310608043</v>
      </c>
      <c r="AN280" s="71">
        <v>20937.86</v>
      </c>
      <c r="AO280" s="69">
        <f t="shared" si="174"/>
        <v>42030</v>
      </c>
      <c r="AP280" s="68">
        <f t="shared" si="175"/>
        <v>-156</v>
      </c>
      <c r="AQ280" s="71">
        <v>21424.684310608045</v>
      </c>
      <c r="AR280" s="71">
        <v>21268.86</v>
      </c>
      <c r="AS280" s="69">
        <f t="shared" si="176"/>
        <v>42692</v>
      </c>
      <c r="AT280" s="68">
        <f t="shared" si="177"/>
        <v>-156</v>
      </c>
      <c r="AU280" s="71">
        <v>25015.028686896505</v>
      </c>
      <c r="AV280" s="71">
        <v>21268.86</v>
      </c>
      <c r="AW280" s="69">
        <f t="shared" si="178"/>
        <v>46283</v>
      </c>
      <c r="AX280" s="68">
        <f t="shared" si="179"/>
        <v>-3747</v>
      </c>
      <c r="AY280" s="71">
        <v>25015.028686896505</v>
      </c>
      <c r="AZ280" s="71">
        <v>21268.86</v>
      </c>
      <c r="BA280" s="65" t="b">
        <f t="shared" si="144"/>
        <v>1</v>
      </c>
      <c r="BB280" s="65" t="b">
        <f t="shared" si="145"/>
        <v>1</v>
      </c>
      <c r="BC280" s="65" t="b">
        <f t="shared" si="146"/>
        <v>0</v>
      </c>
      <c r="BD280" s="65" t="b">
        <f t="shared" si="147"/>
        <v>0</v>
      </c>
      <c r="BE280" s="65" t="b">
        <f t="shared" si="148"/>
        <v>0</v>
      </c>
      <c r="BF280" s="65" t="b">
        <f t="shared" si="149"/>
        <v>0</v>
      </c>
      <c r="BG280" s="65" t="b">
        <f t="shared" si="150"/>
        <v>0</v>
      </c>
      <c r="BH280" s="65" t="b">
        <f t="shared" si="151"/>
        <v>0</v>
      </c>
      <c r="BI280" s="65" t="b">
        <f t="shared" si="152"/>
        <v>0</v>
      </c>
      <c r="BJ280" s="65" t="b">
        <f t="shared" si="153"/>
        <v>0</v>
      </c>
      <c r="BK280" s="65" t="b">
        <f t="shared" si="154"/>
        <v>0</v>
      </c>
      <c r="BL280" s="65" t="b">
        <f t="shared" si="155"/>
        <v>0</v>
      </c>
      <c r="BM280" s="70" t="s">
        <v>179</v>
      </c>
    </row>
    <row r="281" spans="1:65" ht="17">
      <c r="A281" s="66" t="s">
        <v>727</v>
      </c>
      <c r="B281" s="67" t="s">
        <v>728</v>
      </c>
      <c r="C281" s="68">
        <v>12982.940237226278</v>
      </c>
      <c r="D281" s="68">
        <v>12983</v>
      </c>
      <c r="E281" s="69">
        <f t="shared" si="156"/>
        <v>25965</v>
      </c>
      <c r="F281" s="68">
        <f t="shared" si="157"/>
        <v>1</v>
      </c>
      <c r="G281" s="71">
        <v>14637.566976257536</v>
      </c>
      <c r="H281" s="71">
        <v>14638</v>
      </c>
      <c r="I281" s="69">
        <f t="shared" si="158"/>
        <v>29275</v>
      </c>
      <c r="J281" s="68">
        <f t="shared" si="159"/>
        <v>1</v>
      </c>
      <c r="K281" s="71">
        <v>113527.54993632974</v>
      </c>
      <c r="L281" s="71">
        <v>113528</v>
      </c>
      <c r="M281" s="69">
        <f t="shared" si="160"/>
        <v>227055</v>
      </c>
      <c r="N281" s="68">
        <f t="shared" si="161"/>
        <v>1</v>
      </c>
      <c r="O281" s="71">
        <v>113527.54993632974</v>
      </c>
      <c r="P281" s="71">
        <v>113528</v>
      </c>
      <c r="Q281" s="69">
        <f t="shared" si="162"/>
        <v>227055</v>
      </c>
      <c r="R281" s="68">
        <f t="shared" si="163"/>
        <v>1</v>
      </c>
      <c r="S281" s="71">
        <v>15981.815325073965</v>
      </c>
      <c r="T281" s="69">
        <v>0</v>
      </c>
      <c r="U281" s="69">
        <f t="shared" si="164"/>
        <v>15981</v>
      </c>
      <c r="V281" s="68">
        <f t="shared" si="165"/>
        <v>-15981</v>
      </c>
      <c r="W281" s="71">
        <v>15981.815325073965</v>
      </c>
      <c r="X281" s="69">
        <v>0</v>
      </c>
      <c r="Y281" s="69">
        <f t="shared" si="166"/>
        <v>15981</v>
      </c>
      <c r="Z281" s="68">
        <f t="shared" si="167"/>
        <v>-15981</v>
      </c>
      <c r="AA281" s="71">
        <v>15981.815325073965</v>
      </c>
      <c r="AB281" s="69">
        <v>0</v>
      </c>
      <c r="AC281" s="69">
        <f t="shared" si="168"/>
        <v>15981</v>
      </c>
      <c r="AD281" s="68">
        <f t="shared" si="169"/>
        <v>-15981</v>
      </c>
      <c r="AE281" s="71">
        <v>15981.815325073965</v>
      </c>
      <c r="AF281" s="69">
        <v>0</v>
      </c>
      <c r="AG281" s="69">
        <f t="shared" si="170"/>
        <v>15981</v>
      </c>
      <c r="AH281" s="68">
        <f t="shared" si="171"/>
        <v>-15981</v>
      </c>
      <c r="AI281" s="71">
        <v>15981.815325073965</v>
      </c>
      <c r="AJ281" s="69">
        <v>0</v>
      </c>
      <c r="AK281" s="69">
        <f t="shared" si="172"/>
        <v>15981</v>
      </c>
      <c r="AL281" s="68">
        <f t="shared" si="173"/>
        <v>-15981</v>
      </c>
      <c r="AM281" s="71">
        <v>15981.815325073965</v>
      </c>
      <c r="AN281" s="69">
        <v>0</v>
      </c>
      <c r="AO281" s="69">
        <f t="shared" si="174"/>
        <v>15981</v>
      </c>
      <c r="AP281" s="68">
        <f t="shared" si="175"/>
        <v>-15981</v>
      </c>
      <c r="AQ281" s="71">
        <v>15981.815325073965</v>
      </c>
      <c r="AR281" s="69">
        <v>0</v>
      </c>
      <c r="AS281" s="69">
        <f t="shared" si="176"/>
        <v>15981</v>
      </c>
      <c r="AT281" s="68">
        <f t="shared" si="177"/>
        <v>-15981</v>
      </c>
      <c r="AU281" s="71">
        <v>15981.815325073965</v>
      </c>
      <c r="AV281" s="69">
        <v>0</v>
      </c>
      <c r="AW281" s="69">
        <f t="shared" si="178"/>
        <v>15981</v>
      </c>
      <c r="AX281" s="68">
        <f t="shared" si="179"/>
        <v>-15981</v>
      </c>
      <c r="AY281" s="71">
        <v>15981.815325073965</v>
      </c>
      <c r="AZ281" s="69">
        <v>0</v>
      </c>
      <c r="BA281" s="65" t="b">
        <f t="shared" si="144"/>
        <v>0</v>
      </c>
      <c r="BB281" s="65" t="b">
        <f t="shared" si="145"/>
        <v>0</v>
      </c>
      <c r="BC281" s="65" t="b">
        <f t="shared" si="146"/>
        <v>0</v>
      </c>
      <c r="BD281" s="65" t="b">
        <f t="shared" si="147"/>
        <v>0</v>
      </c>
      <c r="BE281" s="65" t="b">
        <f t="shared" si="148"/>
        <v>0</v>
      </c>
      <c r="BF281" s="65" t="b">
        <f t="shared" si="149"/>
        <v>0</v>
      </c>
      <c r="BG281" s="65" t="b">
        <f t="shared" si="150"/>
        <v>0</v>
      </c>
      <c r="BH281" s="65" t="b">
        <f t="shared" si="151"/>
        <v>0</v>
      </c>
      <c r="BI281" s="65" t="b">
        <f t="shared" si="152"/>
        <v>0</v>
      </c>
      <c r="BJ281" s="65" t="b">
        <f t="shared" si="153"/>
        <v>0</v>
      </c>
      <c r="BK281" s="65" t="b">
        <f t="shared" si="154"/>
        <v>0</v>
      </c>
      <c r="BL281" s="65" t="b">
        <f t="shared" si="155"/>
        <v>0</v>
      </c>
      <c r="BM281" s="70" t="s">
        <v>164</v>
      </c>
    </row>
    <row r="282" spans="1:65" ht="17">
      <c r="A282" s="66" t="s">
        <v>729</v>
      </c>
      <c r="B282" s="67" t="s">
        <v>730</v>
      </c>
      <c r="C282" s="68">
        <v>0</v>
      </c>
      <c r="D282" s="68">
        <v>0</v>
      </c>
      <c r="E282" s="69">
        <f t="shared" si="156"/>
        <v>0</v>
      </c>
      <c r="F282" s="68">
        <f t="shared" si="157"/>
        <v>0</v>
      </c>
      <c r="G282" s="69">
        <v>0</v>
      </c>
      <c r="H282" s="69">
        <v>0</v>
      </c>
      <c r="I282" s="69">
        <f t="shared" si="158"/>
        <v>0</v>
      </c>
      <c r="J282" s="68">
        <f t="shared" si="159"/>
        <v>0</v>
      </c>
      <c r="K282" s="71">
        <v>6665.3108574724811</v>
      </c>
      <c r="L282" s="71">
        <v>6809</v>
      </c>
      <c r="M282" s="69">
        <f t="shared" si="160"/>
        <v>13474</v>
      </c>
      <c r="N282" s="68">
        <f t="shared" si="161"/>
        <v>144</v>
      </c>
      <c r="O282" s="69">
        <v>0</v>
      </c>
      <c r="P282" s="71">
        <v>6809</v>
      </c>
      <c r="Q282" s="69">
        <f t="shared" si="162"/>
        <v>6809</v>
      </c>
      <c r="R282" s="68">
        <f t="shared" si="163"/>
        <v>6809</v>
      </c>
      <c r="S282" s="69">
        <v>0</v>
      </c>
      <c r="T282" s="69">
        <v>0</v>
      </c>
      <c r="U282" s="69">
        <f t="shared" si="164"/>
        <v>0</v>
      </c>
      <c r="V282" s="68">
        <f t="shared" si="165"/>
        <v>0</v>
      </c>
      <c r="W282" s="69">
        <v>0</v>
      </c>
      <c r="X282" s="69">
        <v>0</v>
      </c>
      <c r="Y282" s="69">
        <f t="shared" si="166"/>
        <v>0</v>
      </c>
      <c r="Z282" s="68">
        <f t="shared" si="167"/>
        <v>0</v>
      </c>
      <c r="AA282" s="69">
        <v>0</v>
      </c>
      <c r="AB282" s="69">
        <v>0</v>
      </c>
      <c r="AC282" s="69">
        <f t="shared" si="168"/>
        <v>0</v>
      </c>
      <c r="AD282" s="68">
        <f t="shared" si="169"/>
        <v>0</v>
      </c>
      <c r="AE282" s="69">
        <v>0</v>
      </c>
      <c r="AF282" s="69">
        <v>0</v>
      </c>
      <c r="AG282" s="69">
        <f t="shared" si="170"/>
        <v>0</v>
      </c>
      <c r="AH282" s="68">
        <f t="shared" si="171"/>
        <v>0</v>
      </c>
      <c r="AI282" s="69">
        <v>0</v>
      </c>
      <c r="AJ282" s="69">
        <v>0</v>
      </c>
      <c r="AK282" s="69">
        <f t="shared" si="172"/>
        <v>0</v>
      </c>
      <c r="AL282" s="68">
        <f t="shared" si="173"/>
        <v>0</v>
      </c>
      <c r="AM282" s="69">
        <v>0</v>
      </c>
      <c r="AN282" s="69">
        <v>0</v>
      </c>
      <c r="AO282" s="69">
        <f t="shared" si="174"/>
        <v>0</v>
      </c>
      <c r="AP282" s="68">
        <f t="shared" si="175"/>
        <v>0</v>
      </c>
      <c r="AQ282" s="69">
        <v>0</v>
      </c>
      <c r="AR282" s="69">
        <v>0</v>
      </c>
      <c r="AS282" s="69">
        <f t="shared" si="176"/>
        <v>0</v>
      </c>
      <c r="AT282" s="68">
        <f t="shared" si="177"/>
        <v>0</v>
      </c>
      <c r="AU282" s="69">
        <v>0</v>
      </c>
      <c r="AV282" s="69">
        <v>0</v>
      </c>
      <c r="AW282" s="69">
        <f t="shared" si="178"/>
        <v>0</v>
      </c>
      <c r="AX282" s="68">
        <f t="shared" si="179"/>
        <v>0</v>
      </c>
      <c r="AY282" s="69">
        <v>0</v>
      </c>
      <c r="AZ282" s="69">
        <v>0</v>
      </c>
      <c r="BA282" s="65" t="b">
        <f t="shared" si="144"/>
        <v>1</v>
      </c>
      <c r="BB282" s="65" t="b">
        <f t="shared" si="145"/>
        <v>1</v>
      </c>
      <c r="BC282" s="65" t="b">
        <f t="shared" si="146"/>
        <v>0</v>
      </c>
      <c r="BD282" s="65" t="b">
        <f t="shared" si="147"/>
        <v>0</v>
      </c>
      <c r="BE282" s="65" t="b">
        <f t="shared" si="148"/>
        <v>1</v>
      </c>
      <c r="BF282" s="65" t="b">
        <f t="shared" si="149"/>
        <v>1</v>
      </c>
      <c r="BG282" s="65" t="b">
        <f t="shared" si="150"/>
        <v>1</v>
      </c>
      <c r="BH282" s="65" t="b">
        <f t="shared" si="151"/>
        <v>1</v>
      </c>
      <c r="BI282" s="65" t="b">
        <f t="shared" si="152"/>
        <v>1</v>
      </c>
      <c r="BJ282" s="65" t="b">
        <f t="shared" si="153"/>
        <v>1</v>
      </c>
      <c r="BK282" s="65" t="b">
        <f t="shared" si="154"/>
        <v>1</v>
      </c>
      <c r="BL282" s="65" t="b">
        <f t="shared" si="155"/>
        <v>1</v>
      </c>
      <c r="BM282" s="70" t="s">
        <v>179</v>
      </c>
    </row>
    <row r="283" spans="1:65" ht="17">
      <c r="A283" s="66" t="s">
        <v>731</v>
      </c>
      <c r="B283" s="67" t="s">
        <v>732</v>
      </c>
      <c r="C283" s="68">
        <v>0</v>
      </c>
      <c r="D283" s="68">
        <v>0</v>
      </c>
      <c r="E283" s="69">
        <f t="shared" si="156"/>
        <v>0</v>
      </c>
      <c r="F283" s="68">
        <f t="shared" si="157"/>
        <v>0</v>
      </c>
      <c r="G283" s="69">
        <v>0</v>
      </c>
      <c r="H283" s="69">
        <v>0</v>
      </c>
      <c r="I283" s="69">
        <f t="shared" si="158"/>
        <v>0</v>
      </c>
      <c r="J283" s="68">
        <f t="shared" si="159"/>
        <v>0</v>
      </c>
      <c r="K283" s="69">
        <v>0</v>
      </c>
      <c r="L283" s="69">
        <v>0</v>
      </c>
      <c r="M283" s="69">
        <f t="shared" si="160"/>
        <v>0</v>
      </c>
      <c r="N283" s="68">
        <f t="shared" si="161"/>
        <v>0</v>
      </c>
      <c r="O283" s="69">
        <v>0</v>
      </c>
      <c r="P283" s="69">
        <v>0</v>
      </c>
      <c r="Q283" s="69">
        <f t="shared" si="162"/>
        <v>0</v>
      </c>
      <c r="R283" s="68">
        <f t="shared" si="163"/>
        <v>0</v>
      </c>
      <c r="S283" s="71">
        <v>20516.021668155721</v>
      </c>
      <c r="T283" s="71">
        <v>20516.5</v>
      </c>
      <c r="U283" s="69">
        <f t="shared" si="164"/>
        <v>41032</v>
      </c>
      <c r="V283" s="68">
        <f t="shared" si="165"/>
        <v>0</v>
      </c>
      <c r="W283" s="71">
        <v>21177.038905219502</v>
      </c>
      <c r="X283" s="71">
        <v>21177.5</v>
      </c>
      <c r="Y283" s="69">
        <f t="shared" si="166"/>
        <v>42354</v>
      </c>
      <c r="Z283" s="68">
        <f t="shared" si="167"/>
        <v>0</v>
      </c>
      <c r="AA283" s="71">
        <v>26593.9941547093</v>
      </c>
      <c r="AB283" s="71">
        <v>26594.46</v>
      </c>
      <c r="AC283" s="69">
        <f t="shared" si="168"/>
        <v>53187</v>
      </c>
      <c r="AD283" s="68">
        <f t="shared" si="169"/>
        <v>1</v>
      </c>
      <c r="AE283" s="71">
        <v>28763.565179399084</v>
      </c>
      <c r="AF283" s="71">
        <v>28764.03</v>
      </c>
      <c r="AG283" s="69">
        <f t="shared" si="170"/>
        <v>57527</v>
      </c>
      <c r="AH283" s="68">
        <f t="shared" si="171"/>
        <v>1</v>
      </c>
      <c r="AI283" s="71">
        <v>28763.565179399084</v>
      </c>
      <c r="AJ283" s="71">
        <v>28764.03</v>
      </c>
      <c r="AK283" s="69">
        <f t="shared" si="172"/>
        <v>57527</v>
      </c>
      <c r="AL283" s="68">
        <f t="shared" si="173"/>
        <v>1</v>
      </c>
      <c r="AM283" s="71">
        <v>28763.565179399084</v>
      </c>
      <c r="AN283" s="71">
        <v>28764.03</v>
      </c>
      <c r="AO283" s="69">
        <f t="shared" si="174"/>
        <v>57527</v>
      </c>
      <c r="AP283" s="68">
        <f t="shared" si="175"/>
        <v>1</v>
      </c>
      <c r="AQ283" s="71">
        <v>28763.565179399084</v>
      </c>
      <c r="AR283" s="71">
        <v>28764.03</v>
      </c>
      <c r="AS283" s="69">
        <f t="shared" si="176"/>
        <v>57527</v>
      </c>
      <c r="AT283" s="68">
        <f t="shared" si="177"/>
        <v>1</v>
      </c>
      <c r="AU283" s="71">
        <v>55684.138154831278</v>
      </c>
      <c r="AV283" s="71">
        <v>28764.03</v>
      </c>
      <c r="AW283" s="69">
        <f t="shared" si="178"/>
        <v>84448</v>
      </c>
      <c r="AX283" s="68">
        <f t="shared" si="179"/>
        <v>-26920</v>
      </c>
      <c r="AY283" s="71">
        <v>55684.138154831278</v>
      </c>
      <c r="AZ283" s="71">
        <v>28764.03</v>
      </c>
      <c r="BA283" s="65" t="b">
        <f t="shared" si="144"/>
        <v>1</v>
      </c>
      <c r="BB283" s="65" t="b">
        <f t="shared" si="145"/>
        <v>1</v>
      </c>
      <c r="BC283" s="65" t="b">
        <f t="shared" si="146"/>
        <v>1</v>
      </c>
      <c r="BD283" s="65" t="b">
        <f t="shared" si="147"/>
        <v>1</v>
      </c>
      <c r="BE283" s="65" t="b">
        <f t="shared" si="148"/>
        <v>1</v>
      </c>
      <c r="BF283" s="65" t="b">
        <f t="shared" si="149"/>
        <v>1</v>
      </c>
      <c r="BG283" s="65" t="b">
        <f t="shared" si="150"/>
        <v>0</v>
      </c>
      <c r="BH283" s="65" t="b">
        <f t="shared" si="151"/>
        <v>0</v>
      </c>
      <c r="BI283" s="65" t="b">
        <f t="shared" si="152"/>
        <v>0</v>
      </c>
      <c r="BJ283" s="65" t="b">
        <f t="shared" si="153"/>
        <v>0</v>
      </c>
      <c r="BK283" s="65" t="b">
        <f t="shared" si="154"/>
        <v>0</v>
      </c>
      <c r="BL283" s="65" t="b">
        <f t="shared" si="155"/>
        <v>0</v>
      </c>
      <c r="BM283" s="70" t="s">
        <v>164</v>
      </c>
    </row>
    <row r="284" spans="1:65" ht="34">
      <c r="A284" s="66" t="s">
        <v>733</v>
      </c>
      <c r="B284" s="67" t="s">
        <v>734</v>
      </c>
      <c r="C284" s="68">
        <v>0</v>
      </c>
      <c r="D284" s="68">
        <v>0</v>
      </c>
      <c r="E284" s="69">
        <f t="shared" si="156"/>
        <v>0</v>
      </c>
      <c r="F284" s="68">
        <f t="shared" si="157"/>
        <v>0</v>
      </c>
      <c r="G284" s="69">
        <v>0</v>
      </c>
      <c r="H284" s="69">
        <v>0</v>
      </c>
      <c r="I284" s="69">
        <f t="shared" si="158"/>
        <v>0</v>
      </c>
      <c r="J284" s="68">
        <f t="shared" si="159"/>
        <v>0</v>
      </c>
      <c r="K284" s="69">
        <v>0</v>
      </c>
      <c r="L284" s="69">
        <v>0</v>
      </c>
      <c r="M284" s="69">
        <f t="shared" si="160"/>
        <v>0</v>
      </c>
      <c r="N284" s="68">
        <f t="shared" si="161"/>
        <v>0</v>
      </c>
      <c r="O284" s="69">
        <v>0</v>
      </c>
      <c r="P284" s="69">
        <v>0</v>
      </c>
      <c r="Q284" s="69">
        <f t="shared" si="162"/>
        <v>0</v>
      </c>
      <c r="R284" s="68">
        <f t="shared" si="163"/>
        <v>0</v>
      </c>
      <c r="S284" s="69">
        <v>0</v>
      </c>
      <c r="T284" s="71">
        <v>4656</v>
      </c>
      <c r="U284" s="69">
        <f t="shared" si="164"/>
        <v>4656</v>
      </c>
      <c r="V284" s="68">
        <f t="shared" si="165"/>
        <v>4656</v>
      </c>
      <c r="W284" s="71">
        <v>6781.8880531541781</v>
      </c>
      <c r="X284" s="71">
        <v>11438</v>
      </c>
      <c r="Y284" s="69">
        <f t="shared" si="166"/>
        <v>18219</v>
      </c>
      <c r="Z284" s="68">
        <f t="shared" si="167"/>
        <v>4657</v>
      </c>
      <c r="AA284" s="69">
        <v>0</v>
      </c>
      <c r="AB284" s="71">
        <v>11438</v>
      </c>
      <c r="AC284" s="69">
        <f t="shared" si="168"/>
        <v>11438</v>
      </c>
      <c r="AD284" s="68">
        <f t="shared" si="169"/>
        <v>11438</v>
      </c>
      <c r="AE284" s="69">
        <v>0</v>
      </c>
      <c r="AF284" s="71">
        <v>11438</v>
      </c>
      <c r="AG284" s="69">
        <f t="shared" si="170"/>
        <v>11438</v>
      </c>
      <c r="AH284" s="68">
        <f t="shared" si="171"/>
        <v>11438</v>
      </c>
      <c r="AI284" s="71">
        <v>33971.436256819652</v>
      </c>
      <c r="AJ284" s="71">
        <v>34460.740000000005</v>
      </c>
      <c r="AK284" s="69">
        <f t="shared" si="172"/>
        <v>68431</v>
      </c>
      <c r="AL284" s="68">
        <f t="shared" si="173"/>
        <v>489</v>
      </c>
      <c r="AM284" s="69">
        <v>0</v>
      </c>
      <c r="AN284" s="71">
        <v>34460.740000000005</v>
      </c>
      <c r="AO284" s="69">
        <f t="shared" si="174"/>
        <v>34460</v>
      </c>
      <c r="AP284" s="68">
        <f t="shared" si="175"/>
        <v>34460</v>
      </c>
      <c r="AQ284" s="69">
        <v>0</v>
      </c>
      <c r="AR284" s="71">
        <v>34460.740000000005</v>
      </c>
      <c r="AS284" s="69">
        <f t="shared" si="176"/>
        <v>34460</v>
      </c>
      <c r="AT284" s="68">
        <f t="shared" si="177"/>
        <v>34460</v>
      </c>
      <c r="AU284" s="71">
        <v>488884.78149505059</v>
      </c>
      <c r="AV284" s="71">
        <v>34460.740000000005</v>
      </c>
      <c r="AW284" s="69">
        <f t="shared" si="178"/>
        <v>523344</v>
      </c>
      <c r="AX284" s="68">
        <f t="shared" si="179"/>
        <v>-454424</v>
      </c>
      <c r="AY284" s="71">
        <v>488884.78149505059</v>
      </c>
      <c r="AZ284" s="71">
        <v>34460.740000000005</v>
      </c>
      <c r="BA284" s="65" t="b">
        <f t="shared" si="144"/>
        <v>1</v>
      </c>
      <c r="BB284" s="65" t="b">
        <f t="shared" si="145"/>
        <v>1</v>
      </c>
      <c r="BC284" s="65" t="b">
        <f t="shared" si="146"/>
        <v>1</v>
      </c>
      <c r="BD284" s="65" t="b">
        <f t="shared" si="147"/>
        <v>1</v>
      </c>
      <c r="BE284" s="65" t="b">
        <f t="shared" si="148"/>
        <v>0</v>
      </c>
      <c r="BF284" s="65" t="b">
        <f t="shared" si="149"/>
        <v>0</v>
      </c>
      <c r="BG284" s="65" t="b">
        <f t="shared" si="150"/>
        <v>0</v>
      </c>
      <c r="BH284" s="65" t="b">
        <f t="shared" si="151"/>
        <v>0</v>
      </c>
      <c r="BI284" s="65" t="b">
        <f t="shared" si="152"/>
        <v>0</v>
      </c>
      <c r="BJ284" s="65" t="b">
        <f t="shared" si="153"/>
        <v>0</v>
      </c>
      <c r="BK284" s="65" t="b">
        <f t="shared" si="154"/>
        <v>0</v>
      </c>
      <c r="BL284" s="65" t="b">
        <f t="shared" si="155"/>
        <v>0</v>
      </c>
      <c r="BM284" s="70" t="s">
        <v>161</v>
      </c>
    </row>
    <row r="285" spans="1:65" ht="17">
      <c r="A285" s="66" t="s">
        <v>735</v>
      </c>
      <c r="B285" s="67" t="s">
        <v>736</v>
      </c>
      <c r="C285" s="68">
        <v>0</v>
      </c>
      <c r="D285" s="68">
        <v>0</v>
      </c>
      <c r="E285" s="69">
        <f t="shared" si="156"/>
        <v>0</v>
      </c>
      <c r="F285" s="68">
        <f t="shared" si="157"/>
        <v>0</v>
      </c>
      <c r="G285" s="69">
        <v>0</v>
      </c>
      <c r="H285" s="69">
        <v>0</v>
      </c>
      <c r="I285" s="69">
        <f t="shared" si="158"/>
        <v>0</v>
      </c>
      <c r="J285" s="68">
        <f t="shared" si="159"/>
        <v>0</v>
      </c>
      <c r="K285" s="71">
        <v>81073.285255441544</v>
      </c>
      <c r="L285" s="71">
        <v>2716</v>
      </c>
      <c r="M285" s="69">
        <f t="shared" si="160"/>
        <v>83789</v>
      </c>
      <c r="N285" s="68">
        <f t="shared" si="161"/>
        <v>-78357</v>
      </c>
      <c r="O285" s="69">
        <v>0</v>
      </c>
      <c r="P285" s="71">
        <v>2716</v>
      </c>
      <c r="Q285" s="69">
        <f t="shared" si="162"/>
        <v>2716</v>
      </c>
      <c r="R285" s="68">
        <f t="shared" si="163"/>
        <v>2716</v>
      </c>
      <c r="S285" s="71">
        <v>140207.0096688233</v>
      </c>
      <c r="T285" s="71">
        <v>140207</v>
      </c>
      <c r="U285" s="69">
        <f t="shared" si="164"/>
        <v>280414</v>
      </c>
      <c r="V285" s="68">
        <f t="shared" si="165"/>
        <v>0</v>
      </c>
      <c r="W285" s="71">
        <v>140207.0096688233</v>
      </c>
      <c r="X285" s="71">
        <v>140207</v>
      </c>
      <c r="Y285" s="69">
        <f t="shared" si="166"/>
        <v>280414</v>
      </c>
      <c r="Z285" s="68">
        <f t="shared" si="167"/>
        <v>0</v>
      </c>
      <c r="AA285" s="71">
        <v>140207.0096688233</v>
      </c>
      <c r="AB285" s="71">
        <v>140207</v>
      </c>
      <c r="AC285" s="69">
        <f t="shared" si="168"/>
        <v>280414</v>
      </c>
      <c r="AD285" s="68">
        <f t="shared" si="169"/>
        <v>0</v>
      </c>
      <c r="AE285" s="71">
        <v>140207.0096688233</v>
      </c>
      <c r="AF285" s="71">
        <v>140207</v>
      </c>
      <c r="AG285" s="69">
        <f t="shared" si="170"/>
        <v>280414</v>
      </c>
      <c r="AH285" s="68">
        <f t="shared" si="171"/>
        <v>0</v>
      </c>
      <c r="AI285" s="71">
        <v>279538.12699085107</v>
      </c>
      <c r="AJ285" s="71">
        <v>279538</v>
      </c>
      <c r="AK285" s="69">
        <f t="shared" si="172"/>
        <v>559076</v>
      </c>
      <c r="AL285" s="68">
        <f t="shared" si="173"/>
        <v>0</v>
      </c>
      <c r="AM285" s="71">
        <v>279538.12699085107</v>
      </c>
      <c r="AN285" s="71">
        <v>279538</v>
      </c>
      <c r="AO285" s="69">
        <f t="shared" si="174"/>
        <v>559076</v>
      </c>
      <c r="AP285" s="68">
        <f t="shared" si="175"/>
        <v>0</v>
      </c>
      <c r="AQ285" s="71">
        <v>457592.78577727854</v>
      </c>
      <c r="AR285" s="71">
        <v>457593</v>
      </c>
      <c r="AS285" s="69">
        <f t="shared" si="176"/>
        <v>915185</v>
      </c>
      <c r="AT285" s="68">
        <f t="shared" si="177"/>
        <v>1</v>
      </c>
      <c r="AU285" s="71">
        <v>787937.21721767052</v>
      </c>
      <c r="AV285" s="71">
        <v>457593</v>
      </c>
      <c r="AW285" s="69">
        <f t="shared" si="178"/>
        <v>1245530</v>
      </c>
      <c r="AX285" s="68">
        <f t="shared" si="179"/>
        <v>-330344</v>
      </c>
      <c r="AY285" s="71">
        <v>787937.21721767052</v>
      </c>
      <c r="AZ285" s="71">
        <v>457593</v>
      </c>
      <c r="BA285" s="65" t="b">
        <f t="shared" si="144"/>
        <v>1</v>
      </c>
      <c r="BB285" s="65" t="b">
        <f t="shared" si="145"/>
        <v>1</v>
      </c>
      <c r="BC285" s="65" t="b">
        <f t="shared" si="146"/>
        <v>0</v>
      </c>
      <c r="BD285" s="65" t="b">
        <f t="shared" si="147"/>
        <v>0</v>
      </c>
      <c r="BE285" s="65" t="b">
        <f t="shared" si="148"/>
        <v>1</v>
      </c>
      <c r="BF285" s="65" t="b">
        <f t="shared" si="149"/>
        <v>1</v>
      </c>
      <c r="BG285" s="65" t="b">
        <f t="shared" si="150"/>
        <v>1</v>
      </c>
      <c r="BH285" s="65" t="b">
        <f t="shared" si="151"/>
        <v>1</v>
      </c>
      <c r="BI285" s="65" t="b">
        <f t="shared" si="152"/>
        <v>1</v>
      </c>
      <c r="BJ285" s="65" t="b">
        <f t="shared" si="153"/>
        <v>1</v>
      </c>
      <c r="BK285" s="65" t="b">
        <f t="shared" si="154"/>
        <v>0</v>
      </c>
      <c r="BL285" s="65" t="b">
        <f t="shared" si="155"/>
        <v>0</v>
      </c>
      <c r="BM285" s="70" t="s">
        <v>164</v>
      </c>
    </row>
    <row r="286" spans="1:65" ht="17">
      <c r="A286" s="66" t="s">
        <v>737</v>
      </c>
      <c r="B286" s="67" t="s">
        <v>738</v>
      </c>
      <c r="C286" s="68">
        <v>0</v>
      </c>
      <c r="D286" s="68">
        <v>0</v>
      </c>
      <c r="E286" s="69">
        <f t="shared" si="156"/>
        <v>0</v>
      </c>
      <c r="F286" s="68">
        <f t="shared" si="157"/>
        <v>0</v>
      </c>
      <c r="G286" s="69">
        <v>0</v>
      </c>
      <c r="H286" s="69">
        <v>0</v>
      </c>
      <c r="I286" s="69">
        <f t="shared" si="158"/>
        <v>0</v>
      </c>
      <c r="J286" s="68">
        <f t="shared" si="159"/>
        <v>0</v>
      </c>
      <c r="K286" s="69">
        <v>0</v>
      </c>
      <c r="L286" s="69">
        <v>0</v>
      </c>
      <c r="M286" s="69">
        <f t="shared" si="160"/>
        <v>0</v>
      </c>
      <c r="N286" s="68">
        <f t="shared" si="161"/>
        <v>0</v>
      </c>
      <c r="O286" s="69">
        <v>0</v>
      </c>
      <c r="P286" s="69">
        <v>0</v>
      </c>
      <c r="Q286" s="69">
        <f t="shared" si="162"/>
        <v>0</v>
      </c>
      <c r="R286" s="68">
        <f t="shared" si="163"/>
        <v>0</v>
      </c>
      <c r="S286" s="69">
        <v>0</v>
      </c>
      <c r="T286" s="69">
        <v>0</v>
      </c>
      <c r="U286" s="69">
        <f t="shared" si="164"/>
        <v>0</v>
      </c>
      <c r="V286" s="68">
        <f t="shared" si="165"/>
        <v>0</v>
      </c>
      <c r="W286" s="69">
        <v>0</v>
      </c>
      <c r="X286" s="69">
        <v>0</v>
      </c>
      <c r="Y286" s="69">
        <f t="shared" si="166"/>
        <v>0</v>
      </c>
      <c r="Z286" s="68">
        <f t="shared" si="167"/>
        <v>0</v>
      </c>
      <c r="AA286" s="69">
        <v>0</v>
      </c>
      <c r="AB286" s="69">
        <v>0</v>
      </c>
      <c r="AC286" s="69">
        <f t="shared" si="168"/>
        <v>0</v>
      </c>
      <c r="AD286" s="68">
        <f t="shared" si="169"/>
        <v>0</v>
      </c>
      <c r="AE286" s="69">
        <v>0</v>
      </c>
      <c r="AF286" s="69">
        <v>0</v>
      </c>
      <c r="AG286" s="69">
        <f t="shared" si="170"/>
        <v>0</v>
      </c>
      <c r="AH286" s="68">
        <f t="shared" si="171"/>
        <v>0</v>
      </c>
      <c r="AI286" s="69">
        <v>0</v>
      </c>
      <c r="AJ286" s="69">
        <v>0</v>
      </c>
      <c r="AK286" s="69">
        <f t="shared" si="172"/>
        <v>0</v>
      </c>
      <c r="AL286" s="68">
        <f t="shared" si="173"/>
        <v>0</v>
      </c>
      <c r="AM286" s="69">
        <v>0</v>
      </c>
      <c r="AN286" s="69">
        <v>0</v>
      </c>
      <c r="AO286" s="69">
        <f t="shared" si="174"/>
        <v>0</v>
      </c>
      <c r="AP286" s="68">
        <f t="shared" si="175"/>
        <v>0</v>
      </c>
      <c r="AQ286" s="69">
        <v>0</v>
      </c>
      <c r="AR286" s="69">
        <v>0</v>
      </c>
      <c r="AS286" s="69">
        <f t="shared" si="176"/>
        <v>0</v>
      </c>
      <c r="AT286" s="68">
        <f t="shared" si="177"/>
        <v>0</v>
      </c>
      <c r="AU286" s="69">
        <v>0</v>
      </c>
      <c r="AV286" s="69">
        <v>0</v>
      </c>
      <c r="AW286" s="69">
        <f t="shared" si="178"/>
        <v>0</v>
      </c>
      <c r="AX286" s="68">
        <f t="shared" si="179"/>
        <v>0</v>
      </c>
      <c r="AY286" s="69">
        <v>0</v>
      </c>
      <c r="AZ286" s="69">
        <v>0</v>
      </c>
      <c r="BA286" s="65" t="b">
        <f t="shared" si="144"/>
        <v>1</v>
      </c>
      <c r="BB286" s="65" t="b">
        <f t="shared" si="145"/>
        <v>1</v>
      </c>
      <c r="BC286" s="65" t="b">
        <f t="shared" si="146"/>
        <v>1</v>
      </c>
      <c r="BD286" s="65" t="b">
        <f t="shared" si="147"/>
        <v>1</v>
      </c>
      <c r="BE286" s="65" t="b">
        <f t="shared" si="148"/>
        <v>1</v>
      </c>
      <c r="BF286" s="65" t="b">
        <f t="shared" si="149"/>
        <v>1</v>
      </c>
      <c r="BG286" s="65" t="b">
        <f t="shared" si="150"/>
        <v>1</v>
      </c>
      <c r="BH286" s="65" t="b">
        <f t="shared" si="151"/>
        <v>1</v>
      </c>
      <c r="BI286" s="65" t="b">
        <f t="shared" si="152"/>
        <v>1</v>
      </c>
      <c r="BJ286" s="65" t="b">
        <f t="shared" si="153"/>
        <v>1</v>
      </c>
      <c r="BK286" s="65" t="b">
        <f t="shared" si="154"/>
        <v>1</v>
      </c>
      <c r="BL286" s="65" t="b">
        <f t="shared" si="155"/>
        <v>1</v>
      </c>
      <c r="BM286" s="70" t="s">
        <v>164</v>
      </c>
    </row>
    <row r="287" spans="1:65" ht="34">
      <c r="A287" s="66" t="s">
        <v>739</v>
      </c>
      <c r="B287" s="67" t="s">
        <v>740</v>
      </c>
      <c r="C287" s="68">
        <v>1440.0892480770578</v>
      </c>
      <c r="D287" s="68">
        <v>1440.0923450307132</v>
      </c>
      <c r="E287" s="69">
        <f t="shared" si="156"/>
        <v>2880</v>
      </c>
      <c r="F287" s="68">
        <f t="shared" si="157"/>
        <v>0</v>
      </c>
      <c r="G287" s="69">
        <v>10763.512445804359</v>
      </c>
      <c r="H287" s="69">
        <v>10763.092345030713</v>
      </c>
      <c r="I287" s="69">
        <f t="shared" si="158"/>
        <v>21526</v>
      </c>
      <c r="J287" s="68">
        <f t="shared" si="159"/>
        <v>0</v>
      </c>
      <c r="K287" s="71">
        <v>19595.088428405204</v>
      </c>
      <c r="L287" s="71">
        <v>19595.092345030713</v>
      </c>
      <c r="M287" s="69">
        <f t="shared" si="160"/>
        <v>39190</v>
      </c>
      <c r="N287" s="68">
        <f t="shared" si="161"/>
        <v>0</v>
      </c>
      <c r="O287" s="71">
        <v>29799.718615663136</v>
      </c>
      <c r="P287" s="71">
        <v>29616.092345030713</v>
      </c>
      <c r="Q287" s="69">
        <f t="shared" si="162"/>
        <v>59415</v>
      </c>
      <c r="R287" s="68">
        <f t="shared" si="163"/>
        <v>-183</v>
      </c>
      <c r="S287" s="69">
        <v>0</v>
      </c>
      <c r="T287" s="69">
        <v>0</v>
      </c>
      <c r="U287" s="69">
        <f t="shared" si="164"/>
        <v>0</v>
      </c>
      <c r="V287" s="68">
        <f t="shared" si="165"/>
        <v>0</v>
      </c>
      <c r="W287" s="69">
        <v>0</v>
      </c>
      <c r="X287" s="69">
        <v>0</v>
      </c>
      <c r="Y287" s="69">
        <f t="shared" si="166"/>
        <v>0</v>
      </c>
      <c r="Z287" s="68">
        <f t="shared" si="167"/>
        <v>0</v>
      </c>
      <c r="AA287" s="69">
        <v>0</v>
      </c>
      <c r="AB287" s="69">
        <v>0</v>
      </c>
      <c r="AC287" s="69">
        <f t="shared" si="168"/>
        <v>0</v>
      </c>
      <c r="AD287" s="68">
        <f t="shared" si="169"/>
        <v>0</v>
      </c>
      <c r="AE287" s="69">
        <v>0</v>
      </c>
      <c r="AF287" s="69">
        <v>0</v>
      </c>
      <c r="AG287" s="69">
        <f t="shared" si="170"/>
        <v>0</v>
      </c>
      <c r="AH287" s="68">
        <f t="shared" si="171"/>
        <v>0</v>
      </c>
      <c r="AI287" s="69">
        <v>0</v>
      </c>
      <c r="AJ287" s="69">
        <v>0</v>
      </c>
      <c r="AK287" s="69">
        <f t="shared" si="172"/>
        <v>0</v>
      </c>
      <c r="AL287" s="68">
        <f t="shared" si="173"/>
        <v>0</v>
      </c>
      <c r="AM287" s="69">
        <v>0</v>
      </c>
      <c r="AN287" s="69">
        <v>0</v>
      </c>
      <c r="AO287" s="69">
        <f t="shared" si="174"/>
        <v>0</v>
      </c>
      <c r="AP287" s="68">
        <f t="shared" si="175"/>
        <v>0</v>
      </c>
      <c r="AQ287" s="69">
        <v>0</v>
      </c>
      <c r="AR287" s="69">
        <v>0</v>
      </c>
      <c r="AS287" s="69">
        <f t="shared" si="176"/>
        <v>0</v>
      </c>
      <c r="AT287" s="68">
        <f t="shared" si="177"/>
        <v>0</v>
      </c>
      <c r="AU287" s="69">
        <v>0</v>
      </c>
      <c r="AV287" s="69">
        <v>0</v>
      </c>
      <c r="AW287" s="69">
        <f t="shared" si="178"/>
        <v>0</v>
      </c>
      <c r="AX287" s="68">
        <f t="shared" si="179"/>
        <v>0</v>
      </c>
      <c r="AY287" s="69">
        <v>0</v>
      </c>
      <c r="AZ287" s="69">
        <v>0</v>
      </c>
      <c r="BA287" s="65" t="b">
        <f t="shared" si="144"/>
        <v>1</v>
      </c>
      <c r="BB287" s="65" t="b">
        <f t="shared" si="145"/>
        <v>1</v>
      </c>
      <c r="BC287" s="65" t="b">
        <f t="shared" si="146"/>
        <v>1</v>
      </c>
      <c r="BD287" s="65" t="b">
        <f t="shared" si="147"/>
        <v>0</v>
      </c>
      <c r="BE287" s="65" t="b">
        <f t="shared" si="148"/>
        <v>1</v>
      </c>
      <c r="BF287" s="65" t="b">
        <f t="shared" si="149"/>
        <v>1</v>
      </c>
      <c r="BG287" s="65" t="b">
        <f t="shared" si="150"/>
        <v>1</v>
      </c>
      <c r="BH287" s="65" t="b">
        <f t="shared" si="151"/>
        <v>1</v>
      </c>
      <c r="BI287" s="65" t="b">
        <f t="shared" si="152"/>
        <v>1</v>
      </c>
      <c r="BJ287" s="65" t="b">
        <f t="shared" si="153"/>
        <v>1</v>
      </c>
      <c r="BK287" s="65" t="b">
        <f t="shared" si="154"/>
        <v>1</v>
      </c>
      <c r="BL287" s="65" t="b">
        <f t="shared" si="155"/>
        <v>1</v>
      </c>
      <c r="BM287" s="70" t="s">
        <v>161</v>
      </c>
    </row>
    <row r="288" spans="1:65" ht="34">
      <c r="A288" s="66" t="s">
        <v>741</v>
      </c>
      <c r="B288" s="67" t="s">
        <v>742</v>
      </c>
      <c r="C288" s="68">
        <v>0</v>
      </c>
      <c r="D288" s="68">
        <v>0</v>
      </c>
      <c r="E288" s="69">
        <f t="shared" si="156"/>
        <v>0</v>
      </c>
      <c r="F288" s="68">
        <f t="shared" si="157"/>
        <v>0</v>
      </c>
      <c r="G288" s="69">
        <v>0</v>
      </c>
      <c r="H288" s="69">
        <v>0</v>
      </c>
      <c r="I288" s="69">
        <f t="shared" si="158"/>
        <v>0</v>
      </c>
      <c r="J288" s="68">
        <f t="shared" si="159"/>
        <v>0</v>
      </c>
      <c r="K288" s="69">
        <v>0</v>
      </c>
      <c r="L288" s="69">
        <v>0</v>
      </c>
      <c r="M288" s="69">
        <f t="shared" si="160"/>
        <v>0</v>
      </c>
      <c r="N288" s="68">
        <f t="shared" si="161"/>
        <v>0</v>
      </c>
      <c r="O288" s="69">
        <v>0</v>
      </c>
      <c r="P288" s="69">
        <v>0</v>
      </c>
      <c r="Q288" s="69">
        <f t="shared" si="162"/>
        <v>0</v>
      </c>
      <c r="R288" s="68">
        <f t="shared" si="163"/>
        <v>0</v>
      </c>
      <c r="S288" s="69">
        <v>0</v>
      </c>
      <c r="T288" s="69">
        <v>0</v>
      </c>
      <c r="U288" s="69">
        <f t="shared" si="164"/>
        <v>0</v>
      </c>
      <c r="V288" s="68">
        <f t="shared" si="165"/>
        <v>0</v>
      </c>
      <c r="W288" s="69">
        <v>0</v>
      </c>
      <c r="X288" s="69">
        <v>0</v>
      </c>
      <c r="Y288" s="69">
        <f t="shared" si="166"/>
        <v>0</v>
      </c>
      <c r="Z288" s="68">
        <f t="shared" si="167"/>
        <v>0</v>
      </c>
      <c r="AA288" s="69">
        <v>0</v>
      </c>
      <c r="AB288" s="69">
        <v>0</v>
      </c>
      <c r="AC288" s="69">
        <f t="shared" si="168"/>
        <v>0</v>
      </c>
      <c r="AD288" s="68">
        <f t="shared" si="169"/>
        <v>0</v>
      </c>
      <c r="AE288" s="69">
        <v>0</v>
      </c>
      <c r="AF288" s="69">
        <v>0</v>
      </c>
      <c r="AG288" s="69">
        <f t="shared" si="170"/>
        <v>0</v>
      </c>
      <c r="AH288" s="68">
        <f t="shared" si="171"/>
        <v>0</v>
      </c>
      <c r="AI288" s="69">
        <v>0</v>
      </c>
      <c r="AJ288" s="69">
        <v>0</v>
      </c>
      <c r="AK288" s="69">
        <f t="shared" si="172"/>
        <v>0</v>
      </c>
      <c r="AL288" s="68">
        <f t="shared" si="173"/>
        <v>0</v>
      </c>
      <c r="AM288" s="69">
        <v>0</v>
      </c>
      <c r="AN288" s="69">
        <v>0</v>
      </c>
      <c r="AO288" s="69">
        <f t="shared" si="174"/>
        <v>0</v>
      </c>
      <c r="AP288" s="68">
        <f t="shared" si="175"/>
        <v>0</v>
      </c>
      <c r="AQ288" s="69">
        <v>0</v>
      </c>
      <c r="AR288" s="69">
        <v>0</v>
      </c>
      <c r="AS288" s="69">
        <f t="shared" si="176"/>
        <v>0</v>
      </c>
      <c r="AT288" s="68">
        <f t="shared" si="177"/>
        <v>0</v>
      </c>
      <c r="AU288" s="69">
        <v>0</v>
      </c>
      <c r="AV288" s="69">
        <v>0</v>
      </c>
      <c r="AW288" s="69">
        <f t="shared" si="178"/>
        <v>0</v>
      </c>
      <c r="AX288" s="68">
        <f t="shared" si="179"/>
        <v>0</v>
      </c>
      <c r="AY288" s="69">
        <v>0</v>
      </c>
      <c r="AZ288" s="69">
        <v>0</v>
      </c>
      <c r="BA288" s="65" t="b">
        <f t="shared" si="144"/>
        <v>1</v>
      </c>
      <c r="BB288" s="65" t="b">
        <f t="shared" si="145"/>
        <v>1</v>
      </c>
      <c r="BC288" s="65" t="b">
        <f t="shared" si="146"/>
        <v>1</v>
      </c>
      <c r="BD288" s="65" t="b">
        <f t="shared" si="147"/>
        <v>1</v>
      </c>
      <c r="BE288" s="65" t="b">
        <f t="shared" si="148"/>
        <v>1</v>
      </c>
      <c r="BF288" s="65" t="b">
        <f t="shared" si="149"/>
        <v>1</v>
      </c>
      <c r="BG288" s="65" t="b">
        <f t="shared" si="150"/>
        <v>1</v>
      </c>
      <c r="BH288" s="65" t="b">
        <f t="shared" si="151"/>
        <v>1</v>
      </c>
      <c r="BI288" s="65" t="b">
        <f t="shared" si="152"/>
        <v>1</v>
      </c>
      <c r="BJ288" s="65" t="b">
        <f t="shared" si="153"/>
        <v>1</v>
      </c>
      <c r="BK288" s="65" t="b">
        <f t="shared" si="154"/>
        <v>1</v>
      </c>
      <c r="BL288" s="65" t="b">
        <f t="shared" si="155"/>
        <v>1</v>
      </c>
      <c r="BM288" s="70" t="s">
        <v>161</v>
      </c>
    </row>
    <row r="289" spans="1:65" ht="17">
      <c r="A289" s="66" t="s">
        <v>743</v>
      </c>
      <c r="B289" s="67" t="s">
        <v>744</v>
      </c>
      <c r="C289" s="68">
        <v>0</v>
      </c>
      <c r="D289" s="68">
        <v>0</v>
      </c>
      <c r="E289" s="69">
        <f t="shared" si="156"/>
        <v>0</v>
      </c>
      <c r="F289" s="68">
        <f t="shared" si="157"/>
        <v>0</v>
      </c>
      <c r="G289" s="69">
        <v>0</v>
      </c>
      <c r="H289" s="69">
        <v>0</v>
      </c>
      <c r="I289" s="69">
        <f t="shared" si="158"/>
        <v>0</v>
      </c>
      <c r="J289" s="68">
        <f t="shared" si="159"/>
        <v>0</v>
      </c>
      <c r="K289" s="71">
        <v>3116.3484227521108</v>
      </c>
      <c r="L289" s="71">
        <v>3116</v>
      </c>
      <c r="M289" s="69">
        <f t="shared" si="160"/>
        <v>6232</v>
      </c>
      <c r="N289" s="68">
        <f t="shared" si="161"/>
        <v>0</v>
      </c>
      <c r="O289" s="71">
        <v>3428.3336028340777</v>
      </c>
      <c r="P289" s="71">
        <v>3428</v>
      </c>
      <c r="Q289" s="69">
        <f t="shared" si="162"/>
        <v>6856</v>
      </c>
      <c r="R289" s="68">
        <f t="shared" si="163"/>
        <v>0</v>
      </c>
      <c r="S289" s="71">
        <v>714764.04413807229</v>
      </c>
      <c r="T289" s="71">
        <v>748944</v>
      </c>
      <c r="U289" s="69">
        <f t="shared" si="164"/>
        <v>1463708</v>
      </c>
      <c r="V289" s="68">
        <f t="shared" si="165"/>
        <v>34180</v>
      </c>
      <c r="W289" s="71">
        <v>786421.64711183414</v>
      </c>
      <c r="X289" s="71">
        <v>842037.17</v>
      </c>
      <c r="Y289" s="69">
        <f t="shared" si="166"/>
        <v>1628458</v>
      </c>
      <c r="Z289" s="68">
        <f t="shared" si="167"/>
        <v>55616</v>
      </c>
      <c r="AA289" s="71">
        <v>786421.64711183414</v>
      </c>
      <c r="AB289" s="71">
        <v>842037.17</v>
      </c>
      <c r="AC289" s="69">
        <f t="shared" si="168"/>
        <v>1628458</v>
      </c>
      <c r="AD289" s="68">
        <f t="shared" si="169"/>
        <v>55616</v>
      </c>
      <c r="AE289" s="71">
        <v>1177716.6082106463</v>
      </c>
      <c r="AF289" s="71">
        <v>1233332.1300000001</v>
      </c>
      <c r="AG289" s="69">
        <f t="shared" si="170"/>
        <v>2411048</v>
      </c>
      <c r="AH289" s="68">
        <f t="shared" si="171"/>
        <v>55616</v>
      </c>
      <c r="AI289" s="71">
        <v>1177721.3852509146</v>
      </c>
      <c r="AJ289" s="71">
        <v>1233336.9300000002</v>
      </c>
      <c r="AK289" s="69">
        <f t="shared" si="172"/>
        <v>2411057</v>
      </c>
      <c r="AL289" s="68">
        <f t="shared" si="173"/>
        <v>55615</v>
      </c>
      <c r="AM289" s="71">
        <v>1453162.8705925082</v>
      </c>
      <c r="AN289" s="71">
        <v>1508777.9300000002</v>
      </c>
      <c r="AO289" s="69">
        <f t="shared" si="174"/>
        <v>2961939</v>
      </c>
      <c r="AP289" s="68">
        <f t="shared" si="175"/>
        <v>55615</v>
      </c>
      <c r="AQ289" s="71">
        <v>2144608.5340624978</v>
      </c>
      <c r="AR289" s="71">
        <v>2196864.9300000002</v>
      </c>
      <c r="AS289" s="69">
        <f t="shared" si="176"/>
        <v>4341472</v>
      </c>
      <c r="AT289" s="68">
        <f t="shared" si="177"/>
        <v>52256</v>
      </c>
      <c r="AU289" s="71">
        <v>5488516.8387879767</v>
      </c>
      <c r="AV289" s="71">
        <v>2196864.9300000002</v>
      </c>
      <c r="AW289" s="69">
        <f t="shared" si="178"/>
        <v>7685380</v>
      </c>
      <c r="AX289" s="68">
        <f t="shared" si="179"/>
        <v>-3291652</v>
      </c>
      <c r="AY289" s="71">
        <v>5488516.8387879767</v>
      </c>
      <c r="AZ289" s="71">
        <v>2196864.9300000002</v>
      </c>
      <c r="BA289" s="65" t="b">
        <f t="shared" si="144"/>
        <v>1</v>
      </c>
      <c r="BB289" s="65" t="b">
        <f t="shared" si="145"/>
        <v>1</v>
      </c>
      <c r="BC289" s="65" t="b">
        <f t="shared" si="146"/>
        <v>1</v>
      </c>
      <c r="BD289" s="65" t="b">
        <f t="shared" si="147"/>
        <v>1</v>
      </c>
      <c r="BE289" s="65" t="b">
        <f t="shared" si="148"/>
        <v>0</v>
      </c>
      <c r="BF289" s="65" t="b">
        <f t="shared" si="149"/>
        <v>0</v>
      </c>
      <c r="BG289" s="65" t="b">
        <f t="shared" si="150"/>
        <v>0</v>
      </c>
      <c r="BH289" s="65" t="b">
        <f t="shared" si="151"/>
        <v>0</v>
      </c>
      <c r="BI289" s="65" t="b">
        <f t="shared" si="152"/>
        <v>0</v>
      </c>
      <c r="BJ289" s="65" t="b">
        <f t="shared" si="153"/>
        <v>0</v>
      </c>
      <c r="BK289" s="65" t="b">
        <f t="shared" si="154"/>
        <v>0</v>
      </c>
      <c r="BL289" s="65" t="b">
        <f t="shared" si="155"/>
        <v>0</v>
      </c>
      <c r="BM289" s="70" t="s">
        <v>187</v>
      </c>
    </row>
    <row r="290" spans="1:65" ht="34">
      <c r="A290" s="66" t="s">
        <v>745</v>
      </c>
      <c r="B290" s="67" t="s">
        <v>746</v>
      </c>
      <c r="C290" s="68">
        <v>0</v>
      </c>
      <c r="D290" s="68">
        <v>0</v>
      </c>
      <c r="E290" s="69">
        <f t="shared" si="156"/>
        <v>0</v>
      </c>
      <c r="F290" s="68">
        <f t="shared" si="157"/>
        <v>0</v>
      </c>
      <c r="G290" s="69">
        <v>0</v>
      </c>
      <c r="H290" s="69">
        <v>0</v>
      </c>
      <c r="I290" s="69">
        <f t="shared" si="158"/>
        <v>0</v>
      </c>
      <c r="J290" s="68">
        <f t="shared" si="159"/>
        <v>0</v>
      </c>
      <c r="K290" s="69">
        <v>0</v>
      </c>
      <c r="L290" s="69">
        <v>0</v>
      </c>
      <c r="M290" s="69">
        <f t="shared" si="160"/>
        <v>0</v>
      </c>
      <c r="N290" s="68">
        <f t="shared" si="161"/>
        <v>0</v>
      </c>
      <c r="O290" s="69">
        <v>0</v>
      </c>
      <c r="P290" s="69">
        <v>0</v>
      </c>
      <c r="Q290" s="69">
        <f t="shared" si="162"/>
        <v>0</v>
      </c>
      <c r="R290" s="68">
        <f t="shared" si="163"/>
        <v>0</v>
      </c>
      <c r="S290" s="69">
        <v>0</v>
      </c>
      <c r="T290" s="71">
        <v>22860</v>
      </c>
      <c r="U290" s="69">
        <f t="shared" si="164"/>
        <v>22860</v>
      </c>
      <c r="V290" s="68">
        <f t="shared" si="165"/>
        <v>22860</v>
      </c>
      <c r="W290" s="71">
        <v>17928.180155730228</v>
      </c>
      <c r="X290" s="71">
        <v>39054</v>
      </c>
      <c r="Y290" s="69">
        <f t="shared" si="166"/>
        <v>56982</v>
      </c>
      <c r="Z290" s="68">
        <f t="shared" si="167"/>
        <v>21126</v>
      </c>
      <c r="AA290" s="69">
        <v>0</v>
      </c>
      <c r="AB290" s="71">
        <v>39054</v>
      </c>
      <c r="AC290" s="69">
        <f t="shared" si="168"/>
        <v>39054</v>
      </c>
      <c r="AD290" s="68">
        <f t="shared" si="169"/>
        <v>39054</v>
      </c>
      <c r="AE290" s="69">
        <v>0</v>
      </c>
      <c r="AF290" s="71">
        <v>39054</v>
      </c>
      <c r="AG290" s="69">
        <f t="shared" si="170"/>
        <v>39054</v>
      </c>
      <c r="AH290" s="68">
        <f t="shared" si="171"/>
        <v>39054</v>
      </c>
      <c r="AI290" s="71">
        <v>19600.000317989885</v>
      </c>
      <c r="AJ290" s="71">
        <v>58617.47</v>
      </c>
      <c r="AK290" s="69">
        <f t="shared" si="172"/>
        <v>78217</v>
      </c>
      <c r="AL290" s="68">
        <f t="shared" si="173"/>
        <v>39017</v>
      </c>
      <c r="AM290" s="69">
        <v>0</v>
      </c>
      <c r="AN290" s="71">
        <v>58617.47</v>
      </c>
      <c r="AO290" s="69">
        <f t="shared" si="174"/>
        <v>58617</v>
      </c>
      <c r="AP290" s="68">
        <f t="shared" si="175"/>
        <v>58617</v>
      </c>
      <c r="AQ290" s="69">
        <v>0</v>
      </c>
      <c r="AR290" s="71">
        <v>58617.47</v>
      </c>
      <c r="AS290" s="69">
        <f t="shared" si="176"/>
        <v>58617</v>
      </c>
      <c r="AT290" s="68">
        <f t="shared" si="177"/>
        <v>58617</v>
      </c>
      <c r="AU290" s="71">
        <v>-17535.498952404767</v>
      </c>
      <c r="AV290" s="71">
        <v>58617.47</v>
      </c>
      <c r="AW290" s="69">
        <f t="shared" si="178"/>
        <v>41082</v>
      </c>
      <c r="AX290" s="68">
        <f t="shared" si="179"/>
        <v>76152</v>
      </c>
      <c r="AY290" s="71">
        <v>-17535.498952404767</v>
      </c>
      <c r="AZ290" s="71">
        <v>58617.47</v>
      </c>
      <c r="BA290" s="65" t="b">
        <f t="shared" si="144"/>
        <v>1</v>
      </c>
      <c r="BB290" s="65" t="b">
        <f t="shared" si="145"/>
        <v>1</v>
      </c>
      <c r="BC290" s="65" t="b">
        <f t="shared" si="146"/>
        <v>1</v>
      </c>
      <c r="BD290" s="65" t="b">
        <f t="shared" si="147"/>
        <v>1</v>
      </c>
      <c r="BE290" s="65" t="b">
        <f t="shared" si="148"/>
        <v>0</v>
      </c>
      <c r="BF290" s="65" t="b">
        <f t="shared" si="149"/>
        <v>0</v>
      </c>
      <c r="BG290" s="65" t="b">
        <f t="shared" si="150"/>
        <v>0</v>
      </c>
      <c r="BH290" s="65" t="b">
        <f t="shared" si="151"/>
        <v>0</v>
      </c>
      <c r="BI290" s="65" t="b">
        <f t="shared" si="152"/>
        <v>0</v>
      </c>
      <c r="BJ290" s="65" t="b">
        <f t="shared" si="153"/>
        <v>0</v>
      </c>
      <c r="BK290" s="65" t="b">
        <f t="shared" si="154"/>
        <v>0</v>
      </c>
      <c r="BL290" s="65" t="b">
        <f t="shared" si="155"/>
        <v>0</v>
      </c>
      <c r="BM290" s="70" t="s">
        <v>161</v>
      </c>
    </row>
    <row r="291" spans="1:65" ht="34">
      <c r="A291" s="66" t="s">
        <v>747</v>
      </c>
      <c r="B291" s="67" t="s">
        <v>748</v>
      </c>
      <c r="C291" s="68">
        <v>0</v>
      </c>
      <c r="D291" s="68">
        <v>0</v>
      </c>
      <c r="E291" s="69">
        <f t="shared" si="156"/>
        <v>0</v>
      </c>
      <c r="F291" s="68">
        <f t="shared" si="157"/>
        <v>0</v>
      </c>
      <c r="G291" s="69">
        <v>0</v>
      </c>
      <c r="H291" s="69">
        <v>0</v>
      </c>
      <c r="I291" s="69">
        <f t="shared" si="158"/>
        <v>0</v>
      </c>
      <c r="J291" s="68">
        <f t="shared" si="159"/>
        <v>0</v>
      </c>
      <c r="K291" s="69">
        <v>0</v>
      </c>
      <c r="L291" s="69">
        <v>0</v>
      </c>
      <c r="M291" s="69">
        <f t="shared" si="160"/>
        <v>0</v>
      </c>
      <c r="N291" s="68">
        <f t="shared" si="161"/>
        <v>0</v>
      </c>
      <c r="O291" s="69">
        <v>0</v>
      </c>
      <c r="P291" s="69">
        <v>0</v>
      </c>
      <c r="Q291" s="69">
        <f t="shared" si="162"/>
        <v>0</v>
      </c>
      <c r="R291" s="68">
        <f t="shared" si="163"/>
        <v>0</v>
      </c>
      <c r="S291" s="69">
        <v>0</v>
      </c>
      <c r="T291" s="69">
        <v>0</v>
      </c>
      <c r="U291" s="69">
        <f t="shared" si="164"/>
        <v>0</v>
      </c>
      <c r="V291" s="68">
        <f t="shared" si="165"/>
        <v>0</v>
      </c>
      <c r="W291" s="69">
        <v>0</v>
      </c>
      <c r="X291" s="69">
        <v>0</v>
      </c>
      <c r="Y291" s="69">
        <f t="shared" si="166"/>
        <v>0</v>
      </c>
      <c r="Z291" s="68">
        <f t="shared" si="167"/>
        <v>0</v>
      </c>
      <c r="AA291" s="69">
        <v>0</v>
      </c>
      <c r="AB291" s="69">
        <v>0</v>
      </c>
      <c r="AC291" s="69">
        <f t="shared" si="168"/>
        <v>0</v>
      </c>
      <c r="AD291" s="68">
        <f t="shared" si="169"/>
        <v>0</v>
      </c>
      <c r="AE291" s="69">
        <v>0</v>
      </c>
      <c r="AF291" s="69">
        <v>0</v>
      </c>
      <c r="AG291" s="69">
        <f t="shared" si="170"/>
        <v>0</v>
      </c>
      <c r="AH291" s="68">
        <f t="shared" si="171"/>
        <v>0</v>
      </c>
      <c r="AI291" s="69">
        <v>0</v>
      </c>
      <c r="AJ291" s="69">
        <v>0</v>
      </c>
      <c r="AK291" s="69">
        <f t="shared" si="172"/>
        <v>0</v>
      </c>
      <c r="AL291" s="68">
        <f t="shared" si="173"/>
        <v>0</v>
      </c>
      <c r="AM291" s="69">
        <v>0</v>
      </c>
      <c r="AN291" s="69">
        <v>0</v>
      </c>
      <c r="AO291" s="69">
        <f t="shared" si="174"/>
        <v>0</v>
      </c>
      <c r="AP291" s="68">
        <f t="shared" si="175"/>
        <v>0</v>
      </c>
      <c r="AQ291" s="69">
        <v>0</v>
      </c>
      <c r="AR291" s="69">
        <v>0</v>
      </c>
      <c r="AS291" s="69">
        <f t="shared" si="176"/>
        <v>0</v>
      </c>
      <c r="AT291" s="68">
        <f t="shared" si="177"/>
        <v>0</v>
      </c>
      <c r="AU291" s="69">
        <v>0</v>
      </c>
      <c r="AV291" s="69">
        <v>0</v>
      </c>
      <c r="AW291" s="69">
        <f t="shared" si="178"/>
        <v>0</v>
      </c>
      <c r="AX291" s="68">
        <f t="shared" si="179"/>
        <v>0</v>
      </c>
      <c r="AY291" s="69">
        <v>0</v>
      </c>
      <c r="AZ291" s="69">
        <v>0</v>
      </c>
      <c r="BA291" s="65" t="b">
        <f t="shared" si="144"/>
        <v>1</v>
      </c>
      <c r="BB291" s="65" t="b">
        <f t="shared" si="145"/>
        <v>1</v>
      </c>
      <c r="BC291" s="65" t="b">
        <f t="shared" si="146"/>
        <v>1</v>
      </c>
      <c r="BD291" s="65" t="b">
        <f t="shared" si="147"/>
        <v>1</v>
      </c>
      <c r="BE291" s="65" t="b">
        <f t="shared" si="148"/>
        <v>1</v>
      </c>
      <c r="BF291" s="65" t="b">
        <f t="shared" si="149"/>
        <v>1</v>
      </c>
      <c r="BG291" s="65" t="b">
        <f t="shared" si="150"/>
        <v>1</v>
      </c>
      <c r="BH291" s="65" t="b">
        <f t="shared" si="151"/>
        <v>1</v>
      </c>
      <c r="BI291" s="65" t="b">
        <f t="shared" si="152"/>
        <v>1</v>
      </c>
      <c r="BJ291" s="65" t="b">
        <f t="shared" si="153"/>
        <v>1</v>
      </c>
      <c r="BK291" s="65" t="b">
        <f t="shared" si="154"/>
        <v>1</v>
      </c>
      <c r="BL291" s="65" t="b">
        <f t="shared" si="155"/>
        <v>1</v>
      </c>
      <c r="BM291" s="70" t="s">
        <v>161</v>
      </c>
    </row>
    <row r="292" spans="1:65" ht="34">
      <c r="A292" s="66" t="s">
        <v>749</v>
      </c>
      <c r="B292" s="67" t="s">
        <v>750</v>
      </c>
      <c r="C292" s="68">
        <v>0</v>
      </c>
      <c r="D292" s="68">
        <v>0</v>
      </c>
      <c r="E292" s="69">
        <f t="shared" si="156"/>
        <v>0</v>
      </c>
      <c r="F292" s="68">
        <f t="shared" si="157"/>
        <v>0</v>
      </c>
      <c r="G292" s="69">
        <v>0</v>
      </c>
      <c r="H292" s="69">
        <v>0</v>
      </c>
      <c r="I292" s="69">
        <f t="shared" si="158"/>
        <v>0</v>
      </c>
      <c r="J292" s="68">
        <f t="shared" si="159"/>
        <v>0</v>
      </c>
      <c r="K292" s="69">
        <v>0</v>
      </c>
      <c r="L292" s="69">
        <v>0</v>
      </c>
      <c r="M292" s="69">
        <f t="shared" si="160"/>
        <v>0</v>
      </c>
      <c r="N292" s="68">
        <f t="shared" si="161"/>
        <v>0</v>
      </c>
      <c r="O292" s="69">
        <v>0</v>
      </c>
      <c r="P292" s="69">
        <v>0</v>
      </c>
      <c r="Q292" s="69">
        <f t="shared" si="162"/>
        <v>0</v>
      </c>
      <c r="R292" s="68">
        <f t="shared" si="163"/>
        <v>0</v>
      </c>
      <c r="S292" s="69">
        <v>0</v>
      </c>
      <c r="T292" s="69">
        <v>0</v>
      </c>
      <c r="U292" s="69">
        <f t="shared" si="164"/>
        <v>0</v>
      </c>
      <c r="V292" s="68">
        <f t="shared" si="165"/>
        <v>0</v>
      </c>
      <c r="W292" s="69">
        <v>0</v>
      </c>
      <c r="X292" s="69">
        <v>0</v>
      </c>
      <c r="Y292" s="69">
        <f t="shared" si="166"/>
        <v>0</v>
      </c>
      <c r="Z292" s="68">
        <f t="shared" si="167"/>
        <v>0</v>
      </c>
      <c r="AA292" s="69">
        <v>0</v>
      </c>
      <c r="AB292" s="69">
        <v>0</v>
      </c>
      <c r="AC292" s="69">
        <f t="shared" si="168"/>
        <v>0</v>
      </c>
      <c r="AD292" s="68">
        <f t="shared" si="169"/>
        <v>0</v>
      </c>
      <c r="AE292" s="69">
        <v>0</v>
      </c>
      <c r="AF292" s="69">
        <v>0</v>
      </c>
      <c r="AG292" s="69">
        <f t="shared" si="170"/>
        <v>0</v>
      </c>
      <c r="AH292" s="68">
        <f t="shared" si="171"/>
        <v>0</v>
      </c>
      <c r="AI292" s="69">
        <v>0</v>
      </c>
      <c r="AJ292" s="71">
        <v>5843.75</v>
      </c>
      <c r="AK292" s="69">
        <f t="shared" si="172"/>
        <v>5843</v>
      </c>
      <c r="AL292" s="68">
        <f t="shared" si="173"/>
        <v>5843</v>
      </c>
      <c r="AM292" s="69">
        <v>0</v>
      </c>
      <c r="AN292" s="71">
        <v>5843.75</v>
      </c>
      <c r="AO292" s="69">
        <f t="shared" si="174"/>
        <v>5843</v>
      </c>
      <c r="AP292" s="68">
        <f t="shared" si="175"/>
        <v>5843</v>
      </c>
      <c r="AQ292" s="69">
        <v>0</v>
      </c>
      <c r="AR292" s="71">
        <v>5843.75</v>
      </c>
      <c r="AS292" s="69">
        <f t="shared" si="176"/>
        <v>5843</v>
      </c>
      <c r="AT292" s="68">
        <f t="shared" si="177"/>
        <v>5843</v>
      </c>
      <c r="AU292" s="69">
        <v>0</v>
      </c>
      <c r="AV292" s="71">
        <v>5843.75</v>
      </c>
      <c r="AW292" s="69">
        <f t="shared" si="178"/>
        <v>5843</v>
      </c>
      <c r="AX292" s="68">
        <f t="shared" si="179"/>
        <v>5843</v>
      </c>
      <c r="AY292" s="69">
        <v>0</v>
      </c>
      <c r="AZ292" s="71">
        <v>5843.75</v>
      </c>
      <c r="BA292" s="65" t="b">
        <f t="shared" si="144"/>
        <v>1</v>
      </c>
      <c r="BB292" s="65" t="b">
        <f t="shared" si="145"/>
        <v>1</v>
      </c>
      <c r="BC292" s="65" t="b">
        <f t="shared" si="146"/>
        <v>1</v>
      </c>
      <c r="BD292" s="65" t="b">
        <f t="shared" si="147"/>
        <v>1</v>
      </c>
      <c r="BE292" s="65" t="b">
        <f t="shared" si="148"/>
        <v>1</v>
      </c>
      <c r="BF292" s="65" t="b">
        <f t="shared" si="149"/>
        <v>1</v>
      </c>
      <c r="BG292" s="65" t="b">
        <f t="shared" si="150"/>
        <v>1</v>
      </c>
      <c r="BH292" s="65" t="b">
        <f t="shared" si="151"/>
        <v>1</v>
      </c>
      <c r="BI292" s="65" t="b">
        <f t="shared" si="152"/>
        <v>0</v>
      </c>
      <c r="BJ292" s="65" t="b">
        <f t="shared" si="153"/>
        <v>0</v>
      </c>
      <c r="BK292" s="65" t="b">
        <f t="shared" si="154"/>
        <v>0</v>
      </c>
      <c r="BL292" s="65" t="b">
        <f t="shared" si="155"/>
        <v>0</v>
      </c>
      <c r="BM292" s="70" t="s">
        <v>161</v>
      </c>
    </row>
    <row r="293" spans="1:65" ht="17">
      <c r="A293" s="66" t="s">
        <v>751</v>
      </c>
      <c r="B293" s="67" t="s">
        <v>752</v>
      </c>
      <c r="C293" s="68">
        <v>0</v>
      </c>
      <c r="D293" s="68">
        <v>0</v>
      </c>
      <c r="E293" s="69">
        <f t="shared" si="156"/>
        <v>0</v>
      </c>
      <c r="F293" s="68">
        <f t="shared" si="157"/>
        <v>0</v>
      </c>
      <c r="G293" s="69">
        <v>0</v>
      </c>
      <c r="H293" s="69">
        <v>0</v>
      </c>
      <c r="I293" s="69">
        <f t="shared" si="158"/>
        <v>0</v>
      </c>
      <c r="J293" s="68">
        <f t="shared" si="159"/>
        <v>0</v>
      </c>
      <c r="K293" s="69">
        <v>0</v>
      </c>
      <c r="L293" s="69">
        <v>0</v>
      </c>
      <c r="M293" s="69">
        <f t="shared" si="160"/>
        <v>0</v>
      </c>
      <c r="N293" s="68">
        <f t="shared" si="161"/>
        <v>0</v>
      </c>
      <c r="O293" s="69">
        <v>0</v>
      </c>
      <c r="P293" s="69">
        <v>0</v>
      </c>
      <c r="Q293" s="69">
        <f t="shared" si="162"/>
        <v>0</v>
      </c>
      <c r="R293" s="68">
        <f t="shared" si="163"/>
        <v>0</v>
      </c>
      <c r="S293" s="69">
        <v>0</v>
      </c>
      <c r="T293" s="69">
        <v>0</v>
      </c>
      <c r="U293" s="69">
        <f t="shared" si="164"/>
        <v>0</v>
      </c>
      <c r="V293" s="68">
        <f t="shared" si="165"/>
        <v>0</v>
      </c>
      <c r="W293" s="69">
        <v>0</v>
      </c>
      <c r="X293" s="69">
        <v>0</v>
      </c>
      <c r="Y293" s="69">
        <f t="shared" si="166"/>
        <v>0</v>
      </c>
      <c r="Z293" s="68">
        <f t="shared" si="167"/>
        <v>0</v>
      </c>
      <c r="AA293" s="69">
        <v>0</v>
      </c>
      <c r="AB293" s="69">
        <v>0</v>
      </c>
      <c r="AC293" s="69">
        <f t="shared" si="168"/>
        <v>0</v>
      </c>
      <c r="AD293" s="68">
        <f t="shared" si="169"/>
        <v>0</v>
      </c>
      <c r="AE293" s="69">
        <v>0</v>
      </c>
      <c r="AF293" s="69">
        <v>0</v>
      </c>
      <c r="AG293" s="69">
        <f t="shared" si="170"/>
        <v>0</v>
      </c>
      <c r="AH293" s="68">
        <f t="shared" si="171"/>
        <v>0</v>
      </c>
      <c r="AI293" s="69">
        <v>0</v>
      </c>
      <c r="AJ293" s="69">
        <v>0</v>
      </c>
      <c r="AK293" s="69">
        <f t="shared" si="172"/>
        <v>0</v>
      </c>
      <c r="AL293" s="68">
        <f t="shared" si="173"/>
        <v>0</v>
      </c>
      <c r="AM293" s="69">
        <v>0</v>
      </c>
      <c r="AN293" s="69">
        <v>0</v>
      </c>
      <c r="AO293" s="69">
        <f t="shared" si="174"/>
        <v>0</v>
      </c>
      <c r="AP293" s="68">
        <f t="shared" si="175"/>
        <v>0</v>
      </c>
      <c r="AQ293" s="69">
        <v>0</v>
      </c>
      <c r="AR293" s="69">
        <v>0</v>
      </c>
      <c r="AS293" s="69">
        <f t="shared" si="176"/>
        <v>0</v>
      </c>
      <c r="AT293" s="68">
        <f t="shared" si="177"/>
        <v>0</v>
      </c>
      <c r="AU293" s="69">
        <v>0</v>
      </c>
      <c r="AV293" s="69">
        <v>0</v>
      </c>
      <c r="AW293" s="69">
        <f t="shared" si="178"/>
        <v>0</v>
      </c>
      <c r="AX293" s="68">
        <f t="shared" si="179"/>
        <v>0</v>
      </c>
      <c r="AY293" s="69">
        <v>0</v>
      </c>
      <c r="AZ293" s="69">
        <v>0</v>
      </c>
      <c r="BA293" s="65" t="b">
        <f t="shared" si="144"/>
        <v>1</v>
      </c>
      <c r="BB293" s="65" t="b">
        <f t="shared" si="145"/>
        <v>1</v>
      </c>
      <c r="BC293" s="65" t="b">
        <f t="shared" si="146"/>
        <v>1</v>
      </c>
      <c r="BD293" s="65" t="b">
        <f t="shared" si="147"/>
        <v>1</v>
      </c>
      <c r="BE293" s="65" t="b">
        <f t="shared" si="148"/>
        <v>1</v>
      </c>
      <c r="BF293" s="65" t="b">
        <f t="shared" si="149"/>
        <v>1</v>
      </c>
      <c r="BG293" s="65" t="b">
        <f t="shared" si="150"/>
        <v>1</v>
      </c>
      <c r="BH293" s="65" t="b">
        <f t="shared" si="151"/>
        <v>1</v>
      </c>
      <c r="BI293" s="65" t="b">
        <f t="shared" si="152"/>
        <v>1</v>
      </c>
      <c r="BJ293" s="65" t="b">
        <f t="shared" si="153"/>
        <v>1</v>
      </c>
      <c r="BK293" s="65" t="b">
        <f t="shared" si="154"/>
        <v>1</v>
      </c>
      <c r="BL293" s="65" t="b">
        <f t="shared" si="155"/>
        <v>1</v>
      </c>
      <c r="BM293" s="70" t="s">
        <v>164</v>
      </c>
    </row>
    <row r="294" spans="1:65" ht="34">
      <c r="A294" s="66" t="s">
        <v>753</v>
      </c>
      <c r="B294" s="67" t="s">
        <v>754</v>
      </c>
      <c r="C294" s="68">
        <v>86604.5478113586</v>
      </c>
      <c r="D294" s="68">
        <v>86605</v>
      </c>
      <c r="E294" s="69">
        <f t="shared" si="156"/>
        <v>173209</v>
      </c>
      <c r="F294" s="68">
        <f t="shared" si="157"/>
        <v>1</v>
      </c>
      <c r="G294" s="69">
        <v>209987.21424427372</v>
      </c>
      <c r="H294" s="69">
        <v>209987</v>
      </c>
      <c r="I294" s="69">
        <f t="shared" si="158"/>
        <v>419974</v>
      </c>
      <c r="J294" s="68">
        <f t="shared" si="159"/>
        <v>0</v>
      </c>
      <c r="K294" s="71">
        <v>577940.46230637841</v>
      </c>
      <c r="L294" s="71">
        <v>587149</v>
      </c>
      <c r="M294" s="69">
        <f t="shared" si="160"/>
        <v>1165089</v>
      </c>
      <c r="N294" s="68">
        <f t="shared" si="161"/>
        <v>9209</v>
      </c>
      <c r="O294" s="71">
        <v>594122.61829220608</v>
      </c>
      <c r="P294" s="71">
        <v>615817</v>
      </c>
      <c r="Q294" s="69">
        <f t="shared" si="162"/>
        <v>1209939</v>
      </c>
      <c r="R294" s="68">
        <f t="shared" si="163"/>
        <v>21695</v>
      </c>
      <c r="S294" s="69">
        <v>0</v>
      </c>
      <c r="T294" s="69">
        <v>0</v>
      </c>
      <c r="U294" s="69">
        <f t="shared" si="164"/>
        <v>0</v>
      </c>
      <c r="V294" s="68">
        <f t="shared" si="165"/>
        <v>0</v>
      </c>
      <c r="W294" s="69">
        <v>0</v>
      </c>
      <c r="X294" s="69">
        <v>0</v>
      </c>
      <c r="Y294" s="69">
        <f t="shared" si="166"/>
        <v>0</v>
      </c>
      <c r="Z294" s="68">
        <f t="shared" si="167"/>
        <v>0</v>
      </c>
      <c r="AA294" s="69">
        <v>0</v>
      </c>
      <c r="AB294" s="69">
        <v>0</v>
      </c>
      <c r="AC294" s="69">
        <f t="shared" si="168"/>
        <v>0</v>
      </c>
      <c r="AD294" s="68">
        <f t="shared" si="169"/>
        <v>0</v>
      </c>
      <c r="AE294" s="69">
        <v>0</v>
      </c>
      <c r="AF294" s="69">
        <v>0</v>
      </c>
      <c r="AG294" s="69">
        <f t="shared" si="170"/>
        <v>0</v>
      </c>
      <c r="AH294" s="68">
        <f t="shared" si="171"/>
        <v>0</v>
      </c>
      <c r="AI294" s="69">
        <v>0</v>
      </c>
      <c r="AJ294" s="69">
        <v>0</v>
      </c>
      <c r="AK294" s="69">
        <f t="shared" si="172"/>
        <v>0</v>
      </c>
      <c r="AL294" s="68">
        <f t="shared" si="173"/>
        <v>0</v>
      </c>
      <c r="AM294" s="69">
        <v>0</v>
      </c>
      <c r="AN294" s="69">
        <v>0</v>
      </c>
      <c r="AO294" s="69">
        <f t="shared" si="174"/>
        <v>0</v>
      </c>
      <c r="AP294" s="68">
        <f t="shared" si="175"/>
        <v>0</v>
      </c>
      <c r="AQ294" s="69">
        <v>0</v>
      </c>
      <c r="AR294" s="69">
        <v>0</v>
      </c>
      <c r="AS294" s="69">
        <f t="shared" si="176"/>
        <v>0</v>
      </c>
      <c r="AT294" s="68">
        <f t="shared" si="177"/>
        <v>0</v>
      </c>
      <c r="AU294" s="69">
        <v>0</v>
      </c>
      <c r="AV294" s="69">
        <v>0</v>
      </c>
      <c r="AW294" s="69">
        <f t="shared" si="178"/>
        <v>0</v>
      </c>
      <c r="AX294" s="68">
        <f t="shared" si="179"/>
        <v>0</v>
      </c>
      <c r="AY294" s="69">
        <v>0</v>
      </c>
      <c r="AZ294" s="69">
        <v>0</v>
      </c>
      <c r="BA294" s="65" t="b">
        <f t="shared" si="144"/>
        <v>0</v>
      </c>
      <c r="BB294" s="65" t="b">
        <f t="shared" si="145"/>
        <v>1</v>
      </c>
      <c r="BC294" s="65" t="b">
        <f t="shared" si="146"/>
        <v>0</v>
      </c>
      <c r="BD294" s="65" t="b">
        <f t="shared" si="147"/>
        <v>0</v>
      </c>
      <c r="BE294" s="65" t="b">
        <f t="shared" si="148"/>
        <v>1</v>
      </c>
      <c r="BF294" s="65" t="b">
        <f t="shared" si="149"/>
        <v>1</v>
      </c>
      <c r="BG294" s="65" t="b">
        <f t="shared" si="150"/>
        <v>1</v>
      </c>
      <c r="BH294" s="65" t="b">
        <f t="shared" si="151"/>
        <v>1</v>
      </c>
      <c r="BI294" s="65" t="b">
        <f t="shared" si="152"/>
        <v>1</v>
      </c>
      <c r="BJ294" s="65" t="b">
        <f t="shared" si="153"/>
        <v>1</v>
      </c>
      <c r="BK294" s="65" t="b">
        <f t="shared" si="154"/>
        <v>1</v>
      </c>
      <c r="BL294" s="65" t="b">
        <f t="shared" si="155"/>
        <v>1</v>
      </c>
      <c r="BM294" s="70" t="s">
        <v>161</v>
      </c>
    </row>
    <row r="295" spans="1:65" ht="17">
      <c r="A295" s="66" t="s">
        <v>755</v>
      </c>
      <c r="B295" s="67" t="s">
        <v>756</v>
      </c>
      <c r="C295" s="68">
        <v>0</v>
      </c>
      <c r="D295" s="68">
        <v>0</v>
      </c>
      <c r="E295" s="69">
        <f t="shared" si="156"/>
        <v>0</v>
      </c>
      <c r="F295" s="68">
        <f t="shared" si="157"/>
        <v>0</v>
      </c>
      <c r="G295" s="69">
        <v>0</v>
      </c>
      <c r="H295" s="69">
        <v>0</v>
      </c>
      <c r="I295" s="69">
        <f t="shared" si="158"/>
        <v>0</v>
      </c>
      <c r="J295" s="68">
        <f t="shared" si="159"/>
        <v>0</v>
      </c>
      <c r="K295" s="69">
        <v>0</v>
      </c>
      <c r="L295" s="69">
        <v>0</v>
      </c>
      <c r="M295" s="69">
        <f t="shared" si="160"/>
        <v>0</v>
      </c>
      <c r="N295" s="68">
        <f t="shared" si="161"/>
        <v>0</v>
      </c>
      <c r="O295" s="69">
        <v>0</v>
      </c>
      <c r="P295" s="69">
        <v>0</v>
      </c>
      <c r="Q295" s="69">
        <f t="shared" si="162"/>
        <v>0</v>
      </c>
      <c r="R295" s="68">
        <f t="shared" si="163"/>
        <v>0</v>
      </c>
      <c r="S295" s="69">
        <v>0</v>
      </c>
      <c r="T295" s="69">
        <v>0</v>
      </c>
      <c r="U295" s="69">
        <f t="shared" si="164"/>
        <v>0</v>
      </c>
      <c r="V295" s="68">
        <f t="shared" si="165"/>
        <v>0</v>
      </c>
      <c r="W295" s="69">
        <v>0</v>
      </c>
      <c r="X295" s="69">
        <v>0</v>
      </c>
      <c r="Y295" s="69">
        <f t="shared" si="166"/>
        <v>0</v>
      </c>
      <c r="Z295" s="68">
        <f t="shared" si="167"/>
        <v>0</v>
      </c>
      <c r="AA295" s="69">
        <v>0</v>
      </c>
      <c r="AB295" s="69">
        <v>0</v>
      </c>
      <c r="AC295" s="69">
        <f t="shared" si="168"/>
        <v>0</v>
      </c>
      <c r="AD295" s="68">
        <f t="shared" si="169"/>
        <v>0</v>
      </c>
      <c r="AE295" s="69">
        <v>0</v>
      </c>
      <c r="AF295" s="69">
        <v>0</v>
      </c>
      <c r="AG295" s="69">
        <f t="shared" si="170"/>
        <v>0</v>
      </c>
      <c r="AH295" s="68">
        <f t="shared" si="171"/>
        <v>0</v>
      </c>
      <c r="AI295" s="69">
        <v>0</v>
      </c>
      <c r="AJ295" s="69">
        <v>0</v>
      </c>
      <c r="AK295" s="69">
        <f t="shared" si="172"/>
        <v>0</v>
      </c>
      <c r="AL295" s="68">
        <f t="shared" si="173"/>
        <v>0</v>
      </c>
      <c r="AM295" s="69">
        <v>0</v>
      </c>
      <c r="AN295" s="69">
        <v>0</v>
      </c>
      <c r="AO295" s="69">
        <f t="shared" si="174"/>
        <v>0</v>
      </c>
      <c r="AP295" s="68">
        <f t="shared" si="175"/>
        <v>0</v>
      </c>
      <c r="AQ295" s="69">
        <v>0</v>
      </c>
      <c r="AR295" s="69">
        <v>0</v>
      </c>
      <c r="AS295" s="69">
        <f t="shared" si="176"/>
        <v>0</v>
      </c>
      <c r="AT295" s="68">
        <f t="shared" si="177"/>
        <v>0</v>
      </c>
      <c r="AU295" s="69">
        <v>0</v>
      </c>
      <c r="AV295" s="69">
        <v>0</v>
      </c>
      <c r="AW295" s="69">
        <f t="shared" si="178"/>
        <v>0</v>
      </c>
      <c r="AX295" s="68">
        <f t="shared" si="179"/>
        <v>0</v>
      </c>
      <c r="AY295" s="69">
        <v>0</v>
      </c>
      <c r="AZ295" s="69">
        <v>0</v>
      </c>
      <c r="BA295" s="65" t="b">
        <f t="shared" si="144"/>
        <v>1</v>
      </c>
      <c r="BB295" s="65" t="b">
        <f t="shared" si="145"/>
        <v>1</v>
      </c>
      <c r="BC295" s="65" t="b">
        <f t="shared" si="146"/>
        <v>1</v>
      </c>
      <c r="BD295" s="65" t="b">
        <f t="shared" si="147"/>
        <v>1</v>
      </c>
      <c r="BE295" s="65" t="b">
        <f t="shared" si="148"/>
        <v>1</v>
      </c>
      <c r="BF295" s="65" t="b">
        <f t="shared" si="149"/>
        <v>1</v>
      </c>
      <c r="BG295" s="65" t="b">
        <f t="shared" si="150"/>
        <v>1</v>
      </c>
      <c r="BH295" s="65" t="b">
        <f t="shared" si="151"/>
        <v>1</v>
      </c>
      <c r="BI295" s="65" t="b">
        <f t="shared" si="152"/>
        <v>1</v>
      </c>
      <c r="BJ295" s="65" t="b">
        <f t="shared" si="153"/>
        <v>1</v>
      </c>
      <c r="BK295" s="65" t="b">
        <f t="shared" si="154"/>
        <v>1</v>
      </c>
      <c r="BL295" s="65" t="b">
        <f t="shared" si="155"/>
        <v>1</v>
      </c>
      <c r="BM295" s="70" t="s">
        <v>164</v>
      </c>
    </row>
    <row r="296" spans="1:65" ht="17">
      <c r="A296" s="66" t="s">
        <v>757</v>
      </c>
      <c r="B296" s="67" t="s">
        <v>758</v>
      </c>
      <c r="C296" s="68">
        <v>11461.84</v>
      </c>
      <c r="D296" s="68">
        <v>11462</v>
      </c>
      <c r="E296" s="69">
        <f t="shared" si="156"/>
        <v>22923</v>
      </c>
      <c r="F296" s="68">
        <f t="shared" si="157"/>
        <v>1</v>
      </c>
      <c r="G296" s="69">
        <v>0</v>
      </c>
      <c r="H296" s="71">
        <v>11462</v>
      </c>
      <c r="I296" s="69">
        <f t="shared" si="158"/>
        <v>11462</v>
      </c>
      <c r="J296" s="68">
        <f t="shared" si="159"/>
        <v>11462</v>
      </c>
      <c r="K296" s="71">
        <v>2752.1983298553264</v>
      </c>
      <c r="L296" s="71">
        <v>14214</v>
      </c>
      <c r="M296" s="69">
        <f t="shared" si="160"/>
        <v>16966</v>
      </c>
      <c r="N296" s="68">
        <f t="shared" si="161"/>
        <v>11462</v>
      </c>
      <c r="O296" s="69">
        <v>0</v>
      </c>
      <c r="P296" s="71">
        <v>14214</v>
      </c>
      <c r="Q296" s="69">
        <f t="shared" si="162"/>
        <v>14214</v>
      </c>
      <c r="R296" s="68">
        <f t="shared" si="163"/>
        <v>14214</v>
      </c>
      <c r="S296" s="69">
        <v>0</v>
      </c>
      <c r="T296" s="69">
        <v>0</v>
      </c>
      <c r="U296" s="69">
        <f t="shared" si="164"/>
        <v>0</v>
      </c>
      <c r="V296" s="68">
        <f t="shared" si="165"/>
        <v>0</v>
      </c>
      <c r="W296" s="69">
        <v>0</v>
      </c>
      <c r="X296" s="69">
        <v>0</v>
      </c>
      <c r="Y296" s="69">
        <f t="shared" si="166"/>
        <v>0</v>
      </c>
      <c r="Z296" s="68">
        <f t="shared" si="167"/>
        <v>0</v>
      </c>
      <c r="AA296" s="69">
        <v>0</v>
      </c>
      <c r="AB296" s="69">
        <v>0</v>
      </c>
      <c r="AC296" s="69">
        <f t="shared" si="168"/>
        <v>0</v>
      </c>
      <c r="AD296" s="68">
        <f t="shared" si="169"/>
        <v>0</v>
      </c>
      <c r="AE296" s="69">
        <v>0</v>
      </c>
      <c r="AF296" s="69">
        <v>0</v>
      </c>
      <c r="AG296" s="69">
        <f t="shared" si="170"/>
        <v>0</v>
      </c>
      <c r="AH296" s="68">
        <f t="shared" si="171"/>
        <v>0</v>
      </c>
      <c r="AI296" s="69">
        <v>0</v>
      </c>
      <c r="AJ296" s="69">
        <v>0</v>
      </c>
      <c r="AK296" s="69">
        <f t="shared" si="172"/>
        <v>0</v>
      </c>
      <c r="AL296" s="68">
        <f t="shared" si="173"/>
        <v>0</v>
      </c>
      <c r="AM296" s="69">
        <v>0</v>
      </c>
      <c r="AN296" s="69">
        <v>0</v>
      </c>
      <c r="AO296" s="69">
        <f t="shared" si="174"/>
        <v>0</v>
      </c>
      <c r="AP296" s="68">
        <f t="shared" si="175"/>
        <v>0</v>
      </c>
      <c r="AQ296" s="69">
        <v>0</v>
      </c>
      <c r="AR296" s="69">
        <v>0</v>
      </c>
      <c r="AS296" s="69">
        <f t="shared" si="176"/>
        <v>0</v>
      </c>
      <c r="AT296" s="68">
        <f t="shared" si="177"/>
        <v>0</v>
      </c>
      <c r="AU296" s="69">
        <v>0</v>
      </c>
      <c r="AV296" s="69">
        <v>0</v>
      </c>
      <c r="AW296" s="69">
        <f t="shared" si="178"/>
        <v>0</v>
      </c>
      <c r="AX296" s="68">
        <f t="shared" si="179"/>
        <v>0</v>
      </c>
      <c r="AY296" s="69">
        <v>0</v>
      </c>
      <c r="AZ296" s="69">
        <v>0</v>
      </c>
      <c r="BA296" s="65" t="b">
        <f t="shared" si="144"/>
        <v>0</v>
      </c>
      <c r="BB296" s="65" t="b">
        <f t="shared" si="145"/>
        <v>0</v>
      </c>
      <c r="BC296" s="65" t="b">
        <f t="shared" si="146"/>
        <v>0</v>
      </c>
      <c r="BD296" s="65" t="b">
        <f t="shared" si="147"/>
        <v>0</v>
      </c>
      <c r="BE296" s="65" t="b">
        <f t="shared" si="148"/>
        <v>1</v>
      </c>
      <c r="BF296" s="65" t="b">
        <f t="shared" si="149"/>
        <v>1</v>
      </c>
      <c r="BG296" s="65" t="b">
        <f t="shared" si="150"/>
        <v>1</v>
      </c>
      <c r="BH296" s="65" t="b">
        <f t="shared" si="151"/>
        <v>1</v>
      </c>
      <c r="BI296" s="65" t="b">
        <f t="shared" si="152"/>
        <v>1</v>
      </c>
      <c r="BJ296" s="65" t="b">
        <f t="shared" si="153"/>
        <v>1</v>
      </c>
      <c r="BK296" s="65" t="b">
        <f t="shared" si="154"/>
        <v>1</v>
      </c>
      <c r="BL296" s="65" t="b">
        <f t="shared" si="155"/>
        <v>1</v>
      </c>
      <c r="BM296" s="70" t="s">
        <v>164</v>
      </c>
    </row>
    <row r="297" spans="1:65" ht="34">
      <c r="A297" s="66" t="s">
        <v>759</v>
      </c>
      <c r="B297" s="67" t="s">
        <v>760</v>
      </c>
      <c r="C297" s="68">
        <v>0</v>
      </c>
      <c r="D297" s="68">
        <v>0</v>
      </c>
      <c r="E297" s="69">
        <f t="shared" si="156"/>
        <v>0</v>
      </c>
      <c r="F297" s="68">
        <f t="shared" si="157"/>
        <v>0</v>
      </c>
      <c r="G297" s="69">
        <v>0</v>
      </c>
      <c r="H297" s="69">
        <v>0</v>
      </c>
      <c r="I297" s="69">
        <f t="shared" si="158"/>
        <v>0</v>
      </c>
      <c r="J297" s="68">
        <f t="shared" si="159"/>
        <v>0</v>
      </c>
      <c r="K297" s="71">
        <v>4662.7367532904555</v>
      </c>
      <c r="L297" s="71">
        <v>4787</v>
      </c>
      <c r="M297" s="69">
        <f t="shared" si="160"/>
        <v>9449</v>
      </c>
      <c r="N297" s="68">
        <f t="shared" si="161"/>
        <v>125</v>
      </c>
      <c r="O297" s="69">
        <v>0</v>
      </c>
      <c r="P297" s="71">
        <v>4787</v>
      </c>
      <c r="Q297" s="69">
        <f t="shared" si="162"/>
        <v>4787</v>
      </c>
      <c r="R297" s="68">
        <f t="shared" si="163"/>
        <v>4787</v>
      </c>
      <c r="S297" s="69">
        <v>0</v>
      </c>
      <c r="T297" s="69">
        <v>0</v>
      </c>
      <c r="U297" s="69">
        <f t="shared" si="164"/>
        <v>0</v>
      </c>
      <c r="V297" s="68">
        <f t="shared" si="165"/>
        <v>0</v>
      </c>
      <c r="W297" s="69">
        <v>0</v>
      </c>
      <c r="X297" s="69">
        <v>0</v>
      </c>
      <c r="Y297" s="69">
        <f t="shared" si="166"/>
        <v>0</v>
      </c>
      <c r="Z297" s="68">
        <f t="shared" si="167"/>
        <v>0</v>
      </c>
      <c r="AA297" s="69">
        <v>0</v>
      </c>
      <c r="AB297" s="69">
        <v>0</v>
      </c>
      <c r="AC297" s="69">
        <f t="shared" si="168"/>
        <v>0</v>
      </c>
      <c r="AD297" s="68">
        <f t="shared" si="169"/>
        <v>0</v>
      </c>
      <c r="AE297" s="69">
        <v>0</v>
      </c>
      <c r="AF297" s="69">
        <v>0</v>
      </c>
      <c r="AG297" s="69">
        <f t="shared" si="170"/>
        <v>0</v>
      </c>
      <c r="AH297" s="68">
        <f t="shared" si="171"/>
        <v>0</v>
      </c>
      <c r="AI297" s="69">
        <v>0</v>
      </c>
      <c r="AJ297" s="69">
        <v>0</v>
      </c>
      <c r="AK297" s="69">
        <f t="shared" si="172"/>
        <v>0</v>
      </c>
      <c r="AL297" s="68">
        <f t="shared" si="173"/>
        <v>0</v>
      </c>
      <c r="AM297" s="69">
        <v>0</v>
      </c>
      <c r="AN297" s="69">
        <v>0</v>
      </c>
      <c r="AO297" s="69">
        <f t="shared" si="174"/>
        <v>0</v>
      </c>
      <c r="AP297" s="68">
        <f t="shared" si="175"/>
        <v>0</v>
      </c>
      <c r="AQ297" s="69">
        <v>0</v>
      </c>
      <c r="AR297" s="69">
        <v>0</v>
      </c>
      <c r="AS297" s="69">
        <f t="shared" si="176"/>
        <v>0</v>
      </c>
      <c r="AT297" s="68">
        <f t="shared" si="177"/>
        <v>0</v>
      </c>
      <c r="AU297" s="69">
        <v>0</v>
      </c>
      <c r="AV297" s="69">
        <v>0</v>
      </c>
      <c r="AW297" s="69">
        <f t="shared" si="178"/>
        <v>0</v>
      </c>
      <c r="AX297" s="68">
        <f t="shared" si="179"/>
        <v>0</v>
      </c>
      <c r="AY297" s="69">
        <v>0</v>
      </c>
      <c r="AZ297" s="69">
        <v>0</v>
      </c>
      <c r="BA297" s="65" t="b">
        <f t="shared" si="144"/>
        <v>1</v>
      </c>
      <c r="BB297" s="65" t="b">
        <f t="shared" si="145"/>
        <v>1</v>
      </c>
      <c r="BC297" s="65" t="b">
        <f t="shared" si="146"/>
        <v>0</v>
      </c>
      <c r="BD297" s="65" t="b">
        <f t="shared" si="147"/>
        <v>0</v>
      </c>
      <c r="BE297" s="65" t="b">
        <f t="shared" si="148"/>
        <v>1</v>
      </c>
      <c r="BF297" s="65" t="b">
        <f t="shared" si="149"/>
        <v>1</v>
      </c>
      <c r="BG297" s="65" t="b">
        <f t="shared" si="150"/>
        <v>1</v>
      </c>
      <c r="BH297" s="65" t="b">
        <f t="shared" si="151"/>
        <v>1</v>
      </c>
      <c r="BI297" s="65" t="b">
        <f t="shared" si="152"/>
        <v>1</v>
      </c>
      <c r="BJ297" s="65" t="b">
        <f t="shared" si="153"/>
        <v>1</v>
      </c>
      <c r="BK297" s="65" t="b">
        <f t="shared" si="154"/>
        <v>1</v>
      </c>
      <c r="BL297" s="65" t="b">
        <f t="shared" si="155"/>
        <v>1</v>
      </c>
      <c r="BM297" s="70" t="s">
        <v>161</v>
      </c>
    </row>
    <row r="298" spans="1:65" ht="34">
      <c r="A298" s="66" t="s">
        <v>761</v>
      </c>
      <c r="B298" s="67" t="s">
        <v>762</v>
      </c>
      <c r="C298" s="68">
        <v>0</v>
      </c>
      <c r="D298" s="68">
        <v>0</v>
      </c>
      <c r="E298" s="69">
        <f t="shared" si="156"/>
        <v>0</v>
      </c>
      <c r="F298" s="68">
        <f t="shared" si="157"/>
        <v>0</v>
      </c>
      <c r="G298" s="69">
        <v>0</v>
      </c>
      <c r="H298" s="69">
        <v>0</v>
      </c>
      <c r="I298" s="69">
        <f t="shared" si="158"/>
        <v>0</v>
      </c>
      <c r="J298" s="68">
        <f t="shared" si="159"/>
        <v>0</v>
      </c>
      <c r="K298" s="69">
        <v>0</v>
      </c>
      <c r="L298" s="69">
        <v>0</v>
      </c>
      <c r="M298" s="69">
        <f t="shared" si="160"/>
        <v>0</v>
      </c>
      <c r="N298" s="68">
        <f t="shared" si="161"/>
        <v>0</v>
      </c>
      <c r="O298" s="69">
        <v>0</v>
      </c>
      <c r="P298" s="69">
        <v>0</v>
      </c>
      <c r="Q298" s="69">
        <f t="shared" si="162"/>
        <v>0</v>
      </c>
      <c r="R298" s="68">
        <f t="shared" si="163"/>
        <v>0</v>
      </c>
      <c r="S298" s="69">
        <v>0</v>
      </c>
      <c r="T298" s="69">
        <v>0</v>
      </c>
      <c r="U298" s="69">
        <f t="shared" si="164"/>
        <v>0</v>
      </c>
      <c r="V298" s="68">
        <f t="shared" si="165"/>
        <v>0</v>
      </c>
      <c r="W298" s="69">
        <v>0</v>
      </c>
      <c r="X298" s="69">
        <v>0</v>
      </c>
      <c r="Y298" s="69">
        <f t="shared" si="166"/>
        <v>0</v>
      </c>
      <c r="Z298" s="68">
        <f t="shared" si="167"/>
        <v>0</v>
      </c>
      <c r="AA298" s="69">
        <v>0</v>
      </c>
      <c r="AB298" s="69">
        <v>0</v>
      </c>
      <c r="AC298" s="69">
        <f t="shared" si="168"/>
        <v>0</v>
      </c>
      <c r="AD298" s="68">
        <f t="shared" si="169"/>
        <v>0</v>
      </c>
      <c r="AE298" s="69">
        <v>0</v>
      </c>
      <c r="AF298" s="69">
        <v>0</v>
      </c>
      <c r="AG298" s="69">
        <f t="shared" si="170"/>
        <v>0</v>
      </c>
      <c r="AH298" s="68">
        <f t="shared" si="171"/>
        <v>0</v>
      </c>
      <c r="AI298" s="69">
        <v>0</v>
      </c>
      <c r="AJ298" s="69">
        <v>0</v>
      </c>
      <c r="AK298" s="69">
        <f t="shared" si="172"/>
        <v>0</v>
      </c>
      <c r="AL298" s="68">
        <f t="shared" si="173"/>
        <v>0</v>
      </c>
      <c r="AM298" s="69">
        <v>0</v>
      </c>
      <c r="AN298" s="69">
        <v>0</v>
      </c>
      <c r="AO298" s="69">
        <f t="shared" si="174"/>
        <v>0</v>
      </c>
      <c r="AP298" s="68">
        <f t="shared" si="175"/>
        <v>0</v>
      </c>
      <c r="AQ298" s="69">
        <v>0</v>
      </c>
      <c r="AR298" s="69">
        <v>0</v>
      </c>
      <c r="AS298" s="69">
        <f t="shared" si="176"/>
        <v>0</v>
      </c>
      <c r="AT298" s="68">
        <f t="shared" si="177"/>
        <v>0</v>
      </c>
      <c r="AU298" s="69">
        <v>0</v>
      </c>
      <c r="AV298" s="69">
        <v>0</v>
      </c>
      <c r="AW298" s="69">
        <f t="shared" si="178"/>
        <v>0</v>
      </c>
      <c r="AX298" s="68">
        <f t="shared" si="179"/>
        <v>0</v>
      </c>
      <c r="AY298" s="69">
        <v>0</v>
      </c>
      <c r="AZ298" s="69">
        <v>0</v>
      </c>
      <c r="BA298" s="65" t="b">
        <f t="shared" si="144"/>
        <v>1</v>
      </c>
      <c r="BB298" s="65" t="b">
        <f t="shared" si="145"/>
        <v>1</v>
      </c>
      <c r="BC298" s="65" t="b">
        <f t="shared" si="146"/>
        <v>1</v>
      </c>
      <c r="BD298" s="65" t="b">
        <f t="shared" si="147"/>
        <v>1</v>
      </c>
      <c r="BE298" s="65" t="b">
        <f t="shared" si="148"/>
        <v>1</v>
      </c>
      <c r="BF298" s="65" t="b">
        <f t="shared" si="149"/>
        <v>1</v>
      </c>
      <c r="BG298" s="65" t="b">
        <f t="shared" si="150"/>
        <v>1</v>
      </c>
      <c r="BH298" s="65" t="b">
        <f t="shared" si="151"/>
        <v>1</v>
      </c>
      <c r="BI298" s="65" t="b">
        <f t="shared" si="152"/>
        <v>1</v>
      </c>
      <c r="BJ298" s="65" t="b">
        <f t="shared" si="153"/>
        <v>1</v>
      </c>
      <c r="BK298" s="65" t="b">
        <f t="shared" si="154"/>
        <v>1</v>
      </c>
      <c r="BL298" s="65" t="b">
        <f t="shared" si="155"/>
        <v>1</v>
      </c>
      <c r="BM298" s="70" t="s">
        <v>161</v>
      </c>
    </row>
    <row r="299" spans="1:65" ht="34">
      <c r="A299" s="66" t="s">
        <v>763</v>
      </c>
      <c r="B299" s="67" t="s">
        <v>764</v>
      </c>
      <c r="C299" s="68">
        <v>0</v>
      </c>
      <c r="D299" s="68">
        <v>0</v>
      </c>
      <c r="E299" s="69">
        <f t="shared" si="156"/>
        <v>0</v>
      </c>
      <c r="F299" s="68">
        <f t="shared" si="157"/>
        <v>0</v>
      </c>
      <c r="G299" s="69">
        <v>0</v>
      </c>
      <c r="H299" s="69">
        <v>0</v>
      </c>
      <c r="I299" s="69">
        <f t="shared" si="158"/>
        <v>0</v>
      </c>
      <c r="J299" s="68">
        <f t="shared" si="159"/>
        <v>0</v>
      </c>
      <c r="K299" s="69">
        <v>0</v>
      </c>
      <c r="L299" s="69">
        <v>0</v>
      </c>
      <c r="M299" s="69">
        <f t="shared" si="160"/>
        <v>0</v>
      </c>
      <c r="N299" s="68">
        <f t="shared" si="161"/>
        <v>0</v>
      </c>
      <c r="O299" s="69">
        <v>0</v>
      </c>
      <c r="P299" s="69">
        <v>0</v>
      </c>
      <c r="Q299" s="69">
        <f t="shared" si="162"/>
        <v>0</v>
      </c>
      <c r="R299" s="68">
        <f t="shared" si="163"/>
        <v>0</v>
      </c>
      <c r="S299" s="69">
        <v>0</v>
      </c>
      <c r="T299" s="71">
        <v>23466</v>
      </c>
      <c r="U299" s="69">
        <f t="shared" si="164"/>
        <v>23466</v>
      </c>
      <c r="V299" s="68">
        <f t="shared" si="165"/>
        <v>23466</v>
      </c>
      <c r="W299" s="71">
        <v>-21353.203468240128</v>
      </c>
      <c r="X299" s="71">
        <v>41713</v>
      </c>
      <c r="Y299" s="69">
        <f t="shared" si="166"/>
        <v>20360</v>
      </c>
      <c r="Z299" s="68">
        <f t="shared" si="167"/>
        <v>63066</v>
      </c>
      <c r="AA299" s="71">
        <v>9888.7000000000007</v>
      </c>
      <c r="AB299" s="71">
        <v>51602</v>
      </c>
      <c r="AC299" s="69">
        <f t="shared" si="168"/>
        <v>61490</v>
      </c>
      <c r="AD299" s="68">
        <f t="shared" si="169"/>
        <v>41714</v>
      </c>
      <c r="AE299" s="69">
        <v>0</v>
      </c>
      <c r="AF299" s="71">
        <v>41713</v>
      </c>
      <c r="AG299" s="69">
        <f t="shared" si="170"/>
        <v>41713</v>
      </c>
      <c r="AH299" s="68">
        <f t="shared" si="171"/>
        <v>41713</v>
      </c>
      <c r="AI299" s="71">
        <v>15512.644763850158</v>
      </c>
      <c r="AJ299" s="71">
        <v>53292.65</v>
      </c>
      <c r="AK299" s="69">
        <f t="shared" si="172"/>
        <v>68804</v>
      </c>
      <c r="AL299" s="68">
        <f t="shared" si="173"/>
        <v>37780</v>
      </c>
      <c r="AM299" s="69">
        <v>0</v>
      </c>
      <c r="AN299" s="71">
        <v>53292.65</v>
      </c>
      <c r="AO299" s="69">
        <f t="shared" si="174"/>
        <v>53292</v>
      </c>
      <c r="AP299" s="68">
        <f t="shared" si="175"/>
        <v>53292</v>
      </c>
      <c r="AQ299" s="69">
        <v>0</v>
      </c>
      <c r="AR299" s="71">
        <v>53292.65</v>
      </c>
      <c r="AS299" s="69">
        <f t="shared" si="176"/>
        <v>53292</v>
      </c>
      <c r="AT299" s="68">
        <f t="shared" si="177"/>
        <v>53292</v>
      </c>
      <c r="AU299" s="71">
        <v>2180380.8383210553</v>
      </c>
      <c r="AV299" s="71">
        <v>53292.65</v>
      </c>
      <c r="AW299" s="69">
        <f t="shared" si="178"/>
        <v>2233672</v>
      </c>
      <c r="AX299" s="68">
        <f t="shared" si="179"/>
        <v>-2127088</v>
      </c>
      <c r="AY299" s="71">
        <v>2180380.8383210553</v>
      </c>
      <c r="AZ299" s="71">
        <v>53292.65</v>
      </c>
      <c r="BA299" s="65" t="b">
        <f t="shared" si="144"/>
        <v>1</v>
      </c>
      <c r="BB299" s="65" t="b">
        <f t="shared" si="145"/>
        <v>1</v>
      </c>
      <c r="BC299" s="65" t="b">
        <f t="shared" si="146"/>
        <v>1</v>
      </c>
      <c r="BD299" s="65" t="b">
        <f t="shared" si="147"/>
        <v>1</v>
      </c>
      <c r="BE299" s="65" t="b">
        <f t="shared" si="148"/>
        <v>0</v>
      </c>
      <c r="BF299" s="65" t="b">
        <f t="shared" si="149"/>
        <v>0</v>
      </c>
      <c r="BG299" s="65" t="b">
        <f t="shared" si="150"/>
        <v>0</v>
      </c>
      <c r="BH299" s="65" t="b">
        <f t="shared" si="151"/>
        <v>0</v>
      </c>
      <c r="BI299" s="65" t="b">
        <f t="shared" si="152"/>
        <v>0</v>
      </c>
      <c r="BJ299" s="65" t="b">
        <f t="shared" si="153"/>
        <v>0</v>
      </c>
      <c r="BK299" s="65" t="b">
        <f t="shared" si="154"/>
        <v>0</v>
      </c>
      <c r="BL299" s="65" t="b">
        <f t="shared" si="155"/>
        <v>0</v>
      </c>
      <c r="BM299" s="70" t="s">
        <v>161</v>
      </c>
    </row>
    <row r="300" spans="1:65" ht="34">
      <c r="A300" s="66" t="s">
        <v>765</v>
      </c>
      <c r="B300" s="67" t="s">
        <v>766</v>
      </c>
      <c r="C300" s="68">
        <v>0</v>
      </c>
      <c r="D300" s="68">
        <v>0</v>
      </c>
      <c r="E300" s="69">
        <f t="shared" si="156"/>
        <v>0</v>
      </c>
      <c r="F300" s="68">
        <f t="shared" si="157"/>
        <v>0</v>
      </c>
      <c r="G300" s="69">
        <v>403.92648632314462</v>
      </c>
      <c r="H300" s="69">
        <v>403.9</v>
      </c>
      <c r="I300" s="69">
        <f t="shared" si="158"/>
        <v>806</v>
      </c>
      <c r="J300" s="68">
        <f t="shared" si="159"/>
        <v>0</v>
      </c>
      <c r="K300" s="73">
        <v>403.92648632314462</v>
      </c>
      <c r="L300" s="73">
        <v>403.9</v>
      </c>
      <c r="M300" s="69">
        <f t="shared" si="160"/>
        <v>806</v>
      </c>
      <c r="N300" s="68">
        <f t="shared" si="161"/>
        <v>0</v>
      </c>
      <c r="O300" s="73">
        <v>403.92648632314462</v>
      </c>
      <c r="P300" s="73">
        <v>403.9</v>
      </c>
      <c r="Q300" s="69">
        <f t="shared" si="162"/>
        <v>806</v>
      </c>
      <c r="R300" s="68">
        <f t="shared" si="163"/>
        <v>0</v>
      </c>
      <c r="S300" s="69">
        <v>0</v>
      </c>
      <c r="T300" s="69">
        <v>0</v>
      </c>
      <c r="U300" s="69">
        <f t="shared" si="164"/>
        <v>0</v>
      </c>
      <c r="V300" s="68">
        <f t="shared" si="165"/>
        <v>0</v>
      </c>
      <c r="W300" s="69">
        <v>0</v>
      </c>
      <c r="X300" s="69">
        <v>0</v>
      </c>
      <c r="Y300" s="69">
        <f t="shared" si="166"/>
        <v>0</v>
      </c>
      <c r="Z300" s="68">
        <f t="shared" si="167"/>
        <v>0</v>
      </c>
      <c r="AA300" s="69">
        <v>0</v>
      </c>
      <c r="AB300" s="69">
        <v>0</v>
      </c>
      <c r="AC300" s="69">
        <f t="shared" si="168"/>
        <v>0</v>
      </c>
      <c r="AD300" s="68">
        <f t="shared" si="169"/>
        <v>0</v>
      </c>
      <c r="AE300" s="69">
        <v>0</v>
      </c>
      <c r="AF300" s="69">
        <v>0</v>
      </c>
      <c r="AG300" s="69">
        <f t="shared" si="170"/>
        <v>0</v>
      </c>
      <c r="AH300" s="68">
        <f t="shared" si="171"/>
        <v>0</v>
      </c>
      <c r="AI300" s="69">
        <v>0</v>
      </c>
      <c r="AJ300" s="69">
        <v>0</v>
      </c>
      <c r="AK300" s="69">
        <f t="shared" si="172"/>
        <v>0</v>
      </c>
      <c r="AL300" s="68">
        <f t="shared" si="173"/>
        <v>0</v>
      </c>
      <c r="AM300" s="69">
        <v>0</v>
      </c>
      <c r="AN300" s="69">
        <v>0</v>
      </c>
      <c r="AO300" s="69">
        <f t="shared" si="174"/>
        <v>0</v>
      </c>
      <c r="AP300" s="68">
        <f t="shared" si="175"/>
        <v>0</v>
      </c>
      <c r="AQ300" s="69">
        <v>0</v>
      </c>
      <c r="AR300" s="69">
        <v>0</v>
      </c>
      <c r="AS300" s="69">
        <f t="shared" si="176"/>
        <v>0</v>
      </c>
      <c r="AT300" s="68">
        <f t="shared" si="177"/>
        <v>0</v>
      </c>
      <c r="AU300" s="69">
        <v>0</v>
      </c>
      <c r="AV300" s="69">
        <v>0</v>
      </c>
      <c r="AW300" s="69">
        <f t="shared" si="178"/>
        <v>0</v>
      </c>
      <c r="AX300" s="68">
        <f t="shared" si="179"/>
        <v>0</v>
      </c>
      <c r="AY300" s="69">
        <v>0</v>
      </c>
      <c r="AZ300" s="69">
        <v>0</v>
      </c>
      <c r="BA300" s="65" t="b">
        <f t="shared" si="144"/>
        <v>1</v>
      </c>
      <c r="BB300" s="65" t="b">
        <f t="shared" si="145"/>
        <v>1</v>
      </c>
      <c r="BC300" s="65" t="b">
        <f t="shared" si="146"/>
        <v>1</v>
      </c>
      <c r="BD300" s="65" t="b">
        <f t="shared" si="147"/>
        <v>1</v>
      </c>
      <c r="BE300" s="65" t="b">
        <f t="shared" si="148"/>
        <v>1</v>
      </c>
      <c r="BF300" s="65" t="b">
        <f t="shared" si="149"/>
        <v>1</v>
      </c>
      <c r="BG300" s="65" t="b">
        <f t="shared" si="150"/>
        <v>1</v>
      </c>
      <c r="BH300" s="65" t="b">
        <f t="shared" si="151"/>
        <v>1</v>
      </c>
      <c r="BI300" s="65" t="b">
        <f t="shared" si="152"/>
        <v>1</v>
      </c>
      <c r="BJ300" s="65" t="b">
        <f t="shared" si="153"/>
        <v>1</v>
      </c>
      <c r="BK300" s="65" t="b">
        <f t="shared" si="154"/>
        <v>1</v>
      </c>
      <c r="BL300" s="65" t="b">
        <f t="shared" si="155"/>
        <v>1</v>
      </c>
      <c r="BM300" s="70" t="s">
        <v>161</v>
      </c>
    </row>
    <row r="301" spans="1:65" ht="17">
      <c r="A301" s="66" t="s">
        <v>767</v>
      </c>
      <c r="B301" s="67" t="s">
        <v>768</v>
      </c>
      <c r="C301" s="68">
        <v>0</v>
      </c>
      <c r="D301" s="68">
        <v>0</v>
      </c>
      <c r="E301" s="69">
        <f t="shared" si="156"/>
        <v>0</v>
      </c>
      <c r="F301" s="68">
        <f t="shared" si="157"/>
        <v>0</v>
      </c>
      <c r="G301" s="69">
        <v>0</v>
      </c>
      <c r="H301" s="69">
        <v>0</v>
      </c>
      <c r="I301" s="69">
        <f t="shared" si="158"/>
        <v>0</v>
      </c>
      <c r="J301" s="68">
        <f t="shared" si="159"/>
        <v>0</v>
      </c>
      <c r="K301" s="69">
        <v>0</v>
      </c>
      <c r="L301" s="69">
        <v>0</v>
      </c>
      <c r="M301" s="69">
        <f t="shared" si="160"/>
        <v>0</v>
      </c>
      <c r="N301" s="68">
        <f t="shared" si="161"/>
        <v>0</v>
      </c>
      <c r="O301" s="69">
        <v>0</v>
      </c>
      <c r="P301" s="69">
        <v>0</v>
      </c>
      <c r="Q301" s="69">
        <f t="shared" si="162"/>
        <v>0</v>
      </c>
      <c r="R301" s="68">
        <f t="shared" si="163"/>
        <v>0</v>
      </c>
      <c r="S301" s="71">
        <v>24267.404538859635</v>
      </c>
      <c r="T301" s="71">
        <v>32604.9</v>
      </c>
      <c r="U301" s="69">
        <f t="shared" si="164"/>
        <v>56871</v>
      </c>
      <c r="V301" s="68">
        <f t="shared" si="165"/>
        <v>8337</v>
      </c>
      <c r="W301" s="71">
        <v>24267.404538859635</v>
      </c>
      <c r="X301" s="71">
        <v>32604.9</v>
      </c>
      <c r="Y301" s="69">
        <f t="shared" si="166"/>
        <v>56871</v>
      </c>
      <c r="Z301" s="68">
        <f t="shared" si="167"/>
        <v>8337</v>
      </c>
      <c r="AA301" s="71">
        <v>24267.404538859635</v>
      </c>
      <c r="AB301" s="71">
        <v>32604.9</v>
      </c>
      <c r="AC301" s="69">
        <f t="shared" si="168"/>
        <v>56871</v>
      </c>
      <c r="AD301" s="68">
        <f t="shared" si="169"/>
        <v>8337</v>
      </c>
      <c r="AE301" s="71">
        <v>24267.404538859635</v>
      </c>
      <c r="AF301" s="71">
        <v>32604.9</v>
      </c>
      <c r="AG301" s="69">
        <f t="shared" si="170"/>
        <v>56871</v>
      </c>
      <c r="AH301" s="68">
        <f t="shared" si="171"/>
        <v>8337</v>
      </c>
      <c r="AI301" s="71">
        <v>24267.404538859635</v>
      </c>
      <c r="AJ301" s="71">
        <v>32604.9</v>
      </c>
      <c r="AK301" s="69">
        <f t="shared" si="172"/>
        <v>56871</v>
      </c>
      <c r="AL301" s="68">
        <f t="shared" si="173"/>
        <v>8337</v>
      </c>
      <c r="AM301" s="71">
        <v>24267.404538859635</v>
      </c>
      <c r="AN301" s="71">
        <v>32604.9</v>
      </c>
      <c r="AO301" s="69">
        <f t="shared" si="174"/>
        <v>56871</v>
      </c>
      <c r="AP301" s="68">
        <f t="shared" si="175"/>
        <v>8337</v>
      </c>
      <c r="AQ301" s="71">
        <v>24267.404538859635</v>
      </c>
      <c r="AR301" s="71">
        <v>32604.9</v>
      </c>
      <c r="AS301" s="69">
        <f t="shared" si="176"/>
        <v>56871</v>
      </c>
      <c r="AT301" s="68">
        <f t="shared" si="177"/>
        <v>8337</v>
      </c>
      <c r="AU301" s="71">
        <v>24267.404538859635</v>
      </c>
      <c r="AV301" s="71">
        <v>32604.9</v>
      </c>
      <c r="AW301" s="69">
        <f t="shared" si="178"/>
        <v>56871</v>
      </c>
      <c r="AX301" s="68">
        <f t="shared" si="179"/>
        <v>8337</v>
      </c>
      <c r="AY301" s="71">
        <v>24267.404538859635</v>
      </c>
      <c r="AZ301" s="71">
        <v>32604.9</v>
      </c>
      <c r="BA301" s="65" t="b">
        <f t="shared" si="144"/>
        <v>1</v>
      </c>
      <c r="BB301" s="65" t="b">
        <f t="shared" si="145"/>
        <v>1</v>
      </c>
      <c r="BC301" s="65" t="b">
        <f t="shared" si="146"/>
        <v>1</v>
      </c>
      <c r="BD301" s="65" t="b">
        <f t="shared" si="147"/>
        <v>1</v>
      </c>
      <c r="BE301" s="65" t="b">
        <f t="shared" si="148"/>
        <v>0</v>
      </c>
      <c r="BF301" s="65" t="b">
        <f t="shared" si="149"/>
        <v>0</v>
      </c>
      <c r="BG301" s="65" t="b">
        <f t="shared" si="150"/>
        <v>0</v>
      </c>
      <c r="BH301" s="65" t="b">
        <f t="shared" si="151"/>
        <v>0</v>
      </c>
      <c r="BI301" s="65" t="b">
        <f t="shared" si="152"/>
        <v>0</v>
      </c>
      <c r="BJ301" s="65" t="b">
        <f t="shared" si="153"/>
        <v>0</v>
      </c>
      <c r="BK301" s="65" t="b">
        <f t="shared" si="154"/>
        <v>0</v>
      </c>
      <c r="BL301" s="65" t="b">
        <f t="shared" si="155"/>
        <v>0</v>
      </c>
      <c r="BM301" s="70" t="s">
        <v>164</v>
      </c>
    </row>
    <row r="302" spans="1:65" ht="17">
      <c r="A302" s="66" t="s">
        <v>769</v>
      </c>
      <c r="B302" s="67" t="s">
        <v>770</v>
      </c>
      <c r="C302" s="68">
        <v>0</v>
      </c>
      <c r="D302" s="68">
        <v>0</v>
      </c>
      <c r="E302" s="69">
        <f t="shared" si="156"/>
        <v>0</v>
      </c>
      <c r="F302" s="68">
        <f t="shared" si="157"/>
        <v>0</v>
      </c>
      <c r="G302" s="69">
        <v>0</v>
      </c>
      <c r="H302" s="69">
        <v>0</v>
      </c>
      <c r="I302" s="69">
        <f t="shared" si="158"/>
        <v>0</v>
      </c>
      <c r="J302" s="68">
        <f t="shared" si="159"/>
        <v>0</v>
      </c>
      <c r="K302" s="69">
        <v>0</v>
      </c>
      <c r="L302" s="69">
        <v>0</v>
      </c>
      <c r="M302" s="69">
        <f t="shared" si="160"/>
        <v>0</v>
      </c>
      <c r="N302" s="68">
        <f t="shared" si="161"/>
        <v>0</v>
      </c>
      <c r="O302" s="69">
        <v>0</v>
      </c>
      <c r="P302" s="69">
        <v>0</v>
      </c>
      <c r="Q302" s="69">
        <f t="shared" si="162"/>
        <v>0</v>
      </c>
      <c r="R302" s="68">
        <f t="shared" si="163"/>
        <v>0</v>
      </c>
      <c r="S302" s="69">
        <v>0</v>
      </c>
      <c r="T302" s="71">
        <v>4392</v>
      </c>
      <c r="U302" s="69">
        <f t="shared" si="164"/>
        <v>4392</v>
      </c>
      <c r="V302" s="68">
        <f t="shared" si="165"/>
        <v>4392</v>
      </c>
      <c r="W302" s="69">
        <v>0</v>
      </c>
      <c r="X302" s="71">
        <v>5659</v>
      </c>
      <c r="Y302" s="69">
        <f t="shared" si="166"/>
        <v>5659</v>
      </c>
      <c r="Z302" s="68">
        <f t="shared" si="167"/>
        <v>5659</v>
      </c>
      <c r="AA302" s="69">
        <v>0</v>
      </c>
      <c r="AB302" s="71">
        <v>5659</v>
      </c>
      <c r="AC302" s="69">
        <f t="shared" si="168"/>
        <v>5659</v>
      </c>
      <c r="AD302" s="68">
        <f t="shared" si="169"/>
        <v>5659</v>
      </c>
      <c r="AE302" s="69">
        <v>0</v>
      </c>
      <c r="AF302" s="71">
        <v>5659</v>
      </c>
      <c r="AG302" s="69">
        <f t="shared" si="170"/>
        <v>5659</v>
      </c>
      <c r="AH302" s="68">
        <f t="shared" si="171"/>
        <v>5659</v>
      </c>
      <c r="AI302" s="69">
        <v>0</v>
      </c>
      <c r="AJ302" s="71">
        <v>5659</v>
      </c>
      <c r="AK302" s="69">
        <f t="shared" si="172"/>
        <v>5659</v>
      </c>
      <c r="AL302" s="68">
        <f t="shared" si="173"/>
        <v>5659</v>
      </c>
      <c r="AM302" s="69">
        <v>0</v>
      </c>
      <c r="AN302" s="71">
        <v>5659</v>
      </c>
      <c r="AO302" s="69">
        <f t="shared" si="174"/>
        <v>5659</v>
      </c>
      <c r="AP302" s="68">
        <f t="shared" si="175"/>
        <v>5659</v>
      </c>
      <c r="AQ302" s="69">
        <v>0</v>
      </c>
      <c r="AR302" s="71">
        <v>5659</v>
      </c>
      <c r="AS302" s="69">
        <f t="shared" si="176"/>
        <v>5659</v>
      </c>
      <c r="AT302" s="68">
        <f t="shared" si="177"/>
        <v>5659</v>
      </c>
      <c r="AU302" s="69">
        <v>0</v>
      </c>
      <c r="AV302" s="71">
        <v>5659</v>
      </c>
      <c r="AW302" s="69">
        <f t="shared" si="178"/>
        <v>5659</v>
      </c>
      <c r="AX302" s="68">
        <f t="shared" si="179"/>
        <v>5659</v>
      </c>
      <c r="AY302" s="69">
        <v>0</v>
      </c>
      <c r="AZ302" s="71">
        <v>5659</v>
      </c>
      <c r="BA302" s="65" t="b">
        <f t="shared" si="144"/>
        <v>1</v>
      </c>
      <c r="BB302" s="65" t="b">
        <f t="shared" si="145"/>
        <v>1</v>
      </c>
      <c r="BC302" s="65" t="b">
        <f t="shared" si="146"/>
        <v>1</v>
      </c>
      <c r="BD302" s="65" t="b">
        <f t="shared" si="147"/>
        <v>1</v>
      </c>
      <c r="BE302" s="65" t="b">
        <f t="shared" si="148"/>
        <v>0</v>
      </c>
      <c r="BF302" s="65" t="b">
        <f t="shared" si="149"/>
        <v>0</v>
      </c>
      <c r="BG302" s="65" t="b">
        <f t="shared" si="150"/>
        <v>0</v>
      </c>
      <c r="BH302" s="65" t="b">
        <f t="shared" si="151"/>
        <v>0</v>
      </c>
      <c r="BI302" s="65" t="b">
        <f t="shared" si="152"/>
        <v>0</v>
      </c>
      <c r="BJ302" s="65" t="b">
        <f t="shared" si="153"/>
        <v>0</v>
      </c>
      <c r="BK302" s="65" t="b">
        <f t="shared" si="154"/>
        <v>0</v>
      </c>
      <c r="BL302" s="65" t="b">
        <f t="shared" si="155"/>
        <v>0</v>
      </c>
      <c r="BM302" s="70" t="s">
        <v>187</v>
      </c>
    </row>
    <row r="303" spans="1:65" ht="17">
      <c r="A303" s="66" t="s">
        <v>771</v>
      </c>
      <c r="B303" s="67" t="s">
        <v>772</v>
      </c>
      <c r="C303" s="68">
        <v>0</v>
      </c>
      <c r="D303" s="68">
        <v>0</v>
      </c>
      <c r="E303" s="69">
        <f t="shared" si="156"/>
        <v>0</v>
      </c>
      <c r="F303" s="68">
        <f t="shared" si="157"/>
        <v>0</v>
      </c>
      <c r="G303" s="69">
        <v>0</v>
      </c>
      <c r="H303" s="69">
        <v>0</v>
      </c>
      <c r="I303" s="69">
        <f t="shared" si="158"/>
        <v>0</v>
      </c>
      <c r="J303" s="68">
        <f t="shared" si="159"/>
        <v>0</v>
      </c>
      <c r="K303" s="69">
        <v>0</v>
      </c>
      <c r="L303" s="69">
        <v>0</v>
      </c>
      <c r="M303" s="69">
        <f t="shared" si="160"/>
        <v>0</v>
      </c>
      <c r="N303" s="68">
        <f t="shared" si="161"/>
        <v>0</v>
      </c>
      <c r="O303" s="69">
        <v>0</v>
      </c>
      <c r="P303" s="69">
        <v>0</v>
      </c>
      <c r="Q303" s="69">
        <f t="shared" si="162"/>
        <v>0</v>
      </c>
      <c r="R303" s="68">
        <f t="shared" si="163"/>
        <v>0</v>
      </c>
      <c r="S303" s="69">
        <v>0</v>
      </c>
      <c r="T303" s="69">
        <v>0</v>
      </c>
      <c r="U303" s="69">
        <f t="shared" si="164"/>
        <v>0</v>
      </c>
      <c r="V303" s="68">
        <f t="shared" si="165"/>
        <v>0</v>
      </c>
      <c r="W303" s="69">
        <v>0</v>
      </c>
      <c r="X303" s="69">
        <v>0</v>
      </c>
      <c r="Y303" s="69">
        <f t="shared" si="166"/>
        <v>0</v>
      </c>
      <c r="Z303" s="68">
        <f t="shared" si="167"/>
        <v>0</v>
      </c>
      <c r="AA303" s="69">
        <v>0</v>
      </c>
      <c r="AB303" s="69">
        <v>0</v>
      </c>
      <c r="AC303" s="69">
        <f t="shared" si="168"/>
        <v>0</v>
      </c>
      <c r="AD303" s="68">
        <f t="shared" si="169"/>
        <v>0</v>
      </c>
      <c r="AE303" s="69">
        <v>0</v>
      </c>
      <c r="AF303" s="69">
        <v>0</v>
      </c>
      <c r="AG303" s="69">
        <f t="shared" si="170"/>
        <v>0</v>
      </c>
      <c r="AH303" s="68">
        <f t="shared" si="171"/>
        <v>0</v>
      </c>
      <c r="AI303" s="69">
        <v>0</v>
      </c>
      <c r="AJ303" s="69">
        <v>0</v>
      </c>
      <c r="AK303" s="69">
        <f t="shared" si="172"/>
        <v>0</v>
      </c>
      <c r="AL303" s="68">
        <f t="shared" si="173"/>
        <v>0</v>
      </c>
      <c r="AM303" s="69">
        <v>0</v>
      </c>
      <c r="AN303" s="69">
        <v>0</v>
      </c>
      <c r="AO303" s="69">
        <f t="shared" si="174"/>
        <v>0</v>
      </c>
      <c r="AP303" s="68">
        <f t="shared" si="175"/>
        <v>0</v>
      </c>
      <c r="AQ303" s="69">
        <v>0</v>
      </c>
      <c r="AR303" s="69">
        <v>0</v>
      </c>
      <c r="AS303" s="69">
        <f t="shared" si="176"/>
        <v>0</v>
      </c>
      <c r="AT303" s="68">
        <f t="shared" si="177"/>
        <v>0</v>
      </c>
      <c r="AU303" s="69">
        <v>0</v>
      </c>
      <c r="AV303" s="69">
        <v>0</v>
      </c>
      <c r="AW303" s="69">
        <f t="shared" si="178"/>
        <v>0</v>
      </c>
      <c r="AX303" s="68">
        <f t="shared" si="179"/>
        <v>0</v>
      </c>
      <c r="AY303" s="69">
        <v>0</v>
      </c>
      <c r="AZ303" s="69">
        <v>0</v>
      </c>
      <c r="BA303" s="65" t="b">
        <f t="shared" si="144"/>
        <v>1</v>
      </c>
      <c r="BB303" s="65" t="b">
        <f t="shared" si="145"/>
        <v>1</v>
      </c>
      <c r="BC303" s="65" t="b">
        <f t="shared" si="146"/>
        <v>1</v>
      </c>
      <c r="BD303" s="65" t="b">
        <f t="shared" si="147"/>
        <v>1</v>
      </c>
      <c r="BE303" s="65" t="b">
        <f t="shared" si="148"/>
        <v>1</v>
      </c>
      <c r="BF303" s="65" t="b">
        <f t="shared" si="149"/>
        <v>1</v>
      </c>
      <c r="BG303" s="65" t="b">
        <f t="shared" si="150"/>
        <v>1</v>
      </c>
      <c r="BH303" s="65" t="b">
        <f t="shared" si="151"/>
        <v>1</v>
      </c>
      <c r="BI303" s="65" t="b">
        <f t="shared" si="152"/>
        <v>1</v>
      </c>
      <c r="BJ303" s="65" t="b">
        <f t="shared" si="153"/>
        <v>1</v>
      </c>
      <c r="BK303" s="65" t="b">
        <f t="shared" si="154"/>
        <v>1</v>
      </c>
      <c r="BL303" s="65" t="b">
        <f t="shared" si="155"/>
        <v>1</v>
      </c>
      <c r="BM303" s="70" t="s">
        <v>164</v>
      </c>
    </row>
    <row r="304" spans="1:65" ht="34">
      <c r="A304" s="66" t="s">
        <v>773</v>
      </c>
      <c r="B304" s="67" t="s">
        <v>774</v>
      </c>
      <c r="C304" s="68">
        <v>0</v>
      </c>
      <c r="D304" s="68">
        <v>0</v>
      </c>
      <c r="E304" s="69">
        <f t="shared" si="156"/>
        <v>0</v>
      </c>
      <c r="F304" s="68">
        <f t="shared" si="157"/>
        <v>0</v>
      </c>
      <c r="G304" s="69">
        <v>0</v>
      </c>
      <c r="H304" s="69">
        <v>0</v>
      </c>
      <c r="I304" s="69">
        <f t="shared" si="158"/>
        <v>0</v>
      </c>
      <c r="J304" s="68">
        <f t="shared" si="159"/>
        <v>0</v>
      </c>
      <c r="K304" s="69">
        <v>0</v>
      </c>
      <c r="L304" s="69">
        <v>0</v>
      </c>
      <c r="M304" s="69">
        <f t="shared" si="160"/>
        <v>0</v>
      </c>
      <c r="N304" s="68">
        <f t="shared" si="161"/>
        <v>0</v>
      </c>
      <c r="O304" s="69">
        <v>0</v>
      </c>
      <c r="P304" s="69">
        <v>0</v>
      </c>
      <c r="Q304" s="69">
        <f t="shared" si="162"/>
        <v>0</v>
      </c>
      <c r="R304" s="68">
        <f t="shared" si="163"/>
        <v>0</v>
      </c>
      <c r="S304" s="69">
        <v>0</v>
      </c>
      <c r="T304" s="69">
        <v>0</v>
      </c>
      <c r="U304" s="69">
        <f t="shared" si="164"/>
        <v>0</v>
      </c>
      <c r="V304" s="68">
        <f t="shared" si="165"/>
        <v>0</v>
      </c>
      <c r="W304" s="69">
        <v>0</v>
      </c>
      <c r="X304" s="69">
        <v>0</v>
      </c>
      <c r="Y304" s="69">
        <f t="shared" si="166"/>
        <v>0</v>
      </c>
      <c r="Z304" s="68">
        <f t="shared" si="167"/>
        <v>0</v>
      </c>
      <c r="AA304" s="69">
        <v>0</v>
      </c>
      <c r="AB304" s="69">
        <v>0</v>
      </c>
      <c r="AC304" s="69">
        <f t="shared" si="168"/>
        <v>0</v>
      </c>
      <c r="AD304" s="68">
        <f t="shared" si="169"/>
        <v>0</v>
      </c>
      <c r="AE304" s="69">
        <v>0</v>
      </c>
      <c r="AF304" s="69">
        <v>0</v>
      </c>
      <c r="AG304" s="69">
        <f t="shared" si="170"/>
        <v>0</v>
      </c>
      <c r="AH304" s="68">
        <f t="shared" si="171"/>
        <v>0</v>
      </c>
      <c r="AI304" s="69">
        <v>0</v>
      </c>
      <c r="AJ304" s="69">
        <v>0</v>
      </c>
      <c r="AK304" s="69">
        <f t="shared" si="172"/>
        <v>0</v>
      </c>
      <c r="AL304" s="68">
        <f t="shared" si="173"/>
        <v>0</v>
      </c>
      <c r="AM304" s="69">
        <v>0</v>
      </c>
      <c r="AN304" s="69">
        <v>0</v>
      </c>
      <c r="AO304" s="69">
        <f t="shared" si="174"/>
        <v>0</v>
      </c>
      <c r="AP304" s="68">
        <f t="shared" si="175"/>
        <v>0</v>
      </c>
      <c r="AQ304" s="69">
        <v>0</v>
      </c>
      <c r="AR304" s="69">
        <v>0</v>
      </c>
      <c r="AS304" s="69">
        <f t="shared" si="176"/>
        <v>0</v>
      </c>
      <c r="AT304" s="68">
        <f t="shared" si="177"/>
        <v>0</v>
      </c>
      <c r="AU304" s="69">
        <v>0</v>
      </c>
      <c r="AV304" s="69">
        <v>0</v>
      </c>
      <c r="AW304" s="69">
        <f t="shared" si="178"/>
        <v>0</v>
      </c>
      <c r="AX304" s="68">
        <f t="shared" si="179"/>
        <v>0</v>
      </c>
      <c r="AY304" s="69">
        <v>0</v>
      </c>
      <c r="AZ304" s="69">
        <v>0</v>
      </c>
      <c r="BA304" s="65" t="b">
        <f t="shared" si="144"/>
        <v>1</v>
      </c>
      <c r="BB304" s="65" t="b">
        <f t="shared" si="145"/>
        <v>1</v>
      </c>
      <c r="BC304" s="65" t="b">
        <f t="shared" si="146"/>
        <v>1</v>
      </c>
      <c r="BD304" s="65" t="b">
        <f t="shared" si="147"/>
        <v>1</v>
      </c>
      <c r="BE304" s="65" t="b">
        <f t="shared" si="148"/>
        <v>1</v>
      </c>
      <c r="BF304" s="65" t="b">
        <f t="shared" si="149"/>
        <v>1</v>
      </c>
      <c r="BG304" s="65" t="b">
        <f t="shared" si="150"/>
        <v>1</v>
      </c>
      <c r="BH304" s="65" t="b">
        <f t="shared" si="151"/>
        <v>1</v>
      </c>
      <c r="BI304" s="65" t="b">
        <f t="shared" si="152"/>
        <v>1</v>
      </c>
      <c r="BJ304" s="65" t="b">
        <f t="shared" si="153"/>
        <v>1</v>
      </c>
      <c r="BK304" s="65" t="b">
        <f t="shared" si="154"/>
        <v>1</v>
      </c>
      <c r="BL304" s="65" t="b">
        <f t="shared" si="155"/>
        <v>1</v>
      </c>
      <c r="BM304" s="70" t="s">
        <v>161</v>
      </c>
    </row>
    <row r="305" spans="1:65" ht="34">
      <c r="A305" s="66" t="s">
        <v>775</v>
      </c>
      <c r="B305" s="67" t="s">
        <v>776</v>
      </c>
      <c r="C305" s="68">
        <v>0</v>
      </c>
      <c r="D305" s="68">
        <v>0</v>
      </c>
      <c r="E305" s="69">
        <f t="shared" si="156"/>
        <v>0</v>
      </c>
      <c r="F305" s="68">
        <f t="shared" si="157"/>
        <v>0</v>
      </c>
      <c r="G305" s="69">
        <v>0</v>
      </c>
      <c r="H305" s="69">
        <v>0</v>
      </c>
      <c r="I305" s="69">
        <f t="shared" si="158"/>
        <v>0</v>
      </c>
      <c r="J305" s="68">
        <f t="shared" si="159"/>
        <v>0</v>
      </c>
      <c r="K305" s="69">
        <v>0</v>
      </c>
      <c r="L305" s="69">
        <v>0</v>
      </c>
      <c r="M305" s="69">
        <f t="shared" si="160"/>
        <v>0</v>
      </c>
      <c r="N305" s="68">
        <f t="shared" si="161"/>
        <v>0</v>
      </c>
      <c r="O305" s="69">
        <v>0</v>
      </c>
      <c r="P305" s="69">
        <v>0</v>
      </c>
      <c r="Q305" s="69">
        <f t="shared" si="162"/>
        <v>0</v>
      </c>
      <c r="R305" s="68">
        <f t="shared" si="163"/>
        <v>0</v>
      </c>
      <c r="S305" s="69">
        <v>0</v>
      </c>
      <c r="T305" s="71">
        <v>14214</v>
      </c>
      <c r="U305" s="69">
        <f t="shared" si="164"/>
        <v>14214</v>
      </c>
      <c r="V305" s="68">
        <f t="shared" si="165"/>
        <v>14214</v>
      </c>
      <c r="W305" s="71">
        <v>8950.1050944408762</v>
      </c>
      <c r="X305" s="71">
        <v>22794</v>
      </c>
      <c r="Y305" s="69">
        <f t="shared" si="166"/>
        <v>31744</v>
      </c>
      <c r="Z305" s="68">
        <f t="shared" si="167"/>
        <v>13844</v>
      </c>
      <c r="AA305" s="69">
        <v>0</v>
      </c>
      <c r="AB305" s="71">
        <v>22794</v>
      </c>
      <c r="AC305" s="69">
        <f t="shared" si="168"/>
        <v>22794</v>
      </c>
      <c r="AD305" s="68">
        <f t="shared" si="169"/>
        <v>22794</v>
      </c>
      <c r="AE305" s="69">
        <v>0</v>
      </c>
      <c r="AF305" s="71">
        <v>22794</v>
      </c>
      <c r="AG305" s="69">
        <f t="shared" si="170"/>
        <v>22794</v>
      </c>
      <c r="AH305" s="68">
        <f t="shared" si="171"/>
        <v>22794</v>
      </c>
      <c r="AI305" s="71">
        <v>4700.4260908763817</v>
      </c>
      <c r="AJ305" s="71">
        <v>22794</v>
      </c>
      <c r="AK305" s="69">
        <f t="shared" si="172"/>
        <v>27494</v>
      </c>
      <c r="AL305" s="68">
        <f t="shared" si="173"/>
        <v>18094</v>
      </c>
      <c r="AM305" s="69">
        <v>0</v>
      </c>
      <c r="AN305" s="71">
        <v>22794</v>
      </c>
      <c r="AO305" s="69">
        <f t="shared" si="174"/>
        <v>22794</v>
      </c>
      <c r="AP305" s="68">
        <f t="shared" si="175"/>
        <v>22794</v>
      </c>
      <c r="AQ305" s="69">
        <v>0</v>
      </c>
      <c r="AR305" s="71">
        <v>22794</v>
      </c>
      <c r="AS305" s="69">
        <f t="shared" si="176"/>
        <v>22794</v>
      </c>
      <c r="AT305" s="68">
        <f t="shared" si="177"/>
        <v>22794</v>
      </c>
      <c r="AU305" s="71">
        <v>1051537.0206371711</v>
      </c>
      <c r="AV305" s="71">
        <v>22794</v>
      </c>
      <c r="AW305" s="69">
        <f t="shared" si="178"/>
        <v>1074331</v>
      </c>
      <c r="AX305" s="68">
        <f t="shared" si="179"/>
        <v>-1028743</v>
      </c>
      <c r="AY305" s="71">
        <v>1051537.0206371711</v>
      </c>
      <c r="AZ305" s="71">
        <v>22794</v>
      </c>
      <c r="BA305" s="65" t="b">
        <f t="shared" si="144"/>
        <v>1</v>
      </c>
      <c r="BB305" s="65" t="b">
        <f t="shared" si="145"/>
        <v>1</v>
      </c>
      <c r="BC305" s="65" t="b">
        <f t="shared" si="146"/>
        <v>1</v>
      </c>
      <c r="BD305" s="65" t="b">
        <f t="shared" si="147"/>
        <v>1</v>
      </c>
      <c r="BE305" s="65" t="b">
        <f t="shared" si="148"/>
        <v>0</v>
      </c>
      <c r="BF305" s="65" t="b">
        <f t="shared" si="149"/>
        <v>0</v>
      </c>
      <c r="BG305" s="65" t="b">
        <f t="shared" si="150"/>
        <v>0</v>
      </c>
      <c r="BH305" s="65" t="b">
        <f t="shared" si="151"/>
        <v>0</v>
      </c>
      <c r="BI305" s="65" t="b">
        <f t="shared" si="152"/>
        <v>0</v>
      </c>
      <c r="BJ305" s="65" t="b">
        <f t="shared" si="153"/>
        <v>0</v>
      </c>
      <c r="BK305" s="65" t="b">
        <f t="shared" si="154"/>
        <v>0</v>
      </c>
      <c r="BL305" s="65" t="b">
        <f t="shared" si="155"/>
        <v>0</v>
      </c>
      <c r="BM305" s="70" t="s">
        <v>161</v>
      </c>
    </row>
    <row r="306" spans="1:65" ht="34">
      <c r="A306" s="66" t="s">
        <v>777</v>
      </c>
      <c r="B306" s="67" t="s">
        <v>778</v>
      </c>
      <c r="C306" s="68">
        <v>0</v>
      </c>
      <c r="D306" s="68">
        <v>0</v>
      </c>
      <c r="E306" s="69">
        <f t="shared" si="156"/>
        <v>0</v>
      </c>
      <c r="F306" s="68">
        <f t="shared" si="157"/>
        <v>0</v>
      </c>
      <c r="G306" s="71">
        <v>64237.999999999993</v>
      </c>
      <c r="H306" s="71">
        <v>64238</v>
      </c>
      <c r="I306" s="69">
        <f t="shared" si="158"/>
        <v>128476</v>
      </c>
      <c r="J306" s="68">
        <f t="shared" si="159"/>
        <v>0</v>
      </c>
      <c r="K306" s="71">
        <v>65809.720231975385</v>
      </c>
      <c r="L306" s="71">
        <v>65810</v>
      </c>
      <c r="M306" s="69">
        <f t="shared" si="160"/>
        <v>131619</v>
      </c>
      <c r="N306" s="68">
        <f t="shared" si="161"/>
        <v>1</v>
      </c>
      <c r="O306" s="71">
        <v>95854.255670583661</v>
      </c>
      <c r="P306" s="71">
        <v>95855</v>
      </c>
      <c r="Q306" s="69">
        <f t="shared" si="162"/>
        <v>191709</v>
      </c>
      <c r="R306" s="68">
        <f t="shared" si="163"/>
        <v>1</v>
      </c>
      <c r="S306" s="69">
        <v>0</v>
      </c>
      <c r="T306" s="71">
        <v>5470</v>
      </c>
      <c r="U306" s="69">
        <f t="shared" si="164"/>
        <v>5470</v>
      </c>
      <c r="V306" s="68">
        <f t="shared" si="165"/>
        <v>5470</v>
      </c>
      <c r="W306" s="71">
        <v>13933.573566047677</v>
      </c>
      <c r="X306" s="71">
        <v>20037</v>
      </c>
      <c r="Y306" s="69">
        <f t="shared" si="166"/>
        <v>33970</v>
      </c>
      <c r="Z306" s="68">
        <f t="shared" si="167"/>
        <v>6104</v>
      </c>
      <c r="AA306" s="69">
        <v>0</v>
      </c>
      <c r="AB306" s="71">
        <v>20037</v>
      </c>
      <c r="AC306" s="69">
        <f t="shared" si="168"/>
        <v>20037</v>
      </c>
      <c r="AD306" s="68">
        <f t="shared" si="169"/>
        <v>20037</v>
      </c>
      <c r="AE306" s="69">
        <v>0</v>
      </c>
      <c r="AF306" s="71">
        <v>20037</v>
      </c>
      <c r="AG306" s="69">
        <f t="shared" si="170"/>
        <v>20037</v>
      </c>
      <c r="AH306" s="68">
        <f t="shared" si="171"/>
        <v>20037</v>
      </c>
      <c r="AI306" s="71">
        <v>9599.2441784293424</v>
      </c>
      <c r="AJ306" s="71">
        <v>29835.940000000002</v>
      </c>
      <c r="AK306" s="69">
        <f t="shared" si="172"/>
        <v>39434</v>
      </c>
      <c r="AL306" s="68">
        <f t="shared" si="173"/>
        <v>20236</v>
      </c>
      <c r="AM306" s="69">
        <v>0</v>
      </c>
      <c r="AN306" s="71">
        <v>29835.940000000002</v>
      </c>
      <c r="AO306" s="69">
        <f t="shared" si="174"/>
        <v>29835</v>
      </c>
      <c r="AP306" s="68">
        <f t="shared" si="175"/>
        <v>29835</v>
      </c>
      <c r="AQ306" s="69">
        <v>0</v>
      </c>
      <c r="AR306" s="71">
        <v>29835.940000000002</v>
      </c>
      <c r="AS306" s="69">
        <f t="shared" si="176"/>
        <v>29835</v>
      </c>
      <c r="AT306" s="68">
        <f t="shared" si="177"/>
        <v>29835</v>
      </c>
      <c r="AU306" s="71">
        <v>47436.574663705906</v>
      </c>
      <c r="AV306" s="71">
        <v>29835.940000000002</v>
      </c>
      <c r="AW306" s="69">
        <f t="shared" si="178"/>
        <v>77271</v>
      </c>
      <c r="AX306" s="68">
        <f t="shared" si="179"/>
        <v>-17601</v>
      </c>
      <c r="AY306" s="71">
        <v>47436.574663705906</v>
      </c>
      <c r="AZ306" s="71">
        <v>29835.940000000002</v>
      </c>
      <c r="BA306" s="65" t="b">
        <f t="shared" si="144"/>
        <v>1</v>
      </c>
      <c r="BB306" s="65" t="b">
        <f t="shared" si="145"/>
        <v>1</v>
      </c>
      <c r="BC306" s="65" t="b">
        <f t="shared" si="146"/>
        <v>0</v>
      </c>
      <c r="BD306" s="65" t="b">
        <f t="shared" si="147"/>
        <v>0</v>
      </c>
      <c r="BE306" s="65" t="b">
        <f t="shared" si="148"/>
        <v>0</v>
      </c>
      <c r="BF306" s="65" t="b">
        <f t="shared" si="149"/>
        <v>0</v>
      </c>
      <c r="BG306" s="65" t="b">
        <f t="shared" si="150"/>
        <v>0</v>
      </c>
      <c r="BH306" s="65" t="b">
        <f t="shared" si="151"/>
        <v>0</v>
      </c>
      <c r="BI306" s="65" t="b">
        <f t="shared" si="152"/>
        <v>0</v>
      </c>
      <c r="BJ306" s="65" t="b">
        <f t="shared" si="153"/>
        <v>0</v>
      </c>
      <c r="BK306" s="65" t="b">
        <f t="shared" si="154"/>
        <v>0</v>
      </c>
      <c r="BL306" s="65" t="b">
        <f t="shared" si="155"/>
        <v>0</v>
      </c>
      <c r="BM306" s="70" t="s">
        <v>161</v>
      </c>
    </row>
    <row r="307" spans="1:65" ht="17">
      <c r="A307" s="66" t="s">
        <v>779</v>
      </c>
      <c r="B307" s="67" t="s">
        <v>780</v>
      </c>
      <c r="C307" s="68">
        <v>0</v>
      </c>
      <c r="D307" s="68">
        <v>0</v>
      </c>
      <c r="E307" s="69">
        <f t="shared" si="156"/>
        <v>0</v>
      </c>
      <c r="F307" s="68">
        <f t="shared" si="157"/>
        <v>0</v>
      </c>
      <c r="G307" s="69">
        <v>0</v>
      </c>
      <c r="H307" s="69">
        <v>0</v>
      </c>
      <c r="I307" s="69">
        <f t="shared" si="158"/>
        <v>0</v>
      </c>
      <c r="J307" s="68">
        <f t="shared" si="159"/>
        <v>0</v>
      </c>
      <c r="K307" s="69">
        <v>0</v>
      </c>
      <c r="L307" s="69">
        <v>0</v>
      </c>
      <c r="M307" s="69">
        <f t="shared" si="160"/>
        <v>0</v>
      </c>
      <c r="N307" s="68">
        <f t="shared" si="161"/>
        <v>0</v>
      </c>
      <c r="O307" s="69">
        <v>0</v>
      </c>
      <c r="P307" s="69">
        <v>0</v>
      </c>
      <c r="Q307" s="69">
        <f t="shared" si="162"/>
        <v>0</v>
      </c>
      <c r="R307" s="68">
        <f t="shared" si="163"/>
        <v>0</v>
      </c>
      <c r="S307" s="71">
        <v>13415.594349785715</v>
      </c>
      <c r="T307" s="71">
        <v>13415</v>
      </c>
      <c r="U307" s="69">
        <f t="shared" si="164"/>
        <v>26830</v>
      </c>
      <c r="V307" s="68">
        <f t="shared" si="165"/>
        <v>0</v>
      </c>
      <c r="W307" s="71">
        <v>18035.266968833334</v>
      </c>
      <c r="X307" s="71">
        <v>18034.669999999998</v>
      </c>
      <c r="Y307" s="69">
        <f t="shared" si="166"/>
        <v>36069</v>
      </c>
      <c r="Z307" s="68">
        <f t="shared" si="167"/>
        <v>-1</v>
      </c>
      <c r="AA307" s="71">
        <v>22520.058635500001</v>
      </c>
      <c r="AB307" s="71">
        <v>22519.46</v>
      </c>
      <c r="AC307" s="69">
        <f t="shared" si="168"/>
        <v>45039</v>
      </c>
      <c r="AD307" s="68">
        <f t="shared" si="169"/>
        <v>-1</v>
      </c>
      <c r="AE307" s="71">
        <v>23848.29881407143</v>
      </c>
      <c r="AF307" s="71">
        <v>23847.46</v>
      </c>
      <c r="AG307" s="69">
        <f t="shared" si="170"/>
        <v>47695</v>
      </c>
      <c r="AH307" s="68">
        <f t="shared" si="171"/>
        <v>-1</v>
      </c>
      <c r="AI307" s="71">
        <v>31827.29881407143</v>
      </c>
      <c r="AJ307" s="71">
        <v>31826.46</v>
      </c>
      <c r="AK307" s="69">
        <f t="shared" si="172"/>
        <v>63653</v>
      </c>
      <c r="AL307" s="68">
        <f t="shared" si="173"/>
        <v>-1</v>
      </c>
      <c r="AM307" s="71">
        <v>35057.891567511906</v>
      </c>
      <c r="AN307" s="71">
        <v>35703.46</v>
      </c>
      <c r="AO307" s="69">
        <f t="shared" si="174"/>
        <v>70760</v>
      </c>
      <c r="AP307" s="68">
        <f t="shared" si="175"/>
        <v>646</v>
      </c>
      <c r="AQ307" s="71">
        <v>37081.105853226189</v>
      </c>
      <c r="AR307" s="71">
        <v>37726.46</v>
      </c>
      <c r="AS307" s="69">
        <f t="shared" si="176"/>
        <v>74807</v>
      </c>
      <c r="AT307" s="68">
        <f t="shared" si="177"/>
        <v>645</v>
      </c>
      <c r="AU307" s="71">
        <v>43829.195148035717</v>
      </c>
      <c r="AV307" s="71">
        <v>37726.46</v>
      </c>
      <c r="AW307" s="69">
        <f t="shared" si="178"/>
        <v>81555</v>
      </c>
      <c r="AX307" s="68">
        <f t="shared" si="179"/>
        <v>-6103</v>
      </c>
      <c r="AY307" s="71">
        <v>43829.195148035717</v>
      </c>
      <c r="AZ307" s="71">
        <v>37726.46</v>
      </c>
      <c r="BA307" s="65" t="b">
        <f t="shared" si="144"/>
        <v>1</v>
      </c>
      <c r="BB307" s="65" t="b">
        <f t="shared" si="145"/>
        <v>1</v>
      </c>
      <c r="BC307" s="65" t="b">
        <f t="shared" si="146"/>
        <v>1</v>
      </c>
      <c r="BD307" s="65" t="b">
        <f t="shared" si="147"/>
        <v>1</v>
      </c>
      <c r="BE307" s="65" t="b">
        <f t="shared" si="148"/>
        <v>1</v>
      </c>
      <c r="BF307" s="65" t="b">
        <f t="shared" si="149"/>
        <v>0</v>
      </c>
      <c r="BG307" s="65" t="b">
        <f t="shared" si="150"/>
        <v>0</v>
      </c>
      <c r="BH307" s="65" t="b">
        <f t="shared" si="151"/>
        <v>0</v>
      </c>
      <c r="BI307" s="65" t="b">
        <f t="shared" si="152"/>
        <v>0</v>
      </c>
      <c r="BJ307" s="65" t="b">
        <f t="shared" si="153"/>
        <v>0</v>
      </c>
      <c r="BK307" s="65" t="b">
        <f t="shared" si="154"/>
        <v>0</v>
      </c>
      <c r="BL307" s="65" t="b">
        <f t="shared" si="155"/>
        <v>0</v>
      </c>
      <c r="BM307" s="70" t="s">
        <v>179</v>
      </c>
    </row>
    <row r="308" spans="1:65" ht="34">
      <c r="A308" s="66" t="s">
        <v>781</v>
      </c>
      <c r="B308" s="67" t="s">
        <v>782</v>
      </c>
      <c r="C308" s="68">
        <v>0</v>
      </c>
      <c r="D308" s="68">
        <v>0</v>
      </c>
      <c r="E308" s="69">
        <f t="shared" si="156"/>
        <v>0</v>
      </c>
      <c r="F308" s="68">
        <f t="shared" si="157"/>
        <v>0</v>
      </c>
      <c r="G308" s="69">
        <v>0</v>
      </c>
      <c r="H308" s="69">
        <v>0</v>
      </c>
      <c r="I308" s="69">
        <f t="shared" si="158"/>
        <v>0</v>
      </c>
      <c r="J308" s="68">
        <f t="shared" si="159"/>
        <v>0</v>
      </c>
      <c r="K308" s="76">
        <v>-3.2847499999999998</v>
      </c>
      <c r="L308" s="69">
        <v>0</v>
      </c>
      <c r="M308" s="69">
        <f t="shared" si="160"/>
        <v>-3</v>
      </c>
      <c r="N308" s="68">
        <f t="shared" si="161"/>
        <v>3</v>
      </c>
      <c r="O308" s="76">
        <v>-3.2847499999999998</v>
      </c>
      <c r="P308" s="69">
        <v>0</v>
      </c>
      <c r="Q308" s="69">
        <f t="shared" si="162"/>
        <v>-3</v>
      </c>
      <c r="R308" s="68">
        <f t="shared" si="163"/>
        <v>3</v>
      </c>
      <c r="S308" s="69">
        <v>0</v>
      </c>
      <c r="T308" s="71">
        <v>563286</v>
      </c>
      <c r="U308" s="69">
        <f t="shared" si="164"/>
        <v>563286</v>
      </c>
      <c r="V308" s="68">
        <f t="shared" si="165"/>
        <v>563286</v>
      </c>
      <c r="W308" s="71">
        <v>1169978.1090410287</v>
      </c>
      <c r="X308" s="71">
        <v>1734885.09</v>
      </c>
      <c r="Y308" s="69">
        <f t="shared" si="166"/>
        <v>2904863</v>
      </c>
      <c r="Z308" s="68">
        <f t="shared" si="167"/>
        <v>564907</v>
      </c>
      <c r="AA308" s="69">
        <v>0</v>
      </c>
      <c r="AB308" s="71">
        <v>1734885.09</v>
      </c>
      <c r="AC308" s="69">
        <f t="shared" si="168"/>
        <v>1734885</v>
      </c>
      <c r="AD308" s="68">
        <f t="shared" si="169"/>
        <v>1734885</v>
      </c>
      <c r="AE308" s="69">
        <v>0</v>
      </c>
      <c r="AF308" s="71">
        <v>1734885.09</v>
      </c>
      <c r="AG308" s="69">
        <f t="shared" si="170"/>
        <v>1734885</v>
      </c>
      <c r="AH308" s="68">
        <f t="shared" si="171"/>
        <v>1734885</v>
      </c>
      <c r="AI308" s="71">
        <v>820919.03996475146</v>
      </c>
      <c r="AJ308" s="71">
        <v>2555804.09</v>
      </c>
      <c r="AK308" s="69">
        <f t="shared" si="172"/>
        <v>3376723</v>
      </c>
      <c r="AL308" s="68">
        <f t="shared" si="173"/>
        <v>1734885</v>
      </c>
      <c r="AM308" s="69">
        <v>0</v>
      </c>
      <c r="AN308" s="71">
        <v>2555804.09</v>
      </c>
      <c r="AO308" s="69">
        <f t="shared" si="174"/>
        <v>2555804</v>
      </c>
      <c r="AP308" s="68">
        <f t="shared" si="175"/>
        <v>2555804</v>
      </c>
      <c r="AQ308" s="69">
        <v>0</v>
      </c>
      <c r="AR308" s="71">
        <v>2555804.09</v>
      </c>
      <c r="AS308" s="69">
        <f t="shared" si="176"/>
        <v>2555804</v>
      </c>
      <c r="AT308" s="68">
        <f t="shared" si="177"/>
        <v>2555804</v>
      </c>
      <c r="AU308" s="71">
        <v>5291996.0161009654</v>
      </c>
      <c r="AV308" s="71">
        <v>2555804.09</v>
      </c>
      <c r="AW308" s="69">
        <f t="shared" si="178"/>
        <v>7847800</v>
      </c>
      <c r="AX308" s="68">
        <f t="shared" si="179"/>
        <v>-2736192</v>
      </c>
      <c r="AY308" s="71">
        <v>5291996.0161009654</v>
      </c>
      <c r="AZ308" s="71">
        <v>2555804.09</v>
      </c>
      <c r="BA308" s="65" t="b">
        <f t="shared" si="144"/>
        <v>1</v>
      </c>
      <c r="BB308" s="65" t="b">
        <f t="shared" si="145"/>
        <v>1</v>
      </c>
      <c r="BC308" s="65" t="b">
        <f t="shared" si="146"/>
        <v>0</v>
      </c>
      <c r="BD308" s="65" t="b">
        <f t="shared" si="147"/>
        <v>0</v>
      </c>
      <c r="BE308" s="65" t="b">
        <f t="shared" si="148"/>
        <v>0</v>
      </c>
      <c r="BF308" s="65" t="b">
        <f t="shared" si="149"/>
        <v>0</v>
      </c>
      <c r="BG308" s="65" t="b">
        <f t="shared" si="150"/>
        <v>0</v>
      </c>
      <c r="BH308" s="65" t="b">
        <f t="shared" si="151"/>
        <v>0</v>
      </c>
      <c r="BI308" s="65" t="b">
        <f t="shared" si="152"/>
        <v>0</v>
      </c>
      <c r="BJ308" s="65" t="b">
        <f t="shared" si="153"/>
        <v>0</v>
      </c>
      <c r="BK308" s="65" t="b">
        <f t="shared" si="154"/>
        <v>0</v>
      </c>
      <c r="BL308" s="65" t="b">
        <f t="shared" si="155"/>
        <v>0</v>
      </c>
      <c r="BM308" s="70" t="s">
        <v>161</v>
      </c>
    </row>
    <row r="309" spans="1:65" ht="34">
      <c r="A309" s="66" t="s">
        <v>783</v>
      </c>
      <c r="B309" s="67" t="s">
        <v>784</v>
      </c>
      <c r="C309" s="68">
        <v>0</v>
      </c>
      <c r="D309" s="68">
        <v>0</v>
      </c>
      <c r="E309" s="69">
        <f t="shared" si="156"/>
        <v>0</v>
      </c>
      <c r="F309" s="68">
        <f t="shared" si="157"/>
        <v>0</v>
      </c>
      <c r="G309" s="69">
        <v>0</v>
      </c>
      <c r="H309" s="69">
        <v>0</v>
      </c>
      <c r="I309" s="69">
        <f t="shared" si="158"/>
        <v>0</v>
      </c>
      <c r="J309" s="68">
        <f t="shared" si="159"/>
        <v>0</v>
      </c>
      <c r="K309" s="71">
        <v>1093.75</v>
      </c>
      <c r="L309" s="71">
        <v>1094</v>
      </c>
      <c r="M309" s="69">
        <f t="shared" si="160"/>
        <v>2187</v>
      </c>
      <c r="N309" s="68">
        <f t="shared" si="161"/>
        <v>1</v>
      </c>
      <c r="O309" s="69">
        <v>0</v>
      </c>
      <c r="P309" s="71">
        <v>1094</v>
      </c>
      <c r="Q309" s="69">
        <f t="shared" si="162"/>
        <v>1094</v>
      </c>
      <c r="R309" s="68">
        <f t="shared" si="163"/>
        <v>1094</v>
      </c>
      <c r="S309" s="69">
        <v>0</v>
      </c>
      <c r="T309" s="69">
        <v>0</v>
      </c>
      <c r="U309" s="69">
        <f t="shared" si="164"/>
        <v>0</v>
      </c>
      <c r="V309" s="68">
        <f t="shared" si="165"/>
        <v>0</v>
      </c>
      <c r="W309" s="69">
        <v>0</v>
      </c>
      <c r="X309" s="69">
        <v>0</v>
      </c>
      <c r="Y309" s="69">
        <f t="shared" si="166"/>
        <v>0</v>
      </c>
      <c r="Z309" s="68">
        <f t="shared" si="167"/>
        <v>0</v>
      </c>
      <c r="AA309" s="69">
        <v>0</v>
      </c>
      <c r="AB309" s="69">
        <v>0</v>
      </c>
      <c r="AC309" s="69">
        <f t="shared" si="168"/>
        <v>0</v>
      </c>
      <c r="AD309" s="68">
        <f t="shared" si="169"/>
        <v>0</v>
      </c>
      <c r="AE309" s="69">
        <v>0</v>
      </c>
      <c r="AF309" s="69">
        <v>0</v>
      </c>
      <c r="AG309" s="69">
        <f t="shared" si="170"/>
        <v>0</v>
      </c>
      <c r="AH309" s="68">
        <f t="shared" si="171"/>
        <v>0</v>
      </c>
      <c r="AI309" s="69">
        <v>0</v>
      </c>
      <c r="AJ309" s="69">
        <v>0</v>
      </c>
      <c r="AK309" s="69">
        <f t="shared" si="172"/>
        <v>0</v>
      </c>
      <c r="AL309" s="68">
        <f t="shared" si="173"/>
        <v>0</v>
      </c>
      <c r="AM309" s="69">
        <v>0</v>
      </c>
      <c r="AN309" s="69">
        <v>0</v>
      </c>
      <c r="AO309" s="69">
        <f t="shared" si="174"/>
        <v>0</v>
      </c>
      <c r="AP309" s="68">
        <f t="shared" si="175"/>
        <v>0</v>
      </c>
      <c r="AQ309" s="69">
        <v>0</v>
      </c>
      <c r="AR309" s="69">
        <v>0</v>
      </c>
      <c r="AS309" s="69">
        <f t="shared" si="176"/>
        <v>0</v>
      </c>
      <c r="AT309" s="68">
        <f t="shared" si="177"/>
        <v>0</v>
      </c>
      <c r="AU309" s="69">
        <v>0</v>
      </c>
      <c r="AV309" s="69">
        <v>0</v>
      </c>
      <c r="AW309" s="69">
        <f t="shared" si="178"/>
        <v>0</v>
      </c>
      <c r="AX309" s="68">
        <f t="shared" si="179"/>
        <v>0</v>
      </c>
      <c r="AY309" s="69">
        <v>0</v>
      </c>
      <c r="AZ309" s="69">
        <v>0</v>
      </c>
      <c r="BA309" s="65" t="b">
        <f t="shared" si="144"/>
        <v>1</v>
      </c>
      <c r="BB309" s="65" t="b">
        <f t="shared" si="145"/>
        <v>1</v>
      </c>
      <c r="BC309" s="65" t="b">
        <f t="shared" si="146"/>
        <v>0</v>
      </c>
      <c r="BD309" s="65" t="b">
        <f t="shared" si="147"/>
        <v>0</v>
      </c>
      <c r="BE309" s="65" t="b">
        <f t="shared" si="148"/>
        <v>1</v>
      </c>
      <c r="BF309" s="65" t="b">
        <f t="shared" si="149"/>
        <v>1</v>
      </c>
      <c r="BG309" s="65" t="b">
        <f t="shared" si="150"/>
        <v>1</v>
      </c>
      <c r="BH309" s="65" t="b">
        <f t="shared" si="151"/>
        <v>1</v>
      </c>
      <c r="BI309" s="65" t="b">
        <f t="shared" si="152"/>
        <v>1</v>
      </c>
      <c r="BJ309" s="65" t="b">
        <f t="shared" si="153"/>
        <v>1</v>
      </c>
      <c r="BK309" s="65" t="b">
        <f t="shared" si="154"/>
        <v>1</v>
      </c>
      <c r="BL309" s="65" t="b">
        <f t="shared" si="155"/>
        <v>1</v>
      </c>
      <c r="BM309" s="70" t="s">
        <v>161</v>
      </c>
    </row>
    <row r="310" spans="1:65" ht="17">
      <c r="A310" s="66" t="s">
        <v>785</v>
      </c>
      <c r="B310" s="67" t="s">
        <v>786</v>
      </c>
      <c r="C310" s="68">
        <v>581.15582254906053</v>
      </c>
      <c r="D310" s="68">
        <v>581.29999999999995</v>
      </c>
      <c r="E310" s="69">
        <f t="shared" si="156"/>
        <v>1162</v>
      </c>
      <c r="F310" s="68">
        <f t="shared" si="157"/>
        <v>0</v>
      </c>
      <c r="G310" s="69">
        <v>3747.260322752843</v>
      </c>
      <c r="H310" s="69">
        <v>3674.3</v>
      </c>
      <c r="I310" s="69">
        <f t="shared" si="158"/>
        <v>7421</v>
      </c>
      <c r="J310" s="68">
        <f t="shared" si="159"/>
        <v>-73</v>
      </c>
      <c r="K310" s="71">
        <v>7589.9640902513956</v>
      </c>
      <c r="L310" s="71">
        <v>7517.3</v>
      </c>
      <c r="M310" s="69">
        <f t="shared" si="160"/>
        <v>15106</v>
      </c>
      <c r="N310" s="68">
        <f t="shared" si="161"/>
        <v>-72</v>
      </c>
      <c r="O310" s="71">
        <v>13804.352751843617</v>
      </c>
      <c r="P310" s="71">
        <v>13731.3</v>
      </c>
      <c r="Q310" s="69">
        <f t="shared" si="162"/>
        <v>27535</v>
      </c>
      <c r="R310" s="68">
        <f t="shared" si="163"/>
        <v>-73</v>
      </c>
      <c r="S310" s="71">
        <v>11348.790335977599</v>
      </c>
      <c r="T310" s="71">
        <v>11336.8</v>
      </c>
      <c r="U310" s="69">
        <f t="shared" si="164"/>
        <v>22684</v>
      </c>
      <c r="V310" s="68">
        <f t="shared" si="165"/>
        <v>-12</v>
      </c>
      <c r="W310" s="71">
        <v>15340.653288001002</v>
      </c>
      <c r="X310" s="71">
        <v>15328.8</v>
      </c>
      <c r="Y310" s="69">
        <f t="shared" si="166"/>
        <v>30668</v>
      </c>
      <c r="Z310" s="68">
        <f t="shared" si="167"/>
        <v>-12</v>
      </c>
      <c r="AA310" s="71">
        <v>19619.184357616159</v>
      </c>
      <c r="AB310" s="71">
        <v>19607.8</v>
      </c>
      <c r="AC310" s="69">
        <f t="shared" si="168"/>
        <v>39226</v>
      </c>
      <c r="AD310" s="68">
        <f t="shared" si="169"/>
        <v>-12</v>
      </c>
      <c r="AE310" s="71">
        <v>25890.086123530742</v>
      </c>
      <c r="AF310" s="71">
        <v>25878.799999999999</v>
      </c>
      <c r="AG310" s="69">
        <f t="shared" si="170"/>
        <v>51768</v>
      </c>
      <c r="AH310" s="68">
        <f t="shared" si="171"/>
        <v>-12</v>
      </c>
      <c r="AI310" s="71">
        <v>30334.349559932252</v>
      </c>
      <c r="AJ310" s="71">
        <v>30322.799999999999</v>
      </c>
      <c r="AK310" s="69">
        <f t="shared" si="172"/>
        <v>60656</v>
      </c>
      <c r="AL310" s="68">
        <f t="shared" si="173"/>
        <v>-12</v>
      </c>
      <c r="AM310" s="71">
        <v>31924.345774391262</v>
      </c>
      <c r="AN310" s="71">
        <v>31912.799999999999</v>
      </c>
      <c r="AO310" s="69">
        <f t="shared" si="174"/>
        <v>63836</v>
      </c>
      <c r="AP310" s="68">
        <f t="shared" si="175"/>
        <v>-12</v>
      </c>
      <c r="AQ310" s="71">
        <v>34701.280211504738</v>
      </c>
      <c r="AR310" s="71">
        <v>34689.800000000003</v>
      </c>
      <c r="AS310" s="69">
        <f t="shared" si="176"/>
        <v>69390</v>
      </c>
      <c r="AT310" s="68">
        <f t="shared" si="177"/>
        <v>-12</v>
      </c>
      <c r="AU310" s="71">
        <v>40390.400229688217</v>
      </c>
      <c r="AV310" s="71">
        <v>34689.800000000003</v>
      </c>
      <c r="AW310" s="69">
        <f t="shared" si="178"/>
        <v>75079</v>
      </c>
      <c r="AX310" s="68">
        <f t="shared" si="179"/>
        <v>-5701</v>
      </c>
      <c r="AY310" s="71">
        <v>40390.400229688217</v>
      </c>
      <c r="AZ310" s="71">
        <v>34689.800000000003</v>
      </c>
      <c r="BA310" s="65" t="b">
        <f t="shared" si="144"/>
        <v>1</v>
      </c>
      <c r="BB310" s="65" t="b">
        <f t="shared" si="145"/>
        <v>0</v>
      </c>
      <c r="BC310" s="65" t="b">
        <f t="shared" si="146"/>
        <v>0</v>
      </c>
      <c r="BD310" s="65" t="b">
        <f t="shared" si="147"/>
        <v>0</v>
      </c>
      <c r="BE310" s="65" t="b">
        <f t="shared" si="148"/>
        <v>0</v>
      </c>
      <c r="BF310" s="65" t="b">
        <f t="shared" si="149"/>
        <v>0</v>
      </c>
      <c r="BG310" s="65" t="b">
        <f t="shared" si="150"/>
        <v>0</v>
      </c>
      <c r="BH310" s="65" t="b">
        <f t="shared" si="151"/>
        <v>0</v>
      </c>
      <c r="BI310" s="65" t="b">
        <f t="shared" si="152"/>
        <v>0</v>
      </c>
      <c r="BJ310" s="65" t="b">
        <f t="shared" si="153"/>
        <v>0</v>
      </c>
      <c r="BK310" s="65" t="b">
        <f t="shared" si="154"/>
        <v>0</v>
      </c>
      <c r="BL310" s="65" t="b">
        <f t="shared" si="155"/>
        <v>0</v>
      </c>
      <c r="BM310" s="70" t="s">
        <v>182</v>
      </c>
    </row>
    <row r="311" spans="1:65" ht="34">
      <c r="A311" s="66" t="s">
        <v>787</v>
      </c>
      <c r="B311" s="67" t="s">
        <v>788</v>
      </c>
      <c r="C311" s="68">
        <v>0</v>
      </c>
      <c r="D311" s="68">
        <v>0</v>
      </c>
      <c r="E311" s="69">
        <f t="shared" si="156"/>
        <v>0</v>
      </c>
      <c r="F311" s="68">
        <f t="shared" si="157"/>
        <v>0</v>
      </c>
      <c r="G311" s="69">
        <v>17412.5</v>
      </c>
      <c r="H311" s="69">
        <v>16612.5</v>
      </c>
      <c r="I311" s="69">
        <f t="shared" si="158"/>
        <v>34024</v>
      </c>
      <c r="J311" s="68">
        <f t="shared" si="159"/>
        <v>-800</v>
      </c>
      <c r="K311" s="71">
        <v>22657.5</v>
      </c>
      <c r="L311" s="71">
        <v>21857.5</v>
      </c>
      <c r="M311" s="69">
        <f t="shared" si="160"/>
        <v>44514</v>
      </c>
      <c r="N311" s="68">
        <f t="shared" si="161"/>
        <v>-800</v>
      </c>
      <c r="O311" s="71">
        <v>35507.5</v>
      </c>
      <c r="P311" s="71">
        <v>34707.5</v>
      </c>
      <c r="Q311" s="69">
        <f t="shared" si="162"/>
        <v>70214</v>
      </c>
      <c r="R311" s="68">
        <f t="shared" si="163"/>
        <v>-800</v>
      </c>
      <c r="S311" s="69">
        <v>0</v>
      </c>
      <c r="T311" s="69">
        <v>0</v>
      </c>
      <c r="U311" s="69">
        <f t="shared" si="164"/>
        <v>0</v>
      </c>
      <c r="V311" s="68">
        <f t="shared" si="165"/>
        <v>0</v>
      </c>
      <c r="W311" s="69">
        <v>0</v>
      </c>
      <c r="X311" s="69">
        <v>0</v>
      </c>
      <c r="Y311" s="69">
        <f t="shared" si="166"/>
        <v>0</v>
      </c>
      <c r="Z311" s="68">
        <f t="shared" si="167"/>
        <v>0</v>
      </c>
      <c r="AA311" s="69">
        <v>0</v>
      </c>
      <c r="AB311" s="69">
        <v>0</v>
      </c>
      <c r="AC311" s="69">
        <f t="shared" si="168"/>
        <v>0</v>
      </c>
      <c r="AD311" s="68">
        <f t="shared" si="169"/>
        <v>0</v>
      </c>
      <c r="AE311" s="69">
        <v>0</v>
      </c>
      <c r="AF311" s="69">
        <v>0</v>
      </c>
      <c r="AG311" s="69">
        <f t="shared" si="170"/>
        <v>0</v>
      </c>
      <c r="AH311" s="68">
        <f t="shared" si="171"/>
        <v>0</v>
      </c>
      <c r="AI311" s="69">
        <v>0</v>
      </c>
      <c r="AJ311" s="69">
        <v>0</v>
      </c>
      <c r="AK311" s="69">
        <f t="shared" si="172"/>
        <v>0</v>
      </c>
      <c r="AL311" s="68">
        <f t="shared" si="173"/>
        <v>0</v>
      </c>
      <c r="AM311" s="69">
        <v>0</v>
      </c>
      <c r="AN311" s="69">
        <v>0</v>
      </c>
      <c r="AO311" s="69">
        <f t="shared" si="174"/>
        <v>0</v>
      </c>
      <c r="AP311" s="68">
        <f t="shared" si="175"/>
        <v>0</v>
      </c>
      <c r="AQ311" s="69">
        <v>0</v>
      </c>
      <c r="AR311" s="69">
        <v>0</v>
      </c>
      <c r="AS311" s="69">
        <f t="shared" si="176"/>
        <v>0</v>
      </c>
      <c r="AT311" s="68">
        <f t="shared" si="177"/>
        <v>0</v>
      </c>
      <c r="AU311" s="69">
        <v>0</v>
      </c>
      <c r="AV311" s="69">
        <v>0</v>
      </c>
      <c r="AW311" s="69">
        <f t="shared" si="178"/>
        <v>0</v>
      </c>
      <c r="AX311" s="68">
        <f t="shared" si="179"/>
        <v>0</v>
      </c>
      <c r="AY311" s="69">
        <v>0</v>
      </c>
      <c r="AZ311" s="69">
        <v>0</v>
      </c>
      <c r="BA311" s="65" t="b">
        <f t="shared" si="144"/>
        <v>1</v>
      </c>
      <c r="BB311" s="65" t="b">
        <f t="shared" si="145"/>
        <v>0</v>
      </c>
      <c r="BC311" s="65" t="b">
        <f t="shared" si="146"/>
        <v>0</v>
      </c>
      <c r="BD311" s="65" t="b">
        <f t="shared" si="147"/>
        <v>0</v>
      </c>
      <c r="BE311" s="65" t="b">
        <f t="shared" si="148"/>
        <v>1</v>
      </c>
      <c r="BF311" s="65" t="b">
        <f t="shared" si="149"/>
        <v>1</v>
      </c>
      <c r="BG311" s="65" t="b">
        <f t="shared" si="150"/>
        <v>1</v>
      </c>
      <c r="BH311" s="65" t="b">
        <f t="shared" si="151"/>
        <v>1</v>
      </c>
      <c r="BI311" s="65" t="b">
        <f t="shared" si="152"/>
        <v>1</v>
      </c>
      <c r="BJ311" s="65" t="b">
        <f t="shared" si="153"/>
        <v>1</v>
      </c>
      <c r="BK311" s="65" t="b">
        <f t="shared" si="154"/>
        <v>1</v>
      </c>
      <c r="BL311" s="65" t="b">
        <f t="shared" si="155"/>
        <v>1</v>
      </c>
      <c r="BM311" s="70" t="s">
        <v>161</v>
      </c>
    </row>
    <row r="312" spans="1:65" ht="34">
      <c r="A312" s="66" t="s">
        <v>789</v>
      </c>
      <c r="B312" s="67" t="s">
        <v>790</v>
      </c>
      <c r="C312" s="68">
        <v>0</v>
      </c>
      <c r="D312" s="68">
        <v>0</v>
      </c>
      <c r="E312" s="69">
        <f t="shared" si="156"/>
        <v>0</v>
      </c>
      <c r="F312" s="68">
        <f t="shared" si="157"/>
        <v>0</v>
      </c>
      <c r="G312" s="69">
        <v>0</v>
      </c>
      <c r="H312" s="69">
        <v>0</v>
      </c>
      <c r="I312" s="69">
        <f t="shared" si="158"/>
        <v>0</v>
      </c>
      <c r="J312" s="68">
        <f t="shared" si="159"/>
        <v>0</v>
      </c>
      <c r="K312" s="71">
        <v>1302.8877345088606</v>
      </c>
      <c r="L312" s="71">
        <v>1488</v>
      </c>
      <c r="M312" s="69">
        <f t="shared" si="160"/>
        <v>2790</v>
      </c>
      <c r="N312" s="68">
        <f t="shared" si="161"/>
        <v>186</v>
      </c>
      <c r="O312" s="69">
        <v>0</v>
      </c>
      <c r="P312" s="71">
        <v>1488</v>
      </c>
      <c r="Q312" s="69">
        <f t="shared" si="162"/>
        <v>1488</v>
      </c>
      <c r="R312" s="68">
        <f t="shared" si="163"/>
        <v>1488</v>
      </c>
      <c r="S312" s="69">
        <v>0</v>
      </c>
      <c r="T312" s="69">
        <v>0</v>
      </c>
      <c r="U312" s="69">
        <f t="shared" si="164"/>
        <v>0</v>
      </c>
      <c r="V312" s="68">
        <f t="shared" si="165"/>
        <v>0</v>
      </c>
      <c r="W312" s="69">
        <v>0</v>
      </c>
      <c r="X312" s="69">
        <v>0</v>
      </c>
      <c r="Y312" s="69">
        <f t="shared" si="166"/>
        <v>0</v>
      </c>
      <c r="Z312" s="68">
        <f t="shared" si="167"/>
        <v>0</v>
      </c>
      <c r="AA312" s="69">
        <v>0</v>
      </c>
      <c r="AB312" s="69">
        <v>0</v>
      </c>
      <c r="AC312" s="69">
        <f t="shared" si="168"/>
        <v>0</v>
      </c>
      <c r="AD312" s="68">
        <f t="shared" si="169"/>
        <v>0</v>
      </c>
      <c r="AE312" s="69">
        <v>0</v>
      </c>
      <c r="AF312" s="69">
        <v>0</v>
      </c>
      <c r="AG312" s="69">
        <f t="shared" si="170"/>
        <v>0</v>
      </c>
      <c r="AH312" s="68">
        <f t="shared" si="171"/>
        <v>0</v>
      </c>
      <c r="AI312" s="69">
        <v>0</v>
      </c>
      <c r="AJ312" s="69">
        <v>0</v>
      </c>
      <c r="AK312" s="69">
        <f t="shared" si="172"/>
        <v>0</v>
      </c>
      <c r="AL312" s="68">
        <f t="shared" si="173"/>
        <v>0</v>
      </c>
      <c r="AM312" s="69">
        <v>0</v>
      </c>
      <c r="AN312" s="69">
        <v>0</v>
      </c>
      <c r="AO312" s="69">
        <f t="shared" si="174"/>
        <v>0</v>
      </c>
      <c r="AP312" s="68">
        <f t="shared" si="175"/>
        <v>0</v>
      </c>
      <c r="AQ312" s="69">
        <v>0</v>
      </c>
      <c r="AR312" s="69">
        <v>0</v>
      </c>
      <c r="AS312" s="69">
        <f t="shared" si="176"/>
        <v>0</v>
      </c>
      <c r="AT312" s="68">
        <f t="shared" si="177"/>
        <v>0</v>
      </c>
      <c r="AU312" s="69">
        <v>0</v>
      </c>
      <c r="AV312" s="69">
        <v>0</v>
      </c>
      <c r="AW312" s="69">
        <f t="shared" si="178"/>
        <v>0</v>
      </c>
      <c r="AX312" s="68">
        <f t="shared" si="179"/>
        <v>0</v>
      </c>
      <c r="AY312" s="69">
        <v>0</v>
      </c>
      <c r="AZ312" s="69">
        <v>0</v>
      </c>
      <c r="BA312" s="65" t="b">
        <f t="shared" si="144"/>
        <v>1</v>
      </c>
      <c r="BB312" s="65" t="b">
        <f t="shared" si="145"/>
        <v>1</v>
      </c>
      <c r="BC312" s="65" t="b">
        <f t="shared" si="146"/>
        <v>0</v>
      </c>
      <c r="BD312" s="65" t="b">
        <f t="shared" si="147"/>
        <v>0</v>
      </c>
      <c r="BE312" s="65" t="b">
        <f t="shared" si="148"/>
        <v>1</v>
      </c>
      <c r="BF312" s="65" t="b">
        <f t="shared" si="149"/>
        <v>1</v>
      </c>
      <c r="BG312" s="65" t="b">
        <f t="shared" si="150"/>
        <v>1</v>
      </c>
      <c r="BH312" s="65" t="b">
        <f t="shared" si="151"/>
        <v>1</v>
      </c>
      <c r="BI312" s="65" t="b">
        <f t="shared" si="152"/>
        <v>1</v>
      </c>
      <c r="BJ312" s="65" t="b">
        <f t="shared" si="153"/>
        <v>1</v>
      </c>
      <c r="BK312" s="65" t="b">
        <f t="shared" si="154"/>
        <v>1</v>
      </c>
      <c r="BL312" s="65" t="b">
        <f t="shared" si="155"/>
        <v>1</v>
      </c>
      <c r="BM312" s="70" t="s">
        <v>161</v>
      </c>
    </row>
    <row r="313" spans="1:65" ht="17">
      <c r="A313" s="66" t="s">
        <v>791</v>
      </c>
      <c r="B313" s="67" t="s">
        <v>792</v>
      </c>
      <c r="C313" s="68">
        <v>0</v>
      </c>
      <c r="D313" s="68">
        <v>0</v>
      </c>
      <c r="E313" s="69">
        <f t="shared" si="156"/>
        <v>0</v>
      </c>
      <c r="F313" s="68">
        <f t="shared" si="157"/>
        <v>0</v>
      </c>
      <c r="G313" s="71">
        <v>1837.8342748684386</v>
      </c>
      <c r="H313" s="71">
        <v>1838</v>
      </c>
      <c r="I313" s="69">
        <f t="shared" si="158"/>
        <v>3675</v>
      </c>
      <c r="J313" s="68">
        <f t="shared" si="159"/>
        <v>1</v>
      </c>
      <c r="K313" s="71">
        <v>1837.8342748684386</v>
      </c>
      <c r="L313" s="71">
        <v>1838</v>
      </c>
      <c r="M313" s="69">
        <f t="shared" si="160"/>
        <v>3675</v>
      </c>
      <c r="N313" s="68">
        <f t="shared" si="161"/>
        <v>1</v>
      </c>
      <c r="O313" s="71">
        <v>1837.8342748684386</v>
      </c>
      <c r="P313" s="71">
        <v>1838</v>
      </c>
      <c r="Q313" s="69">
        <f t="shared" si="162"/>
        <v>3675</v>
      </c>
      <c r="R313" s="68">
        <f t="shared" si="163"/>
        <v>1</v>
      </c>
      <c r="S313" s="69">
        <v>0</v>
      </c>
      <c r="T313" s="69">
        <v>0</v>
      </c>
      <c r="U313" s="69">
        <f t="shared" si="164"/>
        <v>0</v>
      </c>
      <c r="V313" s="68">
        <f t="shared" si="165"/>
        <v>0</v>
      </c>
      <c r="W313" s="69">
        <v>0</v>
      </c>
      <c r="X313" s="69">
        <v>0</v>
      </c>
      <c r="Y313" s="69">
        <f t="shared" si="166"/>
        <v>0</v>
      </c>
      <c r="Z313" s="68">
        <f t="shared" si="167"/>
        <v>0</v>
      </c>
      <c r="AA313" s="69">
        <v>0</v>
      </c>
      <c r="AB313" s="69">
        <v>0</v>
      </c>
      <c r="AC313" s="69">
        <f t="shared" si="168"/>
        <v>0</v>
      </c>
      <c r="AD313" s="68">
        <f t="shared" si="169"/>
        <v>0</v>
      </c>
      <c r="AE313" s="69">
        <v>0</v>
      </c>
      <c r="AF313" s="69">
        <v>0</v>
      </c>
      <c r="AG313" s="69">
        <f t="shared" si="170"/>
        <v>0</v>
      </c>
      <c r="AH313" s="68">
        <f t="shared" si="171"/>
        <v>0</v>
      </c>
      <c r="AI313" s="69">
        <v>0</v>
      </c>
      <c r="AJ313" s="69">
        <v>0</v>
      </c>
      <c r="AK313" s="69">
        <f t="shared" si="172"/>
        <v>0</v>
      </c>
      <c r="AL313" s="68">
        <f t="shared" si="173"/>
        <v>0</v>
      </c>
      <c r="AM313" s="69">
        <v>0</v>
      </c>
      <c r="AN313" s="69">
        <v>0</v>
      </c>
      <c r="AO313" s="69">
        <f t="shared" si="174"/>
        <v>0</v>
      </c>
      <c r="AP313" s="68">
        <f t="shared" si="175"/>
        <v>0</v>
      </c>
      <c r="AQ313" s="69">
        <v>0</v>
      </c>
      <c r="AR313" s="69">
        <v>0</v>
      </c>
      <c r="AS313" s="69">
        <f t="shared" si="176"/>
        <v>0</v>
      </c>
      <c r="AT313" s="68">
        <f t="shared" si="177"/>
        <v>0</v>
      </c>
      <c r="AU313" s="69">
        <v>0</v>
      </c>
      <c r="AV313" s="69">
        <v>0</v>
      </c>
      <c r="AW313" s="69">
        <f t="shared" si="178"/>
        <v>0</v>
      </c>
      <c r="AX313" s="68">
        <f t="shared" si="179"/>
        <v>0</v>
      </c>
      <c r="AY313" s="69">
        <v>0</v>
      </c>
      <c r="AZ313" s="69">
        <v>0</v>
      </c>
      <c r="BA313" s="65" t="b">
        <f t="shared" si="144"/>
        <v>1</v>
      </c>
      <c r="BB313" s="65" t="b">
        <f t="shared" si="145"/>
        <v>0</v>
      </c>
      <c r="BC313" s="65" t="b">
        <f t="shared" si="146"/>
        <v>0</v>
      </c>
      <c r="BD313" s="65" t="b">
        <f t="shared" si="147"/>
        <v>0</v>
      </c>
      <c r="BE313" s="65" t="b">
        <f t="shared" si="148"/>
        <v>1</v>
      </c>
      <c r="BF313" s="65" t="b">
        <f t="shared" si="149"/>
        <v>1</v>
      </c>
      <c r="BG313" s="65" t="b">
        <f t="shared" si="150"/>
        <v>1</v>
      </c>
      <c r="BH313" s="65" t="b">
        <f t="shared" si="151"/>
        <v>1</v>
      </c>
      <c r="BI313" s="65" t="b">
        <f t="shared" si="152"/>
        <v>1</v>
      </c>
      <c r="BJ313" s="65" t="b">
        <f t="shared" si="153"/>
        <v>1</v>
      </c>
      <c r="BK313" s="65" t="b">
        <f t="shared" si="154"/>
        <v>1</v>
      </c>
      <c r="BL313" s="65" t="b">
        <f t="shared" si="155"/>
        <v>1</v>
      </c>
      <c r="BM313" s="70" t="s">
        <v>182</v>
      </c>
    </row>
    <row r="314" spans="1:65" ht="34">
      <c r="A314" s="66" t="s">
        <v>793</v>
      </c>
      <c r="B314" s="67" t="s">
        <v>794</v>
      </c>
      <c r="C314" s="68">
        <v>0</v>
      </c>
      <c r="D314" s="68">
        <v>0</v>
      </c>
      <c r="E314" s="69">
        <f t="shared" si="156"/>
        <v>0</v>
      </c>
      <c r="F314" s="68">
        <f t="shared" si="157"/>
        <v>0</v>
      </c>
      <c r="G314" s="71">
        <v>8905.9765993977271</v>
      </c>
      <c r="H314" s="71">
        <v>8906</v>
      </c>
      <c r="I314" s="69">
        <f t="shared" si="158"/>
        <v>17811</v>
      </c>
      <c r="J314" s="68">
        <f t="shared" si="159"/>
        <v>1</v>
      </c>
      <c r="K314" s="71">
        <v>8905.9765993977271</v>
      </c>
      <c r="L314" s="71">
        <v>8906</v>
      </c>
      <c r="M314" s="69">
        <f t="shared" si="160"/>
        <v>17811</v>
      </c>
      <c r="N314" s="68">
        <f t="shared" si="161"/>
        <v>1</v>
      </c>
      <c r="O314" s="71">
        <v>8905.9765993977271</v>
      </c>
      <c r="P314" s="71">
        <v>8906</v>
      </c>
      <c r="Q314" s="69">
        <f t="shared" si="162"/>
        <v>17811</v>
      </c>
      <c r="R314" s="68">
        <f t="shared" si="163"/>
        <v>1</v>
      </c>
      <c r="S314" s="69">
        <v>0</v>
      </c>
      <c r="T314" s="71">
        <v>4537</v>
      </c>
      <c r="U314" s="69">
        <f t="shared" si="164"/>
        <v>4537</v>
      </c>
      <c r="V314" s="68">
        <f t="shared" si="165"/>
        <v>4537</v>
      </c>
      <c r="W314" s="71">
        <v>9701.4596985489989</v>
      </c>
      <c r="X314" s="71">
        <v>14071</v>
      </c>
      <c r="Y314" s="69">
        <f t="shared" si="166"/>
        <v>23772</v>
      </c>
      <c r="Z314" s="68">
        <f t="shared" si="167"/>
        <v>4370</v>
      </c>
      <c r="AA314" s="69">
        <v>0</v>
      </c>
      <c r="AB314" s="71">
        <v>14071</v>
      </c>
      <c r="AC314" s="69">
        <f t="shared" si="168"/>
        <v>14071</v>
      </c>
      <c r="AD314" s="68">
        <f t="shared" si="169"/>
        <v>14071</v>
      </c>
      <c r="AE314" s="69">
        <v>0</v>
      </c>
      <c r="AF314" s="71">
        <v>14071</v>
      </c>
      <c r="AG314" s="69">
        <f t="shared" si="170"/>
        <v>14071</v>
      </c>
      <c r="AH314" s="68">
        <f t="shared" si="171"/>
        <v>14071</v>
      </c>
      <c r="AI314" s="71">
        <v>45534.630109221718</v>
      </c>
      <c r="AJ314" s="71">
        <v>59772.97</v>
      </c>
      <c r="AK314" s="69">
        <f t="shared" si="172"/>
        <v>105306</v>
      </c>
      <c r="AL314" s="68">
        <f t="shared" si="173"/>
        <v>14238</v>
      </c>
      <c r="AM314" s="69">
        <v>0</v>
      </c>
      <c r="AN314" s="71">
        <v>59772.97</v>
      </c>
      <c r="AO314" s="69">
        <f t="shared" si="174"/>
        <v>59772</v>
      </c>
      <c r="AP314" s="68">
        <f t="shared" si="175"/>
        <v>59772</v>
      </c>
      <c r="AQ314" s="69">
        <v>0</v>
      </c>
      <c r="AR314" s="71">
        <v>59772.97</v>
      </c>
      <c r="AS314" s="69">
        <f t="shared" si="176"/>
        <v>59772</v>
      </c>
      <c r="AT314" s="68">
        <f t="shared" si="177"/>
        <v>59772</v>
      </c>
      <c r="AU314" s="71">
        <v>4859.9995021682116</v>
      </c>
      <c r="AV314" s="71">
        <v>59772.97</v>
      </c>
      <c r="AW314" s="69">
        <f t="shared" si="178"/>
        <v>64631</v>
      </c>
      <c r="AX314" s="68">
        <f t="shared" si="179"/>
        <v>54913</v>
      </c>
      <c r="AY314" s="71">
        <v>4859.9995021682116</v>
      </c>
      <c r="AZ314" s="71">
        <v>59772.97</v>
      </c>
      <c r="BA314" s="65" t="b">
        <f t="shared" si="144"/>
        <v>1</v>
      </c>
      <c r="BB314" s="65" t="b">
        <f t="shared" si="145"/>
        <v>0</v>
      </c>
      <c r="BC314" s="65" t="b">
        <f t="shared" si="146"/>
        <v>0</v>
      </c>
      <c r="BD314" s="65" t="b">
        <f t="shared" si="147"/>
        <v>0</v>
      </c>
      <c r="BE314" s="65" t="b">
        <f t="shared" si="148"/>
        <v>0</v>
      </c>
      <c r="BF314" s="65" t="b">
        <f t="shared" si="149"/>
        <v>0</v>
      </c>
      <c r="BG314" s="65" t="b">
        <f t="shared" si="150"/>
        <v>0</v>
      </c>
      <c r="BH314" s="65" t="b">
        <f t="shared" si="151"/>
        <v>0</v>
      </c>
      <c r="BI314" s="65" t="b">
        <f t="shared" si="152"/>
        <v>0</v>
      </c>
      <c r="BJ314" s="65" t="b">
        <f t="shared" si="153"/>
        <v>0</v>
      </c>
      <c r="BK314" s="65" t="b">
        <f t="shared" si="154"/>
        <v>0</v>
      </c>
      <c r="BL314" s="65" t="b">
        <f t="shared" si="155"/>
        <v>0</v>
      </c>
      <c r="BM314" s="70" t="s">
        <v>161</v>
      </c>
    </row>
    <row r="315" spans="1:65" ht="34">
      <c r="A315" s="66" t="s">
        <v>795</v>
      </c>
      <c r="B315" s="67" t="s">
        <v>796</v>
      </c>
      <c r="C315" s="68">
        <v>0</v>
      </c>
      <c r="D315" s="68">
        <v>0</v>
      </c>
      <c r="E315" s="69">
        <f t="shared" si="156"/>
        <v>0</v>
      </c>
      <c r="F315" s="68">
        <f t="shared" si="157"/>
        <v>0</v>
      </c>
      <c r="G315" s="69">
        <v>0</v>
      </c>
      <c r="H315" s="69">
        <v>0</v>
      </c>
      <c r="I315" s="69">
        <f t="shared" si="158"/>
        <v>0</v>
      </c>
      <c r="J315" s="68">
        <f t="shared" si="159"/>
        <v>0</v>
      </c>
      <c r="K315" s="69">
        <v>0</v>
      </c>
      <c r="L315" s="69">
        <v>0</v>
      </c>
      <c r="M315" s="69">
        <f t="shared" si="160"/>
        <v>0</v>
      </c>
      <c r="N315" s="68">
        <f t="shared" si="161"/>
        <v>0</v>
      </c>
      <c r="O315" s="69">
        <v>0</v>
      </c>
      <c r="P315" s="69">
        <v>0</v>
      </c>
      <c r="Q315" s="69">
        <f t="shared" si="162"/>
        <v>0</v>
      </c>
      <c r="R315" s="68">
        <f t="shared" si="163"/>
        <v>0</v>
      </c>
      <c r="S315" s="69">
        <v>0</v>
      </c>
      <c r="T315" s="69">
        <v>0</v>
      </c>
      <c r="U315" s="69">
        <f t="shared" si="164"/>
        <v>0</v>
      </c>
      <c r="V315" s="68">
        <f t="shared" si="165"/>
        <v>0</v>
      </c>
      <c r="W315" s="69">
        <v>0</v>
      </c>
      <c r="X315" s="69">
        <v>0</v>
      </c>
      <c r="Y315" s="69">
        <f t="shared" si="166"/>
        <v>0</v>
      </c>
      <c r="Z315" s="68">
        <f t="shared" si="167"/>
        <v>0</v>
      </c>
      <c r="AA315" s="69">
        <v>0</v>
      </c>
      <c r="AB315" s="69">
        <v>0</v>
      </c>
      <c r="AC315" s="69">
        <f t="shared" si="168"/>
        <v>0</v>
      </c>
      <c r="AD315" s="68">
        <f t="shared" si="169"/>
        <v>0</v>
      </c>
      <c r="AE315" s="69">
        <v>0</v>
      </c>
      <c r="AF315" s="69">
        <v>0</v>
      </c>
      <c r="AG315" s="69">
        <f t="shared" si="170"/>
        <v>0</v>
      </c>
      <c r="AH315" s="68">
        <f t="shared" si="171"/>
        <v>0</v>
      </c>
      <c r="AI315" s="69">
        <v>0</v>
      </c>
      <c r="AJ315" s="69">
        <v>0</v>
      </c>
      <c r="AK315" s="69">
        <f t="shared" si="172"/>
        <v>0</v>
      </c>
      <c r="AL315" s="68">
        <f t="shared" si="173"/>
        <v>0</v>
      </c>
      <c r="AM315" s="69">
        <v>0</v>
      </c>
      <c r="AN315" s="69">
        <v>0</v>
      </c>
      <c r="AO315" s="69">
        <f t="shared" si="174"/>
        <v>0</v>
      </c>
      <c r="AP315" s="68">
        <f t="shared" si="175"/>
        <v>0</v>
      </c>
      <c r="AQ315" s="69">
        <v>0</v>
      </c>
      <c r="AR315" s="69">
        <v>0</v>
      </c>
      <c r="AS315" s="69">
        <f t="shared" si="176"/>
        <v>0</v>
      </c>
      <c r="AT315" s="68">
        <f t="shared" si="177"/>
        <v>0</v>
      </c>
      <c r="AU315" s="69">
        <v>0</v>
      </c>
      <c r="AV315" s="69">
        <v>0</v>
      </c>
      <c r="AW315" s="69">
        <f t="shared" si="178"/>
        <v>0</v>
      </c>
      <c r="AX315" s="68">
        <f t="shared" si="179"/>
        <v>0</v>
      </c>
      <c r="AY315" s="69">
        <v>0</v>
      </c>
      <c r="AZ315" s="69">
        <v>0</v>
      </c>
      <c r="BA315" s="65" t="b">
        <f t="shared" si="144"/>
        <v>1</v>
      </c>
      <c r="BB315" s="65" t="b">
        <f t="shared" si="145"/>
        <v>1</v>
      </c>
      <c r="BC315" s="65" t="b">
        <f t="shared" si="146"/>
        <v>1</v>
      </c>
      <c r="BD315" s="65" t="b">
        <f t="shared" si="147"/>
        <v>1</v>
      </c>
      <c r="BE315" s="65" t="b">
        <f t="shared" si="148"/>
        <v>1</v>
      </c>
      <c r="BF315" s="65" t="b">
        <f t="shared" si="149"/>
        <v>1</v>
      </c>
      <c r="BG315" s="65" t="b">
        <f t="shared" si="150"/>
        <v>1</v>
      </c>
      <c r="BH315" s="65" t="b">
        <f t="shared" si="151"/>
        <v>1</v>
      </c>
      <c r="BI315" s="65" t="b">
        <f t="shared" si="152"/>
        <v>1</v>
      </c>
      <c r="BJ315" s="65" t="b">
        <f t="shared" si="153"/>
        <v>1</v>
      </c>
      <c r="BK315" s="65" t="b">
        <f t="shared" si="154"/>
        <v>1</v>
      </c>
      <c r="BL315" s="65" t="b">
        <f t="shared" si="155"/>
        <v>1</v>
      </c>
      <c r="BM315" s="70" t="s">
        <v>161</v>
      </c>
    </row>
    <row r="316" spans="1:65" ht="34">
      <c r="A316" s="66" t="s">
        <v>797</v>
      </c>
      <c r="B316" s="67" t="s">
        <v>798</v>
      </c>
      <c r="C316" s="68">
        <v>0</v>
      </c>
      <c r="D316" s="68">
        <v>0</v>
      </c>
      <c r="E316" s="69">
        <f t="shared" si="156"/>
        <v>0</v>
      </c>
      <c r="F316" s="68">
        <f t="shared" si="157"/>
        <v>0</v>
      </c>
      <c r="G316" s="69">
        <v>0</v>
      </c>
      <c r="H316" s="69">
        <v>0</v>
      </c>
      <c r="I316" s="69">
        <f t="shared" si="158"/>
        <v>0</v>
      </c>
      <c r="J316" s="68">
        <f t="shared" si="159"/>
        <v>0</v>
      </c>
      <c r="K316" s="69">
        <v>0</v>
      </c>
      <c r="L316" s="69">
        <v>0</v>
      </c>
      <c r="M316" s="69">
        <f t="shared" si="160"/>
        <v>0</v>
      </c>
      <c r="N316" s="68">
        <f t="shared" si="161"/>
        <v>0</v>
      </c>
      <c r="O316" s="69">
        <v>0</v>
      </c>
      <c r="P316" s="69">
        <v>0</v>
      </c>
      <c r="Q316" s="69">
        <f t="shared" si="162"/>
        <v>0</v>
      </c>
      <c r="R316" s="68">
        <f t="shared" si="163"/>
        <v>0</v>
      </c>
      <c r="S316" s="69">
        <v>0</v>
      </c>
      <c r="T316" s="71">
        <v>8675</v>
      </c>
      <c r="U316" s="69">
        <f t="shared" si="164"/>
        <v>8675</v>
      </c>
      <c r="V316" s="68">
        <f t="shared" si="165"/>
        <v>8675</v>
      </c>
      <c r="W316" s="71">
        <v>13653.893091650069</v>
      </c>
      <c r="X316" s="71">
        <v>22477</v>
      </c>
      <c r="Y316" s="69">
        <f t="shared" si="166"/>
        <v>36130</v>
      </c>
      <c r="Z316" s="68">
        <f t="shared" si="167"/>
        <v>8824</v>
      </c>
      <c r="AA316" s="69">
        <v>0</v>
      </c>
      <c r="AB316" s="71">
        <v>22477</v>
      </c>
      <c r="AC316" s="69">
        <f t="shared" si="168"/>
        <v>22477</v>
      </c>
      <c r="AD316" s="68">
        <f t="shared" si="169"/>
        <v>22477</v>
      </c>
      <c r="AE316" s="69">
        <v>0</v>
      </c>
      <c r="AF316" s="71">
        <v>22477</v>
      </c>
      <c r="AG316" s="69">
        <f t="shared" si="170"/>
        <v>22477</v>
      </c>
      <c r="AH316" s="68">
        <f t="shared" si="171"/>
        <v>22477</v>
      </c>
      <c r="AI316" s="71">
        <v>4787.7780874700838</v>
      </c>
      <c r="AJ316" s="71">
        <v>27127.79</v>
      </c>
      <c r="AK316" s="69">
        <f t="shared" si="172"/>
        <v>31914</v>
      </c>
      <c r="AL316" s="68">
        <f t="shared" si="173"/>
        <v>22340</v>
      </c>
      <c r="AM316" s="69">
        <v>0</v>
      </c>
      <c r="AN316" s="71">
        <v>27127.79</v>
      </c>
      <c r="AO316" s="69">
        <f t="shared" si="174"/>
        <v>27127</v>
      </c>
      <c r="AP316" s="68">
        <f t="shared" si="175"/>
        <v>27127</v>
      </c>
      <c r="AQ316" s="69">
        <v>0</v>
      </c>
      <c r="AR316" s="71">
        <v>27127.79</v>
      </c>
      <c r="AS316" s="69">
        <f t="shared" si="176"/>
        <v>27127</v>
      </c>
      <c r="AT316" s="68">
        <f t="shared" si="177"/>
        <v>27127</v>
      </c>
      <c r="AU316" s="71">
        <v>18603.162683850795</v>
      </c>
      <c r="AV316" s="71">
        <v>27127.79</v>
      </c>
      <c r="AW316" s="69">
        <f t="shared" si="178"/>
        <v>45730</v>
      </c>
      <c r="AX316" s="68">
        <f t="shared" si="179"/>
        <v>8524</v>
      </c>
      <c r="AY316" s="71">
        <v>18603.162683850795</v>
      </c>
      <c r="AZ316" s="71">
        <v>27127.79</v>
      </c>
      <c r="BA316" s="65" t="b">
        <f t="shared" si="144"/>
        <v>1</v>
      </c>
      <c r="BB316" s="65" t="b">
        <f t="shared" si="145"/>
        <v>1</v>
      </c>
      <c r="BC316" s="65" t="b">
        <f t="shared" si="146"/>
        <v>1</v>
      </c>
      <c r="BD316" s="65" t="b">
        <f t="shared" si="147"/>
        <v>1</v>
      </c>
      <c r="BE316" s="65" t="b">
        <f t="shared" si="148"/>
        <v>0</v>
      </c>
      <c r="BF316" s="65" t="b">
        <f t="shared" si="149"/>
        <v>0</v>
      </c>
      <c r="BG316" s="65" t="b">
        <f t="shared" si="150"/>
        <v>0</v>
      </c>
      <c r="BH316" s="65" t="b">
        <f t="shared" si="151"/>
        <v>0</v>
      </c>
      <c r="BI316" s="65" t="b">
        <f t="shared" si="152"/>
        <v>0</v>
      </c>
      <c r="BJ316" s="65" t="b">
        <f t="shared" si="153"/>
        <v>0</v>
      </c>
      <c r="BK316" s="65" t="b">
        <f t="shared" si="154"/>
        <v>0</v>
      </c>
      <c r="BL316" s="65" t="b">
        <f t="shared" si="155"/>
        <v>0</v>
      </c>
      <c r="BM316" s="70" t="s">
        <v>161</v>
      </c>
    </row>
    <row r="317" spans="1:65" ht="17">
      <c r="A317" s="66" t="s">
        <v>799</v>
      </c>
      <c r="B317" s="67" t="s">
        <v>800</v>
      </c>
      <c r="C317" s="68">
        <v>0</v>
      </c>
      <c r="D317" s="68">
        <v>0</v>
      </c>
      <c r="E317" s="69">
        <f t="shared" si="156"/>
        <v>0</v>
      </c>
      <c r="F317" s="68">
        <f t="shared" si="157"/>
        <v>0</v>
      </c>
      <c r="G317" s="69">
        <v>0</v>
      </c>
      <c r="H317" s="69">
        <v>0</v>
      </c>
      <c r="I317" s="69">
        <f t="shared" si="158"/>
        <v>0</v>
      </c>
      <c r="J317" s="68">
        <f t="shared" si="159"/>
        <v>0</v>
      </c>
      <c r="K317" s="73">
        <v>760.31999999999994</v>
      </c>
      <c r="L317" s="73">
        <v>730.8</v>
      </c>
      <c r="M317" s="69">
        <f t="shared" si="160"/>
        <v>1490</v>
      </c>
      <c r="N317" s="68">
        <f t="shared" si="161"/>
        <v>-30</v>
      </c>
      <c r="O317" s="69">
        <v>0</v>
      </c>
      <c r="P317" s="73">
        <v>730.8</v>
      </c>
      <c r="Q317" s="69">
        <f t="shared" si="162"/>
        <v>730</v>
      </c>
      <c r="R317" s="68">
        <f t="shared" si="163"/>
        <v>730</v>
      </c>
      <c r="S317" s="71">
        <v>31124.937301859223</v>
      </c>
      <c r="T317" s="71">
        <v>31125.29</v>
      </c>
      <c r="U317" s="69">
        <f t="shared" si="164"/>
        <v>62249</v>
      </c>
      <c r="V317" s="68">
        <f t="shared" si="165"/>
        <v>1</v>
      </c>
      <c r="W317" s="71">
        <v>39581.496263859226</v>
      </c>
      <c r="X317" s="71">
        <v>39582.29</v>
      </c>
      <c r="Y317" s="69">
        <f t="shared" si="166"/>
        <v>79163</v>
      </c>
      <c r="Z317" s="68">
        <f t="shared" si="167"/>
        <v>1</v>
      </c>
      <c r="AA317" s="71">
        <v>41678.360942430656</v>
      </c>
      <c r="AB317" s="71">
        <v>41679.15</v>
      </c>
      <c r="AC317" s="69">
        <f t="shared" si="168"/>
        <v>83357</v>
      </c>
      <c r="AD317" s="68">
        <f t="shared" si="169"/>
        <v>1</v>
      </c>
      <c r="AE317" s="71">
        <v>46536.97912780234</v>
      </c>
      <c r="AF317" s="71">
        <v>46537.770000000004</v>
      </c>
      <c r="AG317" s="69">
        <f t="shared" si="170"/>
        <v>93073</v>
      </c>
      <c r="AH317" s="68">
        <f t="shared" si="171"/>
        <v>1</v>
      </c>
      <c r="AI317" s="71">
        <v>47489.336451459261</v>
      </c>
      <c r="AJ317" s="71">
        <v>47490.130000000005</v>
      </c>
      <c r="AK317" s="69">
        <f t="shared" si="172"/>
        <v>94979</v>
      </c>
      <c r="AL317" s="68">
        <f t="shared" si="173"/>
        <v>1</v>
      </c>
      <c r="AM317" s="71">
        <v>50759.939322024031</v>
      </c>
      <c r="AN317" s="71">
        <v>50761.130000000005</v>
      </c>
      <c r="AO317" s="69">
        <f t="shared" si="174"/>
        <v>101520</v>
      </c>
      <c r="AP317" s="68">
        <f t="shared" si="175"/>
        <v>2</v>
      </c>
      <c r="AQ317" s="71">
        <v>51919.939322024024</v>
      </c>
      <c r="AR317" s="71">
        <v>51921.130000000005</v>
      </c>
      <c r="AS317" s="69">
        <f t="shared" si="176"/>
        <v>103840</v>
      </c>
      <c r="AT317" s="68">
        <f t="shared" si="177"/>
        <v>2</v>
      </c>
      <c r="AU317" s="71">
        <v>56925.118901524023</v>
      </c>
      <c r="AV317" s="71">
        <v>51921.130000000005</v>
      </c>
      <c r="AW317" s="69">
        <f t="shared" si="178"/>
        <v>108846</v>
      </c>
      <c r="AX317" s="68">
        <f t="shared" si="179"/>
        <v>-5004</v>
      </c>
      <c r="AY317" s="71">
        <v>56925.118901524023</v>
      </c>
      <c r="AZ317" s="71">
        <v>51921.130000000005</v>
      </c>
      <c r="BA317" s="65" t="b">
        <f t="shared" si="144"/>
        <v>1</v>
      </c>
      <c r="BB317" s="65" t="b">
        <f t="shared" si="145"/>
        <v>1</v>
      </c>
      <c r="BC317" s="65" t="b">
        <f t="shared" si="146"/>
        <v>0</v>
      </c>
      <c r="BD317" s="65" t="b">
        <f t="shared" si="147"/>
        <v>0</v>
      </c>
      <c r="BE317" s="65" t="b">
        <f t="shared" si="148"/>
        <v>0</v>
      </c>
      <c r="BF317" s="65" t="b">
        <f t="shared" si="149"/>
        <v>0</v>
      </c>
      <c r="BG317" s="65" t="b">
        <f t="shared" si="150"/>
        <v>0</v>
      </c>
      <c r="BH317" s="65" t="b">
        <f t="shared" si="151"/>
        <v>0</v>
      </c>
      <c r="BI317" s="65" t="b">
        <f t="shared" si="152"/>
        <v>0</v>
      </c>
      <c r="BJ317" s="65" t="b">
        <f t="shared" si="153"/>
        <v>0</v>
      </c>
      <c r="BK317" s="65" t="b">
        <f t="shared" si="154"/>
        <v>0</v>
      </c>
      <c r="BL317" s="65" t="b">
        <f t="shared" si="155"/>
        <v>0</v>
      </c>
      <c r="BM317" s="70" t="s">
        <v>179</v>
      </c>
    </row>
    <row r="318" spans="1:65" ht="34">
      <c r="A318" s="66" t="s">
        <v>801</v>
      </c>
      <c r="B318" s="67" t="s">
        <v>802</v>
      </c>
      <c r="C318" s="68">
        <v>0</v>
      </c>
      <c r="D318" s="68">
        <v>0</v>
      </c>
      <c r="E318" s="69">
        <f t="shared" si="156"/>
        <v>0</v>
      </c>
      <c r="F318" s="68">
        <f t="shared" si="157"/>
        <v>0</v>
      </c>
      <c r="G318" s="73">
        <v>437.45091428571425</v>
      </c>
      <c r="H318" s="73">
        <v>437.5</v>
      </c>
      <c r="I318" s="69">
        <f t="shared" si="158"/>
        <v>874</v>
      </c>
      <c r="J318" s="68">
        <f t="shared" si="159"/>
        <v>0</v>
      </c>
      <c r="K318" s="71">
        <v>2905.3058171289422</v>
      </c>
      <c r="L318" s="71">
        <v>2905.5</v>
      </c>
      <c r="M318" s="69">
        <f t="shared" si="160"/>
        <v>5810</v>
      </c>
      <c r="N318" s="68">
        <f t="shared" si="161"/>
        <v>0</v>
      </c>
      <c r="O318" s="71">
        <v>4736.0977742717996</v>
      </c>
      <c r="P318" s="71">
        <v>4736.5</v>
      </c>
      <c r="Q318" s="69">
        <f t="shared" si="162"/>
        <v>9472</v>
      </c>
      <c r="R318" s="68">
        <f t="shared" si="163"/>
        <v>0</v>
      </c>
      <c r="S318" s="69">
        <v>0</v>
      </c>
      <c r="T318" s="69">
        <v>0</v>
      </c>
      <c r="U318" s="69">
        <f t="shared" si="164"/>
        <v>0</v>
      </c>
      <c r="V318" s="68">
        <f t="shared" si="165"/>
        <v>0</v>
      </c>
      <c r="W318" s="69">
        <v>0</v>
      </c>
      <c r="X318" s="69">
        <v>0</v>
      </c>
      <c r="Y318" s="69">
        <f t="shared" si="166"/>
        <v>0</v>
      </c>
      <c r="Z318" s="68">
        <f t="shared" si="167"/>
        <v>0</v>
      </c>
      <c r="AA318" s="69">
        <v>0</v>
      </c>
      <c r="AB318" s="69">
        <v>0</v>
      </c>
      <c r="AC318" s="69">
        <f t="shared" si="168"/>
        <v>0</v>
      </c>
      <c r="AD318" s="68">
        <f t="shared" si="169"/>
        <v>0</v>
      </c>
      <c r="AE318" s="69">
        <v>0</v>
      </c>
      <c r="AF318" s="69">
        <v>0</v>
      </c>
      <c r="AG318" s="69">
        <f t="shared" si="170"/>
        <v>0</v>
      </c>
      <c r="AH318" s="68">
        <f t="shared" si="171"/>
        <v>0</v>
      </c>
      <c r="AI318" s="69">
        <v>0</v>
      </c>
      <c r="AJ318" s="69">
        <v>0</v>
      </c>
      <c r="AK318" s="69">
        <f t="shared" si="172"/>
        <v>0</v>
      </c>
      <c r="AL318" s="68">
        <f t="shared" si="173"/>
        <v>0</v>
      </c>
      <c r="AM318" s="69">
        <v>0</v>
      </c>
      <c r="AN318" s="69">
        <v>0</v>
      </c>
      <c r="AO318" s="69">
        <f t="shared" si="174"/>
        <v>0</v>
      </c>
      <c r="AP318" s="68">
        <f t="shared" si="175"/>
        <v>0</v>
      </c>
      <c r="AQ318" s="69">
        <v>0</v>
      </c>
      <c r="AR318" s="69">
        <v>0</v>
      </c>
      <c r="AS318" s="69">
        <f t="shared" si="176"/>
        <v>0</v>
      </c>
      <c r="AT318" s="68">
        <f t="shared" si="177"/>
        <v>0</v>
      </c>
      <c r="AU318" s="69">
        <v>0</v>
      </c>
      <c r="AV318" s="69">
        <v>0</v>
      </c>
      <c r="AW318" s="69">
        <f t="shared" si="178"/>
        <v>0</v>
      </c>
      <c r="AX318" s="68">
        <f t="shared" si="179"/>
        <v>0</v>
      </c>
      <c r="AY318" s="69">
        <v>0</v>
      </c>
      <c r="AZ318" s="69">
        <v>0</v>
      </c>
      <c r="BA318" s="65" t="b">
        <f t="shared" si="144"/>
        <v>1</v>
      </c>
      <c r="BB318" s="65" t="b">
        <f t="shared" si="145"/>
        <v>1</v>
      </c>
      <c r="BC318" s="65" t="b">
        <f t="shared" si="146"/>
        <v>1</v>
      </c>
      <c r="BD318" s="65" t="b">
        <f t="shared" si="147"/>
        <v>1</v>
      </c>
      <c r="BE318" s="65" t="b">
        <f t="shared" si="148"/>
        <v>1</v>
      </c>
      <c r="BF318" s="65" t="b">
        <f t="shared" si="149"/>
        <v>1</v>
      </c>
      <c r="BG318" s="65" t="b">
        <f t="shared" si="150"/>
        <v>1</v>
      </c>
      <c r="BH318" s="65" t="b">
        <f t="shared" si="151"/>
        <v>1</v>
      </c>
      <c r="BI318" s="65" t="b">
        <f t="shared" si="152"/>
        <v>1</v>
      </c>
      <c r="BJ318" s="65" t="b">
        <f t="shared" si="153"/>
        <v>1</v>
      </c>
      <c r="BK318" s="65" t="b">
        <f t="shared" si="154"/>
        <v>1</v>
      </c>
      <c r="BL318" s="65" t="b">
        <f t="shared" si="155"/>
        <v>1</v>
      </c>
      <c r="BM318" s="70" t="s">
        <v>161</v>
      </c>
    </row>
    <row r="319" spans="1:65" ht="34">
      <c r="A319" s="66" t="s">
        <v>803</v>
      </c>
      <c r="B319" s="67" t="s">
        <v>804</v>
      </c>
      <c r="C319" s="68">
        <v>0</v>
      </c>
      <c r="D319" s="68">
        <v>0</v>
      </c>
      <c r="E319" s="69">
        <f t="shared" si="156"/>
        <v>0</v>
      </c>
      <c r="F319" s="68">
        <f t="shared" si="157"/>
        <v>0</v>
      </c>
      <c r="G319" s="69">
        <v>0</v>
      </c>
      <c r="H319" s="69">
        <v>0</v>
      </c>
      <c r="I319" s="69">
        <f t="shared" si="158"/>
        <v>0</v>
      </c>
      <c r="J319" s="68">
        <f t="shared" si="159"/>
        <v>0</v>
      </c>
      <c r="K319" s="71">
        <v>26884.628360650837</v>
      </c>
      <c r="L319" s="71">
        <v>31027</v>
      </c>
      <c r="M319" s="69">
        <f t="shared" si="160"/>
        <v>57911</v>
      </c>
      <c r="N319" s="68">
        <f t="shared" si="161"/>
        <v>4143</v>
      </c>
      <c r="O319" s="71">
        <v>26884.628360650837</v>
      </c>
      <c r="P319" s="71">
        <v>31027</v>
      </c>
      <c r="Q319" s="69">
        <f t="shared" si="162"/>
        <v>57911</v>
      </c>
      <c r="R319" s="68">
        <f t="shared" si="163"/>
        <v>4143</v>
      </c>
      <c r="S319" s="69">
        <v>0</v>
      </c>
      <c r="T319" s="69">
        <v>0</v>
      </c>
      <c r="U319" s="69">
        <f t="shared" si="164"/>
        <v>0</v>
      </c>
      <c r="V319" s="68">
        <f t="shared" si="165"/>
        <v>0</v>
      </c>
      <c r="W319" s="69">
        <v>0</v>
      </c>
      <c r="X319" s="69">
        <v>0</v>
      </c>
      <c r="Y319" s="69">
        <f t="shared" si="166"/>
        <v>0</v>
      </c>
      <c r="Z319" s="68">
        <f t="shared" si="167"/>
        <v>0</v>
      </c>
      <c r="AA319" s="69">
        <v>0</v>
      </c>
      <c r="AB319" s="69">
        <v>0</v>
      </c>
      <c r="AC319" s="69">
        <f t="shared" si="168"/>
        <v>0</v>
      </c>
      <c r="AD319" s="68">
        <f t="shared" si="169"/>
        <v>0</v>
      </c>
      <c r="AE319" s="69">
        <v>0</v>
      </c>
      <c r="AF319" s="69">
        <v>0</v>
      </c>
      <c r="AG319" s="69">
        <f t="shared" si="170"/>
        <v>0</v>
      </c>
      <c r="AH319" s="68">
        <f t="shared" si="171"/>
        <v>0</v>
      </c>
      <c r="AI319" s="69">
        <v>0</v>
      </c>
      <c r="AJ319" s="69">
        <v>0</v>
      </c>
      <c r="AK319" s="69">
        <f t="shared" si="172"/>
        <v>0</v>
      </c>
      <c r="AL319" s="68">
        <f t="shared" si="173"/>
        <v>0</v>
      </c>
      <c r="AM319" s="69">
        <v>0</v>
      </c>
      <c r="AN319" s="69">
        <v>0</v>
      </c>
      <c r="AO319" s="69">
        <f t="shared" si="174"/>
        <v>0</v>
      </c>
      <c r="AP319" s="68">
        <f t="shared" si="175"/>
        <v>0</v>
      </c>
      <c r="AQ319" s="69">
        <v>0</v>
      </c>
      <c r="AR319" s="69">
        <v>0</v>
      </c>
      <c r="AS319" s="69">
        <f t="shared" si="176"/>
        <v>0</v>
      </c>
      <c r="AT319" s="68">
        <f t="shared" si="177"/>
        <v>0</v>
      </c>
      <c r="AU319" s="69">
        <v>0</v>
      </c>
      <c r="AV319" s="69">
        <v>0</v>
      </c>
      <c r="AW319" s="69">
        <f t="shared" si="178"/>
        <v>0</v>
      </c>
      <c r="AX319" s="68">
        <f t="shared" si="179"/>
        <v>0</v>
      </c>
      <c r="AY319" s="69">
        <v>0</v>
      </c>
      <c r="AZ319" s="69">
        <v>0</v>
      </c>
      <c r="BA319" s="65" t="b">
        <f t="shared" si="144"/>
        <v>1</v>
      </c>
      <c r="BB319" s="65" t="b">
        <f t="shared" si="145"/>
        <v>1</v>
      </c>
      <c r="BC319" s="65" t="b">
        <f t="shared" si="146"/>
        <v>0</v>
      </c>
      <c r="BD319" s="65" t="b">
        <f t="shared" si="147"/>
        <v>0</v>
      </c>
      <c r="BE319" s="65" t="b">
        <f t="shared" si="148"/>
        <v>1</v>
      </c>
      <c r="BF319" s="65" t="b">
        <f t="shared" si="149"/>
        <v>1</v>
      </c>
      <c r="BG319" s="65" t="b">
        <f t="shared" si="150"/>
        <v>1</v>
      </c>
      <c r="BH319" s="65" t="b">
        <f t="shared" si="151"/>
        <v>1</v>
      </c>
      <c r="BI319" s="65" t="b">
        <f t="shared" si="152"/>
        <v>1</v>
      </c>
      <c r="BJ319" s="65" t="b">
        <f t="shared" si="153"/>
        <v>1</v>
      </c>
      <c r="BK319" s="65" t="b">
        <f t="shared" si="154"/>
        <v>1</v>
      </c>
      <c r="BL319" s="65" t="b">
        <f t="shared" si="155"/>
        <v>1</v>
      </c>
      <c r="BM319" s="70" t="s">
        <v>161</v>
      </c>
    </row>
    <row r="320" spans="1:65" ht="34">
      <c r="A320" s="66" t="s">
        <v>805</v>
      </c>
      <c r="B320" s="67" t="s">
        <v>806</v>
      </c>
      <c r="C320" s="68">
        <v>1112.5708037407014</v>
      </c>
      <c r="D320" s="68">
        <v>1113</v>
      </c>
      <c r="E320" s="69">
        <f t="shared" si="156"/>
        <v>2225</v>
      </c>
      <c r="F320" s="68">
        <f t="shared" si="157"/>
        <v>1</v>
      </c>
      <c r="G320" s="71">
        <v>14112.688378978974</v>
      </c>
      <c r="H320" s="71">
        <v>14113</v>
      </c>
      <c r="I320" s="69">
        <f t="shared" si="158"/>
        <v>28225</v>
      </c>
      <c r="J320" s="68">
        <f t="shared" si="159"/>
        <v>1</v>
      </c>
      <c r="K320" s="71">
        <v>14112.688378978974</v>
      </c>
      <c r="L320" s="71">
        <v>14113</v>
      </c>
      <c r="M320" s="69">
        <f t="shared" si="160"/>
        <v>28225</v>
      </c>
      <c r="N320" s="68">
        <f t="shared" si="161"/>
        <v>1</v>
      </c>
      <c r="O320" s="71">
        <v>14112.688378978974</v>
      </c>
      <c r="P320" s="71">
        <v>14113</v>
      </c>
      <c r="Q320" s="69">
        <f t="shared" si="162"/>
        <v>28225</v>
      </c>
      <c r="R320" s="68">
        <f t="shared" si="163"/>
        <v>1</v>
      </c>
      <c r="S320" s="69">
        <v>0</v>
      </c>
      <c r="T320" s="69">
        <v>0</v>
      </c>
      <c r="U320" s="69">
        <f t="shared" si="164"/>
        <v>0</v>
      </c>
      <c r="V320" s="68">
        <f t="shared" si="165"/>
        <v>0</v>
      </c>
      <c r="W320" s="69">
        <v>0</v>
      </c>
      <c r="X320" s="69">
        <v>0</v>
      </c>
      <c r="Y320" s="69">
        <f t="shared" si="166"/>
        <v>0</v>
      </c>
      <c r="Z320" s="68">
        <f t="shared" si="167"/>
        <v>0</v>
      </c>
      <c r="AA320" s="69">
        <v>0</v>
      </c>
      <c r="AB320" s="69">
        <v>0</v>
      </c>
      <c r="AC320" s="69">
        <f t="shared" si="168"/>
        <v>0</v>
      </c>
      <c r="AD320" s="68">
        <f t="shared" si="169"/>
        <v>0</v>
      </c>
      <c r="AE320" s="69">
        <v>0</v>
      </c>
      <c r="AF320" s="69">
        <v>0</v>
      </c>
      <c r="AG320" s="69">
        <f t="shared" si="170"/>
        <v>0</v>
      </c>
      <c r="AH320" s="68">
        <f t="shared" si="171"/>
        <v>0</v>
      </c>
      <c r="AI320" s="69">
        <v>0</v>
      </c>
      <c r="AJ320" s="69">
        <v>0</v>
      </c>
      <c r="AK320" s="69">
        <f t="shared" si="172"/>
        <v>0</v>
      </c>
      <c r="AL320" s="68">
        <f t="shared" si="173"/>
        <v>0</v>
      </c>
      <c r="AM320" s="69">
        <v>0</v>
      </c>
      <c r="AN320" s="69">
        <v>0</v>
      </c>
      <c r="AO320" s="69">
        <f t="shared" si="174"/>
        <v>0</v>
      </c>
      <c r="AP320" s="68">
        <f t="shared" si="175"/>
        <v>0</v>
      </c>
      <c r="AQ320" s="69">
        <v>0</v>
      </c>
      <c r="AR320" s="69">
        <v>0</v>
      </c>
      <c r="AS320" s="69">
        <f t="shared" si="176"/>
        <v>0</v>
      </c>
      <c r="AT320" s="68">
        <f t="shared" si="177"/>
        <v>0</v>
      </c>
      <c r="AU320" s="69">
        <v>0</v>
      </c>
      <c r="AV320" s="69">
        <v>0</v>
      </c>
      <c r="AW320" s="69">
        <f t="shared" si="178"/>
        <v>0</v>
      </c>
      <c r="AX320" s="68">
        <f t="shared" si="179"/>
        <v>0</v>
      </c>
      <c r="AY320" s="69">
        <v>0</v>
      </c>
      <c r="AZ320" s="69">
        <v>0</v>
      </c>
      <c r="BA320" s="65" t="b">
        <f t="shared" si="144"/>
        <v>0</v>
      </c>
      <c r="BB320" s="65" t="b">
        <f t="shared" si="145"/>
        <v>0</v>
      </c>
      <c r="BC320" s="65" t="b">
        <f t="shared" si="146"/>
        <v>0</v>
      </c>
      <c r="BD320" s="65" t="b">
        <f t="shared" si="147"/>
        <v>0</v>
      </c>
      <c r="BE320" s="65" t="b">
        <f t="shared" si="148"/>
        <v>1</v>
      </c>
      <c r="BF320" s="65" t="b">
        <f t="shared" si="149"/>
        <v>1</v>
      </c>
      <c r="BG320" s="65" t="b">
        <f t="shared" si="150"/>
        <v>1</v>
      </c>
      <c r="BH320" s="65" t="b">
        <f t="shared" si="151"/>
        <v>1</v>
      </c>
      <c r="BI320" s="65" t="b">
        <f t="shared" si="152"/>
        <v>1</v>
      </c>
      <c r="BJ320" s="65" t="b">
        <f t="shared" si="153"/>
        <v>1</v>
      </c>
      <c r="BK320" s="65" t="b">
        <f t="shared" si="154"/>
        <v>1</v>
      </c>
      <c r="BL320" s="65" t="b">
        <f t="shared" si="155"/>
        <v>1</v>
      </c>
      <c r="BM320" s="70" t="s">
        <v>161</v>
      </c>
    </row>
    <row r="321" spans="1:65" ht="34">
      <c r="A321" s="66" t="s">
        <v>807</v>
      </c>
      <c r="B321" s="67" t="s">
        <v>808</v>
      </c>
      <c r="C321" s="68">
        <v>0</v>
      </c>
      <c r="D321" s="68">
        <v>0</v>
      </c>
      <c r="E321" s="69">
        <f t="shared" si="156"/>
        <v>0</v>
      </c>
      <c r="F321" s="68">
        <f t="shared" si="157"/>
        <v>0</v>
      </c>
      <c r="G321" s="69">
        <v>0</v>
      </c>
      <c r="H321" s="69">
        <v>0</v>
      </c>
      <c r="I321" s="69">
        <f t="shared" si="158"/>
        <v>0</v>
      </c>
      <c r="J321" s="68">
        <f t="shared" si="159"/>
        <v>0</v>
      </c>
      <c r="K321" s="71">
        <v>10226.110957389865</v>
      </c>
      <c r="L321" s="71">
        <v>10723</v>
      </c>
      <c r="M321" s="69">
        <f t="shared" si="160"/>
        <v>20949</v>
      </c>
      <c r="N321" s="68">
        <f t="shared" si="161"/>
        <v>497</v>
      </c>
      <c r="O321" s="69">
        <v>0</v>
      </c>
      <c r="P321" s="71">
        <v>10723</v>
      </c>
      <c r="Q321" s="69">
        <f t="shared" si="162"/>
        <v>10723</v>
      </c>
      <c r="R321" s="68">
        <f t="shared" si="163"/>
        <v>10723</v>
      </c>
      <c r="S321" s="69">
        <v>0</v>
      </c>
      <c r="T321" s="69">
        <v>0</v>
      </c>
      <c r="U321" s="69">
        <f t="shared" si="164"/>
        <v>0</v>
      </c>
      <c r="V321" s="68">
        <f t="shared" si="165"/>
        <v>0</v>
      </c>
      <c r="W321" s="69">
        <v>0</v>
      </c>
      <c r="X321" s="69">
        <v>0</v>
      </c>
      <c r="Y321" s="69">
        <f t="shared" si="166"/>
        <v>0</v>
      </c>
      <c r="Z321" s="68">
        <f t="shared" si="167"/>
        <v>0</v>
      </c>
      <c r="AA321" s="69">
        <v>0</v>
      </c>
      <c r="AB321" s="69">
        <v>0</v>
      </c>
      <c r="AC321" s="69">
        <f t="shared" si="168"/>
        <v>0</v>
      </c>
      <c r="AD321" s="68">
        <f t="shared" si="169"/>
        <v>0</v>
      </c>
      <c r="AE321" s="69">
        <v>0</v>
      </c>
      <c r="AF321" s="69">
        <v>0</v>
      </c>
      <c r="AG321" s="69">
        <f t="shared" si="170"/>
        <v>0</v>
      </c>
      <c r="AH321" s="68">
        <f t="shared" si="171"/>
        <v>0</v>
      </c>
      <c r="AI321" s="69">
        <v>0</v>
      </c>
      <c r="AJ321" s="69">
        <v>0</v>
      </c>
      <c r="AK321" s="69">
        <f t="shared" si="172"/>
        <v>0</v>
      </c>
      <c r="AL321" s="68">
        <f t="shared" si="173"/>
        <v>0</v>
      </c>
      <c r="AM321" s="69">
        <v>0</v>
      </c>
      <c r="AN321" s="69">
        <v>0</v>
      </c>
      <c r="AO321" s="69">
        <f t="shared" si="174"/>
        <v>0</v>
      </c>
      <c r="AP321" s="68">
        <f t="shared" si="175"/>
        <v>0</v>
      </c>
      <c r="AQ321" s="69">
        <v>0</v>
      </c>
      <c r="AR321" s="69">
        <v>0</v>
      </c>
      <c r="AS321" s="69">
        <f t="shared" si="176"/>
        <v>0</v>
      </c>
      <c r="AT321" s="68">
        <f t="shared" si="177"/>
        <v>0</v>
      </c>
      <c r="AU321" s="69">
        <v>0</v>
      </c>
      <c r="AV321" s="69">
        <v>0</v>
      </c>
      <c r="AW321" s="69">
        <f t="shared" si="178"/>
        <v>0</v>
      </c>
      <c r="AX321" s="68">
        <f t="shared" si="179"/>
        <v>0</v>
      </c>
      <c r="AY321" s="69">
        <v>0</v>
      </c>
      <c r="AZ321" s="69">
        <v>0</v>
      </c>
      <c r="BA321" s="65" t="b">
        <f t="shared" si="144"/>
        <v>1</v>
      </c>
      <c r="BB321" s="65" t="b">
        <f t="shared" si="145"/>
        <v>1</v>
      </c>
      <c r="BC321" s="65" t="b">
        <f t="shared" si="146"/>
        <v>0</v>
      </c>
      <c r="BD321" s="65" t="b">
        <f t="shared" si="147"/>
        <v>0</v>
      </c>
      <c r="BE321" s="65" t="b">
        <f t="shared" si="148"/>
        <v>1</v>
      </c>
      <c r="BF321" s="65" t="b">
        <f t="shared" si="149"/>
        <v>1</v>
      </c>
      <c r="BG321" s="65" t="b">
        <f t="shared" si="150"/>
        <v>1</v>
      </c>
      <c r="BH321" s="65" t="b">
        <f t="shared" si="151"/>
        <v>1</v>
      </c>
      <c r="BI321" s="65" t="b">
        <f t="shared" si="152"/>
        <v>1</v>
      </c>
      <c r="BJ321" s="65" t="b">
        <f t="shared" si="153"/>
        <v>1</v>
      </c>
      <c r="BK321" s="65" t="b">
        <f t="shared" si="154"/>
        <v>1</v>
      </c>
      <c r="BL321" s="65" t="b">
        <f t="shared" si="155"/>
        <v>1</v>
      </c>
      <c r="BM321" s="70" t="s">
        <v>161</v>
      </c>
    </row>
    <row r="322" spans="1:65" ht="34">
      <c r="A322" s="66" t="s">
        <v>809</v>
      </c>
      <c r="B322" s="67" t="s">
        <v>810</v>
      </c>
      <c r="C322" s="68">
        <v>0</v>
      </c>
      <c r="D322" s="68">
        <v>0</v>
      </c>
      <c r="E322" s="69">
        <f t="shared" si="156"/>
        <v>0</v>
      </c>
      <c r="F322" s="68">
        <f t="shared" si="157"/>
        <v>0</v>
      </c>
      <c r="G322" s="69">
        <v>0</v>
      </c>
      <c r="H322" s="69">
        <v>0</v>
      </c>
      <c r="I322" s="69">
        <f t="shared" si="158"/>
        <v>0</v>
      </c>
      <c r="J322" s="68">
        <f t="shared" si="159"/>
        <v>0</v>
      </c>
      <c r="K322" s="69">
        <v>0</v>
      </c>
      <c r="L322" s="69">
        <v>0</v>
      </c>
      <c r="M322" s="69">
        <f t="shared" si="160"/>
        <v>0</v>
      </c>
      <c r="N322" s="68">
        <f t="shared" si="161"/>
        <v>0</v>
      </c>
      <c r="O322" s="69">
        <v>0</v>
      </c>
      <c r="P322" s="69">
        <v>0</v>
      </c>
      <c r="Q322" s="69">
        <f t="shared" si="162"/>
        <v>0</v>
      </c>
      <c r="R322" s="68">
        <f t="shared" si="163"/>
        <v>0</v>
      </c>
      <c r="S322" s="69">
        <v>0</v>
      </c>
      <c r="T322" s="69">
        <v>0</v>
      </c>
      <c r="U322" s="69">
        <f t="shared" si="164"/>
        <v>0</v>
      </c>
      <c r="V322" s="68">
        <f t="shared" si="165"/>
        <v>0</v>
      </c>
      <c r="W322" s="69">
        <v>0</v>
      </c>
      <c r="X322" s="69">
        <v>0</v>
      </c>
      <c r="Y322" s="69">
        <f t="shared" si="166"/>
        <v>0</v>
      </c>
      <c r="Z322" s="68">
        <f t="shared" si="167"/>
        <v>0</v>
      </c>
      <c r="AA322" s="69">
        <v>0</v>
      </c>
      <c r="AB322" s="69">
        <v>0</v>
      </c>
      <c r="AC322" s="69">
        <f t="shared" si="168"/>
        <v>0</v>
      </c>
      <c r="AD322" s="68">
        <f t="shared" si="169"/>
        <v>0</v>
      </c>
      <c r="AE322" s="69">
        <v>0</v>
      </c>
      <c r="AF322" s="69">
        <v>0</v>
      </c>
      <c r="AG322" s="69">
        <f t="shared" si="170"/>
        <v>0</v>
      </c>
      <c r="AH322" s="68">
        <f t="shared" si="171"/>
        <v>0</v>
      </c>
      <c r="AI322" s="69">
        <v>0</v>
      </c>
      <c r="AJ322" s="69">
        <v>0</v>
      </c>
      <c r="AK322" s="69">
        <f t="shared" si="172"/>
        <v>0</v>
      </c>
      <c r="AL322" s="68">
        <f t="shared" si="173"/>
        <v>0</v>
      </c>
      <c r="AM322" s="69">
        <v>0</v>
      </c>
      <c r="AN322" s="69">
        <v>0</v>
      </c>
      <c r="AO322" s="69">
        <f t="shared" si="174"/>
        <v>0</v>
      </c>
      <c r="AP322" s="68">
        <f t="shared" si="175"/>
        <v>0</v>
      </c>
      <c r="AQ322" s="69">
        <v>0</v>
      </c>
      <c r="AR322" s="69">
        <v>0</v>
      </c>
      <c r="AS322" s="69">
        <f t="shared" si="176"/>
        <v>0</v>
      </c>
      <c r="AT322" s="68">
        <f t="shared" si="177"/>
        <v>0</v>
      </c>
      <c r="AU322" s="69">
        <v>0</v>
      </c>
      <c r="AV322" s="69">
        <v>0</v>
      </c>
      <c r="AW322" s="69">
        <f t="shared" si="178"/>
        <v>0</v>
      </c>
      <c r="AX322" s="68">
        <f t="shared" si="179"/>
        <v>0</v>
      </c>
      <c r="AY322" s="69">
        <v>0</v>
      </c>
      <c r="AZ322" s="69">
        <v>0</v>
      </c>
      <c r="BA322" s="65" t="b">
        <f t="shared" si="144"/>
        <v>1</v>
      </c>
      <c r="BB322" s="65" t="b">
        <f t="shared" si="145"/>
        <v>1</v>
      </c>
      <c r="BC322" s="65" t="b">
        <f t="shared" si="146"/>
        <v>1</v>
      </c>
      <c r="BD322" s="65" t="b">
        <f t="shared" si="147"/>
        <v>1</v>
      </c>
      <c r="BE322" s="65" t="b">
        <f t="shared" si="148"/>
        <v>1</v>
      </c>
      <c r="BF322" s="65" t="b">
        <f t="shared" si="149"/>
        <v>1</v>
      </c>
      <c r="BG322" s="65" t="b">
        <f t="shared" si="150"/>
        <v>1</v>
      </c>
      <c r="BH322" s="65" t="b">
        <f t="shared" si="151"/>
        <v>1</v>
      </c>
      <c r="BI322" s="65" t="b">
        <f t="shared" si="152"/>
        <v>1</v>
      </c>
      <c r="BJ322" s="65" t="b">
        <f t="shared" si="153"/>
        <v>1</v>
      </c>
      <c r="BK322" s="65" t="b">
        <f t="shared" si="154"/>
        <v>1</v>
      </c>
      <c r="BL322" s="65" t="b">
        <f t="shared" si="155"/>
        <v>1</v>
      </c>
      <c r="BM322" s="70" t="s">
        <v>161</v>
      </c>
    </row>
    <row r="323" spans="1:65" ht="17">
      <c r="A323" s="66" t="s">
        <v>811</v>
      </c>
      <c r="B323" s="67" t="s">
        <v>812</v>
      </c>
      <c r="C323" s="68">
        <v>0</v>
      </c>
      <c r="D323" s="68">
        <v>0</v>
      </c>
      <c r="E323" s="69">
        <f t="shared" si="156"/>
        <v>0</v>
      </c>
      <c r="F323" s="68">
        <f t="shared" si="157"/>
        <v>0</v>
      </c>
      <c r="G323" s="71">
        <v>2062.5</v>
      </c>
      <c r="H323" s="71">
        <v>2063</v>
      </c>
      <c r="I323" s="69">
        <f t="shared" si="158"/>
        <v>4125</v>
      </c>
      <c r="J323" s="68">
        <f t="shared" si="159"/>
        <v>1</v>
      </c>
      <c r="K323" s="71">
        <v>5462.5</v>
      </c>
      <c r="L323" s="71">
        <v>5463</v>
      </c>
      <c r="M323" s="69">
        <f t="shared" si="160"/>
        <v>10925</v>
      </c>
      <c r="N323" s="68">
        <f t="shared" si="161"/>
        <v>1</v>
      </c>
      <c r="O323" s="71">
        <v>5462.5</v>
      </c>
      <c r="P323" s="71">
        <v>5463</v>
      </c>
      <c r="Q323" s="69">
        <f t="shared" si="162"/>
        <v>10925</v>
      </c>
      <c r="R323" s="68">
        <f t="shared" si="163"/>
        <v>1</v>
      </c>
      <c r="S323" s="71">
        <v>16222.222187268089</v>
      </c>
      <c r="T323" s="71">
        <v>16149.169999999998</v>
      </c>
      <c r="U323" s="69">
        <f t="shared" si="164"/>
        <v>32371</v>
      </c>
      <c r="V323" s="68">
        <f t="shared" si="165"/>
        <v>-73</v>
      </c>
      <c r="W323" s="71">
        <v>23300.635540917341</v>
      </c>
      <c r="X323" s="71">
        <v>23211.17</v>
      </c>
      <c r="Y323" s="69">
        <f t="shared" si="166"/>
        <v>46511</v>
      </c>
      <c r="Z323" s="68">
        <f t="shared" si="167"/>
        <v>-89</v>
      </c>
      <c r="AA323" s="71">
        <v>24784.000864869533</v>
      </c>
      <c r="AB323" s="71">
        <v>24694.539999999997</v>
      </c>
      <c r="AC323" s="69">
        <f t="shared" si="168"/>
        <v>49478</v>
      </c>
      <c r="AD323" s="68">
        <f t="shared" si="169"/>
        <v>-90</v>
      </c>
      <c r="AE323" s="71">
        <v>30467.716190046733</v>
      </c>
      <c r="AF323" s="71">
        <v>30369.53</v>
      </c>
      <c r="AG323" s="69">
        <f t="shared" si="170"/>
        <v>60836</v>
      </c>
      <c r="AH323" s="68">
        <f t="shared" si="171"/>
        <v>-98</v>
      </c>
      <c r="AI323" s="71">
        <v>36450.179321309857</v>
      </c>
      <c r="AJ323" s="71">
        <v>36033.53</v>
      </c>
      <c r="AK323" s="69">
        <f t="shared" si="172"/>
        <v>72483</v>
      </c>
      <c r="AL323" s="68">
        <f t="shared" si="173"/>
        <v>-417</v>
      </c>
      <c r="AM323" s="71">
        <v>40476.775205907048</v>
      </c>
      <c r="AN323" s="71">
        <v>40060.53</v>
      </c>
      <c r="AO323" s="69">
        <f t="shared" si="174"/>
        <v>80536</v>
      </c>
      <c r="AP323" s="68">
        <f t="shared" si="175"/>
        <v>-416</v>
      </c>
      <c r="AQ323" s="71">
        <v>44719.841262331516</v>
      </c>
      <c r="AR323" s="71">
        <v>44303.53</v>
      </c>
      <c r="AS323" s="69">
        <f t="shared" si="176"/>
        <v>89022</v>
      </c>
      <c r="AT323" s="68">
        <f t="shared" si="177"/>
        <v>-416</v>
      </c>
      <c r="AU323" s="71">
        <v>53771.024397883179</v>
      </c>
      <c r="AV323" s="71">
        <v>44303.53</v>
      </c>
      <c r="AW323" s="69">
        <f t="shared" si="178"/>
        <v>98074</v>
      </c>
      <c r="AX323" s="68">
        <f t="shared" si="179"/>
        <v>-9468</v>
      </c>
      <c r="AY323" s="71">
        <v>53771.024397883179</v>
      </c>
      <c r="AZ323" s="71">
        <v>44303.53</v>
      </c>
      <c r="BA323" s="65" t="b">
        <f t="shared" ref="BA323:BA386" si="180" xml:space="preserve"> ROUNDDOWN(C323,0) = ROUNDDOWN(D323,0)</f>
        <v>1</v>
      </c>
      <c r="BB323" s="65" t="b">
        <f t="shared" ref="BB323:BB386" si="181" xml:space="preserve"> ROUNDDOWN(G323,0) = ROUNDDOWN(H323,0)</f>
        <v>0</v>
      </c>
      <c r="BC323" s="65" t="b">
        <f t="shared" ref="BC323:BC386" si="182" xml:space="preserve"> ROUNDDOWN(K323,0) = ROUNDDOWN(L323,0)</f>
        <v>0</v>
      </c>
      <c r="BD323" s="65" t="b">
        <f t="shared" ref="BD323:BD386" si="183" xml:space="preserve"> ROUNDDOWN(P323,0) = ROUNDDOWN(O323,0)</f>
        <v>0</v>
      </c>
      <c r="BE323" s="65" t="b">
        <f t="shared" ref="BE323:BE386" si="184" xml:space="preserve"> ROUNDDOWN(S323,0) = ROUNDDOWN(T323,0)</f>
        <v>0</v>
      </c>
      <c r="BF323" s="65" t="b">
        <f t="shared" ref="BF323:BF386" si="185" xml:space="preserve"> ROUNDDOWN(X323,0) = ROUNDDOWN(W323,0)</f>
        <v>0</v>
      </c>
      <c r="BG323" s="65" t="b">
        <f t="shared" ref="BG323:BG386" si="186" xml:space="preserve"> ROUNDDOWN(AA323,0) = ROUNDDOWN(AB323,0)</f>
        <v>0</v>
      </c>
      <c r="BH323" s="65" t="b">
        <f t="shared" ref="BH323:BH386" si="187" xml:space="preserve"> ROUNDDOWN(AF323,0) = ROUNDDOWN(AE323,0)</f>
        <v>0</v>
      </c>
      <c r="BI323" s="65" t="b">
        <f t="shared" ref="BI323:BI386" si="188" xml:space="preserve"> ROUNDDOWN(AI323,0) = ROUNDDOWN(AJ323,0)</f>
        <v>0</v>
      </c>
      <c r="BJ323" s="65" t="b">
        <f t="shared" ref="BJ323:BJ386" si="189" xml:space="preserve"> ROUNDDOWN(AN323,0) = ROUNDDOWN(AM323,0)</f>
        <v>0</v>
      </c>
      <c r="BK323" s="65" t="b">
        <f t="shared" ref="BK323:BK386" si="190" xml:space="preserve"> ROUNDDOWN(AQ323,0) = ROUNDDOWN(AR323,0)</f>
        <v>0</v>
      </c>
      <c r="BL323" s="65" t="b">
        <f t="shared" ref="BL323:BL386" si="191" xml:space="preserve"> ROUNDDOWN(AV323,0) = ROUNDDOWN(AU323,0)</f>
        <v>0</v>
      </c>
      <c r="BM323" s="70" t="s">
        <v>182</v>
      </c>
    </row>
    <row r="324" spans="1:65" ht="34">
      <c r="A324" s="66" t="s">
        <v>813</v>
      </c>
      <c r="B324" s="67" t="s">
        <v>814</v>
      </c>
      <c r="C324" s="68">
        <v>0</v>
      </c>
      <c r="D324" s="68">
        <v>0</v>
      </c>
      <c r="E324" s="69">
        <f t="shared" ref="E324:E387" si="192">SUM(ROUNDDOWN(C324,0),ROUNDDOWN(D324,0))</f>
        <v>0</v>
      </c>
      <c r="F324" s="68">
        <f t="shared" ref="F324:F387" si="193">ROUNDDOWN(D324,0)-ROUNDDOWN(C324,0)</f>
        <v>0</v>
      </c>
      <c r="G324" s="69">
        <v>0</v>
      </c>
      <c r="H324" s="69">
        <v>0</v>
      </c>
      <c r="I324" s="69">
        <f t="shared" ref="I324:I387" si="194">SUM(ROUNDDOWN(G324,0),ROUNDDOWN(H324,0))</f>
        <v>0</v>
      </c>
      <c r="J324" s="68">
        <f t="shared" ref="J324:J387" si="195">ROUNDDOWN(H324,0)-ROUNDDOWN(G324,0)</f>
        <v>0</v>
      </c>
      <c r="K324" s="69">
        <v>0</v>
      </c>
      <c r="L324" s="69">
        <v>0</v>
      </c>
      <c r="M324" s="69">
        <f t="shared" ref="M324:M387" si="196">SUM(ROUNDDOWN(K324,0),ROUNDDOWN(L324,0))</f>
        <v>0</v>
      </c>
      <c r="N324" s="68">
        <f t="shared" ref="N324:N387" si="197">ROUNDDOWN(L324,0)-ROUNDDOWN(K324,0)</f>
        <v>0</v>
      </c>
      <c r="O324" s="69">
        <v>0</v>
      </c>
      <c r="P324" s="69">
        <v>0</v>
      </c>
      <c r="Q324" s="69">
        <f t="shared" ref="Q324:Q387" si="198">SUM(ROUNDDOWN(O324,0),ROUNDDOWN(P324,0))</f>
        <v>0</v>
      </c>
      <c r="R324" s="68">
        <f t="shared" ref="R324:R387" si="199">ROUNDDOWN(P324,0)-ROUNDDOWN(O324,0)</f>
        <v>0</v>
      </c>
      <c r="S324" s="69">
        <v>0</v>
      </c>
      <c r="T324" s="71">
        <v>267565</v>
      </c>
      <c r="U324" s="69">
        <f t="shared" ref="U324:U387" si="200">SUM(ROUNDDOWN(S324,0),ROUNDDOWN(T324,0))</f>
        <v>267565</v>
      </c>
      <c r="V324" s="68">
        <f t="shared" ref="V324:V387" si="201">ROUNDDOWN(T324,0)-ROUNDDOWN(S324,0)</f>
        <v>267565</v>
      </c>
      <c r="W324" s="71">
        <v>7576.6880404719268</v>
      </c>
      <c r="X324" s="71">
        <v>275142</v>
      </c>
      <c r="Y324" s="69">
        <f t="shared" ref="Y324:Y387" si="202">SUM(ROUNDDOWN(W324,0),ROUNDDOWN(X324,0))</f>
        <v>282718</v>
      </c>
      <c r="Z324" s="68">
        <f t="shared" ref="Z324:Z387" si="203">ROUNDDOWN(X324,0)-ROUNDDOWN(W324,0)</f>
        <v>267566</v>
      </c>
      <c r="AA324" s="69">
        <v>0</v>
      </c>
      <c r="AB324" s="71">
        <v>275142</v>
      </c>
      <c r="AC324" s="69">
        <f t="shared" ref="AC324:AC387" si="204">SUM(ROUNDDOWN(AA324,0),ROUNDDOWN(AB324,0))</f>
        <v>275142</v>
      </c>
      <c r="AD324" s="68">
        <f t="shared" ref="AD324:AD387" si="205">ROUNDDOWN(AB324,0)-ROUNDDOWN(AA324,0)</f>
        <v>275142</v>
      </c>
      <c r="AE324" s="69">
        <v>0</v>
      </c>
      <c r="AF324" s="71">
        <v>275142</v>
      </c>
      <c r="AG324" s="69">
        <f t="shared" ref="AG324:AG387" si="206">SUM(ROUNDDOWN(AE324,0),ROUNDDOWN(AF324,0))</f>
        <v>275142</v>
      </c>
      <c r="AH324" s="68">
        <f t="shared" ref="AH324:AH387" si="207">ROUNDDOWN(AF324,0)-ROUNDDOWN(AE324,0)</f>
        <v>275142</v>
      </c>
      <c r="AI324" s="71">
        <v>3622.0969499975763</v>
      </c>
      <c r="AJ324" s="71">
        <v>278764</v>
      </c>
      <c r="AK324" s="69">
        <f t="shared" ref="AK324:AK387" si="208">SUM(ROUNDDOWN(AI324,0),ROUNDDOWN(AJ324,0))</f>
        <v>282386</v>
      </c>
      <c r="AL324" s="68">
        <f t="shared" ref="AL324:AL387" si="209">ROUNDDOWN(AJ324,0)-ROUNDDOWN(AI324,0)</f>
        <v>275142</v>
      </c>
      <c r="AM324" s="69">
        <v>0</v>
      </c>
      <c r="AN324" s="71">
        <v>278764</v>
      </c>
      <c r="AO324" s="69">
        <f t="shared" ref="AO324:AO387" si="210">SUM(ROUNDDOWN(AM324,0),ROUNDDOWN(AN324,0))</f>
        <v>278764</v>
      </c>
      <c r="AP324" s="68">
        <f t="shared" ref="AP324:AP387" si="211">ROUNDDOWN(AN324,0)-ROUNDDOWN(AM324,0)</f>
        <v>278764</v>
      </c>
      <c r="AQ324" s="69">
        <v>0</v>
      </c>
      <c r="AR324" s="71">
        <v>278764</v>
      </c>
      <c r="AS324" s="69">
        <f t="shared" ref="AS324:AS387" si="212">SUM(ROUNDDOWN(AQ324,0),ROUNDDOWN(AR324,0))</f>
        <v>278764</v>
      </c>
      <c r="AT324" s="68">
        <f t="shared" ref="AT324:AT387" si="213">ROUNDDOWN(AR324,0)-ROUNDDOWN(AQ324,0)</f>
        <v>278764</v>
      </c>
      <c r="AU324" s="71">
        <v>83093.20074274471</v>
      </c>
      <c r="AV324" s="71">
        <v>278764</v>
      </c>
      <c r="AW324" s="69">
        <f t="shared" ref="AW324:AW387" si="214">SUM(ROUNDDOWN(AU324,0),ROUNDDOWN(AV324,0))</f>
        <v>361857</v>
      </c>
      <c r="AX324" s="68">
        <f t="shared" ref="AX324:AX387" si="215">ROUNDDOWN(AV324,0)-ROUNDDOWN(AU324,0)</f>
        <v>195671</v>
      </c>
      <c r="AY324" s="71">
        <v>83093.20074274471</v>
      </c>
      <c r="AZ324" s="71">
        <v>278764</v>
      </c>
      <c r="BA324" s="65" t="b">
        <f t="shared" si="180"/>
        <v>1</v>
      </c>
      <c r="BB324" s="65" t="b">
        <f t="shared" si="181"/>
        <v>1</v>
      </c>
      <c r="BC324" s="65" t="b">
        <f t="shared" si="182"/>
        <v>1</v>
      </c>
      <c r="BD324" s="65" t="b">
        <f t="shared" si="183"/>
        <v>1</v>
      </c>
      <c r="BE324" s="65" t="b">
        <f t="shared" si="184"/>
        <v>0</v>
      </c>
      <c r="BF324" s="65" t="b">
        <f t="shared" si="185"/>
        <v>0</v>
      </c>
      <c r="BG324" s="65" t="b">
        <f t="shared" si="186"/>
        <v>0</v>
      </c>
      <c r="BH324" s="65" t="b">
        <f t="shared" si="187"/>
        <v>0</v>
      </c>
      <c r="BI324" s="65" t="b">
        <f t="shared" si="188"/>
        <v>0</v>
      </c>
      <c r="BJ324" s="65" t="b">
        <f t="shared" si="189"/>
        <v>0</v>
      </c>
      <c r="BK324" s="65" t="b">
        <f t="shared" si="190"/>
        <v>0</v>
      </c>
      <c r="BL324" s="65" t="b">
        <f t="shared" si="191"/>
        <v>0</v>
      </c>
      <c r="BM324" s="70" t="s">
        <v>161</v>
      </c>
    </row>
    <row r="325" spans="1:65" ht="17">
      <c r="A325" s="66" t="s">
        <v>815</v>
      </c>
      <c r="B325" s="67" t="s">
        <v>816</v>
      </c>
      <c r="C325" s="68">
        <v>0</v>
      </c>
      <c r="D325" s="68">
        <v>0</v>
      </c>
      <c r="E325" s="69">
        <f t="shared" si="192"/>
        <v>0</v>
      </c>
      <c r="F325" s="68">
        <f t="shared" si="193"/>
        <v>0</v>
      </c>
      <c r="G325" s="69">
        <v>0</v>
      </c>
      <c r="H325" s="69">
        <v>0</v>
      </c>
      <c r="I325" s="69">
        <f t="shared" si="194"/>
        <v>0</v>
      </c>
      <c r="J325" s="68">
        <f t="shared" si="195"/>
        <v>0</v>
      </c>
      <c r="K325" s="71">
        <v>4078.9579074460853</v>
      </c>
      <c r="L325" s="71">
        <v>4079</v>
      </c>
      <c r="M325" s="69">
        <f t="shared" si="196"/>
        <v>8157</v>
      </c>
      <c r="N325" s="68">
        <f t="shared" si="197"/>
        <v>1</v>
      </c>
      <c r="O325" s="69">
        <v>0</v>
      </c>
      <c r="P325" s="71">
        <v>4079</v>
      </c>
      <c r="Q325" s="69">
        <f t="shared" si="198"/>
        <v>4079</v>
      </c>
      <c r="R325" s="68">
        <f t="shared" si="199"/>
        <v>4079</v>
      </c>
      <c r="S325" s="69">
        <v>0</v>
      </c>
      <c r="T325" s="69">
        <v>0</v>
      </c>
      <c r="U325" s="69">
        <f t="shared" si="200"/>
        <v>0</v>
      </c>
      <c r="V325" s="68">
        <f t="shared" si="201"/>
        <v>0</v>
      </c>
      <c r="W325" s="69">
        <v>0</v>
      </c>
      <c r="X325" s="69">
        <v>0</v>
      </c>
      <c r="Y325" s="69">
        <f t="shared" si="202"/>
        <v>0</v>
      </c>
      <c r="Z325" s="68">
        <f t="shared" si="203"/>
        <v>0</v>
      </c>
      <c r="AA325" s="69">
        <v>0</v>
      </c>
      <c r="AB325" s="69">
        <v>0</v>
      </c>
      <c r="AC325" s="69">
        <f t="shared" si="204"/>
        <v>0</v>
      </c>
      <c r="AD325" s="68">
        <f t="shared" si="205"/>
        <v>0</v>
      </c>
      <c r="AE325" s="69">
        <v>0</v>
      </c>
      <c r="AF325" s="69">
        <v>0</v>
      </c>
      <c r="AG325" s="69">
        <f t="shared" si="206"/>
        <v>0</v>
      </c>
      <c r="AH325" s="68">
        <f t="shared" si="207"/>
        <v>0</v>
      </c>
      <c r="AI325" s="69">
        <v>0</v>
      </c>
      <c r="AJ325" s="69">
        <v>0</v>
      </c>
      <c r="AK325" s="69">
        <f t="shared" si="208"/>
        <v>0</v>
      </c>
      <c r="AL325" s="68">
        <f t="shared" si="209"/>
        <v>0</v>
      </c>
      <c r="AM325" s="69">
        <v>0</v>
      </c>
      <c r="AN325" s="69">
        <v>0</v>
      </c>
      <c r="AO325" s="69">
        <f t="shared" si="210"/>
        <v>0</v>
      </c>
      <c r="AP325" s="68">
        <f t="shared" si="211"/>
        <v>0</v>
      </c>
      <c r="AQ325" s="69">
        <v>0</v>
      </c>
      <c r="AR325" s="69">
        <v>0</v>
      </c>
      <c r="AS325" s="69">
        <f t="shared" si="212"/>
        <v>0</v>
      </c>
      <c r="AT325" s="68">
        <f t="shared" si="213"/>
        <v>0</v>
      </c>
      <c r="AU325" s="69">
        <v>0</v>
      </c>
      <c r="AV325" s="69">
        <v>0</v>
      </c>
      <c r="AW325" s="69">
        <f t="shared" si="214"/>
        <v>0</v>
      </c>
      <c r="AX325" s="68">
        <f t="shared" si="215"/>
        <v>0</v>
      </c>
      <c r="AY325" s="69">
        <v>0</v>
      </c>
      <c r="AZ325" s="69">
        <v>0</v>
      </c>
      <c r="BA325" s="65" t="b">
        <f t="shared" si="180"/>
        <v>1</v>
      </c>
      <c r="BB325" s="65" t="b">
        <f t="shared" si="181"/>
        <v>1</v>
      </c>
      <c r="BC325" s="65" t="b">
        <f t="shared" si="182"/>
        <v>0</v>
      </c>
      <c r="BD325" s="65" t="b">
        <f t="shared" si="183"/>
        <v>0</v>
      </c>
      <c r="BE325" s="65" t="b">
        <f t="shared" si="184"/>
        <v>1</v>
      </c>
      <c r="BF325" s="65" t="b">
        <f t="shared" si="185"/>
        <v>1</v>
      </c>
      <c r="BG325" s="65" t="b">
        <f t="shared" si="186"/>
        <v>1</v>
      </c>
      <c r="BH325" s="65" t="b">
        <f t="shared" si="187"/>
        <v>1</v>
      </c>
      <c r="BI325" s="65" t="b">
        <f t="shared" si="188"/>
        <v>1</v>
      </c>
      <c r="BJ325" s="65" t="b">
        <f t="shared" si="189"/>
        <v>1</v>
      </c>
      <c r="BK325" s="65" t="b">
        <f t="shared" si="190"/>
        <v>1</v>
      </c>
      <c r="BL325" s="65" t="b">
        <f t="shared" si="191"/>
        <v>1</v>
      </c>
      <c r="BM325" s="70" t="s">
        <v>164</v>
      </c>
    </row>
    <row r="326" spans="1:65" ht="17">
      <c r="A326" s="66" t="s">
        <v>817</v>
      </c>
      <c r="B326" s="67" t="s">
        <v>818</v>
      </c>
      <c r="C326" s="68">
        <v>0</v>
      </c>
      <c r="D326" s="68">
        <v>0</v>
      </c>
      <c r="E326" s="69">
        <f t="shared" si="192"/>
        <v>0</v>
      </c>
      <c r="F326" s="68">
        <f t="shared" si="193"/>
        <v>0</v>
      </c>
      <c r="G326" s="69">
        <v>0</v>
      </c>
      <c r="H326" s="69">
        <v>0</v>
      </c>
      <c r="I326" s="69">
        <f t="shared" si="194"/>
        <v>0</v>
      </c>
      <c r="J326" s="68">
        <f t="shared" si="195"/>
        <v>0</v>
      </c>
      <c r="K326" s="71">
        <v>4206.6153341953686</v>
      </c>
      <c r="L326" s="71">
        <v>4207</v>
      </c>
      <c r="M326" s="69">
        <f t="shared" si="196"/>
        <v>8413</v>
      </c>
      <c r="N326" s="68">
        <f t="shared" si="197"/>
        <v>1</v>
      </c>
      <c r="O326" s="69">
        <v>0</v>
      </c>
      <c r="P326" s="71">
        <v>4207</v>
      </c>
      <c r="Q326" s="69">
        <f t="shared" si="198"/>
        <v>4207</v>
      </c>
      <c r="R326" s="68">
        <f t="shared" si="199"/>
        <v>4207</v>
      </c>
      <c r="S326" s="71">
        <v>14232.5</v>
      </c>
      <c r="T326" s="71">
        <v>13683</v>
      </c>
      <c r="U326" s="69">
        <f t="shared" si="200"/>
        <v>27915</v>
      </c>
      <c r="V326" s="68">
        <f t="shared" si="201"/>
        <v>-549</v>
      </c>
      <c r="W326" s="71">
        <v>17745</v>
      </c>
      <c r="X326" s="71">
        <v>17196</v>
      </c>
      <c r="Y326" s="69">
        <f t="shared" si="202"/>
        <v>34941</v>
      </c>
      <c r="Z326" s="68">
        <f t="shared" si="203"/>
        <v>-549</v>
      </c>
      <c r="AA326" s="71">
        <v>19527.5</v>
      </c>
      <c r="AB326" s="71">
        <v>18979</v>
      </c>
      <c r="AC326" s="69">
        <f t="shared" si="204"/>
        <v>38506</v>
      </c>
      <c r="AD326" s="68">
        <f t="shared" si="205"/>
        <v>-548</v>
      </c>
      <c r="AE326" s="71">
        <v>22309.553226495726</v>
      </c>
      <c r="AF326" s="71">
        <v>21761</v>
      </c>
      <c r="AG326" s="69">
        <f t="shared" si="206"/>
        <v>44070</v>
      </c>
      <c r="AH326" s="68">
        <f t="shared" si="207"/>
        <v>-548</v>
      </c>
      <c r="AI326" s="71">
        <v>32881.775448717948</v>
      </c>
      <c r="AJ326" s="71">
        <v>32333</v>
      </c>
      <c r="AK326" s="69">
        <f t="shared" si="208"/>
        <v>65214</v>
      </c>
      <c r="AL326" s="68">
        <f t="shared" si="209"/>
        <v>-548</v>
      </c>
      <c r="AM326" s="71">
        <v>35243.985365811968</v>
      </c>
      <c r="AN326" s="71">
        <v>34695</v>
      </c>
      <c r="AO326" s="69">
        <f t="shared" si="210"/>
        <v>69938</v>
      </c>
      <c r="AP326" s="68">
        <f t="shared" si="211"/>
        <v>-548</v>
      </c>
      <c r="AQ326" s="71">
        <v>37302.793058119663</v>
      </c>
      <c r="AR326" s="71">
        <v>36754</v>
      </c>
      <c r="AS326" s="69">
        <f t="shared" si="212"/>
        <v>74056</v>
      </c>
      <c r="AT326" s="68">
        <f t="shared" si="213"/>
        <v>-548</v>
      </c>
      <c r="AU326" s="71">
        <v>38454.502459829062</v>
      </c>
      <c r="AV326" s="71">
        <v>36754</v>
      </c>
      <c r="AW326" s="69">
        <f t="shared" si="214"/>
        <v>75208</v>
      </c>
      <c r="AX326" s="68">
        <f t="shared" si="215"/>
        <v>-1700</v>
      </c>
      <c r="AY326" s="71">
        <v>38454.502459829062</v>
      </c>
      <c r="AZ326" s="71">
        <v>36754</v>
      </c>
      <c r="BA326" s="65" t="b">
        <f t="shared" si="180"/>
        <v>1</v>
      </c>
      <c r="BB326" s="65" t="b">
        <f t="shared" si="181"/>
        <v>1</v>
      </c>
      <c r="BC326" s="65" t="b">
        <f t="shared" si="182"/>
        <v>0</v>
      </c>
      <c r="BD326" s="65" t="b">
        <f t="shared" si="183"/>
        <v>0</v>
      </c>
      <c r="BE326" s="65" t="b">
        <f t="shared" si="184"/>
        <v>0</v>
      </c>
      <c r="BF326" s="65" t="b">
        <f t="shared" si="185"/>
        <v>0</v>
      </c>
      <c r="BG326" s="65" t="b">
        <f t="shared" si="186"/>
        <v>0</v>
      </c>
      <c r="BH326" s="65" t="b">
        <f t="shared" si="187"/>
        <v>0</v>
      </c>
      <c r="BI326" s="65" t="b">
        <f t="shared" si="188"/>
        <v>0</v>
      </c>
      <c r="BJ326" s="65" t="b">
        <f t="shared" si="189"/>
        <v>0</v>
      </c>
      <c r="BK326" s="65" t="b">
        <f t="shared" si="190"/>
        <v>0</v>
      </c>
      <c r="BL326" s="65" t="b">
        <f t="shared" si="191"/>
        <v>0</v>
      </c>
      <c r="BM326" s="70" t="s">
        <v>179</v>
      </c>
    </row>
    <row r="327" spans="1:65" ht="34">
      <c r="A327" s="66" t="s">
        <v>819</v>
      </c>
      <c r="B327" s="67" t="s">
        <v>820</v>
      </c>
      <c r="C327" s="68">
        <v>0</v>
      </c>
      <c r="D327" s="68">
        <v>0</v>
      </c>
      <c r="E327" s="69">
        <f t="shared" si="192"/>
        <v>0</v>
      </c>
      <c r="F327" s="68">
        <f t="shared" si="193"/>
        <v>0</v>
      </c>
      <c r="G327" s="69">
        <v>0</v>
      </c>
      <c r="H327" s="69">
        <v>0</v>
      </c>
      <c r="I327" s="69">
        <f t="shared" si="194"/>
        <v>0</v>
      </c>
      <c r="J327" s="68">
        <f t="shared" si="195"/>
        <v>0</v>
      </c>
      <c r="K327" s="69">
        <v>0</v>
      </c>
      <c r="L327" s="69">
        <v>0</v>
      </c>
      <c r="M327" s="69">
        <f t="shared" si="196"/>
        <v>0</v>
      </c>
      <c r="N327" s="68">
        <f t="shared" si="197"/>
        <v>0</v>
      </c>
      <c r="O327" s="69">
        <v>0</v>
      </c>
      <c r="P327" s="69">
        <v>0</v>
      </c>
      <c r="Q327" s="69">
        <f t="shared" si="198"/>
        <v>0</v>
      </c>
      <c r="R327" s="68">
        <f t="shared" si="199"/>
        <v>0</v>
      </c>
      <c r="S327" s="69">
        <v>0</v>
      </c>
      <c r="T327" s="71">
        <v>3964</v>
      </c>
      <c r="U327" s="69">
        <f t="shared" si="200"/>
        <v>3964</v>
      </c>
      <c r="V327" s="68">
        <f t="shared" si="201"/>
        <v>3964</v>
      </c>
      <c r="W327" s="71">
        <v>3704.9491212343246</v>
      </c>
      <c r="X327" s="71">
        <v>7483</v>
      </c>
      <c r="Y327" s="69">
        <f t="shared" si="202"/>
        <v>11187</v>
      </c>
      <c r="Z327" s="68">
        <f t="shared" si="203"/>
        <v>3779</v>
      </c>
      <c r="AA327" s="69">
        <v>0</v>
      </c>
      <c r="AB327" s="71">
        <v>7483</v>
      </c>
      <c r="AC327" s="69">
        <f t="shared" si="204"/>
        <v>7483</v>
      </c>
      <c r="AD327" s="68">
        <f t="shared" si="205"/>
        <v>7483</v>
      </c>
      <c r="AE327" s="69">
        <v>0</v>
      </c>
      <c r="AF327" s="71">
        <v>7483</v>
      </c>
      <c r="AG327" s="69">
        <f t="shared" si="206"/>
        <v>7483</v>
      </c>
      <c r="AH327" s="68">
        <f t="shared" si="207"/>
        <v>7483</v>
      </c>
      <c r="AI327" s="71">
        <v>2970.3669513907994</v>
      </c>
      <c r="AJ327" s="71">
        <v>10639</v>
      </c>
      <c r="AK327" s="69">
        <f t="shared" si="208"/>
        <v>13609</v>
      </c>
      <c r="AL327" s="68">
        <f t="shared" si="209"/>
        <v>7669</v>
      </c>
      <c r="AM327" s="69">
        <v>0</v>
      </c>
      <c r="AN327" s="71">
        <v>10639</v>
      </c>
      <c r="AO327" s="69">
        <f t="shared" si="210"/>
        <v>10639</v>
      </c>
      <c r="AP327" s="68">
        <f t="shared" si="211"/>
        <v>10639</v>
      </c>
      <c r="AQ327" s="69">
        <v>0</v>
      </c>
      <c r="AR327" s="71">
        <v>10639</v>
      </c>
      <c r="AS327" s="69">
        <f t="shared" si="212"/>
        <v>10639</v>
      </c>
      <c r="AT327" s="68">
        <f t="shared" si="213"/>
        <v>10639</v>
      </c>
      <c r="AU327" s="71">
        <v>6700.3447657116731</v>
      </c>
      <c r="AV327" s="71">
        <v>10639</v>
      </c>
      <c r="AW327" s="69">
        <f t="shared" si="214"/>
        <v>17339</v>
      </c>
      <c r="AX327" s="68">
        <f t="shared" si="215"/>
        <v>3939</v>
      </c>
      <c r="AY327" s="71">
        <v>6700.3447657116731</v>
      </c>
      <c r="AZ327" s="71">
        <v>10639</v>
      </c>
      <c r="BA327" s="65" t="b">
        <f t="shared" si="180"/>
        <v>1</v>
      </c>
      <c r="BB327" s="65" t="b">
        <f t="shared" si="181"/>
        <v>1</v>
      </c>
      <c r="BC327" s="65" t="b">
        <f t="shared" si="182"/>
        <v>1</v>
      </c>
      <c r="BD327" s="65" t="b">
        <f t="shared" si="183"/>
        <v>1</v>
      </c>
      <c r="BE327" s="65" t="b">
        <f t="shared" si="184"/>
        <v>0</v>
      </c>
      <c r="BF327" s="65" t="b">
        <f t="shared" si="185"/>
        <v>0</v>
      </c>
      <c r="BG327" s="65" t="b">
        <f t="shared" si="186"/>
        <v>0</v>
      </c>
      <c r="BH327" s="65" t="b">
        <f t="shared" si="187"/>
        <v>0</v>
      </c>
      <c r="BI327" s="65" t="b">
        <f t="shared" si="188"/>
        <v>0</v>
      </c>
      <c r="BJ327" s="65" t="b">
        <f t="shared" si="189"/>
        <v>0</v>
      </c>
      <c r="BK327" s="65" t="b">
        <f t="shared" si="190"/>
        <v>0</v>
      </c>
      <c r="BL327" s="65" t="b">
        <f t="shared" si="191"/>
        <v>0</v>
      </c>
      <c r="BM327" s="70" t="s">
        <v>161</v>
      </c>
    </row>
    <row r="328" spans="1:65" ht="34">
      <c r="A328" s="66" t="s">
        <v>821</v>
      </c>
      <c r="B328" s="67" t="s">
        <v>822</v>
      </c>
      <c r="C328" s="68">
        <v>0</v>
      </c>
      <c r="D328" s="68">
        <v>0</v>
      </c>
      <c r="E328" s="69">
        <f t="shared" si="192"/>
        <v>0</v>
      </c>
      <c r="F328" s="68">
        <f t="shared" si="193"/>
        <v>0</v>
      </c>
      <c r="G328" s="69">
        <v>0</v>
      </c>
      <c r="H328" s="69">
        <v>0</v>
      </c>
      <c r="I328" s="69">
        <f t="shared" si="194"/>
        <v>0</v>
      </c>
      <c r="J328" s="68">
        <f t="shared" si="195"/>
        <v>0</v>
      </c>
      <c r="K328" s="69">
        <v>0</v>
      </c>
      <c r="L328" s="69">
        <v>0</v>
      </c>
      <c r="M328" s="69">
        <f t="shared" si="196"/>
        <v>0</v>
      </c>
      <c r="N328" s="68">
        <f t="shared" si="197"/>
        <v>0</v>
      </c>
      <c r="O328" s="69">
        <v>0</v>
      </c>
      <c r="P328" s="69">
        <v>0</v>
      </c>
      <c r="Q328" s="69">
        <f t="shared" si="198"/>
        <v>0</v>
      </c>
      <c r="R328" s="68">
        <f t="shared" si="199"/>
        <v>0</v>
      </c>
      <c r="S328" s="69">
        <v>0</v>
      </c>
      <c r="T328" s="69">
        <v>0</v>
      </c>
      <c r="U328" s="69">
        <f t="shared" si="200"/>
        <v>0</v>
      </c>
      <c r="V328" s="68">
        <f t="shared" si="201"/>
        <v>0</v>
      </c>
      <c r="W328" s="69">
        <v>0</v>
      </c>
      <c r="X328" s="69">
        <v>0</v>
      </c>
      <c r="Y328" s="69">
        <f t="shared" si="202"/>
        <v>0</v>
      </c>
      <c r="Z328" s="68">
        <f t="shared" si="203"/>
        <v>0</v>
      </c>
      <c r="AA328" s="69">
        <v>0</v>
      </c>
      <c r="AB328" s="69">
        <v>0</v>
      </c>
      <c r="AC328" s="69">
        <f t="shared" si="204"/>
        <v>0</v>
      </c>
      <c r="AD328" s="68">
        <f t="shared" si="205"/>
        <v>0</v>
      </c>
      <c r="AE328" s="69">
        <v>0</v>
      </c>
      <c r="AF328" s="69">
        <v>0</v>
      </c>
      <c r="AG328" s="69">
        <f t="shared" si="206"/>
        <v>0</v>
      </c>
      <c r="AH328" s="68">
        <f t="shared" si="207"/>
        <v>0</v>
      </c>
      <c r="AI328" s="69">
        <v>0</v>
      </c>
      <c r="AJ328" s="69">
        <v>0</v>
      </c>
      <c r="AK328" s="69">
        <f t="shared" si="208"/>
        <v>0</v>
      </c>
      <c r="AL328" s="68">
        <f t="shared" si="209"/>
        <v>0</v>
      </c>
      <c r="AM328" s="69">
        <v>0</v>
      </c>
      <c r="AN328" s="69">
        <v>0</v>
      </c>
      <c r="AO328" s="69">
        <f t="shared" si="210"/>
        <v>0</v>
      </c>
      <c r="AP328" s="68">
        <f t="shared" si="211"/>
        <v>0</v>
      </c>
      <c r="AQ328" s="69">
        <v>0</v>
      </c>
      <c r="AR328" s="69">
        <v>0</v>
      </c>
      <c r="AS328" s="69">
        <f t="shared" si="212"/>
        <v>0</v>
      </c>
      <c r="AT328" s="68">
        <f t="shared" si="213"/>
        <v>0</v>
      </c>
      <c r="AU328" s="69">
        <v>0</v>
      </c>
      <c r="AV328" s="69">
        <v>0</v>
      </c>
      <c r="AW328" s="69">
        <f t="shared" si="214"/>
        <v>0</v>
      </c>
      <c r="AX328" s="68">
        <f t="shared" si="215"/>
        <v>0</v>
      </c>
      <c r="AY328" s="69">
        <v>0</v>
      </c>
      <c r="AZ328" s="69">
        <v>0</v>
      </c>
      <c r="BA328" s="65" t="b">
        <f t="shared" si="180"/>
        <v>1</v>
      </c>
      <c r="BB328" s="65" t="b">
        <f t="shared" si="181"/>
        <v>1</v>
      </c>
      <c r="BC328" s="65" t="b">
        <f t="shared" si="182"/>
        <v>1</v>
      </c>
      <c r="BD328" s="65" t="b">
        <f t="shared" si="183"/>
        <v>1</v>
      </c>
      <c r="BE328" s="65" t="b">
        <f t="shared" si="184"/>
        <v>1</v>
      </c>
      <c r="BF328" s="65" t="b">
        <f t="shared" si="185"/>
        <v>1</v>
      </c>
      <c r="BG328" s="65" t="b">
        <f t="shared" si="186"/>
        <v>1</v>
      </c>
      <c r="BH328" s="65" t="b">
        <f t="shared" si="187"/>
        <v>1</v>
      </c>
      <c r="BI328" s="65" t="b">
        <f t="shared" si="188"/>
        <v>1</v>
      </c>
      <c r="BJ328" s="65" t="b">
        <f t="shared" si="189"/>
        <v>1</v>
      </c>
      <c r="BK328" s="65" t="b">
        <f t="shared" si="190"/>
        <v>1</v>
      </c>
      <c r="BL328" s="65" t="b">
        <f t="shared" si="191"/>
        <v>1</v>
      </c>
      <c r="BM328" s="70" t="s">
        <v>161</v>
      </c>
    </row>
    <row r="329" spans="1:65" ht="17">
      <c r="A329" s="66" t="s">
        <v>823</v>
      </c>
      <c r="B329" s="67" t="s">
        <v>824</v>
      </c>
      <c r="C329" s="68">
        <v>0</v>
      </c>
      <c r="D329" s="68">
        <v>0</v>
      </c>
      <c r="E329" s="69">
        <f t="shared" si="192"/>
        <v>0</v>
      </c>
      <c r="F329" s="68">
        <f t="shared" si="193"/>
        <v>0</v>
      </c>
      <c r="G329" s="71">
        <v>1050</v>
      </c>
      <c r="H329" s="71">
        <v>1050</v>
      </c>
      <c r="I329" s="69">
        <f t="shared" si="194"/>
        <v>2100</v>
      </c>
      <c r="J329" s="68">
        <f t="shared" si="195"/>
        <v>0</v>
      </c>
      <c r="K329" s="71">
        <v>6062.0975003499998</v>
      </c>
      <c r="L329" s="71">
        <v>6062</v>
      </c>
      <c r="M329" s="69">
        <f t="shared" si="196"/>
        <v>12124</v>
      </c>
      <c r="N329" s="68">
        <f t="shared" si="197"/>
        <v>0</v>
      </c>
      <c r="O329" s="71">
        <v>14337.097500349999</v>
      </c>
      <c r="P329" s="71">
        <v>14337</v>
      </c>
      <c r="Q329" s="69">
        <f t="shared" si="198"/>
        <v>28674</v>
      </c>
      <c r="R329" s="68">
        <f t="shared" si="199"/>
        <v>0</v>
      </c>
      <c r="S329" s="69">
        <v>0</v>
      </c>
      <c r="T329" s="69">
        <v>0</v>
      </c>
      <c r="U329" s="69">
        <f t="shared" si="200"/>
        <v>0</v>
      </c>
      <c r="V329" s="68">
        <f t="shared" si="201"/>
        <v>0</v>
      </c>
      <c r="W329" s="69">
        <v>0</v>
      </c>
      <c r="X329" s="69">
        <v>0</v>
      </c>
      <c r="Y329" s="69">
        <f t="shared" si="202"/>
        <v>0</v>
      </c>
      <c r="Z329" s="68">
        <f t="shared" si="203"/>
        <v>0</v>
      </c>
      <c r="AA329" s="69">
        <v>0</v>
      </c>
      <c r="AB329" s="69">
        <v>0</v>
      </c>
      <c r="AC329" s="69">
        <f t="shared" si="204"/>
        <v>0</v>
      </c>
      <c r="AD329" s="68">
        <f t="shared" si="205"/>
        <v>0</v>
      </c>
      <c r="AE329" s="69">
        <v>0</v>
      </c>
      <c r="AF329" s="69">
        <v>0</v>
      </c>
      <c r="AG329" s="69">
        <f t="shared" si="206"/>
        <v>0</v>
      </c>
      <c r="AH329" s="68">
        <f t="shared" si="207"/>
        <v>0</v>
      </c>
      <c r="AI329" s="69">
        <v>0</v>
      </c>
      <c r="AJ329" s="69">
        <v>0</v>
      </c>
      <c r="AK329" s="69">
        <f t="shared" si="208"/>
        <v>0</v>
      </c>
      <c r="AL329" s="68">
        <f t="shared" si="209"/>
        <v>0</v>
      </c>
      <c r="AM329" s="69">
        <v>0</v>
      </c>
      <c r="AN329" s="69">
        <v>0</v>
      </c>
      <c r="AO329" s="69">
        <f t="shared" si="210"/>
        <v>0</v>
      </c>
      <c r="AP329" s="68">
        <f t="shared" si="211"/>
        <v>0</v>
      </c>
      <c r="AQ329" s="69">
        <v>0</v>
      </c>
      <c r="AR329" s="69">
        <v>0</v>
      </c>
      <c r="AS329" s="69">
        <f t="shared" si="212"/>
        <v>0</v>
      </c>
      <c r="AT329" s="68">
        <f t="shared" si="213"/>
        <v>0</v>
      </c>
      <c r="AU329" s="69">
        <v>0</v>
      </c>
      <c r="AV329" s="69">
        <v>0</v>
      </c>
      <c r="AW329" s="69">
        <f t="shared" si="214"/>
        <v>0</v>
      </c>
      <c r="AX329" s="68">
        <f t="shared" si="215"/>
        <v>0</v>
      </c>
      <c r="AY329" s="69">
        <v>0</v>
      </c>
      <c r="AZ329" s="69">
        <v>0</v>
      </c>
      <c r="BA329" s="65" t="b">
        <f t="shared" si="180"/>
        <v>1</v>
      </c>
      <c r="BB329" s="65" t="b">
        <f t="shared" si="181"/>
        <v>1</v>
      </c>
      <c r="BC329" s="65" t="b">
        <f t="shared" si="182"/>
        <v>1</v>
      </c>
      <c r="BD329" s="65" t="b">
        <f t="shared" si="183"/>
        <v>1</v>
      </c>
      <c r="BE329" s="65" t="b">
        <f t="shared" si="184"/>
        <v>1</v>
      </c>
      <c r="BF329" s="65" t="b">
        <f t="shared" si="185"/>
        <v>1</v>
      </c>
      <c r="BG329" s="65" t="b">
        <f t="shared" si="186"/>
        <v>1</v>
      </c>
      <c r="BH329" s="65" t="b">
        <f t="shared" si="187"/>
        <v>1</v>
      </c>
      <c r="BI329" s="65" t="b">
        <f t="shared" si="188"/>
        <v>1</v>
      </c>
      <c r="BJ329" s="65" t="b">
        <f t="shared" si="189"/>
        <v>1</v>
      </c>
      <c r="BK329" s="65" t="b">
        <f t="shared" si="190"/>
        <v>1</v>
      </c>
      <c r="BL329" s="65" t="b">
        <f t="shared" si="191"/>
        <v>1</v>
      </c>
      <c r="BM329" s="70" t="s">
        <v>164</v>
      </c>
    </row>
    <row r="330" spans="1:65" ht="34">
      <c r="A330" s="66" t="s">
        <v>825</v>
      </c>
      <c r="B330" s="67" t="s">
        <v>826</v>
      </c>
      <c r="C330" s="68">
        <v>0</v>
      </c>
      <c r="D330" s="68">
        <v>0</v>
      </c>
      <c r="E330" s="69">
        <f t="shared" si="192"/>
        <v>0</v>
      </c>
      <c r="F330" s="68">
        <f t="shared" si="193"/>
        <v>0</v>
      </c>
      <c r="G330" s="69">
        <v>0</v>
      </c>
      <c r="H330" s="69">
        <v>0</v>
      </c>
      <c r="I330" s="69">
        <f t="shared" si="194"/>
        <v>0</v>
      </c>
      <c r="J330" s="68">
        <f t="shared" si="195"/>
        <v>0</v>
      </c>
      <c r="K330" s="69">
        <v>0</v>
      </c>
      <c r="L330" s="69">
        <v>0</v>
      </c>
      <c r="M330" s="69">
        <f t="shared" si="196"/>
        <v>0</v>
      </c>
      <c r="N330" s="68">
        <f t="shared" si="197"/>
        <v>0</v>
      </c>
      <c r="O330" s="69">
        <v>0</v>
      </c>
      <c r="P330" s="69">
        <v>0</v>
      </c>
      <c r="Q330" s="69">
        <f t="shared" si="198"/>
        <v>0</v>
      </c>
      <c r="R330" s="68">
        <f t="shared" si="199"/>
        <v>0</v>
      </c>
      <c r="S330" s="69">
        <v>0</v>
      </c>
      <c r="T330" s="69">
        <v>0</v>
      </c>
      <c r="U330" s="69">
        <f t="shared" si="200"/>
        <v>0</v>
      </c>
      <c r="V330" s="68">
        <f t="shared" si="201"/>
        <v>0</v>
      </c>
      <c r="W330" s="69">
        <v>0</v>
      </c>
      <c r="X330" s="69">
        <v>0</v>
      </c>
      <c r="Y330" s="69">
        <f t="shared" si="202"/>
        <v>0</v>
      </c>
      <c r="Z330" s="68">
        <f t="shared" si="203"/>
        <v>0</v>
      </c>
      <c r="AA330" s="69">
        <v>0</v>
      </c>
      <c r="AB330" s="69">
        <v>0</v>
      </c>
      <c r="AC330" s="69">
        <f t="shared" si="204"/>
        <v>0</v>
      </c>
      <c r="AD330" s="68">
        <f t="shared" si="205"/>
        <v>0</v>
      </c>
      <c r="AE330" s="69">
        <v>0</v>
      </c>
      <c r="AF330" s="69">
        <v>0</v>
      </c>
      <c r="AG330" s="69">
        <f t="shared" si="206"/>
        <v>0</v>
      </c>
      <c r="AH330" s="68">
        <f t="shared" si="207"/>
        <v>0</v>
      </c>
      <c r="AI330" s="69">
        <v>0</v>
      </c>
      <c r="AJ330" s="69">
        <v>0</v>
      </c>
      <c r="AK330" s="69">
        <f t="shared" si="208"/>
        <v>0</v>
      </c>
      <c r="AL330" s="68">
        <f t="shared" si="209"/>
        <v>0</v>
      </c>
      <c r="AM330" s="69">
        <v>0</v>
      </c>
      <c r="AN330" s="69">
        <v>0</v>
      </c>
      <c r="AO330" s="69">
        <f t="shared" si="210"/>
        <v>0</v>
      </c>
      <c r="AP330" s="68">
        <f t="shared" si="211"/>
        <v>0</v>
      </c>
      <c r="AQ330" s="69">
        <v>0</v>
      </c>
      <c r="AR330" s="69">
        <v>0</v>
      </c>
      <c r="AS330" s="69">
        <f t="shared" si="212"/>
        <v>0</v>
      </c>
      <c r="AT330" s="68">
        <f t="shared" si="213"/>
        <v>0</v>
      </c>
      <c r="AU330" s="69">
        <v>0</v>
      </c>
      <c r="AV330" s="69">
        <v>0</v>
      </c>
      <c r="AW330" s="69">
        <f t="shared" si="214"/>
        <v>0</v>
      </c>
      <c r="AX330" s="68">
        <f t="shared" si="215"/>
        <v>0</v>
      </c>
      <c r="AY330" s="69">
        <v>0</v>
      </c>
      <c r="AZ330" s="69">
        <v>0</v>
      </c>
      <c r="BA330" s="65" t="b">
        <f t="shared" si="180"/>
        <v>1</v>
      </c>
      <c r="BB330" s="65" t="b">
        <f t="shared" si="181"/>
        <v>1</v>
      </c>
      <c r="BC330" s="65" t="b">
        <f t="shared" si="182"/>
        <v>1</v>
      </c>
      <c r="BD330" s="65" t="b">
        <f t="shared" si="183"/>
        <v>1</v>
      </c>
      <c r="BE330" s="65" t="b">
        <f t="shared" si="184"/>
        <v>1</v>
      </c>
      <c r="BF330" s="65" t="b">
        <f t="shared" si="185"/>
        <v>1</v>
      </c>
      <c r="BG330" s="65" t="b">
        <f t="shared" si="186"/>
        <v>1</v>
      </c>
      <c r="BH330" s="65" t="b">
        <f t="shared" si="187"/>
        <v>1</v>
      </c>
      <c r="BI330" s="65" t="b">
        <f t="shared" si="188"/>
        <v>1</v>
      </c>
      <c r="BJ330" s="65" t="b">
        <f t="shared" si="189"/>
        <v>1</v>
      </c>
      <c r="BK330" s="65" t="b">
        <f t="shared" si="190"/>
        <v>1</v>
      </c>
      <c r="BL330" s="65" t="b">
        <f t="shared" si="191"/>
        <v>1</v>
      </c>
      <c r="BM330" s="70" t="s">
        <v>161</v>
      </c>
    </row>
    <row r="331" spans="1:65" ht="17">
      <c r="A331" s="66" t="s">
        <v>827</v>
      </c>
      <c r="B331" s="67" t="s">
        <v>828</v>
      </c>
      <c r="C331" s="68">
        <v>0</v>
      </c>
      <c r="D331" s="68">
        <v>0</v>
      </c>
      <c r="E331" s="69">
        <f t="shared" si="192"/>
        <v>0</v>
      </c>
      <c r="F331" s="68">
        <f t="shared" si="193"/>
        <v>0</v>
      </c>
      <c r="G331" s="69">
        <v>0</v>
      </c>
      <c r="H331" s="69">
        <v>0</v>
      </c>
      <c r="I331" s="69">
        <f t="shared" si="194"/>
        <v>0</v>
      </c>
      <c r="J331" s="68">
        <f t="shared" si="195"/>
        <v>0</v>
      </c>
      <c r="K331" s="69">
        <v>0</v>
      </c>
      <c r="L331" s="69">
        <v>0</v>
      </c>
      <c r="M331" s="69">
        <f t="shared" si="196"/>
        <v>0</v>
      </c>
      <c r="N331" s="68">
        <f t="shared" si="197"/>
        <v>0</v>
      </c>
      <c r="O331" s="69">
        <v>0</v>
      </c>
      <c r="P331" s="69">
        <v>0</v>
      </c>
      <c r="Q331" s="69">
        <f t="shared" si="198"/>
        <v>0</v>
      </c>
      <c r="R331" s="68">
        <f t="shared" si="199"/>
        <v>0</v>
      </c>
      <c r="S331" s="71">
        <v>21248.942577604135</v>
      </c>
      <c r="T331" s="71">
        <v>21249</v>
      </c>
      <c r="U331" s="69">
        <f t="shared" si="200"/>
        <v>42497</v>
      </c>
      <c r="V331" s="68">
        <f t="shared" si="201"/>
        <v>1</v>
      </c>
      <c r="W331" s="71">
        <v>58105.278175497988</v>
      </c>
      <c r="X331" s="71">
        <v>58105.34</v>
      </c>
      <c r="Y331" s="69">
        <f t="shared" si="202"/>
        <v>116210</v>
      </c>
      <c r="Z331" s="68">
        <f t="shared" si="203"/>
        <v>0</v>
      </c>
      <c r="AA331" s="71">
        <v>97639.96628760609</v>
      </c>
      <c r="AB331" s="71">
        <v>97640.03</v>
      </c>
      <c r="AC331" s="69">
        <f t="shared" si="204"/>
        <v>195279</v>
      </c>
      <c r="AD331" s="68">
        <f t="shared" si="205"/>
        <v>1</v>
      </c>
      <c r="AE331" s="71">
        <v>97639.96628760609</v>
      </c>
      <c r="AF331" s="71">
        <v>97640.03</v>
      </c>
      <c r="AG331" s="69">
        <f t="shared" si="206"/>
        <v>195279</v>
      </c>
      <c r="AH331" s="68">
        <f t="shared" si="207"/>
        <v>1</v>
      </c>
      <c r="AI331" s="71">
        <v>143318.9542248181</v>
      </c>
      <c r="AJ331" s="71">
        <v>143319.03</v>
      </c>
      <c r="AK331" s="69">
        <f t="shared" si="208"/>
        <v>286637</v>
      </c>
      <c r="AL331" s="68">
        <f t="shared" si="209"/>
        <v>1</v>
      </c>
      <c r="AM331" s="71">
        <v>143318.9542248181</v>
      </c>
      <c r="AN331" s="71">
        <v>143319.03</v>
      </c>
      <c r="AO331" s="69">
        <f t="shared" si="210"/>
        <v>286637</v>
      </c>
      <c r="AP331" s="68">
        <f t="shared" si="211"/>
        <v>1</v>
      </c>
      <c r="AQ331" s="71">
        <v>149004.67522498206</v>
      </c>
      <c r="AR331" s="71">
        <v>149005.03</v>
      </c>
      <c r="AS331" s="69">
        <f t="shared" si="212"/>
        <v>298009</v>
      </c>
      <c r="AT331" s="68">
        <f t="shared" si="213"/>
        <v>1</v>
      </c>
      <c r="AU331" s="71">
        <v>165342.95490921591</v>
      </c>
      <c r="AV331" s="71">
        <v>149005.03</v>
      </c>
      <c r="AW331" s="69">
        <f t="shared" si="214"/>
        <v>314347</v>
      </c>
      <c r="AX331" s="68">
        <f t="shared" si="215"/>
        <v>-16337</v>
      </c>
      <c r="AY331" s="71">
        <v>165342.95490921591</v>
      </c>
      <c r="AZ331" s="71">
        <v>149005.03</v>
      </c>
      <c r="BA331" s="65" t="b">
        <f t="shared" si="180"/>
        <v>1</v>
      </c>
      <c r="BB331" s="65" t="b">
        <f t="shared" si="181"/>
        <v>1</v>
      </c>
      <c r="BC331" s="65" t="b">
        <f t="shared" si="182"/>
        <v>1</v>
      </c>
      <c r="BD331" s="65" t="b">
        <f t="shared" si="183"/>
        <v>1</v>
      </c>
      <c r="BE331" s="65" t="b">
        <f t="shared" si="184"/>
        <v>0</v>
      </c>
      <c r="BF331" s="65" t="b">
        <f t="shared" si="185"/>
        <v>1</v>
      </c>
      <c r="BG331" s="65" t="b">
        <f t="shared" si="186"/>
        <v>0</v>
      </c>
      <c r="BH331" s="65" t="b">
        <f t="shared" si="187"/>
        <v>0</v>
      </c>
      <c r="BI331" s="65" t="b">
        <f t="shared" si="188"/>
        <v>0</v>
      </c>
      <c r="BJ331" s="65" t="b">
        <f t="shared" si="189"/>
        <v>0</v>
      </c>
      <c r="BK331" s="65" t="b">
        <f t="shared" si="190"/>
        <v>0</v>
      </c>
      <c r="BL331" s="65" t="b">
        <f t="shared" si="191"/>
        <v>0</v>
      </c>
      <c r="BM331" s="70" t="s">
        <v>164</v>
      </c>
    </row>
    <row r="332" spans="1:65" ht="17">
      <c r="A332" s="66" t="s">
        <v>829</v>
      </c>
      <c r="B332" s="67" t="s">
        <v>830</v>
      </c>
      <c r="C332" s="68">
        <v>62.773992106279806</v>
      </c>
      <c r="D332" s="68">
        <v>63.53</v>
      </c>
      <c r="E332" s="69">
        <f t="shared" si="192"/>
        <v>125</v>
      </c>
      <c r="F332" s="68">
        <f t="shared" si="193"/>
        <v>1</v>
      </c>
      <c r="G332" s="75">
        <v>2991.3771643256155</v>
      </c>
      <c r="H332" s="75">
        <v>3027.53</v>
      </c>
      <c r="I332" s="69">
        <f t="shared" si="194"/>
        <v>6018</v>
      </c>
      <c r="J332" s="68">
        <f t="shared" si="195"/>
        <v>36</v>
      </c>
      <c r="K332" s="75">
        <v>10582.996153211247</v>
      </c>
      <c r="L332" s="75">
        <v>10386.530000000001</v>
      </c>
      <c r="M332" s="69">
        <f t="shared" si="196"/>
        <v>20968</v>
      </c>
      <c r="N332" s="68">
        <f t="shared" si="197"/>
        <v>-196</v>
      </c>
      <c r="O332" s="75">
        <v>12651.971673045506</v>
      </c>
      <c r="P332" s="75">
        <v>12455.53</v>
      </c>
      <c r="Q332" s="69">
        <f t="shared" si="198"/>
        <v>25106</v>
      </c>
      <c r="R332" s="68">
        <f t="shared" si="199"/>
        <v>-196</v>
      </c>
      <c r="S332" s="71">
        <v>5348.5647796252924</v>
      </c>
      <c r="T332" s="71">
        <v>5349</v>
      </c>
      <c r="U332" s="69">
        <f t="shared" si="200"/>
        <v>10697</v>
      </c>
      <c r="V332" s="68">
        <f t="shared" si="201"/>
        <v>1</v>
      </c>
      <c r="W332" s="71">
        <v>5348.5647796252924</v>
      </c>
      <c r="X332" s="71">
        <v>5349</v>
      </c>
      <c r="Y332" s="69">
        <f t="shared" si="202"/>
        <v>10697</v>
      </c>
      <c r="Z332" s="68">
        <f t="shared" si="203"/>
        <v>1</v>
      </c>
      <c r="AA332" s="71">
        <v>5348.5647796252924</v>
      </c>
      <c r="AB332" s="71">
        <v>5349</v>
      </c>
      <c r="AC332" s="69">
        <f t="shared" si="204"/>
        <v>10697</v>
      </c>
      <c r="AD332" s="68">
        <f t="shared" si="205"/>
        <v>1</v>
      </c>
      <c r="AE332" s="71">
        <v>5348.5647796252924</v>
      </c>
      <c r="AF332" s="71">
        <v>5349</v>
      </c>
      <c r="AG332" s="69">
        <f t="shared" si="206"/>
        <v>10697</v>
      </c>
      <c r="AH332" s="68">
        <f t="shared" si="207"/>
        <v>1</v>
      </c>
      <c r="AI332" s="71">
        <v>5348.5647796252924</v>
      </c>
      <c r="AJ332" s="71">
        <v>5349</v>
      </c>
      <c r="AK332" s="69">
        <f t="shared" si="208"/>
        <v>10697</v>
      </c>
      <c r="AL332" s="68">
        <f t="shared" si="209"/>
        <v>1</v>
      </c>
      <c r="AM332" s="71">
        <v>5348.5647796252924</v>
      </c>
      <c r="AN332" s="71">
        <v>5349</v>
      </c>
      <c r="AO332" s="69">
        <f t="shared" si="210"/>
        <v>10697</v>
      </c>
      <c r="AP332" s="68">
        <f t="shared" si="211"/>
        <v>1</v>
      </c>
      <c r="AQ332" s="71">
        <v>5348.5647796252924</v>
      </c>
      <c r="AR332" s="71">
        <v>5349</v>
      </c>
      <c r="AS332" s="69">
        <f t="shared" si="212"/>
        <v>10697</v>
      </c>
      <c r="AT332" s="68">
        <f t="shared" si="213"/>
        <v>1</v>
      </c>
      <c r="AU332" s="71">
        <v>5348.5647796252924</v>
      </c>
      <c r="AV332" s="71">
        <v>5349</v>
      </c>
      <c r="AW332" s="69">
        <f t="shared" si="214"/>
        <v>10697</v>
      </c>
      <c r="AX332" s="68">
        <f t="shared" si="215"/>
        <v>1</v>
      </c>
      <c r="AY332" s="71">
        <v>5348.5647796252924</v>
      </c>
      <c r="AZ332" s="71">
        <v>5349</v>
      </c>
      <c r="BA332" s="65" t="b">
        <f t="shared" si="180"/>
        <v>0</v>
      </c>
      <c r="BB332" s="65" t="b">
        <f t="shared" si="181"/>
        <v>0</v>
      </c>
      <c r="BC332" s="65" t="b">
        <f t="shared" si="182"/>
        <v>0</v>
      </c>
      <c r="BD332" s="65" t="b">
        <f t="shared" si="183"/>
        <v>0</v>
      </c>
      <c r="BE332" s="65" t="b">
        <f t="shared" si="184"/>
        <v>0</v>
      </c>
      <c r="BF332" s="65" t="b">
        <f t="shared" si="185"/>
        <v>0</v>
      </c>
      <c r="BG332" s="65" t="b">
        <f t="shared" si="186"/>
        <v>0</v>
      </c>
      <c r="BH332" s="65" t="b">
        <f t="shared" si="187"/>
        <v>0</v>
      </c>
      <c r="BI332" s="65" t="b">
        <f t="shared" si="188"/>
        <v>0</v>
      </c>
      <c r="BJ332" s="65" t="b">
        <f t="shared" si="189"/>
        <v>0</v>
      </c>
      <c r="BK332" s="65" t="b">
        <f t="shared" si="190"/>
        <v>0</v>
      </c>
      <c r="BL332" s="65" t="b">
        <f t="shared" si="191"/>
        <v>0</v>
      </c>
      <c r="BM332" s="70" t="s">
        <v>164</v>
      </c>
    </row>
    <row r="333" spans="1:65" ht="17">
      <c r="A333" s="66" t="s">
        <v>831</v>
      </c>
      <c r="B333" s="67" t="s">
        <v>832</v>
      </c>
      <c r="C333" s="68">
        <v>0</v>
      </c>
      <c r="D333" s="68">
        <v>0</v>
      </c>
      <c r="E333" s="69">
        <f t="shared" si="192"/>
        <v>0</v>
      </c>
      <c r="F333" s="68">
        <f t="shared" si="193"/>
        <v>0</v>
      </c>
      <c r="G333" s="71">
        <v>500</v>
      </c>
      <c r="H333" s="71">
        <v>500</v>
      </c>
      <c r="I333" s="69">
        <f t="shared" si="194"/>
        <v>1000</v>
      </c>
      <c r="J333" s="68">
        <f t="shared" si="195"/>
        <v>0</v>
      </c>
      <c r="K333" s="71">
        <v>2875</v>
      </c>
      <c r="L333" s="71">
        <v>2875</v>
      </c>
      <c r="M333" s="69">
        <f t="shared" si="196"/>
        <v>5750</v>
      </c>
      <c r="N333" s="68">
        <f t="shared" si="197"/>
        <v>0</v>
      </c>
      <c r="O333" s="71">
        <v>7425</v>
      </c>
      <c r="P333" s="71">
        <v>7425</v>
      </c>
      <c r="Q333" s="69">
        <f t="shared" si="198"/>
        <v>14850</v>
      </c>
      <c r="R333" s="68">
        <f t="shared" si="199"/>
        <v>0</v>
      </c>
      <c r="S333" s="71">
        <v>15702.636806795535</v>
      </c>
      <c r="T333" s="71">
        <v>15689.99210110772</v>
      </c>
      <c r="U333" s="69">
        <f t="shared" si="200"/>
        <v>31391</v>
      </c>
      <c r="V333" s="68">
        <f t="shared" si="201"/>
        <v>-13</v>
      </c>
      <c r="W333" s="71">
        <v>18606.473503460453</v>
      </c>
      <c r="X333" s="71">
        <v>18593.99210110772</v>
      </c>
      <c r="Y333" s="69">
        <f t="shared" si="202"/>
        <v>37199</v>
      </c>
      <c r="Z333" s="68">
        <f t="shared" si="203"/>
        <v>-13</v>
      </c>
      <c r="AA333" s="71">
        <v>20477.889268077161</v>
      </c>
      <c r="AB333" s="71">
        <v>20464.99210110772</v>
      </c>
      <c r="AC333" s="69">
        <f t="shared" si="204"/>
        <v>40941</v>
      </c>
      <c r="AD333" s="68">
        <f t="shared" si="205"/>
        <v>-13</v>
      </c>
      <c r="AE333" s="71">
        <v>26621.961846888935</v>
      </c>
      <c r="AF333" s="71">
        <v>26608.99210110772</v>
      </c>
      <c r="AG333" s="69">
        <f t="shared" si="206"/>
        <v>53229</v>
      </c>
      <c r="AH333" s="68">
        <f t="shared" si="207"/>
        <v>-13</v>
      </c>
      <c r="AI333" s="71">
        <v>28345.60864089962</v>
      </c>
      <c r="AJ333" s="71">
        <v>28332.99210110772</v>
      </c>
      <c r="AK333" s="69">
        <f t="shared" si="208"/>
        <v>56677</v>
      </c>
      <c r="AL333" s="68">
        <f t="shared" si="209"/>
        <v>-13</v>
      </c>
      <c r="AM333" s="71">
        <v>29943.051266817929</v>
      </c>
      <c r="AN333" s="71">
        <v>29929.99210110772</v>
      </c>
      <c r="AO333" s="69">
        <f t="shared" si="210"/>
        <v>59872</v>
      </c>
      <c r="AP333" s="68">
        <f t="shared" si="211"/>
        <v>-14</v>
      </c>
      <c r="AQ333" s="71">
        <v>35284.785374940839</v>
      </c>
      <c r="AR333" s="71">
        <v>35271.992101107724</v>
      </c>
      <c r="AS333" s="69">
        <f t="shared" si="212"/>
        <v>70555</v>
      </c>
      <c r="AT333" s="68">
        <f t="shared" si="213"/>
        <v>-13</v>
      </c>
      <c r="AU333" s="71">
        <v>40514.242872872361</v>
      </c>
      <c r="AV333" s="71">
        <v>35271.992101107724</v>
      </c>
      <c r="AW333" s="69">
        <f t="shared" si="214"/>
        <v>75785</v>
      </c>
      <c r="AX333" s="68">
        <f t="shared" si="215"/>
        <v>-5243</v>
      </c>
      <c r="AY333" s="71">
        <v>40514.242872872361</v>
      </c>
      <c r="AZ333" s="71">
        <v>35271.992101107724</v>
      </c>
      <c r="BA333" s="65" t="b">
        <f t="shared" si="180"/>
        <v>1</v>
      </c>
      <c r="BB333" s="65" t="b">
        <f t="shared" si="181"/>
        <v>1</v>
      </c>
      <c r="BC333" s="65" t="b">
        <f t="shared" si="182"/>
        <v>1</v>
      </c>
      <c r="BD333" s="65" t="b">
        <f t="shared" si="183"/>
        <v>1</v>
      </c>
      <c r="BE333" s="65" t="b">
        <f t="shared" si="184"/>
        <v>0</v>
      </c>
      <c r="BF333" s="65" t="b">
        <f t="shared" si="185"/>
        <v>0</v>
      </c>
      <c r="BG333" s="65" t="b">
        <f t="shared" si="186"/>
        <v>0</v>
      </c>
      <c r="BH333" s="65" t="b">
        <f t="shared" si="187"/>
        <v>0</v>
      </c>
      <c r="BI333" s="65" t="b">
        <f t="shared" si="188"/>
        <v>0</v>
      </c>
      <c r="BJ333" s="65" t="b">
        <f t="shared" si="189"/>
        <v>0</v>
      </c>
      <c r="BK333" s="65" t="b">
        <f t="shared" si="190"/>
        <v>0</v>
      </c>
      <c r="BL333" s="65" t="b">
        <f t="shared" si="191"/>
        <v>0</v>
      </c>
      <c r="BM333" s="70" t="s">
        <v>182</v>
      </c>
    </row>
    <row r="334" spans="1:65" ht="34">
      <c r="A334" s="66" t="s">
        <v>833</v>
      </c>
      <c r="B334" s="67" t="s">
        <v>834</v>
      </c>
      <c r="C334" s="68">
        <v>0</v>
      </c>
      <c r="D334" s="68">
        <v>0</v>
      </c>
      <c r="E334" s="69">
        <f t="shared" si="192"/>
        <v>0</v>
      </c>
      <c r="F334" s="68">
        <f t="shared" si="193"/>
        <v>0</v>
      </c>
      <c r="G334" s="69">
        <v>0</v>
      </c>
      <c r="H334" s="71">
        <v>9313</v>
      </c>
      <c r="I334" s="69">
        <f t="shared" si="194"/>
        <v>9313</v>
      </c>
      <c r="J334" s="68">
        <f t="shared" si="195"/>
        <v>9313</v>
      </c>
      <c r="K334" s="69">
        <v>0</v>
      </c>
      <c r="L334" s="71">
        <v>11573</v>
      </c>
      <c r="M334" s="69">
        <f t="shared" si="196"/>
        <v>11573</v>
      </c>
      <c r="N334" s="68">
        <f t="shared" si="197"/>
        <v>11573</v>
      </c>
      <c r="O334" s="69">
        <v>0</v>
      </c>
      <c r="P334" s="71">
        <v>19065</v>
      </c>
      <c r="Q334" s="69">
        <f t="shared" si="198"/>
        <v>19065</v>
      </c>
      <c r="R334" s="68">
        <f t="shared" si="199"/>
        <v>19065</v>
      </c>
      <c r="S334" s="69">
        <v>0</v>
      </c>
      <c r="T334" s="71">
        <v>6809</v>
      </c>
      <c r="U334" s="69">
        <f t="shared" si="200"/>
        <v>6809</v>
      </c>
      <c r="V334" s="68">
        <f t="shared" si="201"/>
        <v>6809</v>
      </c>
      <c r="W334" s="71">
        <v>8648.9409585261928</v>
      </c>
      <c r="X334" s="71">
        <v>15457.94</v>
      </c>
      <c r="Y334" s="69">
        <f t="shared" si="202"/>
        <v>24105</v>
      </c>
      <c r="Z334" s="68">
        <f t="shared" si="203"/>
        <v>6809</v>
      </c>
      <c r="AA334" s="69">
        <v>0</v>
      </c>
      <c r="AB334" s="71">
        <v>15457.94</v>
      </c>
      <c r="AC334" s="69">
        <f t="shared" si="204"/>
        <v>15457</v>
      </c>
      <c r="AD334" s="68">
        <f t="shared" si="205"/>
        <v>15457</v>
      </c>
      <c r="AE334" s="69">
        <v>0</v>
      </c>
      <c r="AF334" s="71">
        <v>15457.94</v>
      </c>
      <c r="AG334" s="69">
        <f t="shared" si="206"/>
        <v>15457</v>
      </c>
      <c r="AH334" s="68">
        <f t="shared" si="207"/>
        <v>15457</v>
      </c>
      <c r="AI334" s="71">
        <v>11959.914855214663</v>
      </c>
      <c r="AJ334" s="71">
        <v>27417.940000000002</v>
      </c>
      <c r="AK334" s="69">
        <f t="shared" si="208"/>
        <v>39376</v>
      </c>
      <c r="AL334" s="68">
        <f t="shared" si="209"/>
        <v>15458</v>
      </c>
      <c r="AM334" s="69">
        <v>0</v>
      </c>
      <c r="AN334" s="71">
        <v>27417.940000000002</v>
      </c>
      <c r="AO334" s="69">
        <f t="shared" si="210"/>
        <v>27417</v>
      </c>
      <c r="AP334" s="68">
        <f t="shared" si="211"/>
        <v>27417</v>
      </c>
      <c r="AQ334" s="69">
        <v>0</v>
      </c>
      <c r="AR334" s="71">
        <v>27417.940000000002</v>
      </c>
      <c r="AS334" s="69">
        <f t="shared" si="212"/>
        <v>27417</v>
      </c>
      <c r="AT334" s="68">
        <f t="shared" si="213"/>
        <v>27417</v>
      </c>
      <c r="AU334" s="71">
        <v>133461.70160650823</v>
      </c>
      <c r="AV334" s="71">
        <v>27417.940000000002</v>
      </c>
      <c r="AW334" s="69">
        <f t="shared" si="214"/>
        <v>160878</v>
      </c>
      <c r="AX334" s="68">
        <f t="shared" si="215"/>
        <v>-106044</v>
      </c>
      <c r="AY334" s="71">
        <v>133461.70160650823</v>
      </c>
      <c r="AZ334" s="71">
        <v>27417.940000000002</v>
      </c>
      <c r="BA334" s="65" t="b">
        <f t="shared" si="180"/>
        <v>1</v>
      </c>
      <c r="BB334" s="65" t="b">
        <f t="shared" si="181"/>
        <v>0</v>
      </c>
      <c r="BC334" s="65" t="b">
        <f t="shared" si="182"/>
        <v>0</v>
      </c>
      <c r="BD334" s="65" t="b">
        <f t="shared" si="183"/>
        <v>0</v>
      </c>
      <c r="BE334" s="65" t="b">
        <f t="shared" si="184"/>
        <v>0</v>
      </c>
      <c r="BF334" s="65" t="b">
        <f t="shared" si="185"/>
        <v>0</v>
      </c>
      <c r="BG334" s="65" t="b">
        <f t="shared" si="186"/>
        <v>0</v>
      </c>
      <c r="BH334" s="65" t="b">
        <f t="shared" si="187"/>
        <v>0</v>
      </c>
      <c r="BI334" s="65" t="b">
        <f t="shared" si="188"/>
        <v>0</v>
      </c>
      <c r="BJ334" s="65" t="b">
        <f t="shared" si="189"/>
        <v>0</v>
      </c>
      <c r="BK334" s="65" t="b">
        <f t="shared" si="190"/>
        <v>0</v>
      </c>
      <c r="BL334" s="65" t="b">
        <f t="shared" si="191"/>
        <v>0</v>
      </c>
      <c r="BM334" s="70" t="s">
        <v>161</v>
      </c>
    </row>
    <row r="335" spans="1:65" ht="17">
      <c r="A335" s="66" t="s">
        <v>835</v>
      </c>
      <c r="B335" s="67" t="s">
        <v>836</v>
      </c>
      <c r="C335" s="68">
        <v>0</v>
      </c>
      <c r="D335" s="68">
        <v>0</v>
      </c>
      <c r="E335" s="69">
        <f t="shared" si="192"/>
        <v>0</v>
      </c>
      <c r="F335" s="68">
        <f t="shared" si="193"/>
        <v>0</v>
      </c>
      <c r="G335" s="69">
        <v>0</v>
      </c>
      <c r="H335" s="69">
        <v>0</v>
      </c>
      <c r="I335" s="69">
        <f t="shared" si="194"/>
        <v>0</v>
      </c>
      <c r="J335" s="68">
        <f t="shared" si="195"/>
        <v>0</v>
      </c>
      <c r="K335" s="71">
        <v>6238.9248782751238</v>
      </c>
      <c r="L335" s="71">
        <v>6239</v>
      </c>
      <c r="M335" s="69">
        <f t="shared" si="196"/>
        <v>12477</v>
      </c>
      <c r="N335" s="68">
        <f t="shared" si="197"/>
        <v>1</v>
      </c>
      <c r="O335" s="69">
        <v>0</v>
      </c>
      <c r="P335" s="71">
        <v>6239</v>
      </c>
      <c r="Q335" s="69">
        <f t="shared" si="198"/>
        <v>6239</v>
      </c>
      <c r="R335" s="68">
        <f t="shared" si="199"/>
        <v>6239</v>
      </c>
      <c r="S335" s="69">
        <v>0</v>
      </c>
      <c r="T335" s="69">
        <v>0</v>
      </c>
      <c r="U335" s="69">
        <f t="shared" si="200"/>
        <v>0</v>
      </c>
      <c r="V335" s="68">
        <f t="shared" si="201"/>
        <v>0</v>
      </c>
      <c r="W335" s="69">
        <v>0</v>
      </c>
      <c r="X335" s="69">
        <v>0</v>
      </c>
      <c r="Y335" s="69">
        <f t="shared" si="202"/>
        <v>0</v>
      </c>
      <c r="Z335" s="68">
        <f t="shared" si="203"/>
        <v>0</v>
      </c>
      <c r="AA335" s="69">
        <v>0</v>
      </c>
      <c r="AB335" s="69">
        <v>0</v>
      </c>
      <c r="AC335" s="69">
        <f t="shared" si="204"/>
        <v>0</v>
      </c>
      <c r="AD335" s="68">
        <f t="shared" si="205"/>
        <v>0</v>
      </c>
      <c r="AE335" s="69">
        <v>0</v>
      </c>
      <c r="AF335" s="69">
        <v>0</v>
      </c>
      <c r="AG335" s="69">
        <f t="shared" si="206"/>
        <v>0</v>
      </c>
      <c r="AH335" s="68">
        <f t="shared" si="207"/>
        <v>0</v>
      </c>
      <c r="AI335" s="69">
        <v>0</v>
      </c>
      <c r="AJ335" s="69">
        <v>0</v>
      </c>
      <c r="AK335" s="69">
        <f t="shared" si="208"/>
        <v>0</v>
      </c>
      <c r="AL335" s="68">
        <f t="shared" si="209"/>
        <v>0</v>
      </c>
      <c r="AM335" s="69">
        <v>0</v>
      </c>
      <c r="AN335" s="69">
        <v>0</v>
      </c>
      <c r="AO335" s="69">
        <f t="shared" si="210"/>
        <v>0</v>
      </c>
      <c r="AP335" s="68">
        <f t="shared" si="211"/>
        <v>0</v>
      </c>
      <c r="AQ335" s="69">
        <v>0</v>
      </c>
      <c r="AR335" s="69">
        <v>0</v>
      </c>
      <c r="AS335" s="69">
        <f t="shared" si="212"/>
        <v>0</v>
      </c>
      <c r="AT335" s="68">
        <f t="shared" si="213"/>
        <v>0</v>
      </c>
      <c r="AU335" s="69">
        <v>0</v>
      </c>
      <c r="AV335" s="69">
        <v>0</v>
      </c>
      <c r="AW335" s="69">
        <f t="shared" si="214"/>
        <v>0</v>
      </c>
      <c r="AX335" s="68">
        <f t="shared" si="215"/>
        <v>0</v>
      </c>
      <c r="AY335" s="69">
        <v>0</v>
      </c>
      <c r="AZ335" s="69">
        <v>0</v>
      </c>
      <c r="BA335" s="65" t="b">
        <f t="shared" si="180"/>
        <v>1</v>
      </c>
      <c r="BB335" s="65" t="b">
        <f t="shared" si="181"/>
        <v>1</v>
      </c>
      <c r="BC335" s="65" t="b">
        <f t="shared" si="182"/>
        <v>0</v>
      </c>
      <c r="BD335" s="65" t="b">
        <f t="shared" si="183"/>
        <v>0</v>
      </c>
      <c r="BE335" s="65" t="b">
        <f t="shared" si="184"/>
        <v>1</v>
      </c>
      <c r="BF335" s="65" t="b">
        <f t="shared" si="185"/>
        <v>1</v>
      </c>
      <c r="BG335" s="65" t="b">
        <f t="shared" si="186"/>
        <v>1</v>
      </c>
      <c r="BH335" s="65" t="b">
        <f t="shared" si="187"/>
        <v>1</v>
      </c>
      <c r="BI335" s="65" t="b">
        <f t="shared" si="188"/>
        <v>1</v>
      </c>
      <c r="BJ335" s="65" t="b">
        <f t="shared" si="189"/>
        <v>1</v>
      </c>
      <c r="BK335" s="65" t="b">
        <f t="shared" si="190"/>
        <v>1</v>
      </c>
      <c r="BL335" s="65" t="b">
        <f t="shared" si="191"/>
        <v>1</v>
      </c>
      <c r="BM335" s="70" t="s">
        <v>179</v>
      </c>
    </row>
    <row r="336" spans="1:65" ht="34">
      <c r="A336" s="66" t="s">
        <v>837</v>
      </c>
      <c r="B336" s="67" t="s">
        <v>838</v>
      </c>
      <c r="C336" s="68">
        <v>0</v>
      </c>
      <c r="D336" s="68">
        <v>0</v>
      </c>
      <c r="E336" s="69">
        <f t="shared" si="192"/>
        <v>0</v>
      </c>
      <c r="F336" s="68">
        <f t="shared" si="193"/>
        <v>0</v>
      </c>
      <c r="G336" s="69">
        <v>0</v>
      </c>
      <c r="H336" s="69">
        <v>0</v>
      </c>
      <c r="I336" s="69">
        <f t="shared" si="194"/>
        <v>0</v>
      </c>
      <c r="J336" s="68">
        <f t="shared" si="195"/>
        <v>0</v>
      </c>
      <c r="K336" s="71">
        <v>6317.8986109115176</v>
      </c>
      <c r="L336" s="71">
        <v>4803</v>
      </c>
      <c r="M336" s="69">
        <f t="shared" si="196"/>
        <v>11120</v>
      </c>
      <c r="N336" s="68">
        <f t="shared" si="197"/>
        <v>-1514</v>
      </c>
      <c r="O336" s="69">
        <v>0</v>
      </c>
      <c r="P336" s="71">
        <v>4803</v>
      </c>
      <c r="Q336" s="69">
        <f t="shared" si="198"/>
        <v>4803</v>
      </c>
      <c r="R336" s="68">
        <f t="shared" si="199"/>
        <v>4803</v>
      </c>
      <c r="S336" s="69">
        <v>0</v>
      </c>
      <c r="T336" s="69">
        <v>0</v>
      </c>
      <c r="U336" s="69">
        <f t="shared" si="200"/>
        <v>0</v>
      </c>
      <c r="V336" s="68">
        <f t="shared" si="201"/>
        <v>0</v>
      </c>
      <c r="W336" s="69">
        <v>0</v>
      </c>
      <c r="X336" s="69">
        <v>0</v>
      </c>
      <c r="Y336" s="69">
        <f t="shared" si="202"/>
        <v>0</v>
      </c>
      <c r="Z336" s="68">
        <f t="shared" si="203"/>
        <v>0</v>
      </c>
      <c r="AA336" s="69">
        <v>0</v>
      </c>
      <c r="AB336" s="69">
        <v>0</v>
      </c>
      <c r="AC336" s="69">
        <f t="shared" si="204"/>
        <v>0</v>
      </c>
      <c r="AD336" s="68">
        <f t="shared" si="205"/>
        <v>0</v>
      </c>
      <c r="AE336" s="69">
        <v>0</v>
      </c>
      <c r="AF336" s="69">
        <v>0</v>
      </c>
      <c r="AG336" s="69">
        <f t="shared" si="206"/>
        <v>0</v>
      </c>
      <c r="AH336" s="68">
        <f t="shared" si="207"/>
        <v>0</v>
      </c>
      <c r="AI336" s="69">
        <v>0</v>
      </c>
      <c r="AJ336" s="69">
        <v>0</v>
      </c>
      <c r="AK336" s="69">
        <f t="shared" si="208"/>
        <v>0</v>
      </c>
      <c r="AL336" s="68">
        <f t="shared" si="209"/>
        <v>0</v>
      </c>
      <c r="AM336" s="69">
        <v>0</v>
      </c>
      <c r="AN336" s="69">
        <v>0</v>
      </c>
      <c r="AO336" s="69">
        <f t="shared" si="210"/>
        <v>0</v>
      </c>
      <c r="AP336" s="68">
        <f t="shared" si="211"/>
        <v>0</v>
      </c>
      <c r="AQ336" s="69">
        <v>0</v>
      </c>
      <c r="AR336" s="69">
        <v>0</v>
      </c>
      <c r="AS336" s="69">
        <f t="shared" si="212"/>
        <v>0</v>
      </c>
      <c r="AT336" s="68">
        <f t="shared" si="213"/>
        <v>0</v>
      </c>
      <c r="AU336" s="69">
        <v>0</v>
      </c>
      <c r="AV336" s="69">
        <v>0</v>
      </c>
      <c r="AW336" s="69">
        <f t="shared" si="214"/>
        <v>0</v>
      </c>
      <c r="AX336" s="68">
        <f t="shared" si="215"/>
        <v>0</v>
      </c>
      <c r="AY336" s="69">
        <v>0</v>
      </c>
      <c r="AZ336" s="69">
        <v>0</v>
      </c>
      <c r="BA336" s="65" t="b">
        <f t="shared" si="180"/>
        <v>1</v>
      </c>
      <c r="BB336" s="65" t="b">
        <f t="shared" si="181"/>
        <v>1</v>
      </c>
      <c r="BC336" s="65" t="b">
        <f t="shared" si="182"/>
        <v>0</v>
      </c>
      <c r="BD336" s="65" t="b">
        <f t="shared" si="183"/>
        <v>0</v>
      </c>
      <c r="BE336" s="65" t="b">
        <f t="shared" si="184"/>
        <v>1</v>
      </c>
      <c r="BF336" s="65" t="b">
        <f t="shared" si="185"/>
        <v>1</v>
      </c>
      <c r="BG336" s="65" t="b">
        <f t="shared" si="186"/>
        <v>1</v>
      </c>
      <c r="BH336" s="65" t="b">
        <f t="shared" si="187"/>
        <v>1</v>
      </c>
      <c r="BI336" s="65" t="b">
        <f t="shared" si="188"/>
        <v>1</v>
      </c>
      <c r="BJ336" s="65" t="b">
        <f t="shared" si="189"/>
        <v>1</v>
      </c>
      <c r="BK336" s="65" t="b">
        <f t="shared" si="190"/>
        <v>1</v>
      </c>
      <c r="BL336" s="65" t="b">
        <f t="shared" si="191"/>
        <v>1</v>
      </c>
      <c r="BM336" s="70" t="s">
        <v>161</v>
      </c>
    </row>
    <row r="337" spans="1:65" ht="34">
      <c r="A337" s="66" t="s">
        <v>839</v>
      </c>
      <c r="B337" s="67" t="s">
        <v>840</v>
      </c>
      <c r="C337" s="68">
        <v>0</v>
      </c>
      <c r="D337" s="68">
        <v>0</v>
      </c>
      <c r="E337" s="69">
        <f t="shared" si="192"/>
        <v>0</v>
      </c>
      <c r="F337" s="68">
        <f t="shared" si="193"/>
        <v>0</v>
      </c>
      <c r="G337" s="69">
        <v>0</v>
      </c>
      <c r="H337" s="69">
        <v>0</v>
      </c>
      <c r="I337" s="69">
        <f t="shared" si="194"/>
        <v>0</v>
      </c>
      <c r="J337" s="68">
        <f t="shared" si="195"/>
        <v>0</v>
      </c>
      <c r="K337" s="69">
        <v>0</v>
      </c>
      <c r="L337" s="69">
        <v>0</v>
      </c>
      <c r="M337" s="69">
        <f t="shared" si="196"/>
        <v>0</v>
      </c>
      <c r="N337" s="68">
        <f t="shared" si="197"/>
        <v>0</v>
      </c>
      <c r="O337" s="69">
        <v>0</v>
      </c>
      <c r="P337" s="69">
        <v>0</v>
      </c>
      <c r="Q337" s="69">
        <f t="shared" si="198"/>
        <v>0</v>
      </c>
      <c r="R337" s="68">
        <f t="shared" si="199"/>
        <v>0</v>
      </c>
      <c r="S337" s="69">
        <v>0</v>
      </c>
      <c r="T337" s="71">
        <v>2716</v>
      </c>
      <c r="U337" s="69">
        <f t="shared" si="200"/>
        <v>2716</v>
      </c>
      <c r="V337" s="68">
        <f t="shared" si="201"/>
        <v>2716</v>
      </c>
      <c r="W337" s="71">
        <v>14617.974630790817</v>
      </c>
      <c r="X337" s="71">
        <v>13827</v>
      </c>
      <c r="Y337" s="69">
        <f t="shared" si="202"/>
        <v>28444</v>
      </c>
      <c r="Z337" s="68">
        <f t="shared" si="203"/>
        <v>-790</v>
      </c>
      <c r="AA337" s="69">
        <v>0</v>
      </c>
      <c r="AB337" s="71">
        <v>13827</v>
      </c>
      <c r="AC337" s="69">
        <f t="shared" si="204"/>
        <v>13827</v>
      </c>
      <c r="AD337" s="68">
        <f t="shared" si="205"/>
        <v>13827</v>
      </c>
      <c r="AE337" s="69">
        <v>0</v>
      </c>
      <c r="AF337" s="71">
        <v>13827</v>
      </c>
      <c r="AG337" s="69">
        <f t="shared" si="206"/>
        <v>13827</v>
      </c>
      <c r="AH337" s="68">
        <f t="shared" si="207"/>
        <v>13827</v>
      </c>
      <c r="AI337" s="71">
        <v>3363.398836415985</v>
      </c>
      <c r="AJ337" s="71">
        <v>29658.14</v>
      </c>
      <c r="AK337" s="69">
        <f t="shared" si="208"/>
        <v>33021</v>
      </c>
      <c r="AL337" s="68">
        <f t="shared" si="209"/>
        <v>26295</v>
      </c>
      <c r="AM337" s="69">
        <v>0</v>
      </c>
      <c r="AN337" s="71">
        <v>29658.14</v>
      </c>
      <c r="AO337" s="69">
        <f t="shared" si="210"/>
        <v>29658</v>
      </c>
      <c r="AP337" s="68">
        <f t="shared" si="211"/>
        <v>29658</v>
      </c>
      <c r="AQ337" s="69">
        <v>0</v>
      </c>
      <c r="AR337" s="71">
        <v>29658.14</v>
      </c>
      <c r="AS337" s="69">
        <f t="shared" si="212"/>
        <v>29658</v>
      </c>
      <c r="AT337" s="68">
        <f t="shared" si="213"/>
        <v>29658</v>
      </c>
      <c r="AU337" s="71">
        <v>18065.837019156388</v>
      </c>
      <c r="AV337" s="71">
        <v>29658.14</v>
      </c>
      <c r="AW337" s="69">
        <f t="shared" si="214"/>
        <v>47723</v>
      </c>
      <c r="AX337" s="68">
        <f t="shared" si="215"/>
        <v>11593</v>
      </c>
      <c r="AY337" s="71">
        <v>18065.837019156388</v>
      </c>
      <c r="AZ337" s="71">
        <v>29658.14</v>
      </c>
      <c r="BA337" s="65" t="b">
        <f t="shared" si="180"/>
        <v>1</v>
      </c>
      <c r="BB337" s="65" t="b">
        <f t="shared" si="181"/>
        <v>1</v>
      </c>
      <c r="BC337" s="65" t="b">
        <f t="shared" si="182"/>
        <v>1</v>
      </c>
      <c r="BD337" s="65" t="b">
        <f t="shared" si="183"/>
        <v>1</v>
      </c>
      <c r="BE337" s="65" t="b">
        <f t="shared" si="184"/>
        <v>0</v>
      </c>
      <c r="BF337" s="65" t="b">
        <f t="shared" si="185"/>
        <v>0</v>
      </c>
      <c r="BG337" s="65" t="b">
        <f t="shared" si="186"/>
        <v>0</v>
      </c>
      <c r="BH337" s="65" t="b">
        <f t="shared" si="187"/>
        <v>0</v>
      </c>
      <c r="BI337" s="65" t="b">
        <f t="shared" si="188"/>
        <v>0</v>
      </c>
      <c r="BJ337" s="65" t="b">
        <f t="shared" si="189"/>
        <v>0</v>
      </c>
      <c r="BK337" s="65" t="b">
        <f t="shared" si="190"/>
        <v>0</v>
      </c>
      <c r="BL337" s="65" t="b">
        <f t="shared" si="191"/>
        <v>0</v>
      </c>
      <c r="BM337" s="70" t="s">
        <v>161</v>
      </c>
    </row>
    <row r="338" spans="1:65" ht="34">
      <c r="A338" s="66" t="s">
        <v>841</v>
      </c>
      <c r="B338" s="67" t="s">
        <v>842</v>
      </c>
      <c r="C338" s="68">
        <v>29319.74328543941</v>
      </c>
      <c r="D338" s="68">
        <v>29320</v>
      </c>
      <c r="E338" s="69">
        <f t="shared" si="192"/>
        <v>58639</v>
      </c>
      <c r="F338" s="68">
        <f t="shared" si="193"/>
        <v>1</v>
      </c>
      <c r="G338" s="71">
        <v>54218.730731373857</v>
      </c>
      <c r="H338" s="71">
        <v>54219</v>
      </c>
      <c r="I338" s="69">
        <f t="shared" si="194"/>
        <v>108437</v>
      </c>
      <c r="J338" s="68">
        <f t="shared" si="195"/>
        <v>1</v>
      </c>
      <c r="K338" s="71">
        <v>77786.920377541086</v>
      </c>
      <c r="L338" s="71">
        <v>77787</v>
      </c>
      <c r="M338" s="69">
        <f t="shared" si="196"/>
        <v>155573</v>
      </c>
      <c r="N338" s="68">
        <f t="shared" si="197"/>
        <v>1</v>
      </c>
      <c r="O338" s="71">
        <v>107731.45305495296</v>
      </c>
      <c r="P338" s="71">
        <v>107732</v>
      </c>
      <c r="Q338" s="69">
        <f t="shared" si="198"/>
        <v>215463</v>
      </c>
      <c r="R338" s="68">
        <f t="shared" si="199"/>
        <v>1</v>
      </c>
      <c r="S338" s="69">
        <v>0</v>
      </c>
      <c r="T338" s="69">
        <v>0</v>
      </c>
      <c r="U338" s="69">
        <f t="shared" si="200"/>
        <v>0</v>
      </c>
      <c r="V338" s="68">
        <f t="shared" si="201"/>
        <v>0</v>
      </c>
      <c r="W338" s="69">
        <v>0</v>
      </c>
      <c r="X338" s="69">
        <v>0</v>
      </c>
      <c r="Y338" s="69">
        <f t="shared" si="202"/>
        <v>0</v>
      </c>
      <c r="Z338" s="68">
        <f t="shared" si="203"/>
        <v>0</v>
      </c>
      <c r="AA338" s="69">
        <v>0</v>
      </c>
      <c r="AB338" s="69">
        <v>0</v>
      </c>
      <c r="AC338" s="69">
        <f t="shared" si="204"/>
        <v>0</v>
      </c>
      <c r="AD338" s="68">
        <f t="shared" si="205"/>
        <v>0</v>
      </c>
      <c r="AE338" s="69">
        <v>0</v>
      </c>
      <c r="AF338" s="69">
        <v>0</v>
      </c>
      <c r="AG338" s="69">
        <f t="shared" si="206"/>
        <v>0</v>
      </c>
      <c r="AH338" s="68">
        <f t="shared" si="207"/>
        <v>0</v>
      </c>
      <c r="AI338" s="69">
        <v>0</v>
      </c>
      <c r="AJ338" s="69">
        <v>0</v>
      </c>
      <c r="AK338" s="69">
        <f t="shared" si="208"/>
        <v>0</v>
      </c>
      <c r="AL338" s="68">
        <f t="shared" si="209"/>
        <v>0</v>
      </c>
      <c r="AM338" s="69">
        <v>0</v>
      </c>
      <c r="AN338" s="69">
        <v>0</v>
      </c>
      <c r="AO338" s="69">
        <f t="shared" si="210"/>
        <v>0</v>
      </c>
      <c r="AP338" s="68">
        <f t="shared" si="211"/>
        <v>0</v>
      </c>
      <c r="AQ338" s="69">
        <v>0</v>
      </c>
      <c r="AR338" s="69">
        <v>0</v>
      </c>
      <c r="AS338" s="69">
        <f t="shared" si="212"/>
        <v>0</v>
      </c>
      <c r="AT338" s="68">
        <f t="shared" si="213"/>
        <v>0</v>
      </c>
      <c r="AU338" s="69">
        <v>0</v>
      </c>
      <c r="AV338" s="69">
        <v>0</v>
      </c>
      <c r="AW338" s="69">
        <f t="shared" si="214"/>
        <v>0</v>
      </c>
      <c r="AX338" s="68">
        <f t="shared" si="215"/>
        <v>0</v>
      </c>
      <c r="AY338" s="69">
        <v>0</v>
      </c>
      <c r="AZ338" s="69">
        <v>0</v>
      </c>
      <c r="BA338" s="65" t="b">
        <f t="shared" si="180"/>
        <v>0</v>
      </c>
      <c r="BB338" s="65" t="b">
        <f t="shared" si="181"/>
        <v>0</v>
      </c>
      <c r="BC338" s="65" t="b">
        <f t="shared" si="182"/>
        <v>0</v>
      </c>
      <c r="BD338" s="65" t="b">
        <f t="shared" si="183"/>
        <v>0</v>
      </c>
      <c r="BE338" s="65" t="b">
        <f t="shared" si="184"/>
        <v>1</v>
      </c>
      <c r="BF338" s="65" t="b">
        <f t="shared" si="185"/>
        <v>1</v>
      </c>
      <c r="BG338" s="65" t="b">
        <f t="shared" si="186"/>
        <v>1</v>
      </c>
      <c r="BH338" s="65" t="b">
        <f t="shared" si="187"/>
        <v>1</v>
      </c>
      <c r="BI338" s="65" t="b">
        <f t="shared" si="188"/>
        <v>1</v>
      </c>
      <c r="BJ338" s="65" t="b">
        <f t="shared" si="189"/>
        <v>1</v>
      </c>
      <c r="BK338" s="65" t="b">
        <f t="shared" si="190"/>
        <v>1</v>
      </c>
      <c r="BL338" s="65" t="b">
        <f t="shared" si="191"/>
        <v>1</v>
      </c>
      <c r="BM338" s="70" t="s">
        <v>161</v>
      </c>
    </row>
    <row r="339" spans="1:65" ht="17">
      <c r="A339" s="66" t="s">
        <v>843</v>
      </c>
      <c r="B339" s="67" t="s">
        <v>844</v>
      </c>
      <c r="C339" s="68">
        <v>0</v>
      </c>
      <c r="D339" s="68">
        <v>0</v>
      </c>
      <c r="E339" s="69">
        <f t="shared" si="192"/>
        <v>0</v>
      </c>
      <c r="F339" s="68">
        <f t="shared" si="193"/>
        <v>0</v>
      </c>
      <c r="G339" s="69">
        <v>0</v>
      </c>
      <c r="H339" s="69">
        <v>0</v>
      </c>
      <c r="I339" s="69">
        <f t="shared" si="194"/>
        <v>0</v>
      </c>
      <c r="J339" s="68">
        <f t="shared" si="195"/>
        <v>0</v>
      </c>
      <c r="K339" s="71">
        <v>7171.2708574724811</v>
      </c>
      <c r="L339" s="71">
        <v>7315</v>
      </c>
      <c r="M339" s="69">
        <f t="shared" si="196"/>
        <v>14486</v>
      </c>
      <c r="N339" s="68">
        <f t="shared" si="197"/>
        <v>144</v>
      </c>
      <c r="O339" s="69">
        <v>0</v>
      </c>
      <c r="P339" s="71">
        <v>7315</v>
      </c>
      <c r="Q339" s="69">
        <f t="shared" si="198"/>
        <v>7315</v>
      </c>
      <c r="R339" s="68">
        <f t="shared" si="199"/>
        <v>7315</v>
      </c>
      <c r="S339" s="71">
        <v>14324.751178547314</v>
      </c>
      <c r="T339" s="71">
        <v>14325.39833262803</v>
      </c>
      <c r="U339" s="69">
        <f t="shared" si="200"/>
        <v>28649</v>
      </c>
      <c r="V339" s="68">
        <f t="shared" si="201"/>
        <v>1</v>
      </c>
      <c r="W339" s="71">
        <v>18055.43285933166</v>
      </c>
      <c r="X339" s="71">
        <v>18052.398332628029</v>
      </c>
      <c r="Y339" s="69">
        <f t="shared" si="202"/>
        <v>36107</v>
      </c>
      <c r="Z339" s="68">
        <f t="shared" si="203"/>
        <v>-3</v>
      </c>
      <c r="AA339" s="71">
        <v>19523.904621961705</v>
      </c>
      <c r="AB339" s="71">
        <v>19520.86833262803</v>
      </c>
      <c r="AC339" s="69">
        <f t="shared" si="204"/>
        <v>39043</v>
      </c>
      <c r="AD339" s="68">
        <f t="shared" si="205"/>
        <v>-3</v>
      </c>
      <c r="AE339" s="71">
        <v>23660.27850480182</v>
      </c>
      <c r="AF339" s="71">
        <v>23655.45833262803</v>
      </c>
      <c r="AG339" s="69">
        <f t="shared" si="206"/>
        <v>47315</v>
      </c>
      <c r="AH339" s="68">
        <f t="shared" si="207"/>
        <v>-5</v>
      </c>
      <c r="AI339" s="71">
        <v>26852.803944416231</v>
      </c>
      <c r="AJ339" s="71">
        <v>26783.45833262803</v>
      </c>
      <c r="AK339" s="69">
        <f t="shared" si="208"/>
        <v>53635</v>
      </c>
      <c r="AL339" s="68">
        <f t="shared" si="209"/>
        <v>-69</v>
      </c>
      <c r="AM339" s="71">
        <v>32172.257428259905</v>
      </c>
      <c r="AN339" s="71">
        <v>32102.45833262803</v>
      </c>
      <c r="AO339" s="69">
        <f t="shared" si="210"/>
        <v>64274</v>
      </c>
      <c r="AP339" s="68">
        <f t="shared" si="211"/>
        <v>-70</v>
      </c>
      <c r="AQ339" s="71">
        <v>33305.972631591831</v>
      </c>
      <c r="AR339" s="71">
        <v>33236.458332628026</v>
      </c>
      <c r="AS339" s="69">
        <f t="shared" si="212"/>
        <v>66541</v>
      </c>
      <c r="AT339" s="68">
        <f t="shared" si="213"/>
        <v>-69</v>
      </c>
      <c r="AU339" s="71">
        <v>37292.712710579297</v>
      </c>
      <c r="AV339" s="71">
        <v>33236.458332628026</v>
      </c>
      <c r="AW339" s="69">
        <f t="shared" si="214"/>
        <v>70528</v>
      </c>
      <c r="AX339" s="68">
        <f t="shared" si="215"/>
        <v>-4056</v>
      </c>
      <c r="AY339" s="71">
        <v>37292.712710579297</v>
      </c>
      <c r="AZ339" s="71">
        <v>33236.458332628026</v>
      </c>
      <c r="BA339" s="65" t="b">
        <f t="shared" si="180"/>
        <v>1</v>
      </c>
      <c r="BB339" s="65" t="b">
        <f t="shared" si="181"/>
        <v>1</v>
      </c>
      <c r="BC339" s="65" t="b">
        <f t="shared" si="182"/>
        <v>0</v>
      </c>
      <c r="BD339" s="65" t="b">
        <f t="shared" si="183"/>
        <v>0</v>
      </c>
      <c r="BE339" s="65" t="b">
        <f t="shared" si="184"/>
        <v>0</v>
      </c>
      <c r="BF339" s="65" t="b">
        <f t="shared" si="185"/>
        <v>0</v>
      </c>
      <c r="BG339" s="65" t="b">
        <f t="shared" si="186"/>
        <v>0</v>
      </c>
      <c r="BH339" s="65" t="b">
        <f t="shared" si="187"/>
        <v>0</v>
      </c>
      <c r="BI339" s="65" t="b">
        <f t="shared" si="188"/>
        <v>0</v>
      </c>
      <c r="BJ339" s="65" t="b">
        <f t="shared" si="189"/>
        <v>0</v>
      </c>
      <c r="BK339" s="65" t="b">
        <f t="shared" si="190"/>
        <v>0</v>
      </c>
      <c r="BL339" s="65" t="b">
        <f t="shared" si="191"/>
        <v>0</v>
      </c>
      <c r="BM339" s="70" t="s">
        <v>182</v>
      </c>
    </row>
    <row r="340" spans="1:65" ht="34">
      <c r="A340" s="66" t="s">
        <v>845</v>
      </c>
      <c r="B340" s="67" t="s">
        <v>846</v>
      </c>
      <c r="C340" s="68">
        <v>0</v>
      </c>
      <c r="D340" s="68">
        <v>0</v>
      </c>
      <c r="E340" s="69">
        <f t="shared" si="192"/>
        <v>0</v>
      </c>
      <c r="F340" s="68">
        <f t="shared" si="193"/>
        <v>0</v>
      </c>
      <c r="G340" s="69">
        <v>0</v>
      </c>
      <c r="H340" s="69">
        <v>0</v>
      </c>
      <c r="I340" s="69">
        <f t="shared" si="194"/>
        <v>0</v>
      </c>
      <c r="J340" s="68">
        <f t="shared" si="195"/>
        <v>0</v>
      </c>
      <c r="K340" s="71">
        <v>6453.6515517133803</v>
      </c>
      <c r="L340" s="71">
        <v>6625</v>
      </c>
      <c r="M340" s="69">
        <f t="shared" si="196"/>
        <v>13078</v>
      </c>
      <c r="N340" s="68">
        <f t="shared" si="197"/>
        <v>172</v>
      </c>
      <c r="O340" s="69">
        <v>0</v>
      </c>
      <c r="P340" s="71">
        <v>6625</v>
      </c>
      <c r="Q340" s="69">
        <f t="shared" si="198"/>
        <v>6625</v>
      </c>
      <c r="R340" s="68">
        <f t="shared" si="199"/>
        <v>6625</v>
      </c>
      <c r="S340" s="69">
        <v>0</v>
      </c>
      <c r="T340" s="69">
        <v>0</v>
      </c>
      <c r="U340" s="69">
        <f t="shared" si="200"/>
        <v>0</v>
      </c>
      <c r="V340" s="68">
        <f t="shared" si="201"/>
        <v>0</v>
      </c>
      <c r="W340" s="69">
        <v>0</v>
      </c>
      <c r="X340" s="69">
        <v>0</v>
      </c>
      <c r="Y340" s="69">
        <f t="shared" si="202"/>
        <v>0</v>
      </c>
      <c r="Z340" s="68">
        <f t="shared" si="203"/>
        <v>0</v>
      </c>
      <c r="AA340" s="69">
        <v>0</v>
      </c>
      <c r="AB340" s="69">
        <v>0</v>
      </c>
      <c r="AC340" s="69">
        <f t="shared" si="204"/>
        <v>0</v>
      </c>
      <c r="AD340" s="68">
        <f t="shared" si="205"/>
        <v>0</v>
      </c>
      <c r="AE340" s="69">
        <v>0</v>
      </c>
      <c r="AF340" s="69">
        <v>0</v>
      </c>
      <c r="AG340" s="69">
        <f t="shared" si="206"/>
        <v>0</v>
      </c>
      <c r="AH340" s="68">
        <f t="shared" si="207"/>
        <v>0</v>
      </c>
      <c r="AI340" s="69">
        <v>0</v>
      </c>
      <c r="AJ340" s="69">
        <v>0</v>
      </c>
      <c r="AK340" s="69">
        <f t="shared" si="208"/>
        <v>0</v>
      </c>
      <c r="AL340" s="68">
        <f t="shared" si="209"/>
        <v>0</v>
      </c>
      <c r="AM340" s="69">
        <v>0</v>
      </c>
      <c r="AN340" s="69">
        <v>0</v>
      </c>
      <c r="AO340" s="69">
        <f t="shared" si="210"/>
        <v>0</v>
      </c>
      <c r="AP340" s="68">
        <f t="shared" si="211"/>
        <v>0</v>
      </c>
      <c r="AQ340" s="69">
        <v>0</v>
      </c>
      <c r="AR340" s="69">
        <v>0</v>
      </c>
      <c r="AS340" s="69">
        <f t="shared" si="212"/>
        <v>0</v>
      </c>
      <c r="AT340" s="68">
        <f t="shared" si="213"/>
        <v>0</v>
      </c>
      <c r="AU340" s="69">
        <v>0</v>
      </c>
      <c r="AV340" s="69">
        <v>0</v>
      </c>
      <c r="AW340" s="69">
        <f t="shared" si="214"/>
        <v>0</v>
      </c>
      <c r="AX340" s="68">
        <f t="shared" si="215"/>
        <v>0</v>
      </c>
      <c r="AY340" s="69">
        <v>0</v>
      </c>
      <c r="AZ340" s="69">
        <v>0</v>
      </c>
      <c r="BA340" s="65" t="b">
        <f t="shared" si="180"/>
        <v>1</v>
      </c>
      <c r="BB340" s="65" t="b">
        <f t="shared" si="181"/>
        <v>1</v>
      </c>
      <c r="BC340" s="65" t="b">
        <f t="shared" si="182"/>
        <v>0</v>
      </c>
      <c r="BD340" s="65" t="b">
        <f t="shared" si="183"/>
        <v>0</v>
      </c>
      <c r="BE340" s="65" t="b">
        <f t="shared" si="184"/>
        <v>1</v>
      </c>
      <c r="BF340" s="65" t="b">
        <f t="shared" si="185"/>
        <v>1</v>
      </c>
      <c r="BG340" s="65" t="b">
        <f t="shared" si="186"/>
        <v>1</v>
      </c>
      <c r="BH340" s="65" t="b">
        <f t="shared" si="187"/>
        <v>1</v>
      </c>
      <c r="BI340" s="65" t="b">
        <f t="shared" si="188"/>
        <v>1</v>
      </c>
      <c r="BJ340" s="65" t="b">
        <f t="shared" si="189"/>
        <v>1</v>
      </c>
      <c r="BK340" s="65" t="b">
        <f t="shared" si="190"/>
        <v>1</v>
      </c>
      <c r="BL340" s="65" t="b">
        <f t="shared" si="191"/>
        <v>1</v>
      </c>
      <c r="BM340" s="70" t="s">
        <v>161</v>
      </c>
    </row>
    <row r="341" spans="1:65" ht="17">
      <c r="A341" s="66" t="s">
        <v>847</v>
      </c>
      <c r="B341" s="67" t="s">
        <v>848</v>
      </c>
      <c r="C341" s="68">
        <v>0</v>
      </c>
      <c r="D341" s="68">
        <v>0</v>
      </c>
      <c r="E341" s="69">
        <f t="shared" si="192"/>
        <v>0</v>
      </c>
      <c r="F341" s="68">
        <f t="shared" si="193"/>
        <v>0</v>
      </c>
      <c r="G341" s="69">
        <v>0</v>
      </c>
      <c r="H341" s="69">
        <v>0</v>
      </c>
      <c r="I341" s="69">
        <f t="shared" si="194"/>
        <v>0</v>
      </c>
      <c r="J341" s="68">
        <f t="shared" si="195"/>
        <v>0</v>
      </c>
      <c r="K341" s="69">
        <v>0</v>
      </c>
      <c r="L341" s="69">
        <v>0</v>
      </c>
      <c r="M341" s="69">
        <f t="shared" si="196"/>
        <v>0</v>
      </c>
      <c r="N341" s="68">
        <f t="shared" si="197"/>
        <v>0</v>
      </c>
      <c r="O341" s="69">
        <v>0</v>
      </c>
      <c r="P341" s="69">
        <v>0</v>
      </c>
      <c r="Q341" s="69">
        <f t="shared" si="198"/>
        <v>0</v>
      </c>
      <c r="R341" s="68">
        <f t="shared" si="199"/>
        <v>0</v>
      </c>
      <c r="S341" s="71">
        <v>33992.764630434438</v>
      </c>
      <c r="T341" s="71">
        <v>33992</v>
      </c>
      <c r="U341" s="69">
        <f t="shared" si="200"/>
        <v>67984</v>
      </c>
      <c r="V341" s="68">
        <f t="shared" si="201"/>
        <v>0</v>
      </c>
      <c r="W341" s="71">
        <v>41242.991903161717</v>
      </c>
      <c r="X341" s="71">
        <v>41242</v>
      </c>
      <c r="Y341" s="69">
        <f t="shared" si="202"/>
        <v>82484</v>
      </c>
      <c r="Z341" s="68">
        <f t="shared" si="203"/>
        <v>0</v>
      </c>
      <c r="AA341" s="71">
        <v>41242.991903161717</v>
      </c>
      <c r="AB341" s="71">
        <v>41242</v>
      </c>
      <c r="AC341" s="69">
        <f t="shared" si="204"/>
        <v>82484</v>
      </c>
      <c r="AD341" s="68">
        <f t="shared" si="205"/>
        <v>0</v>
      </c>
      <c r="AE341" s="71">
        <v>43371.728266798076</v>
      </c>
      <c r="AF341" s="71">
        <v>43371</v>
      </c>
      <c r="AG341" s="69">
        <f t="shared" si="206"/>
        <v>86742</v>
      </c>
      <c r="AH341" s="68">
        <f t="shared" si="207"/>
        <v>0</v>
      </c>
      <c r="AI341" s="71">
        <v>92728.706068991625</v>
      </c>
      <c r="AJ341" s="71">
        <v>92728</v>
      </c>
      <c r="AK341" s="69">
        <f t="shared" si="208"/>
        <v>185456</v>
      </c>
      <c r="AL341" s="68">
        <f t="shared" si="209"/>
        <v>0</v>
      </c>
      <c r="AM341" s="71">
        <v>92728.706068991625</v>
      </c>
      <c r="AN341" s="71">
        <v>92728</v>
      </c>
      <c r="AO341" s="69">
        <f t="shared" si="210"/>
        <v>185456</v>
      </c>
      <c r="AP341" s="68">
        <f t="shared" si="211"/>
        <v>0</v>
      </c>
      <c r="AQ341" s="71">
        <v>103727.01288190071</v>
      </c>
      <c r="AR341" s="71">
        <v>103726</v>
      </c>
      <c r="AS341" s="69">
        <f t="shared" si="212"/>
        <v>207453</v>
      </c>
      <c r="AT341" s="68">
        <f t="shared" si="213"/>
        <v>-1</v>
      </c>
      <c r="AU341" s="71">
        <v>124714.12586698899</v>
      </c>
      <c r="AV341" s="71">
        <v>103726</v>
      </c>
      <c r="AW341" s="69">
        <f t="shared" si="214"/>
        <v>228440</v>
      </c>
      <c r="AX341" s="68">
        <f t="shared" si="215"/>
        <v>-20988</v>
      </c>
      <c r="AY341" s="71">
        <v>124714.12586698899</v>
      </c>
      <c r="AZ341" s="71">
        <v>103726</v>
      </c>
      <c r="BA341" s="65" t="b">
        <f t="shared" si="180"/>
        <v>1</v>
      </c>
      <c r="BB341" s="65" t="b">
        <f t="shared" si="181"/>
        <v>1</v>
      </c>
      <c r="BC341" s="65" t="b">
        <f t="shared" si="182"/>
        <v>1</v>
      </c>
      <c r="BD341" s="65" t="b">
        <f t="shared" si="183"/>
        <v>1</v>
      </c>
      <c r="BE341" s="65" t="b">
        <f t="shared" si="184"/>
        <v>1</v>
      </c>
      <c r="BF341" s="65" t="b">
        <f t="shared" si="185"/>
        <v>1</v>
      </c>
      <c r="BG341" s="65" t="b">
        <f t="shared" si="186"/>
        <v>1</v>
      </c>
      <c r="BH341" s="65" t="b">
        <f t="shared" si="187"/>
        <v>1</v>
      </c>
      <c r="BI341" s="65" t="b">
        <f t="shared" si="188"/>
        <v>1</v>
      </c>
      <c r="BJ341" s="65" t="b">
        <f t="shared" si="189"/>
        <v>1</v>
      </c>
      <c r="BK341" s="65" t="b">
        <f t="shared" si="190"/>
        <v>0</v>
      </c>
      <c r="BL341" s="65" t="b">
        <f t="shared" si="191"/>
        <v>0</v>
      </c>
      <c r="BM341" s="70" t="s">
        <v>164</v>
      </c>
    </row>
    <row r="342" spans="1:65" ht="34">
      <c r="A342" s="66" t="s">
        <v>849</v>
      </c>
      <c r="B342" s="67" t="s">
        <v>850</v>
      </c>
      <c r="C342" s="68">
        <v>0</v>
      </c>
      <c r="D342" s="68">
        <v>0</v>
      </c>
      <c r="E342" s="69">
        <f t="shared" si="192"/>
        <v>0</v>
      </c>
      <c r="F342" s="68">
        <f t="shared" si="193"/>
        <v>0</v>
      </c>
      <c r="G342" s="69">
        <v>8057.6745260650396</v>
      </c>
      <c r="H342" s="69">
        <v>0</v>
      </c>
      <c r="I342" s="69">
        <f t="shared" si="194"/>
        <v>8057</v>
      </c>
      <c r="J342" s="68">
        <f t="shared" si="195"/>
        <v>-8057</v>
      </c>
      <c r="K342" s="71">
        <v>8057.6745260650396</v>
      </c>
      <c r="L342" s="69">
        <v>0</v>
      </c>
      <c r="M342" s="69">
        <f t="shared" si="196"/>
        <v>8057</v>
      </c>
      <c r="N342" s="68">
        <f t="shared" si="197"/>
        <v>-8057</v>
      </c>
      <c r="O342" s="71">
        <v>15619.785355009079</v>
      </c>
      <c r="P342" s="69">
        <v>0</v>
      </c>
      <c r="Q342" s="69">
        <f t="shared" si="198"/>
        <v>15619</v>
      </c>
      <c r="R342" s="68">
        <f t="shared" si="199"/>
        <v>-15619</v>
      </c>
      <c r="S342" s="69">
        <v>0</v>
      </c>
      <c r="T342" s="69">
        <v>0</v>
      </c>
      <c r="U342" s="69">
        <f t="shared" si="200"/>
        <v>0</v>
      </c>
      <c r="V342" s="68">
        <f t="shared" si="201"/>
        <v>0</v>
      </c>
      <c r="W342" s="69">
        <v>0</v>
      </c>
      <c r="X342" s="69">
        <v>0</v>
      </c>
      <c r="Y342" s="69">
        <f t="shared" si="202"/>
        <v>0</v>
      </c>
      <c r="Z342" s="68">
        <f t="shared" si="203"/>
        <v>0</v>
      </c>
      <c r="AA342" s="69">
        <v>0</v>
      </c>
      <c r="AB342" s="69">
        <v>0</v>
      </c>
      <c r="AC342" s="69">
        <f t="shared" si="204"/>
        <v>0</v>
      </c>
      <c r="AD342" s="68">
        <f t="shared" si="205"/>
        <v>0</v>
      </c>
      <c r="AE342" s="69">
        <v>0</v>
      </c>
      <c r="AF342" s="69">
        <v>0</v>
      </c>
      <c r="AG342" s="69">
        <f t="shared" si="206"/>
        <v>0</v>
      </c>
      <c r="AH342" s="68">
        <f t="shared" si="207"/>
        <v>0</v>
      </c>
      <c r="AI342" s="69">
        <v>0</v>
      </c>
      <c r="AJ342" s="69">
        <v>0</v>
      </c>
      <c r="AK342" s="69">
        <f t="shared" si="208"/>
        <v>0</v>
      </c>
      <c r="AL342" s="68">
        <f t="shared" si="209"/>
        <v>0</v>
      </c>
      <c r="AM342" s="69">
        <v>0</v>
      </c>
      <c r="AN342" s="69">
        <v>0</v>
      </c>
      <c r="AO342" s="69">
        <f t="shared" si="210"/>
        <v>0</v>
      </c>
      <c r="AP342" s="68">
        <f t="shared" si="211"/>
        <v>0</v>
      </c>
      <c r="AQ342" s="69">
        <v>0</v>
      </c>
      <c r="AR342" s="69">
        <v>0</v>
      </c>
      <c r="AS342" s="69">
        <f t="shared" si="212"/>
        <v>0</v>
      </c>
      <c r="AT342" s="68">
        <f t="shared" si="213"/>
        <v>0</v>
      </c>
      <c r="AU342" s="69">
        <v>0</v>
      </c>
      <c r="AV342" s="69">
        <v>0</v>
      </c>
      <c r="AW342" s="69">
        <f t="shared" si="214"/>
        <v>0</v>
      </c>
      <c r="AX342" s="68">
        <f t="shared" si="215"/>
        <v>0</v>
      </c>
      <c r="AY342" s="69">
        <v>0</v>
      </c>
      <c r="AZ342" s="69">
        <v>0</v>
      </c>
      <c r="BA342" s="65" t="b">
        <f t="shared" si="180"/>
        <v>1</v>
      </c>
      <c r="BB342" s="65" t="b">
        <f t="shared" si="181"/>
        <v>0</v>
      </c>
      <c r="BC342" s="65" t="b">
        <f t="shared" si="182"/>
        <v>0</v>
      </c>
      <c r="BD342" s="65" t="b">
        <f t="shared" si="183"/>
        <v>0</v>
      </c>
      <c r="BE342" s="65" t="b">
        <f t="shared" si="184"/>
        <v>1</v>
      </c>
      <c r="BF342" s="65" t="b">
        <f t="shared" si="185"/>
        <v>1</v>
      </c>
      <c r="BG342" s="65" t="b">
        <f t="shared" si="186"/>
        <v>1</v>
      </c>
      <c r="BH342" s="65" t="b">
        <f t="shared" si="187"/>
        <v>1</v>
      </c>
      <c r="BI342" s="65" t="b">
        <f t="shared" si="188"/>
        <v>1</v>
      </c>
      <c r="BJ342" s="65" t="b">
        <f t="shared" si="189"/>
        <v>1</v>
      </c>
      <c r="BK342" s="65" t="b">
        <f t="shared" si="190"/>
        <v>1</v>
      </c>
      <c r="BL342" s="65" t="b">
        <f t="shared" si="191"/>
        <v>1</v>
      </c>
      <c r="BM342" s="70" t="s">
        <v>161</v>
      </c>
    </row>
    <row r="343" spans="1:65" ht="34">
      <c r="A343" s="66" t="s">
        <v>851</v>
      </c>
      <c r="B343" s="67" t="s">
        <v>852</v>
      </c>
      <c r="C343" s="68">
        <v>0</v>
      </c>
      <c r="D343" s="68">
        <v>0</v>
      </c>
      <c r="E343" s="69">
        <f t="shared" si="192"/>
        <v>0</v>
      </c>
      <c r="F343" s="68">
        <f t="shared" si="193"/>
        <v>0</v>
      </c>
      <c r="G343" s="69">
        <v>0</v>
      </c>
      <c r="H343" s="69">
        <v>0</v>
      </c>
      <c r="I343" s="69">
        <f t="shared" si="194"/>
        <v>0</v>
      </c>
      <c r="J343" s="68">
        <f t="shared" si="195"/>
        <v>0</v>
      </c>
      <c r="K343" s="69">
        <v>0</v>
      </c>
      <c r="L343" s="69">
        <v>0</v>
      </c>
      <c r="M343" s="69">
        <f t="shared" si="196"/>
        <v>0</v>
      </c>
      <c r="N343" s="68">
        <f t="shared" si="197"/>
        <v>0</v>
      </c>
      <c r="O343" s="69">
        <v>0</v>
      </c>
      <c r="P343" s="69">
        <v>0</v>
      </c>
      <c r="Q343" s="69">
        <f t="shared" si="198"/>
        <v>0</v>
      </c>
      <c r="R343" s="68">
        <f t="shared" si="199"/>
        <v>0</v>
      </c>
      <c r="S343" s="69">
        <v>0</v>
      </c>
      <c r="T343" s="69">
        <v>0</v>
      </c>
      <c r="U343" s="69">
        <f t="shared" si="200"/>
        <v>0</v>
      </c>
      <c r="V343" s="68">
        <f t="shared" si="201"/>
        <v>0</v>
      </c>
      <c r="W343" s="69">
        <v>0</v>
      </c>
      <c r="X343" s="69">
        <v>0</v>
      </c>
      <c r="Y343" s="69">
        <f t="shared" si="202"/>
        <v>0</v>
      </c>
      <c r="Z343" s="68">
        <f t="shared" si="203"/>
        <v>0</v>
      </c>
      <c r="AA343" s="69">
        <v>0</v>
      </c>
      <c r="AB343" s="69">
        <v>0</v>
      </c>
      <c r="AC343" s="69">
        <f t="shared" si="204"/>
        <v>0</v>
      </c>
      <c r="AD343" s="68">
        <f t="shared" si="205"/>
        <v>0</v>
      </c>
      <c r="AE343" s="69">
        <v>0</v>
      </c>
      <c r="AF343" s="69">
        <v>0</v>
      </c>
      <c r="AG343" s="69">
        <f t="shared" si="206"/>
        <v>0</v>
      </c>
      <c r="AH343" s="68">
        <f t="shared" si="207"/>
        <v>0</v>
      </c>
      <c r="AI343" s="69">
        <v>0</v>
      </c>
      <c r="AJ343" s="69">
        <v>0</v>
      </c>
      <c r="AK343" s="69">
        <f t="shared" si="208"/>
        <v>0</v>
      </c>
      <c r="AL343" s="68">
        <f t="shared" si="209"/>
        <v>0</v>
      </c>
      <c r="AM343" s="69">
        <v>0</v>
      </c>
      <c r="AN343" s="69">
        <v>0</v>
      </c>
      <c r="AO343" s="69">
        <f t="shared" si="210"/>
        <v>0</v>
      </c>
      <c r="AP343" s="68">
        <f t="shared" si="211"/>
        <v>0</v>
      </c>
      <c r="AQ343" s="69">
        <v>0</v>
      </c>
      <c r="AR343" s="69">
        <v>0</v>
      </c>
      <c r="AS343" s="69">
        <f t="shared" si="212"/>
        <v>0</v>
      </c>
      <c r="AT343" s="68">
        <f t="shared" si="213"/>
        <v>0</v>
      </c>
      <c r="AU343" s="69">
        <v>0</v>
      </c>
      <c r="AV343" s="69">
        <v>0</v>
      </c>
      <c r="AW343" s="69">
        <f t="shared" si="214"/>
        <v>0</v>
      </c>
      <c r="AX343" s="68">
        <f t="shared" si="215"/>
        <v>0</v>
      </c>
      <c r="AY343" s="69">
        <v>0</v>
      </c>
      <c r="AZ343" s="69">
        <v>0</v>
      </c>
      <c r="BA343" s="65" t="b">
        <f t="shared" si="180"/>
        <v>1</v>
      </c>
      <c r="BB343" s="65" t="b">
        <f t="shared" si="181"/>
        <v>1</v>
      </c>
      <c r="BC343" s="65" t="b">
        <f t="shared" si="182"/>
        <v>1</v>
      </c>
      <c r="BD343" s="65" t="b">
        <f t="shared" si="183"/>
        <v>1</v>
      </c>
      <c r="BE343" s="65" t="b">
        <f t="shared" si="184"/>
        <v>1</v>
      </c>
      <c r="BF343" s="65" t="b">
        <f t="shared" si="185"/>
        <v>1</v>
      </c>
      <c r="BG343" s="65" t="b">
        <f t="shared" si="186"/>
        <v>1</v>
      </c>
      <c r="BH343" s="65" t="b">
        <f t="shared" si="187"/>
        <v>1</v>
      </c>
      <c r="BI343" s="65" t="b">
        <f t="shared" si="188"/>
        <v>1</v>
      </c>
      <c r="BJ343" s="65" t="b">
        <f t="shared" si="189"/>
        <v>1</v>
      </c>
      <c r="BK343" s="65" t="b">
        <f t="shared" si="190"/>
        <v>1</v>
      </c>
      <c r="BL343" s="65" t="b">
        <f t="shared" si="191"/>
        <v>1</v>
      </c>
      <c r="BM343" s="70" t="s">
        <v>161</v>
      </c>
    </row>
    <row r="344" spans="1:65" ht="34">
      <c r="A344" s="66" t="s">
        <v>853</v>
      </c>
      <c r="B344" s="67" t="s">
        <v>854</v>
      </c>
      <c r="C344" s="68">
        <v>0</v>
      </c>
      <c r="D344" s="68">
        <v>0</v>
      </c>
      <c r="E344" s="69">
        <f t="shared" si="192"/>
        <v>0</v>
      </c>
      <c r="F344" s="68">
        <f t="shared" si="193"/>
        <v>0</v>
      </c>
      <c r="G344" s="69">
        <v>0</v>
      </c>
      <c r="H344" s="69">
        <v>0</v>
      </c>
      <c r="I344" s="69">
        <f t="shared" si="194"/>
        <v>0</v>
      </c>
      <c r="J344" s="68">
        <f t="shared" si="195"/>
        <v>0</v>
      </c>
      <c r="K344" s="69">
        <v>0</v>
      </c>
      <c r="L344" s="69">
        <v>0</v>
      </c>
      <c r="M344" s="69">
        <f t="shared" si="196"/>
        <v>0</v>
      </c>
      <c r="N344" s="68">
        <f t="shared" si="197"/>
        <v>0</v>
      </c>
      <c r="O344" s="69">
        <v>0</v>
      </c>
      <c r="P344" s="69">
        <v>0</v>
      </c>
      <c r="Q344" s="69">
        <f t="shared" si="198"/>
        <v>0</v>
      </c>
      <c r="R344" s="68">
        <f t="shared" si="199"/>
        <v>0</v>
      </c>
      <c r="S344" s="69">
        <v>0</v>
      </c>
      <c r="T344" s="69">
        <v>0</v>
      </c>
      <c r="U344" s="69">
        <f t="shared" si="200"/>
        <v>0</v>
      </c>
      <c r="V344" s="68">
        <f t="shared" si="201"/>
        <v>0</v>
      </c>
      <c r="W344" s="69">
        <v>0</v>
      </c>
      <c r="X344" s="69">
        <v>0</v>
      </c>
      <c r="Y344" s="69">
        <f t="shared" si="202"/>
        <v>0</v>
      </c>
      <c r="Z344" s="68">
        <f t="shared" si="203"/>
        <v>0</v>
      </c>
      <c r="AA344" s="69">
        <v>0</v>
      </c>
      <c r="AB344" s="69">
        <v>0</v>
      </c>
      <c r="AC344" s="69">
        <f t="shared" si="204"/>
        <v>0</v>
      </c>
      <c r="AD344" s="68">
        <f t="shared" si="205"/>
        <v>0</v>
      </c>
      <c r="AE344" s="69">
        <v>0</v>
      </c>
      <c r="AF344" s="69">
        <v>0</v>
      </c>
      <c r="AG344" s="69">
        <f t="shared" si="206"/>
        <v>0</v>
      </c>
      <c r="AH344" s="68">
        <f t="shared" si="207"/>
        <v>0</v>
      </c>
      <c r="AI344" s="69">
        <v>0</v>
      </c>
      <c r="AJ344" s="69">
        <v>0</v>
      </c>
      <c r="AK344" s="69">
        <f t="shared" si="208"/>
        <v>0</v>
      </c>
      <c r="AL344" s="68">
        <f t="shared" si="209"/>
        <v>0</v>
      </c>
      <c r="AM344" s="69">
        <v>0</v>
      </c>
      <c r="AN344" s="69">
        <v>0</v>
      </c>
      <c r="AO344" s="69">
        <f t="shared" si="210"/>
        <v>0</v>
      </c>
      <c r="AP344" s="68">
        <f t="shared" si="211"/>
        <v>0</v>
      </c>
      <c r="AQ344" s="69">
        <v>0</v>
      </c>
      <c r="AR344" s="69">
        <v>0</v>
      </c>
      <c r="AS344" s="69">
        <f t="shared" si="212"/>
        <v>0</v>
      </c>
      <c r="AT344" s="68">
        <f t="shared" si="213"/>
        <v>0</v>
      </c>
      <c r="AU344" s="69">
        <v>0</v>
      </c>
      <c r="AV344" s="69">
        <v>0</v>
      </c>
      <c r="AW344" s="69">
        <f t="shared" si="214"/>
        <v>0</v>
      </c>
      <c r="AX344" s="68">
        <f t="shared" si="215"/>
        <v>0</v>
      </c>
      <c r="AY344" s="69">
        <v>0</v>
      </c>
      <c r="AZ344" s="69">
        <v>0</v>
      </c>
      <c r="BA344" s="65" t="b">
        <f t="shared" si="180"/>
        <v>1</v>
      </c>
      <c r="BB344" s="65" t="b">
        <f t="shared" si="181"/>
        <v>1</v>
      </c>
      <c r="BC344" s="65" t="b">
        <f t="shared" si="182"/>
        <v>1</v>
      </c>
      <c r="BD344" s="65" t="b">
        <f t="shared" si="183"/>
        <v>1</v>
      </c>
      <c r="BE344" s="65" t="b">
        <f t="shared" si="184"/>
        <v>1</v>
      </c>
      <c r="BF344" s="65" t="b">
        <f t="shared" si="185"/>
        <v>1</v>
      </c>
      <c r="BG344" s="65" t="b">
        <f t="shared" si="186"/>
        <v>1</v>
      </c>
      <c r="BH344" s="65" t="b">
        <f t="shared" si="187"/>
        <v>1</v>
      </c>
      <c r="BI344" s="65" t="b">
        <f t="shared" si="188"/>
        <v>1</v>
      </c>
      <c r="BJ344" s="65" t="b">
        <f t="shared" si="189"/>
        <v>1</v>
      </c>
      <c r="BK344" s="65" t="b">
        <f t="shared" si="190"/>
        <v>1</v>
      </c>
      <c r="BL344" s="65" t="b">
        <f t="shared" si="191"/>
        <v>1</v>
      </c>
      <c r="BM344" s="70" t="s">
        <v>161</v>
      </c>
    </row>
    <row r="345" spans="1:65" ht="17">
      <c r="A345" s="66" t="s">
        <v>855</v>
      </c>
      <c r="B345" s="67" t="s">
        <v>856</v>
      </c>
      <c r="C345" s="68">
        <v>0</v>
      </c>
      <c r="D345" s="68">
        <v>0</v>
      </c>
      <c r="E345" s="69">
        <f t="shared" si="192"/>
        <v>0</v>
      </c>
      <c r="F345" s="68">
        <f t="shared" si="193"/>
        <v>0</v>
      </c>
      <c r="G345" s="69">
        <v>0</v>
      </c>
      <c r="H345" s="69">
        <v>0</v>
      </c>
      <c r="I345" s="69">
        <f t="shared" si="194"/>
        <v>0</v>
      </c>
      <c r="J345" s="68">
        <f t="shared" si="195"/>
        <v>0</v>
      </c>
      <c r="K345" s="71">
        <v>2870.13</v>
      </c>
      <c r="L345" s="71">
        <v>2870</v>
      </c>
      <c r="M345" s="69">
        <f t="shared" si="196"/>
        <v>5740</v>
      </c>
      <c r="N345" s="68">
        <f t="shared" si="197"/>
        <v>0</v>
      </c>
      <c r="O345" s="69">
        <v>0</v>
      </c>
      <c r="P345" s="71">
        <v>2870</v>
      </c>
      <c r="Q345" s="69">
        <f t="shared" si="198"/>
        <v>2870</v>
      </c>
      <c r="R345" s="68">
        <f t="shared" si="199"/>
        <v>2870</v>
      </c>
      <c r="S345" s="69">
        <v>0</v>
      </c>
      <c r="T345" s="69">
        <v>0</v>
      </c>
      <c r="U345" s="69">
        <f t="shared" si="200"/>
        <v>0</v>
      </c>
      <c r="V345" s="68">
        <f t="shared" si="201"/>
        <v>0</v>
      </c>
      <c r="W345" s="69">
        <v>0</v>
      </c>
      <c r="X345" s="69">
        <v>0</v>
      </c>
      <c r="Y345" s="69">
        <f t="shared" si="202"/>
        <v>0</v>
      </c>
      <c r="Z345" s="68">
        <f t="shared" si="203"/>
        <v>0</v>
      </c>
      <c r="AA345" s="69">
        <v>0</v>
      </c>
      <c r="AB345" s="69">
        <v>0</v>
      </c>
      <c r="AC345" s="69">
        <f t="shared" si="204"/>
        <v>0</v>
      </c>
      <c r="AD345" s="68">
        <f t="shared" si="205"/>
        <v>0</v>
      </c>
      <c r="AE345" s="69">
        <v>0</v>
      </c>
      <c r="AF345" s="69">
        <v>0</v>
      </c>
      <c r="AG345" s="69">
        <f t="shared" si="206"/>
        <v>0</v>
      </c>
      <c r="AH345" s="68">
        <f t="shared" si="207"/>
        <v>0</v>
      </c>
      <c r="AI345" s="69">
        <v>0</v>
      </c>
      <c r="AJ345" s="69">
        <v>0</v>
      </c>
      <c r="AK345" s="69">
        <f t="shared" si="208"/>
        <v>0</v>
      </c>
      <c r="AL345" s="68">
        <f t="shared" si="209"/>
        <v>0</v>
      </c>
      <c r="AM345" s="69">
        <v>0</v>
      </c>
      <c r="AN345" s="69">
        <v>0</v>
      </c>
      <c r="AO345" s="69">
        <f t="shared" si="210"/>
        <v>0</v>
      </c>
      <c r="AP345" s="68">
        <f t="shared" si="211"/>
        <v>0</v>
      </c>
      <c r="AQ345" s="69">
        <v>0</v>
      </c>
      <c r="AR345" s="69">
        <v>0</v>
      </c>
      <c r="AS345" s="69">
        <f t="shared" si="212"/>
        <v>0</v>
      </c>
      <c r="AT345" s="68">
        <f t="shared" si="213"/>
        <v>0</v>
      </c>
      <c r="AU345" s="69">
        <v>0</v>
      </c>
      <c r="AV345" s="69">
        <v>0</v>
      </c>
      <c r="AW345" s="69">
        <f t="shared" si="214"/>
        <v>0</v>
      </c>
      <c r="AX345" s="68">
        <f t="shared" si="215"/>
        <v>0</v>
      </c>
      <c r="AY345" s="69">
        <v>0</v>
      </c>
      <c r="AZ345" s="69">
        <v>0</v>
      </c>
      <c r="BA345" s="65" t="b">
        <f t="shared" si="180"/>
        <v>1</v>
      </c>
      <c r="BB345" s="65" t="b">
        <f t="shared" si="181"/>
        <v>1</v>
      </c>
      <c r="BC345" s="65" t="b">
        <f t="shared" si="182"/>
        <v>1</v>
      </c>
      <c r="BD345" s="65" t="b">
        <f t="shared" si="183"/>
        <v>0</v>
      </c>
      <c r="BE345" s="65" t="b">
        <f t="shared" si="184"/>
        <v>1</v>
      </c>
      <c r="BF345" s="65" t="b">
        <f t="shared" si="185"/>
        <v>1</v>
      </c>
      <c r="BG345" s="65" t="b">
        <f t="shared" si="186"/>
        <v>1</v>
      </c>
      <c r="BH345" s="65" t="b">
        <f t="shared" si="187"/>
        <v>1</v>
      </c>
      <c r="BI345" s="65" t="b">
        <f t="shared" si="188"/>
        <v>1</v>
      </c>
      <c r="BJ345" s="65" t="b">
        <f t="shared" si="189"/>
        <v>1</v>
      </c>
      <c r="BK345" s="65" t="b">
        <f t="shared" si="190"/>
        <v>1</v>
      </c>
      <c r="BL345" s="65" t="b">
        <f t="shared" si="191"/>
        <v>1</v>
      </c>
      <c r="BM345" s="70" t="s">
        <v>164</v>
      </c>
    </row>
    <row r="346" spans="1:65" ht="17">
      <c r="A346" s="66" t="s">
        <v>857</v>
      </c>
      <c r="B346" s="67" t="s">
        <v>858</v>
      </c>
      <c r="C346" s="68">
        <v>0</v>
      </c>
      <c r="D346" s="68">
        <v>0</v>
      </c>
      <c r="E346" s="69">
        <f t="shared" si="192"/>
        <v>0</v>
      </c>
      <c r="F346" s="68">
        <f t="shared" si="193"/>
        <v>0</v>
      </c>
      <c r="G346" s="69">
        <v>0</v>
      </c>
      <c r="H346" s="69">
        <v>0</v>
      </c>
      <c r="I346" s="69">
        <f t="shared" si="194"/>
        <v>0</v>
      </c>
      <c r="J346" s="68">
        <f t="shared" si="195"/>
        <v>0</v>
      </c>
      <c r="K346" s="71">
        <v>5490</v>
      </c>
      <c r="L346" s="71">
        <v>4423</v>
      </c>
      <c r="M346" s="69">
        <f t="shared" si="196"/>
        <v>9913</v>
      </c>
      <c r="N346" s="68">
        <f t="shared" si="197"/>
        <v>-1067</v>
      </c>
      <c r="O346" s="69">
        <v>0</v>
      </c>
      <c r="P346" s="71">
        <v>4423</v>
      </c>
      <c r="Q346" s="69">
        <f t="shared" si="198"/>
        <v>4423</v>
      </c>
      <c r="R346" s="68">
        <f t="shared" si="199"/>
        <v>4423</v>
      </c>
      <c r="S346" s="71">
        <v>14768.141161715104</v>
      </c>
      <c r="T346" s="71">
        <v>14764.493884531013</v>
      </c>
      <c r="U346" s="69">
        <f t="shared" si="200"/>
        <v>29532</v>
      </c>
      <c r="V346" s="68">
        <f t="shared" si="201"/>
        <v>-4</v>
      </c>
      <c r="W346" s="71">
        <v>18685.274645227131</v>
      </c>
      <c r="X346" s="71">
        <v>18681.493884531013</v>
      </c>
      <c r="Y346" s="69">
        <f t="shared" si="202"/>
        <v>37366</v>
      </c>
      <c r="Z346" s="68">
        <f t="shared" si="203"/>
        <v>-4</v>
      </c>
      <c r="AA346" s="71">
        <v>20229.479740565323</v>
      </c>
      <c r="AB346" s="71">
        <v>20225.493884531013</v>
      </c>
      <c r="AC346" s="69">
        <f t="shared" si="204"/>
        <v>40454</v>
      </c>
      <c r="AD346" s="68">
        <f t="shared" si="205"/>
        <v>-4</v>
      </c>
      <c r="AE346" s="71">
        <v>24840.454381523516</v>
      </c>
      <c r="AF346" s="71">
        <v>24836.493884531013</v>
      </c>
      <c r="AG346" s="69">
        <f t="shared" si="206"/>
        <v>49676</v>
      </c>
      <c r="AH346" s="68">
        <f t="shared" si="207"/>
        <v>-4</v>
      </c>
      <c r="AI346" s="71">
        <v>31738.951310965273</v>
      </c>
      <c r="AJ346" s="71">
        <v>31734.493884531013</v>
      </c>
      <c r="AK346" s="69">
        <f t="shared" si="208"/>
        <v>63472</v>
      </c>
      <c r="AL346" s="68">
        <f t="shared" si="209"/>
        <v>-4</v>
      </c>
      <c r="AM346" s="71">
        <v>34150.544174383489</v>
      </c>
      <c r="AN346" s="71">
        <v>34146.49388453101</v>
      </c>
      <c r="AO346" s="69">
        <f t="shared" si="210"/>
        <v>68296</v>
      </c>
      <c r="AP346" s="68">
        <f t="shared" si="211"/>
        <v>-4</v>
      </c>
      <c r="AQ346" s="71">
        <v>36383.231783168034</v>
      </c>
      <c r="AR346" s="71">
        <v>36379.49388453101</v>
      </c>
      <c r="AS346" s="69">
        <f t="shared" si="212"/>
        <v>72762</v>
      </c>
      <c r="AT346" s="68">
        <f t="shared" si="213"/>
        <v>-4</v>
      </c>
      <c r="AU346" s="71">
        <v>49145.32264129183</v>
      </c>
      <c r="AV346" s="71">
        <v>36379.49388453101</v>
      </c>
      <c r="AW346" s="69">
        <f t="shared" si="214"/>
        <v>85524</v>
      </c>
      <c r="AX346" s="68">
        <f t="shared" si="215"/>
        <v>-12766</v>
      </c>
      <c r="AY346" s="71">
        <v>49145.32264129183</v>
      </c>
      <c r="AZ346" s="71">
        <v>36379.49388453101</v>
      </c>
      <c r="BA346" s="65" t="b">
        <f t="shared" si="180"/>
        <v>1</v>
      </c>
      <c r="BB346" s="65" t="b">
        <f t="shared" si="181"/>
        <v>1</v>
      </c>
      <c r="BC346" s="65" t="b">
        <f t="shared" si="182"/>
        <v>0</v>
      </c>
      <c r="BD346" s="65" t="b">
        <f t="shared" si="183"/>
        <v>0</v>
      </c>
      <c r="BE346" s="65" t="b">
        <f t="shared" si="184"/>
        <v>0</v>
      </c>
      <c r="BF346" s="65" t="b">
        <f t="shared" si="185"/>
        <v>0</v>
      </c>
      <c r="BG346" s="65" t="b">
        <f t="shared" si="186"/>
        <v>0</v>
      </c>
      <c r="BH346" s="65" t="b">
        <f t="shared" si="187"/>
        <v>0</v>
      </c>
      <c r="BI346" s="65" t="b">
        <f t="shared" si="188"/>
        <v>0</v>
      </c>
      <c r="BJ346" s="65" t="b">
        <f t="shared" si="189"/>
        <v>0</v>
      </c>
      <c r="BK346" s="65" t="b">
        <f t="shared" si="190"/>
        <v>0</v>
      </c>
      <c r="BL346" s="65" t="b">
        <f t="shared" si="191"/>
        <v>0</v>
      </c>
      <c r="BM346" s="70" t="s">
        <v>182</v>
      </c>
    </row>
    <row r="347" spans="1:65" ht="34">
      <c r="A347" s="66" t="s">
        <v>859</v>
      </c>
      <c r="B347" s="67" t="s">
        <v>860</v>
      </c>
      <c r="C347" s="68">
        <v>0</v>
      </c>
      <c r="D347" s="68">
        <v>0</v>
      </c>
      <c r="E347" s="69">
        <f t="shared" si="192"/>
        <v>0</v>
      </c>
      <c r="F347" s="68">
        <f t="shared" si="193"/>
        <v>0</v>
      </c>
      <c r="G347" s="69">
        <v>0</v>
      </c>
      <c r="H347" s="69">
        <v>0</v>
      </c>
      <c r="I347" s="69">
        <f t="shared" si="194"/>
        <v>0</v>
      </c>
      <c r="J347" s="68">
        <f t="shared" si="195"/>
        <v>0</v>
      </c>
      <c r="K347" s="69">
        <v>0</v>
      </c>
      <c r="L347" s="69">
        <v>0</v>
      </c>
      <c r="M347" s="69">
        <f t="shared" si="196"/>
        <v>0</v>
      </c>
      <c r="N347" s="68">
        <f t="shared" si="197"/>
        <v>0</v>
      </c>
      <c r="O347" s="69">
        <v>0</v>
      </c>
      <c r="P347" s="69">
        <v>0</v>
      </c>
      <c r="Q347" s="69">
        <f t="shared" si="198"/>
        <v>0</v>
      </c>
      <c r="R347" s="68">
        <f t="shared" si="199"/>
        <v>0</v>
      </c>
      <c r="S347" s="69">
        <v>0</v>
      </c>
      <c r="T347" s="69">
        <v>0</v>
      </c>
      <c r="U347" s="69">
        <f t="shared" si="200"/>
        <v>0</v>
      </c>
      <c r="V347" s="68">
        <f t="shared" si="201"/>
        <v>0</v>
      </c>
      <c r="W347" s="69">
        <v>0</v>
      </c>
      <c r="X347" s="69">
        <v>0</v>
      </c>
      <c r="Y347" s="69">
        <f t="shared" si="202"/>
        <v>0</v>
      </c>
      <c r="Z347" s="68">
        <f t="shared" si="203"/>
        <v>0</v>
      </c>
      <c r="AA347" s="69">
        <v>0</v>
      </c>
      <c r="AB347" s="69">
        <v>0</v>
      </c>
      <c r="AC347" s="69">
        <f t="shared" si="204"/>
        <v>0</v>
      </c>
      <c r="AD347" s="68">
        <f t="shared" si="205"/>
        <v>0</v>
      </c>
      <c r="AE347" s="69">
        <v>0</v>
      </c>
      <c r="AF347" s="69">
        <v>0</v>
      </c>
      <c r="AG347" s="69">
        <f t="shared" si="206"/>
        <v>0</v>
      </c>
      <c r="AH347" s="68">
        <f t="shared" si="207"/>
        <v>0</v>
      </c>
      <c r="AI347" s="69">
        <v>0</v>
      </c>
      <c r="AJ347" s="69">
        <v>0</v>
      </c>
      <c r="AK347" s="69">
        <f t="shared" si="208"/>
        <v>0</v>
      </c>
      <c r="AL347" s="68">
        <f t="shared" si="209"/>
        <v>0</v>
      </c>
      <c r="AM347" s="69">
        <v>0</v>
      </c>
      <c r="AN347" s="69">
        <v>0</v>
      </c>
      <c r="AO347" s="69">
        <f t="shared" si="210"/>
        <v>0</v>
      </c>
      <c r="AP347" s="68">
        <f t="shared" si="211"/>
        <v>0</v>
      </c>
      <c r="AQ347" s="69">
        <v>0</v>
      </c>
      <c r="AR347" s="69">
        <v>0</v>
      </c>
      <c r="AS347" s="69">
        <f t="shared" si="212"/>
        <v>0</v>
      </c>
      <c r="AT347" s="68">
        <f t="shared" si="213"/>
        <v>0</v>
      </c>
      <c r="AU347" s="69">
        <v>0</v>
      </c>
      <c r="AV347" s="69">
        <v>0</v>
      </c>
      <c r="AW347" s="69">
        <f t="shared" si="214"/>
        <v>0</v>
      </c>
      <c r="AX347" s="68">
        <f t="shared" si="215"/>
        <v>0</v>
      </c>
      <c r="AY347" s="69">
        <v>0</v>
      </c>
      <c r="AZ347" s="69">
        <v>0</v>
      </c>
      <c r="BA347" s="65" t="b">
        <f t="shared" si="180"/>
        <v>1</v>
      </c>
      <c r="BB347" s="65" t="b">
        <f t="shared" si="181"/>
        <v>1</v>
      </c>
      <c r="BC347" s="65" t="b">
        <f t="shared" si="182"/>
        <v>1</v>
      </c>
      <c r="BD347" s="65" t="b">
        <f t="shared" si="183"/>
        <v>1</v>
      </c>
      <c r="BE347" s="65" t="b">
        <f t="shared" si="184"/>
        <v>1</v>
      </c>
      <c r="BF347" s="65" t="b">
        <f t="shared" si="185"/>
        <v>1</v>
      </c>
      <c r="BG347" s="65" t="b">
        <f t="shared" si="186"/>
        <v>1</v>
      </c>
      <c r="BH347" s="65" t="b">
        <f t="shared" si="187"/>
        <v>1</v>
      </c>
      <c r="BI347" s="65" t="b">
        <f t="shared" si="188"/>
        <v>1</v>
      </c>
      <c r="BJ347" s="65" t="b">
        <f t="shared" si="189"/>
        <v>1</v>
      </c>
      <c r="BK347" s="65" t="b">
        <f t="shared" si="190"/>
        <v>1</v>
      </c>
      <c r="BL347" s="65" t="b">
        <f t="shared" si="191"/>
        <v>1</v>
      </c>
      <c r="BM347" s="70" t="s">
        <v>161</v>
      </c>
    </row>
    <row r="348" spans="1:65" ht="17">
      <c r="A348" s="66" t="s">
        <v>861</v>
      </c>
      <c r="B348" s="67" t="s">
        <v>862</v>
      </c>
      <c r="C348" s="68">
        <v>0</v>
      </c>
      <c r="D348" s="68">
        <v>0</v>
      </c>
      <c r="E348" s="69">
        <f t="shared" si="192"/>
        <v>0</v>
      </c>
      <c r="F348" s="68">
        <f t="shared" si="193"/>
        <v>0</v>
      </c>
      <c r="G348" s="69">
        <v>0</v>
      </c>
      <c r="H348" s="69">
        <v>0</v>
      </c>
      <c r="I348" s="69">
        <f t="shared" si="194"/>
        <v>0</v>
      </c>
      <c r="J348" s="68">
        <f t="shared" si="195"/>
        <v>0</v>
      </c>
      <c r="K348" s="69">
        <v>0</v>
      </c>
      <c r="L348" s="69">
        <v>0</v>
      </c>
      <c r="M348" s="69">
        <f t="shared" si="196"/>
        <v>0</v>
      </c>
      <c r="N348" s="68">
        <f t="shared" si="197"/>
        <v>0</v>
      </c>
      <c r="O348" s="69">
        <v>0</v>
      </c>
      <c r="P348" s="69">
        <v>0</v>
      </c>
      <c r="Q348" s="69">
        <f t="shared" si="198"/>
        <v>0</v>
      </c>
      <c r="R348" s="68">
        <f t="shared" si="199"/>
        <v>0</v>
      </c>
      <c r="S348" s="71">
        <v>18319.783431472635</v>
      </c>
      <c r="T348" s="71">
        <v>18304.746296240661</v>
      </c>
      <c r="U348" s="69">
        <f t="shared" si="200"/>
        <v>36623</v>
      </c>
      <c r="V348" s="68">
        <f t="shared" si="201"/>
        <v>-15</v>
      </c>
      <c r="W348" s="71">
        <v>21707.602752761155</v>
      </c>
      <c r="X348" s="71">
        <v>21692.746296240661</v>
      </c>
      <c r="Y348" s="69">
        <f t="shared" si="202"/>
        <v>43399</v>
      </c>
      <c r="Z348" s="68">
        <f t="shared" si="203"/>
        <v>-15</v>
      </c>
      <c r="AA348" s="71">
        <v>23890.9274875212</v>
      </c>
      <c r="AB348" s="71">
        <v>23875.746296240661</v>
      </c>
      <c r="AC348" s="69">
        <f t="shared" si="204"/>
        <v>47765</v>
      </c>
      <c r="AD348" s="68">
        <f t="shared" si="205"/>
        <v>-15</v>
      </c>
      <c r="AE348" s="71">
        <v>31059.032986636812</v>
      </c>
      <c r="AF348" s="71">
        <v>31043.746296240661</v>
      </c>
      <c r="AG348" s="69">
        <f t="shared" si="206"/>
        <v>62102</v>
      </c>
      <c r="AH348" s="68">
        <f t="shared" si="207"/>
        <v>-16</v>
      </c>
      <c r="AI348" s="71">
        <v>33069.960088196283</v>
      </c>
      <c r="AJ348" s="71">
        <v>33054.746296240657</v>
      </c>
      <c r="AK348" s="69">
        <f t="shared" si="208"/>
        <v>66123</v>
      </c>
      <c r="AL348" s="68">
        <f t="shared" si="209"/>
        <v>-15</v>
      </c>
      <c r="AM348" s="71">
        <v>35933.648565909745</v>
      </c>
      <c r="AN348" s="71">
        <v>35918.746296240657</v>
      </c>
      <c r="AO348" s="69">
        <f t="shared" si="210"/>
        <v>71851</v>
      </c>
      <c r="AP348" s="68">
        <f t="shared" si="211"/>
        <v>-15</v>
      </c>
      <c r="AQ348" s="71">
        <v>42165.689796557825</v>
      </c>
      <c r="AR348" s="71">
        <v>42150.746296240657</v>
      </c>
      <c r="AS348" s="69">
        <f t="shared" si="212"/>
        <v>84315</v>
      </c>
      <c r="AT348" s="68">
        <f t="shared" si="213"/>
        <v>-15</v>
      </c>
      <c r="AU348" s="71">
        <v>48266.741268115111</v>
      </c>
      <c r="AV348" s="71">
        <v>42150.746296240657</v>
      </c>
      <c r="AW348" s="69">
        <f t="shared" si="214"/>
        <v>90416</v>
      </c>
      <c r="AX348" s="68">
        <f t="shared" si="215"/>
        <v>-6116</v>
      </c>
      <c r="AY348" s="71">
        <v>48266.741268115111</v>
      </c>
      <c r="AZ348" s="71">
        <v>42150.746296240657</v>
      </c>
      <c r="BA348" s="65" t="b">
        <f t="shared" si="180"/>
        <v>1</v>
      </c>
      <c r="BB348" s="65" t="b">
        <f t="shared" si="181"/>
        <v>1</v>
      </c>
      <c r="BC348" s="65" t="b">
        <f t="shared" si="182"/>
        <v>1</v>
      </c>
      <c r="BD348" s="65" t="b">
        <f t="shared" si="183"/>
        <v>1</v>
      </c>
      <c r="BE348" s="65" t="b">
        <f t="shared" si="184"/>
        <v>0</v>
      </c>
      <c r="BF348" s="65" t="b">
        <f t="shared" si="185"/>
        <v>0</v>
      </c>
      <c r="BG348" s="65" t="b">
        <f t="shared" si="186"/>
        <v>0</v>
      </c>
      <c r="BH348" s="65" t="b">
        <f t="shared" si="187"/>
        <v>0</v>
      </c>
      <c r="BI348" s="65" t="b">
        <f t="shared" si="188"/>
        <v>0</v>
      </c>
      <c r="BJ348" s="65" t="b">
        <f t="shared" si="189"/>
        <v>0</v>
      </c>
      <c r="BK348" s="65" t="b">
        <f t="shared" si="190"/>
        <v>0</v>
      </c>
      <c r="BL348" s="65" t="b">
        <f t="shared" si="191"/>
        <v>0</v>
      </c>
      <c r="BM348" s="70" t="s">
        <v>182</v>
      </c>
    </row>
    <row r="349" spans="1:65" ht="34">
      <c r="A349" s="66" t="s">
        <v>863</v>
      </c>
      <c r="B349" s="67" t="s">
        <v>864</v>
      </c>
      <c r="C349" s="68">
        <v>346.07978526272223</v>
      </c>
      <c r="D349" s="68">
        <v>1384</v>
      </c>
      <c r="E349" s="69">
        <f t="shared" si="192"/>
        <v>1730</v>
      </c>
      <c r="F349" s="68">
        <f t="shared" si="193"/>
        <v>1038</v>
      </c>
      <c r="G349" s="71">
        <v>2590.2910712201788</v>
      </c>
      <c r="H349" s="71">
        <v>10724</v>
      </c>
      <c r="I349" s="69">
        <f t="shared" si="194"/>
        <v>13314</v>
      </c>
      <c r="J349" s="68">
        <f t="shared" si="195"/>
        <v>8134</v>
      </c>
      <c r="K349" s="71">
        <v>14087.782467712686</v>
      </c>
      <c r="L349" s="71">
        <v>36910</v>
      </c>
      <c r="M349" s="69">
        <f t="shared" si="196"/>
        <v>50997</v>
      </c>
      <c r="N349" s="68">
        <f t="shared" si="197"/>
        <v>22823</v>
      </c>
      <c r="O349" s="71">
        <v>26903.757548826194</v>
      </c>
      <c r="P349" s="71">
        <v>69403</v>
      </c>
      <c r="Q349" s="69">
        <f t="shared" si="198"/>
        <v>96306</v>
      </c>
      <c r="R349" s="68">
        <f t="shared" si="199"/>
        <v>42500</v>
      </c>
      <c r="S349" s="69">
        <v>0</v>
      </c>
      <c r="T349" s="71">
        <v>4787</v>
      </c>
      <c r="U349" s="69">
        <f t="shared" si="200"/>
        <v>4787</v>
      </c>
      <c r="V349" s="68">
        <f t="shared" si="201"/>
        <v>4787</v>
      </c>
      <c r="W349" s="71">
        <v>6957.670708368687</v>
      </c>
      <c r="X349" s="71">
        <v>11745</v>
      </c>
      <c r="Y349" s="69">
        <f t="shared" si="202"/>
        <v>18702</v>
      </c>
      <c r="Z349" s="68">
        <f t="shared" si="203"/>
        <v>4788</v>
      </c>
      <c r="AA349" s="69">
        <v>0</v>
      </c>
      <c r="AB349" s="71">
        <v>11745</v>
      </c>
      <c r="AC349" s="69">
        <f t="shared" si="204"/>
        <v>11745</v>
      </c>
      <c r="AD349" s="68">
        <f t="shared" si="205"/>
        <v>11745</v>
      </c>
      <c r="AE349" s="69">
        <v>0</v>
      </c>
      <c r="AF349" s="71">
        <v>11745</v>
      </c>
      <c r="AG349" s="69">
        <f t="shared" si="206"/>
        <v>11745</v>
      </c>
      <c r="AH349" s="68">
        <f t="shared" si="207"/>
        <v>11745</v>
      </c>
      <c r="AI349" s="71">
        <v>5949.9235953141351</v>
      </c>
      <c r="AJ349" s="71">
        <v>17685.38</v>
      </c>
      <c r="AK349" s="69">
        <f t="shared" si="208"/>
        <v>23634</v>
      </c>
      <c r="AL349" s="68">
        <f t="shared" si="209"/>
        <v>11736</v>
      </c>
      <c r="AM349" s="69">
        <v>0</v>
      </c>
      <c r="AN349" s="71">
        <v>17685.38</v>
      </c>
      <c r="AO349" s="69">
        <f t="shared" si="210"/>
        <v>17685</v>
      </c>
      <c r="AP349" s="68">
        <f t="shared" si="211"/>
        <v>17685</v>
      </c>
      <c r="AQ349" s="69">
        <v>0</v>
      </c>
      <c r="AR349" s="71">
        <v>17685.38</v>
      </c>
      <c r="AS349" s="69">
        <f t="shared" si="212"/>
        <v>17685</v>
      </c>
      <c r="AT349" s="68">
        <f t="shared" si="213"/>
        <v>17685</v>
      </c>
      <c r="AU349" s="71">
        <v>96707.067387959105</v>
      </c>
      <c r="AV349" s="71">
        <v>17685.38</v>
      </c>
      <c r="AW349" s="69">
        <f t="shared" si="214"/>
        <v>114392</v>
      </c>
      <c r="AX349" s="68">
        <f t="shared" si="215"/>
        <v>-79022</v>
      </c>
      <c r="AY349" s="71">
        <v>96707.067387959105</v>
      </c>
      <c r="AZ349" s="71">
        <v>17685.38</v>
      </c>
      <c r="BA349" s="65" t="b">
        <f t="shared" si="180"/>
        <v>0</v>
      </c>
      <c r="BB349" s="65" t="b">
        <f t="shared" si="181"/>
        <v>0</v>
      </c>
      <c r="BC349" s="65" t="b">
        <f t="shared" si="182"/>
        <v>0</v>
      </c>
      <c r="BD349" s="65" t="b">
        <f t="shared" si="183"/>
        <v>0</v>
      </c>
      <c r="BE349" s="65" t="b">
        <f t="shared" si="184"/>
        <v>0</v>
      </c>
      <c r="BF349" s="65" t="b">
        <f t="shared" si="185"/>
        <v>0</v>
      </c>
      <c r="BG349" s="65" t="b">
        <f t="shared" si="186"/>
        <v>0</v>
      </c>
      <c r="BH349" s="65" t="b">
        <f t="shared" si="187"/>
        <v>0</v>
      </c>
      <c r="BI349" s="65" t="b">
        <f t="shared" si="188"/>
        <v>0</v>
      </c>
      <c r="BJ349" s="65" t="b">
        <f t="shared" si="189"/>
        <v>0</v>
      </c>
      <c r="BK349" s="65" t="b">
        <f t="shared" si="190"/>
        <v>0</v>
      </c>
      <c r="BL349" s="65" t="b">
        <f t="shared" si="191"/>
        <v>0</v>
      </c>
      <c r="BM349" s="70" t="s">
        <v>161</v>
      </c>
    </row>
    <row r="350" spans="1:65" ht="34">
      <c r="A350" s="66" t="s">
        <v>865</v>
      </c>
      <c r="B350" s="67" t="s">
        <v>866</v>
      </c>
      <c r="C350" s="68">
        <v>0</v>
      </c>
      <c r="D350" s="68">
        <v>0</v>
      </c>
      <c r="E350" s="69">
        <f t="shared" si="192"/>
        <v>0</v>
      </c>
      <c r="F350" s="68">
        <f t="shared" si="193"/>
        <v>0</v>
      </c>
      <c r="G350" s="69">
        <v>0</v>
      </c>
      <c r="H350" s="69">
        <v>0</v>
      </c>
      <c r="I350" s="69">
        <f t="shared" si="194"/>
        <v>0</v>
      </c>
      <c r="J350" s="68">
        <f t="shared" si="195"/>
        <v>0</v>
      </c>
      <c r="K350" s="69">
        <v>0</v>
      </c>
      <c r="L350" s="69">
        <v>0</v>
      </c>
      <c r="M350" s="69">
        <f t="shared" si="196"/>
        <v>0</v>
      </c>
      <c r="N350" s="68">
        <f t="shared" si="197"/>
        <v>0</v>
      </c>
      <c r="O350" s="69">
        <v>0</v>
      </c>
      <c r="P350" s="69">
        <v>0</v>
      </c>
      <c r="Q350" s="69">
        <f t="shared" si="198"/>
        <v>0</v>
      </c>
      <c r="R350" s="68">
        <f t="shared" si="199"/>
        <v>0</v>
      </c>
      <c r="S350" s="69">
        <v>0</v>
      </c>
      <c r="T350" s="69">
        <v>0</v>
      </c>
      <c r="U350" s="69">
        <f t="shared" si="200"/>
        <v>0</v>
      </c>
      <c r="V350" s="68">
        <f t="shared" si="201"/>
        <v>0</v>
      </c>
      <c r="W350" s="69">
        <v>0</v>
      </c>
      <c r="X350" s="69">
        <v>0</v>
      </c>
      <c r="Y350" s="69">
        <f t="shared" si="202"/>
        <v>0</v>
      </c>
      <c r="Z350" s="68">
        <f t="shared" si="203"/>
        <v>0</v>
      </c>
      <c r="AA350" s="69">
        <v>0</v>
      </c>
      <c r="AB350" s="69">
        <v>0</v>
      </c>
      <c r="AC350" s="69">
        <f t="shared" si="204"/>
        <v>0</v>
      </c>
      <c r="AD350" s="68">
        <f t="shared" si="205"/>
        <v>0</v>
      </c>
      <c r="AE350" s="69">
        <v>0</v>
      </c>
      <c r="AF350" s="69">
        <v>0</v>
      </c>
      <c r="AG350" s="69">
        <f t="shared" si="206"/>
        <v>0</v>
      </c>
      <c r="AH350" s="68">
        <f t="shared" si="207"/>
        <v>0</v>
      </c>
      <c r="AI350" s="69">
        <v>0</v>
      </c>
      <c r="AJ350" s="69">
        <v>0</v>
      </c>
      <c r="AK350" s="69">
        <f t="shared" si="208"/>
        <v>0</v>
      </c>
      <c r="AL350" s="68">
        <f t="shared" si="209"/>
        <v>0</v>
      </c>
      <c r="AM350" s="69">
        <v>0</v>
      </c>
      <c r="AN350" s="69">
        <v>0</v>
      </c>
      <c r="AO350" s="69">
        <f t="shared" si="210"/>
        <v>0</v>
      </c>
      <c r="AP350" s="68">
        <f t="shared" si="211"/>
        <v>0</v>
      </c>
      <c r="AQ350" s="69">
        <v>0</v>
      </c>
      <c r="AR350" s="69">
        <v>0</v>
      </c>
      <c r="AS350" s="69">
        <f t="shared" si="212"/>
        <v>0</v>
      </c>
      <c r="AT350" s="68">
        <f t="shared" si="213"/>
        <v>0</v>
      </c>
      <c r="AU350" s="69">
        <v>0</v>
      </c>
      <c r="AV350" s="69">
        <v>0</v>
      </c>
      <c r="AW350" s="69">
        <f t="shared" si="214"/>
        <v>0</v>
      </c>
      <c r="AX350" s="68">
        <f t="shared" si="215"/>
        <v>0</v>
      </c>
      <c r="AY350" s="69">
        <v>0</v>
      </c>
      <c r="AZ350" s="69">
        <v>0</v>
      </c>
      <c r="BA350" s="65" t="b">
        <f t="shared" si="180"/>
        <v>1</v>
      </c>
      <c r="BB350" s="65" t="b">
        <f t="shared" si="181"/>
        <v>1</v>
      </c>
      <c r="BC350" s="65" t="b">
        <f t="shared" si="182"/>
        <v>1</v>
      </c>
      <c r="BD350" s="65" t="b">
        <f t="shared" si="183"/>
        <v>1</v>
      </c>
      <c r="BE350" s="65" t="b">
        <f t="shared" si="184"/>
        <v>1</v>
      </c>
      <c r="BF350" s="65" t="b">
        <f t="shared" si="185"/>
        <v>1</v>
      </c>
      <c r="BG350" s="65" t="b">
        <f t="shared" si="186"/>
        <v>1</v>
      </c>
      <c r="BH350" s="65" t="b">
        <f t="shared" si="187"/>
        <v>1</v>
      </c>
      <c r="BI350" s="65" t="b">
        <f t="shared" si="188"/>
        <v>1</v>
      </c>
      <c r="BJ350" s="65" t="b">
        <f t="shared" si="189"/>
        <v>1</v>
      </c>
      <c r="BK350" s="65" t="b">
        <f t="shared" si="190"/>
        <v>1</v>
      </c>
      <c r="BL350" s="65" t="b">
        <f t="shared" si="191"/>
        <v>1</v>
      </c>
      <c r="BM350" s="70" t="s">
        <v>161</v>
      </c>
    </row>
    <row r="351" spans="1:65" ht="34">
      <c r="A351" s="66" t="s">
        <v>867</v>
      </c>
      <c r="B351" s="67" t="s">
        <v>868</v>
      </c>
      <c r="C351" s="68">
        <v>0</v>
      </c>
      <c r="D351" s="68">
        <v>0</v>
      </c>
      <c r="E351" s="69">
        <f t="shared" si="192"/>
        <v>0</v>
      </c>
      <c r="F351" s="68">
        <f t="shared" si="193"/>
        <v>0</v>
      </c>
      <c r="G351" s="69">
        <v>0</v>
      </c>
      <c r="H351" s="69">
        <v>0</v>
      </c>
      <c r="I351" s="69">
        <f t="shared" si="194"/>
        <v>0</v>
      </c>
      <c r="J351" s="68">
        <f t="shared" si="195"/>
        <v>0</v>
      </c>
      <c r="K351" s="71">
        <v>4307.63</v>
      </c>
      <c r="L351" s="71">
        <v>4308</v>
      </c>
      <c r="M351" s="69">
        <f t="shared" si="196"/>
        <v>8615</v>
      </c>
      <c r="N351" s="68">
        <f t="shared" si="197"/>
        <v>1</v>
      </c>
      <c r="O351" s="69">
        <v>0</v>
      </c>
      <c r="P351" s="71">
        <v>4308</v>
      </c>
      <c r="Q351" s="69">
        <f t="shared" si="198"/>
        <v>4308</v>
      </c>
      <c r="R351" s="68">
        <f t="shared" si="199"/>
        <v>4308</v>
      </c>
      <c r="S351" s="69">
        <v>0</v>
      </c>
      <c r="T351" s="69">
        <v>0</v>
      </c>
      <c r="U351" s="69">
        <f t="shared" si="200"/>
        <v>0</v>
      </c>
      <c r="V351" s="68">
        <f t="shared" si="201"/>
        <v>0</v>
      </c>
      <c r="W351" s="69">
        <v>0</v>
      </c>
      <c r="X351" s="69">
        <v>0</v>
      </c>
      <c r="Y351" s="69">
        <f t="shared" si="202"/>
        <v>0</v>
      </c>
      <c r="Z351" s="68">
        <f t="shared" si="203"/>
        <v>0</v>
      </c>
      <c r="AA351" s="69">
        <v>0</v>
      </c>
      <c r="AB351" s="69">
        <v>0</v>
      </c>
      <c r="AC351" s="69">
        <f t="shared" si="204"/>
        <v>0</v>
      </c>
      <c r="AD351" s="68">
        <f t="shared" si="205"/>
        <v>0</v>
      </c>
      <c r="AE351" s="69">
        <v>0</v>
      </c>
      <c r="AF351" s="69">
        <v>0</v>
      </c>
      <c r="AG351" s="69">
        <f t="shared" si="206"/>
        <v>0</v>
      </c>
      <c r="AH351" s="68">
        <f t="shared" si="207"/>
        <v>0</v>
      </c>
      <c r="AI351" s="69">
        <v>0</v>
      </c>
      <c r="AJ351" s="69">
        <v>0</v>
      </c>
      <c r="AK351" s="69">
        <f t="shared" si="208"/>
        <v>0</v>
      </c>
      <c r="AL351" s="68">
        <f t="shared" si="209"/>
        <v>0</v>
      </c>
      <c r="AM351" s="69">
        <v>0</v>
      </c>
      <c r="AN351" s="69">
        <v>0</v>
      </c>
      <c r="AO351" s="69">
        <f t="shared" si="210"/>
        <v>0</v>
      </c>
      <c r="AP351" s="68">
        <f t="shared" si="211"/>
        <v>0</v>
      </c>
      <c r="AQ351" s="69">
        <v>0</v>
      </c>
      <c r="AR351" s="69">
        <v>0</v>
      </c>
      <c r="AS351" s="69">
        <f t="shared" si="212"/>
        <v>0</v>
      </c>
      <c r="AT351" s="68">
        <f t="shared" si="213"/>
        <v>0</v>
      </c>
      <c r="AU351" s="69">
        <v>0</v>
      </c>
      <c r="AV351" s="69">
        <v>0</v>
      </c>
      <c r="AW351" s="69">
        <f t="shared" si="214"/>
        <v>0</v>
      </c>
      <c r="AX351" s="68">
        <f t="shared" si="215"/>
        <v>0</v>
      </c>
      <c r="AY351" s="69">
        <v>0</v>
      </c>
      <c r="AZ351" s="69">
        <v>0</v>
      </c>
      <c r="BA351" s="65" t="b">
        <f t="shared" si="180"/>
        <v>1</v>
      </c>
      <c r="BB351" s="65" t="b">
        <f t="shared" si="181"/>
        <v>1</v>
      </c>
      <c r="BC351" s="65" t="b">
        <f t="shared" si="182"/>
        <v>0</v>
      </c>
      <c r="BD351" s="65" t="b">
        <f t="shared" si="183"/>
        <v>0</v>
      </c>
      <c r="BE351" s="65" t="b">
        <f t="shared" si="184"/>
        <v>1</v>
      </c>
      <c r="BF351" s="65" t="b">
        <f t="shared" si="185"/>
        <v>1</v>
      </c>
      <c r="BG351" s="65" t="b">
        <f t="shared" si="186"/>
        <v>1</v>
      </c>
      <c r="BH351" s="65" t="b">
        <f t="shared" si="187"/>
        <v>1</v>
      </c>
      <c r="BI351" s="65" t="b">
        <f t="shared" si="188"/>
        <v>1</v>
      </c>
      <c r="BJ351" s="65" t="b">
        <f t="shared" si="189"/>
        <v>1</v>
      </c>
      <c r="BK351" s="65" t="b">
        <f t="shared" si="190"/>
        <v>1</v>
      </c>
      <c r="BL351" s="65" t="b">
        <f t="shared" si="191"/>
        <v>1</v>
      </c>
      <c r="BM351" s="70" t="s">
        <v>161</v>
      </c>
    </row>
    <row r="352" spans="1:65" ht="17">
      <c r="A352" s="66" t="s">
        <v>869</v>
      </c>
      <c r="B352" s="67" t="s">
        <v>870</v>
      </c>
      <c r="C352" s="68">
        <v>0</v>
      </c>
      <c r="D352" s="68">
        <v>0</v>
      </c>
      <c r="E352" s="69">
        <f t="shared" si="192"/>
        <v>0</v>
      </c>
      <c r="F352" s="68">
        <f t="shared" si="193"/>
        <v>0</v>
      </c>
      <c r="G352" s="71">
        <v>1772.5</v>
      </c>
      <c r="H352" s="71">
        <v>1773</v>
      </c>
      <c r="I352" s="69">
        <f t="shared" si="194"/>
        <v>3545</v>
      </c>
      <c r="J352" s="68">
        <f t="shared" si="195"/>
        <v>1</v>
      </c>
      <c r="K352" s="71">
        <v>5622.5</v>
      </c>
      <c r="L352" s="71">
        <v>5623</v>
      </c>
      <c r="M352" s="69">
        <f t="shared" si="196"/>
        <v>11245</v>
      </c>
      <c r="N352" s="68">
        <f t="shared" si="197"/>
        <v>1</v>
      </c>
      <c r="O352" s="71">
        <v>14997.5</v>
      </c>
      <c r="P352" s="71">
        <v>14998</v>
      </c>
      <c r="Q352" s="69">
        <f t="shared" si="198"/>
        <v>29995</v>
      </c>
      <c r="R352" s="68">
        <f t="shared" si="199"/>
        <v>1</v>
      </c>
      <c r="S352" s="73">
        <v>403.92648632314462</v>
      </c>
      <c r="T352" s="73">
        <v>403.9</v>
      </c>
      <c r="U352" s="69">
        <f t="shared" si="200"/>
        <v>806</v>
      </c>
      <c r="V352" s="68">
        <f t="shared" si="201"/>
        <v>0</v>
      </c>
      <c r="W352" s="71">
        <v>14233.988525560784</v>
      </c>
      <c r="X352" s="71">
        <v>14233.9</v>
      </c>
      <c r="Y352" s="69">
        <f t="shared" si="202"/>
        <v>28466</v>
      </c>
      <c r="Z352" s="68">
        <f t="shared" si="203"/>
        <v>0</v>
      </c>
      <c r="AA352" s="71">
        <v>14233.988525560784</v>
      </c>
      <c r="AB352" s="71">
        <v>14233.9</v>
      </c>
      <c r="AC352" s="69">
        <f t="shared" si="204"/>
        <v>28466</v>
      </c>
      <c r="AD352" s="68">
        <f t="shared" si="205"/>
        <v>0</v>
      </c>
      <c r="AE352" s="71">
        <v>38548.554597311966</v>
      </c>
      <c r="AF352" s="71">
        <v>38548.9</v>
      </c>
      <c r="AG352" s="69">
        <f t="shared" si="206"/>
        <v>77096</v>
      </c>
      <c r="AH352" s="68">
        <f t="shared" si="207"/>
        <v>0</v>
      </c>
      <c r="AI352" s="71">
        <v>38548.554597311966</v>
      </c>
      <c r="AJ352" s="71">
        <v>38548.9</v>
      </c>
      <c r="AK352" s="69">
        <f t="shared" si="208"/>
        <v>77096</v>
      </c>
      <c r="AL352" s="68">
        <f t="shared" si="209"/>
        <v>0</v>
      </c>
      <c r="AM352" s="71">
        <v>38548.554597311966</v>
      </c>
      <c r="AN352" s="71">
        <v>38548.9</v>
      </c>
      <c r="AO352" s="69">
        <f t="shared" si="210"/>
        <v>77096</v>
      </c>
      <c r="AP352" s="68">
        <f t="shared" si="211"/>
        <v>0</v>
      </c>
      <c r="AQ352" s="71">
        <v>38548.554597311966</v>
      </c>
      <c r="AR352" s="71">
        <v>38548.9</v>
      </c>
      <c r="AS352" s="69">
        <f t="shared" si="212"/>
        <v>77096</v>
      </c>
      <c r="AT352" s="68">
        <f t="shared" si="213"/>
        <v>0</v>
      </c>
      <c r="AU352" s="71">
        <v>61360.283421664819</v>
      </c>
      <c r="AV352" s="71">
        <v>38548.9</v>
      </c>
      <c r="AW352" s="69">
        <f t="shared" si="214"/>
        <v>99908</v>
      </c>
      <c r="AX352" s="68">
        <f t="shared" si="215"/>
        <v>-22812</v>
      </c>
      <c r="AY352" s="71">
        <v>61360.283421664819</v>
      </c>
      <c r="AZ352" s="71">
        <v>38548.9</v>
      </c>
      <c r="BA352" s="65" t="b">
        <f t="shared" si="180"/>
        <v>1</v>
      </c>
      <c r="BB352" s="65" t="b">
        <f t="shared" si="181"/>
        <v>0</v>
      </c>
      <c r="BC352" s="65" t="b">
        <f t="shared" si="182"/>
        <v>0</v>
      </c>
      <c r="BD352" s="65" t="b">
        <f t="shared" si="183"/>
        <v>0</v>
      </c>
      <c r="BE352" s="65" t="b">
        <f t="shared" si="184"/>
        <v>1</v>
      </c>
      <c r="BF352" s="65" t="b">
        <f t="shared" si="185"/>
        <v>1</v>
      </c>
      <c r="BG352" s="65" t="b">
        <f t="shared" si="186"/>
        <v>1</v>
      </c>
      <c r="BH352" s="65" t="b">
        <f t="shared" si="187"/>
        <v>1</v>
      </c>
      <c r="BI352" s="65" t="b">
        <f t="shared" si="188"/>
        <v>1</v>
      </c>
      <c r="BJ352" s="65" t="b">
        <f t="shared" si="189"/>
        <v>1</v>
      </c>
      <c r="BK352" s="65" t="b">
        <f t="shared" si="190"/>
        <v>1</v>
      </c>
      <c r="BL352" s="65" t="b">
        <f t="shared" si="191"/>
        <v>0</v>
      </c>
      <c r="BM352" s="70" t="s">
        <v>164</v>
      </c>
    </row>
    <row r="353" spans="1:65" ht="17">
      <c r="A353" s="66" t="s">
        <v>871</v>
      </c>
      <c r="B353" s="67" t="s">
        <v>872</v>
      </c>
      <c r="C353" s="68">
        <v>2982.1575111427137</v>
      </c>
      <c r="D353" s="68">
        <v>3579</v>
      </c>
      <c r="E353" s="69">
        <f t="shared" si="192"/>
        <v>6561</v>
      </c>
      <c r="F353" s="68">
        <f t="shared" si="193"/>
        <v>597</v>
      </c>
      <c r="G353" s="71">
        <v>3784.7163802735763</v>
      </c>
      <c r="H353" s="71">
        <v>4540.6000000000004</v>
      </c>
      <c r="I353" s="69">
        <f t="shared" si="194"/>
        <v>8324</v>
      </c>
      <c r="J353" s="68">
        <f t="shared" si="195"/>
        <v>756</v>
      </c>
      <c r="K353" s="71">
        <v>18784.403851514624</v>
      </c>
      <c r="L353" s="71">
        <v>22236.6</v>
      </c>
      <c r="M353" s="69">
        <f t="shared" si="196"/>
        <v>41020</v>
      </c>
      <c r="N353" s="68">
        <f t="shared" si="197"/>
        <v>3452</v>
      </c>
      <c r="O353" s="71">
        <v>21760.51726373312</v>
      </c>
      <c r="P353" s="71">
        <v>27611.60469618611</v>
      </c>
      <c r="Q353" s="69">
        <f t="shared" si="198"/>
        <v>49371</v>
      </c>
      <c r="R353" s="68">
        <f t="shared" si="199"/>
        <v>5851</v>
      </c>
      <c r="S353" s="71">
        <v>2021.6606044169846</v>
      </c>
      <c r="T353" s="72">
        <v>75.790000000000006</v>
      </c>
      <c r="U353" s="69">
        <f t="shared" si="200"/>
        <v>2096</v>
      </c>
      <c r="V353" s="68">
        <f t="shared" si="201"/>
        <v>-1946</v>
      </c>
      <c r="W353" s="71">
        <v>2798.8080138752312</v>
      </c>
      <c r="X353" s="72">
        <v>75.790000000000006</v>
      </c>
      <c r="Y353" s="69">
        <f t="shared" si="202"/>
        <v>2873</v>
      </c>
      <c r="Z353" s="68">
        <f t="shared" si="203"/>
        <v>-2723</v>
      </c>
      <c r="AA353" s="71">
        <v>4417.9136334385403</v>
      </c>
      <c r="AB353" s="72">
        <v>75.790000000000006</v>
      </c>
      <c r="AC353" s="69">
        <f t="shared" si="204"/>
        <v>4492</v>
      </c>
      <c r="AD353" s="68">
        <f t="shared" si="205"/>
        <v>-4342</v>
      </c>
      <c r="AE353" s="71">
        <v>5773.3169941934502</v>
      </c>
      <c r="AF353" s="72">
        <v>75.790000000000006</v>
      </c>
      <c r="AG353" s="69">
        <f t="shared" si="206"/>
        <v>5848</v>
      </c>
      <c r="AH353" s="68">
        <f t="shared" si="207"/>
        <v>-5698</v>
      </c>
      <c r="AI353" s="71">
        <v>6179.7710230579696</v>
      </c>
      <c r="AJ353" s="72">
        <v>75.790000000000006</v>
      </c>
      <c r="AK353" s="69">
        <f t="shared" si="208"/>
        <v>6254</v>
      </c>
      <c r="AL353" s="68">
        <f t="shared" si="209"/>
        <v>-6104</v>
      </c>
      <c r="AM353" s="71">
        <v>6222.4222295700492</v>
      </c>
      <c r="AN353" s="72">
        <v>75.790000000000006</v>
      </c>
      <c r="AO353" s="69">
        <f t="shared" si="210"/>
        <v>6297</v>
      </c>
      <c r="AP353" s="68">
        <f t="shared" si="211"/>
        <v>-6147</v>
      </c>
      <c r="AQ353" s="69">
        <v>0</v>
      </c>
      <c r="AR353" s="72">
        <v>75.790000000000006</v>
      </c>
      <c r="AS353" s="69">
        <f t="shared" si="212"/>
        <v>75</v>
      </c>
      <c r="AT353" s="68">
        <f t="shared" si="213"/>
        <v>75</v>
      </c>
      <c r="AU353" s="69">
        <v>0</v>
      </c>
      <c r="AV353" s="72">
        <v>75.790000000000006</v>
      </c>
      <c r="AW353" s="69">
        <f t="shared" si="214"/>
        <v>75</v>
      </c>
      <c r="AX353" s="68">
        <f t="shared" si="215"/>
        <v>75</v>
      </c>
      <c r="AY353" s="69">
        <v>0</v>
      </c>
      <c r="AZ353" s="72">
        <v>75.790000000000006</v>
      </c>
      <c r="BA353" s="65" t="b">
        <f t="shared" si="180"/>
        <v>0</v>
      </c>
      <c r="BB353" s="65" t="b">
        <f t="shared" si="181"/>
        <v>0</v>
      </c>
      <c r="BC353" s="65" t="b">
        <f t="shared" si="182"/>
        <v>0</v>
      </c>
      <c r="BD353" s="65" t="b">
        <f t="shared" si="183"/>
        <v>0</v>
      </c>
      <c r="BE353" s="65" t="b">
        <f t="shared" si="184"/>
        <v>0</v>
      </c>
      <c r="BF353" s="65" t="b">
        <f t="shared" si="185"/>
        <v>0</v>
      </c>
      <c r="BG353" s="65" t="b">
        <f t="shared" si="186"/>
        <v>0</v>
      </c>
      <c r="BH353" s="65" t="b">
        <f t="shared" si="187"/>
        <v>0</v>
      </c>
      <c r="BI353" s="65" t="b">
        <f t="shared" si="188"/>
        <v>0</v>
      </c>
      <c r="BJ353" s="65" t="b">
        <f t="shared" si="189"/>
        <v>0</v>
      </c>
      <c r="BK353" s="65" t="b">
        <f t="shared" si="190"/>
        <v>0</v>
      </c>
      <c r="BL353" s="65" t="b">
        <f t="shared" si="191"/>
        <v>0</v>
      </c>
      <c r="BM353" s="70" t="s">
        <v>182</v>
      </c>
    </row>
    <row r="354" spans="1:65" ht="34">
      <c r="A354" s="66" t="s">
        <v>873</v>
      </c>
      <c r="B354" s="67" t="s">
        <v>874</v>
      </c>
      <c r="C354" s="68">
        <v>0</v>
      </c>
      <c r="D354" s="68">
        <v>0</v>
      </c>
      <c r="E354" s="69">
        <f t="shared" si="192"/>
        <v>0</v>
      </c>
      <c r="F354" s="68">
        <f t="shared" si="193"/>
        <v>0</v>
      </c>
      <c r="G354" s="69">
        <v>0</v>
      </c>
      <c r="H354" s="69">
        <v>0</v>
      </c>
      <c r="I354" s="69">
        <f t="shared" si="194"/>
        <v>0</v>
      </c>
      <c r="J354" s="68">
        <f t="shared" si="195"/>
        <v>0</v>
      </c>
      <c r="K354" s="69">
        <v>0</v>
      </c>
      <c r="L354" s="69">
        <v>0</v>
      </c>
      <c r="M354" s="69">
        <f t="shared" si="196"/>
        <v>0</v>
      </c>
      <c r="N354" s="68">
        <f t="shared" si="197"/>
        <v>0</v>
      </c>
      <c r="O354" s="69">
        <v>0</v>
      </c>
      <c r="P354" s="69">
        <v>0</v>
      </c>
      <c r="Q354" s="69">
        <f t="shared" si="198"/>
        <v>0</v>
      </c>
      <c r="R354" s="68">
        <f t="shared" si="199"/>
        <v>0</v>
      </c>
      <c r="S354" s="69">
        <v>0</v>
      </c>
      <c r="T354" s="69">
        <v>0</v>
      </c>
      <c r="U354" s="69">
        <f t="shared" si="200"/>
        <v>0</v>
      </c>
      <c r="V354" s="68">
        <f t="shared" si="201"/>
        <v>0</v>
      </c>
      <c r="W354" s="69">
        <v>0</v>
      </c>
      <c r="X354" s="69">
        <v>0</v>
      </c>
      <c r="Y354" s="69">
        <f t="shared" si="202"/>
        <v>0</v>
      </c>
      <c r="Z354" s="68">
        <f t="shared" si="203"/>
        <v>0</v>
      </c>
      <c r="AA354" s="69">
        <v>0</v>
      </c>
      <c r="AB354" s="69">
        <v>0</v>
      </c>
      <c r="AC354" s="69">
        <f t="shared" si="204"/>
        <v>0</v>
      </c>
      <c r="AD354" s="68">
        <f t="shared" si="205"/>
        <v>0</v>
      </c>
      <c r="AE354" s="69">
        <v>0</v>
      </c>
      <c r="AF354" s="69">
        <v>0</v>
      </c>
      <c r="AG354" s="69">
        <f t="shared" si="206"/>
        <v>0</v>
      </c>
      <c r="AH354" s="68">
        <f t="shared" si="207"/>
        <v>0</v>
      </c>
      <c r="AI354" s="69">
        <v>0</v>
      </c>
      <c r="AJ354" s="69">
        <v>0</v>
      </c>
      <c r="AK354" s="69">
        <f t="shared" si="208"/>
        <v>0</v>
      </c>
      <c r="AL354" s="68">
        <f t="shared" si="209"/>
        <v>0</v>
      </c>
      <c r="AM354" s="69">
        <v>0</v>
      </c>
      <c r="AN354" s="69">
        <v>0</v>
      </c>
      <c r="AO354" s="69">
        <f t="shared" si="210"/>
        <v>0</v>
      </c>
      <c r="AP354" s="68">
        <f t="shared" si="211"/>
        <v>0</v>
      </c>
      <c r="AQ354" s="69">
        <v>0</v>
      </c>
      <c r="AR354" s="69">
        <v>0</v>
      </c>
      <c r="AS354" s="69">
        <f t="shared" si="212"/>
        <v>0</v>
      </c>
      <c r="AT354" s="68">
        <f t="shared" si="213"/>
        <v>0</v>
      </c>
      <c r="AU354" s="69">
        <v>0</v>
      </c>
      <c r="AV354" s="69">
        <v>0</v>
      </c>
      <c r="AW354" s="69">
        <f t="shared" si="214"/>
        <v>0</v>
      </c>
      <c r="AX354" s="68">
        <f t="shared" si="215"/>
        <v>0</v>
      </c>
      <c r="AY354" s="69">
        <v>0</v>
      </c>
      <c r="AZ354" s="69">
        <v>0</v>
      </c>
      <c r="BA354" s="65" t="b">
        <f t="shared" si="180"/>
        <v>1</v>
      </c>
      <c r="BB354" s="65" t="b">
        <f t="shared" si="181"/>
        <v>1</v>
      </c>
      <c r="BC354" s="65" t="b">
        <f t="shared" si="182"/>
        <v>1</v>
      </c>
      <c r="BD354" s="65" t="b">
        <f t="shared" si="183"/>
        <v>1</v>
      </c>
      <c r="BE354" s="65" t="b">
        <f t="shared" si="184"/>
        <v>1</v>
      </c>
      <c r="BF354" s="65" t="b">
        <f t="shared" si="185"/>
        <v>1</v>
      </c>
      <c r="BG354" s="65" t="b">
        <f t="shared" si="186"/>
        <v>1</v>
      </c>
      <c r="BH354" s="65" t="b">
        <f t="shared" si="187"/>
        <v>1</v>
      </c>
      <c r="BI354" s="65" t="b">
        <f t="shared" si="188"/>
        <v>1</v>
      </c>
      <c r="BJ354" s="65" t="b">
        <f t="shared" si="189"/>
        <v>1</v>
      </c>
      <c r="BK354" s="65" t="b">
        <f t="shared" si="190"/>
        <v>1</v>
      </c>
      <c r="BL354" s="65" t="b">
        <f t="shared" si="191"/>
        <v>1</v>
      </c>
      <c r="BM354" s="70" t="s">
        <v>161</v>
      </c>
    </row>
    <row r="355" spans="1:65" ht="17">
      <c r="A355" s="66" t="s">
        <v>875</v>
      </c>
      <c r="B355" s="67" t="s">
        <v>876</v>
      </c>
      <c r="C355" s="68">
        <v>68.075040285119584</v>
      </c>
      <c r="D355" s="68">
        <v>68.08</v>
      </c>
      <c r="E355" s="69">
        <f t="shared" si="192"/>
        <v>136</v>
      </c>
      <c r="F355" s="68">
        <f t="shared" si="193"/>
        <v>0</v>
      </c>
      <c r="G355" s="71">
        <v>20058.96403575283</v>
      </c>
      <c r="H355" s="71">
        <v>20059.080000000002</v>
      </c>
      <c r="I355" s="69">
        <f t="shared" si="194"/>
        <v>40117</v>
      </c>
      <c r="J355" s="68">
        <f t="shared" si="195"/>
        <v>1</v>
      </c>
      <c r="K355" s="71">
        <v>39498.521170807282</v>
      </c>
      <c r="L355" s="71">
        <v>39499.08</v>
      </c>
      <c r="M355" s="69">
        <f t="shared" si="196"/>
        <v>78997</v>
      </c>
      <c r="N355" s="68">
        <f t="shared" si="197"/>
        <v>1</v>
      </c>
      <c r="O355" s="71">
        <v>44263.167199985022</v>
      </c>
      <c r="P355" s="71">
        <v>44264.08</v>
      </c>
      <c r="Q355" s="69">
        <f t="shared" si="198"/>
        <v>88527</v>
      </c>
      <c r="R355" s="68">
        <f t="shared" si="199"/>
        <v>1</v>
      </c>
      <c r="S355" s="69">
        <v>0</v>
      </c>
      <c r="T355" s="69">
        <v>0</v>
      </c>
      <c r="U355" s="69">
        <f t="shared" si="200"/>
        <v>0</v>
      </c>
      <c r="V355" s="68">
        <f t="shared" si="201"/>
        <v>0</v>
      </c>
      <c r="W355" s="69">
        <v>0</v>
      </c>
      <c r="X355" s="69">
        <v>0</v>
      </c>
      <c r="Y355" s="69">
        <f t="shared" si="202"/>
        <v>0</v>
      </c>
      <c r="Z355" s="68">
        <f t="shared" si="203"/>
        <v>0</v>
      </c>
      <c r="AA355" s="69">
        <v>0</v>
      </c>
      <c r="AB355" s="69">
        <v>0</v>
      </c>
      <c r="AC355" s="69">
        <f t="shared" si="204"/>
        <v>0</v>
      </c>
      <c r="AD355" s="68">
        <f t="shared" si="205"/>
        <v>0</v>
      </c>
      <c r="AE355" s="69">
        <v>0</v>
      </c>
      <c r="AF355" s="69">
        <v>0</v>
      </c>
      <c r="AG355" s="69">
        <f t="shared" si="206"/>
        <v>0</v>
      </c>
      <c r="AH355" s="68">
        <f t="shared" si="207"/>
        <v>0</v>
      </c>
      <c r="AI355" s="69">
        <v>0</v>
      </c>
      <c r="AJ355" s="69">
        <v>0</v>
      </c>
      <c r="AK355" s="69">
        <f t="shared" si="208"/>
        <v>0</v>
      </c>
      <c r="AL355" s="68">
        <f t="shared" si="209"/>
        <v>0</v>
      </c>
      <c r="AM355" s="69">
        <v>0</v>
      </c>
      <c r="AN355" s="69">
        <v>0</v>
      </c>
      <c r="AO355" s="69">
        <f t="shared" si="210"/>
        <v>0</v>
      </c>
      <c r="AP355" s="68">
        <f t="shared" si="211"/>
        <v>0</v>
      </c>
      <c r="AQ355" s="69">
        <v>0</v>
      </c>
      <c r="AR355" s="69">
        <v>0</v>
      </c>
      <c r="AS355" s="69">
        <f t="shared" si="212"/>
        <v>0</v>
      </c>
      <c r="AT355" s="68">
        <f t="shared" si="213"/>
        <v>0</v>
      </c>
      <c r="AU355" s="69">
        <v>0</v>
      </c>
      <c r="AV355" s="69">
        <v>0</v>
      </c>
      <c r="AW355" s="69">
        <f t="shared" si="214"/>
        <v>0</v>
      </c>
      <c r="AX355" s="68">
        <f t="shared" si="215"/>
        <v>0</v>
      </c>
      <c r="AY355" s="69">
        <v>0</v>
      </c>
      <c r="AZ355" s="69">
        <v>0</v>
      </c>
      <c r="BA355" s="65" t="b">
        <f t="shared" si="180"/>
        <v>1</v>
      </c>
      <c r="BB355" s="65" t="b">
        <f t="shared" si="181"/>
        <v>0</v>
      </c>
      <c r="BC355" s="65" t="b">
        <f t="shared" si="182"/>
        <v>0</v>
      </c>
      <c r="BD355" s="65" t="b">
        <f t="shared" si="183"/>
        <v>0</v>
      </c>
      <c r="BE355" s="65" t="b">
        <f t="shared" si="184"/>
        <v>1</v>
      </c>
      <c r="BF355" s="65" t="b">
        <f t="shared" si="185"/>
        <v>1</v>
      </c>
      <c r="BG355" s="65" t="b">
        <f t="shared" si="186"/>
        <v>1</v>
      </c>
      <c r="BH355" s="65" t="b">
        <f t="shared" si="187"/>
        <v>1</v>
      </c>
      <c r="BI355" s="65" t="b">
        <f t="shared" si="188"/>
        <v>1</v>
      </c>
      <c r="BJ355" s="65" t="b">
        <f t="shared" si="189"/>
        <v>1</v>
      </c>
      <c r="BK355" s="65" t="b">
        <f t="shared" si="190"/>
        <v>1</v>
      </c>
      <c r="BL355" s="65" t="b">
        <f t="shared" si="191"/>
        <v>1</v>
      </c>
      <c r="BM355" s="70" t="s">
        <v>164</v>
      </c>
    </row>
    <row r="356" spans="1:65" ht="34">
      <c r="A356" s="66" t="s">
        <v>877</v>
      </c>
      <c r="B356" s="67" t="s">
        <v>878</v>
      </c>
      <c r="C356" s="68">
        <v>0</v>
      </c>
      <c r="D356" s="68">
        <v>0</v>
      </c>
      <c r="E356" s="69">
        <f t="shared" si="192"/>
        <v>0</v>
      </c>
      <c r="F356" s="68">
        <f t="shared" si="193"/>
        <v>0</v>
      </c>
      <c r="G356" s="69">
        <v>0</v>
      </c>
      <c r="H356" s="69">
        <v>0</v>
      </c>
      <c r="I356" s="69">
        <f t="shared" si="194"/>
        <v>0</v>
      </c>
      <c r="J356" s="68">
        <f t="shared" si="195"/>
        <v>0</v>
      </c>
      <c r="K356" s="69">
        <v>0</v>
      </c>
      <c r="L356" s="69">
        <v>0</v>
      </c>
      <c r="M356" s="69">
        <f t="shared" si="196"/>
        <v>0</v>
      </c>
      <c r="N356" s="68">
        <f t="shared" si="197"/>
        <v>0</v>
      </c>
      <c r="O356" s="69">
        <v>0</v>
      </c>
      <c r="P356" s="69">
        <v>0</v>
      </c>
      <c r="Q356" s="69">
        <f t="shared" si="198"/>
        <v>0</v>
      </c>
      <c r="R356" s="68">
        <f t="shared" si="199"/>
        <v>0</v>
      </c>
      <c r="S356" s="69">
        <v>0</v>
      </c>
      <c r="T356" s="69">
        <v>0</v>
      </c>
      <c r="U356" s="69">
        <f t="shared" si="200"/>
        <v>0</v>
      </c>
      <c r="V356" s="68">
        <f t="shared" si="201"/>
        <v>0</v>
      </c>
      <c r="W356" s="69">
        <v>0</v>
      </c>
      <c r="X356" s="69">
        <v>0</v>
      </c>
      <c r="Y356" s="69">
        <f t="shared" si="202"/>
        <v>0</v>
      </c>
      <c r="Z356" s="68">
        <f t="shared" si="203"/>
        <v>0</v>
      </c>
      <c r="AA356" s="69">
        <v>0</v>
      </c>
      <c r="AB356" s="69">
        <v>0</v>
      </c>
      <c r="AC356" s="69">
        <f t="shared" si="204"/>
        <v>0</v>
      </c>
      <c r="AD356" s="68">
        <f t="shared" si="205"/>
        <v>0</v>
      </c>
      <c r="AE356" s="69">
        <v>0</v>
      </c>
      <c r="AF356" s="69">
        <v>0</v>
      </c>
      <c r="AG356" s="69">
        <f t="shared" si="206"/>
        <v>0</v>
      </c>
      <c r="AH356" s="68">
        <f t="shared" si="207"/>
        <v>0</v>
      </c>
      <c r="AI356" s="69">
        <v>0</v>
      </c>
      <c r="AJ356" s="69">
        <v>0</v>
      </c>
      <c r="AK356" s="69">
        <f t="shared" si="208"/>
        <v>0</v>
      </c>
      <c r="AL356" s="68">
        <f t="shared" si="209"/>
        <v>0</v>
      </c>
      <c r="AM356" s="69">
        <v>0</v>
      </c>
      <c r="AN356" s="69">
        <v>0</v>
      </c>
      <c r="AO356" s="69">
        <f t="shared" si="210"/>
        <v>0</v>
      </c>
      <c r="AP356" s="68">
        <f t="shared" si="211"/>
        <v>0</v>
      </c>
      <c r="AQ356" s="69">
        <v>0</v>
      </c>
      <c r="AR356" s="69">
        <v>0</v>
      </c>
      <c r="AS356" s="69">
        <f t="shared" si="212"/>
        <v>0</v>
      </c>
      <c r="AT356" s="68">
        <f t="shared" si="213"/>
        <v>0</v>
      </c>
      <c r="AU356" s="69">
        <v>0</v>
      </c>
      <c r="AV356" s="69">
        <v>0</v>
      </c>
      <c r="AW356" s="69">
        <f t="shared" si="214"/>
        <v>0</v>
      </c>
      <c r="AX356" s="68">
        <f t="shared" si="215"/>
        <v>0</v>
      </c>
      <c r="AY356" s="69">
        <v>0</v>
      </c>
      <c r="AZ356" s="69">
        <v>0</v>
      </c>
      <c r="BA356" s="65" t="b">
        <f t="shared" si="180"/>
        <v>1</v>
      </c>
      <c r="BB356" s="65" t="b">
        <f t="shared" si="181"/>
        <v>1</v>
      </c>
      <c r="BC356" s="65" t="b">
        <f t="shared" si="182"/>
        <v>1</v>
      </c>
      <c r="BD356" s="65" t="b">
        <f t="shared" si="183"/>
        <v>1</v>
      </c>
      <c r="BE356" s="65" t="b">
        <f t="shared" si="184"/>
        <v>1</v>
      </c>
      <c r="BF356" s="65" t="b">
        <f t="shared" si="185"/>
        <v>1</v>
      </c>
      <c r="BG356" s="65" t="b">
        <f t="shared" si="186"/>
        <v>1</v>
      </c>
      <c r="BH356" s="65" t="b">
        <f t="shared" si="187"/>
        <v>1</v>
      </c>
      <c r="BI356" s="65" t="b">
        <f t="shared" si="188"/>
        <v>1</v>
      </c>
      <c r="BJ356" s="65" t="b">
        <f t="shared" si="189"/>
        <v>1</v>
      </c>
      <c r="BK356" s="65" t="b">
        <f t="shared" si="190"/>
        <v>1</v>
      </c>
      <c r="BL356" s="65" t="b">
        <f t="shared" si="191"/>
        <v>1</v>
      </c>
      <c r="BM356" s="70" t="s">
        <v>161</v>
      </c>
    </row>
    <row r="357" spans="1:65" ht="34">
      <c r="A357" s="66" t="s">
        <v>879</v>
      </c>
      <c r="B357" s="67" t="s">
        <v>880</v>
      </c>
      <c r="C357" s="68">
        <v>0</v>
      </c>
      <c r="D357" s="68">
        <v>0</v>
      </c>
      <c r="E357" s="69">
        <f t="shared" si="192"/>
        <v>0</v>
      </c>
      <c r="F357" s="68">
        <f t="shared" si="193"/>
        <v>0</v>
      </c>
      <c r="G357" s="69">
        <v>0</v>
      </c>
      <c r="H357" s="69">
        <v>0</v>
      </c>
      <c r="I357" s="69">
        <f t="shared" si="194"/>
        <v>0</v>
      </c>
      <c r="J357" s="68">
        <f t="shared" si="195"/>
        <v>0</v>
      </c>
      <c r="K357" s="69">
        <v>0</v>
      </c>
      <c r="L357" s="69">
        <v>0</v>
      </c>
      <c r="M357" s="69">
        <f t="shared" si="196"/>
        <v>0</v>
      </c>
      <c r="N357" s="68">
        <f t="shared" si="197"/>
        <v>0</v>
      </c>
      <c r="O357" s="69">
        <v>0</v>
      </c>
      <c r="P357" s="69">
        <v>0</v>
      </c>
      <c r="Q357" s="69">
        <f t="shared" si="198"/>
        <v>0</v>
      </c>
      <c r="R357" s="68">
        <f t="shared" si="199"/>
        <v>0</v>
      </c>
      <c r="S357" s="69">
        <v>0</v>
      </c>
      <c r="T357" s="69">
        <v>0</v>
      </c>
      <c r="U357" s="69">
        <f t="shared" si="200"/>
        <v>0</v>
      </c>
      <c r="V357" s="68">
        <f t="shared" si="201"/>
        <v>0</v>
      </c>
      <c r="W357" s="69">
        <v>0</v>
      </c>
      <c r="X357" s="69">
        <v>0</v>
      </c>
      <c r="Y357" s="69">
        <f t="shared" si="202"/>
        <v>0</v>
      </c>
      <c r="Z357" s="68">
        <f t="shared" si="203"/>
        <v>0</v>
      </c>
      <c r="AA357" s="69">
        <v>0</v>
      </c>
      <c r="AB357" s="69">
        <v>0</v>
      </c>
      <c r="AC357" s="69">
        <f t="shared" si="204"/>
        <v>0</v>
      </c>
      <c r="AD357" s="68">
        <f t="shared" si="205"/>
        <v>0</v>
      </c>
      <c r="AE357" s="69">
        <v>0</v>
      </c>
      <c r="AF357" s="69">
        <v>0</v>
      </c>
      <c r="AG357" s="69">
        <f t="shared" si="206"/>
        <v>0</v>
      </c>
      <c r="AH357" s="68">
        <f t="shared" si="207"/>
        <v>0</v>
      </c>
      <c r="AI357" s="69">
        <v>0</v>
      </c>
      <c r="AJ357" s="69">
        <v>0</v>
      </c>
      <c r="AK357" s="69">
        <f t="shared" si="208"/>
        <v>0</v>
      </c>
      <c r="AL357" s="68">
        <f t="shared" si="209"/>
        <v>0</v>
      </c>
      <c r="AM357" s="69">
        <v>0</v>
      </c>
      <c r="AN357" s="69">
        <v>0</v>
      </c>
      <c r="AO357" s="69">
        <f t="shared" si="210"/>
        <v>0</v>
      </c>
      <c r="AP357" s="68">
        <f t="shared" si="211"/>
        <v>0</v>
      </c>
      <c r="AQ357" s="69">
        <v>0</v>
      </c>
      <c r="AR357" s="69">
        <v>0</v>
      </c>
      <c r="AS357" s="69">
        <f t="shared" si="212"/>
        <v>0</v>
      </c>
      <c r="AT357" s="68">
        <f t="shared" si="213"/>
        <v>0</v>
      </c>
      <c r="AU357" s="69">
        <v>0</v>
      </c>
      <c r="AV357" s="69">
        <v>0</v>
      </c>
      <c r="AW357" s="69">
        <f t="shared" si="214"/>
        <v>0</v>
      </c>
      <c r="AX357" s="68">
        <f t="shared" si="215"/>
        <v>0</v>
      </c>
      <c r="AY357" s="69">
        <v>0</v>
      </c>
      <c r="AZ357" s="69">
        <v>0</v>
      </c>
      <c r="BA357" s="65" t="b">
        <f t="shared" si="180"/>
        <v>1</v>
      </c>
      <c r="BB357" s="65" t="b">
        <f t="shared" si="181"/>
        <v>1</v>
      </c>
      <c r="BC357" s="65" t="b">
        <f t="shared" si="182"/>
        <v>1</v>
      </c>
      <c r="BD357" s="65" t="b">
        <f t="shared" si="183"/>
        <v>1</v>
      </c>
      <c r="BE357" s="65" t="b">
        <f t="shared" si="184"/>
        <v>1</v>
      </c>
      <c r="BF357" s="65" t="b">
        <f t="shared" si="185"/>
        <v>1</v>
      </c>
      <c r="BG357" s="65" t="b">
        <f t="shared" si="186"/>
        <v>1</v>
      </c>
      <c r="BH357" s="65" t="b">
        <f t="shared" si="187"/>
        <v>1</v>
      </c>
      <c r="BI357" s="65" t="b">
        <f t="shared" si="188"/>
        <v>1</v>
      </c>
      <c r="BJ357" s="65" t="b">
        <f t="shared" si="189"/>
        <v>1</v>
      </c>
      <c r="BK357" s="65" t="b">
        <f t="shared" si="190"/>
        <v>1</v>
      </c>
      <c r="BL357" s="65" t="b">
        <f t="shared" si="191"/>
        <v>1</v>
      </c>
      <c r="BM357" s="70" t="s">
        <v>161</v>
      </c>
    </row>
    <row r="358" spans="1:65" ht="17">
      <c r="A358" s="66" t="s">
        <v>881</v>
      </c>
      <c r="B358" s="67" t="s">
        <v>882</v>
      </c>
      <c r="C358" s="68">
        <v>0</v>
      </c>
      <c r="D358" s="68">
        <v>0</v>
      </c>
      <c r="E358" s="69">
        <f t="shared" si="192"/>
        <v>0</v>
      </c>
      <c r="F358" s="68">
        <f t="shared" si="193"/>
        <v>0</v>
      </c>
      <c r="G358" s="69">
        <v>0</v>
      </c>
      <c r="H358" s="69">
        <v>0</v>
      </c>
      <c r="I358" s="69">
        <f t="shared" si="194"/>
        <v>0</v>
      </c>
      <c r="J358" s="68">
        <f t="shared" si="195"/>
        <v>0</v>
      </c>
      <c r="K358" s="71">
        <v>4135.8397149042376</v>
      </c>
      <c r="L358" s="71">
        <v>4312</v>
      </c>
      <c r="M358" s="69">
        <f t="shared" si="196"/>
        <v>8447</v>
      </c>
      <c r="N358" s="68">
        <f t="shared" si="197"/>
        <v>177</v>
      </c>
      <c r="O358" s="69">
        <v>0</v>
      </c>
      <c r="P358" s="71">
        <v>4312</v>
      </c>
      <c r="Q358" s="69">
        <f t="shared" si="198"/>
        <v>4312</v>
      </c>
      <c r="R358" s="68">
        <f t="shared" si="199"/>
        <v>4312</v>
      </c>
      <c r="S358" s="75">
        <v>15198.166112588562</v>
      </c>
      <c r="T358" s="75">
        <v>15001.53</v>
      </c>
      <c r="U358" s="69">
        <f t="shared" si="200"/>
        <v>30199</v>
      </c>
      <c r="V358" s="68">
        <f t="shared" si="201"/>
        <v>-197</v>
      </c>
      <c r="W358" s="75">
        <v>33576.13575983551</v>
      </c>
      <c r="X358" s="75">
        <v>33379.53</v>
      </c>
      <c r="Y358" s="69">
        <f t="shared" si="202"/>
        <v>66955</v>
      </c>
      <c r="Z358" s="68">
        <f t="shared" si="203"/>
        <v>-197</v>
      </c>
      <c r="AA358" s="75">
        <v>34996.173247155049</v>
      </c>
      <c r="AB358" s="75">
        <v>34398.53</v>
      </c>
      <c r="AC358" s="69">
        <f t="shared" si="204"/>
        <v>69394</v>
      </c>
      <c r="AD358" s="68">
        <f t="shared" si="205"/>
        <v>-598</v>
      </c>
      <c r="AE358" s="75">
        <v>48042.916673739819</v>
      </c>
      <c r="AF358" s="75">
        <v>43765.53</v>
      </c>
      <c r="AG358" s="69">
        <f t="shared" si="206"/>
        <v>91807</v>
      </c>
      <c r="AH358" s="68">
        <f t="shared" si="207"/>
        <v>-4277</v>
      </c>
      <c r="AI358" s="75">
        <v>57571.674417904636</v>
      </c>
      <c r="AJ358" s="75">
        <v>53502.53</v>
      </c>
      <c r="AK358" s="69">
        <f t="shared" si="208"/>
        <v>111073</v>
      </c>
      <c r="AL358" s="68">
        <f t="shared" si="209"/>
        <v>-4069</v>
      </c>
      <c r="AM358" s="75">
        <v>59227.679386864962</v>
      </c>
      <c r="AN358" s="75">
        <v>54691.53</v>
      </c>
      <c r="AO358" s="69">
        <f t="shared" si="210"/>
        <v>113918</v>
      </c>
      <c r="AP358" s="68">
        <f t="shared" si="211"/>
        <v>-4536</v>
      </c>
      <c r="AQ358" s="75">
        <v>60673.594723510701</v>
      </c>
      <c r="AR358" s="75">
        <v>55729.53</v>
      </c>
      <c r="AS358" s="69">
        <f t="shared" si="212"/>
        <v>116402</v>
      </c>
      <c r="AT358" s="68">
        <f t="shared" si="213"/>
        <v>-4944</v>
      </c>
      <c r="AU358" s="75">
        <v>134176.8612855926</v>
      </c>
      <c r="AV358" s="75">
        <v>55729.53</v>
      </c>
      <c r="AW358" s="69">
        <f t="shared" si="214"/>
        <v>189905</v>
      </c>
      <c r="AX358" s="68">
        <f t="shared" si="215"/>
        <v>-78447</v>
      </c>
      <c r="AY358" s="75">
        <v>134176.8612855926</v>
      </c>
      <c r="AZ358" s="75">
        <v>55729.53</v>
      </c>
      <c r="BA358" s="65" t="b">
        <f t="shared" si="180"/>
        <v>1</v>
      </c>
      <c r="BB358" s="65" t="b">
        <f t="shared" si="181"/>
        <v>1</v>
      </c>
      <c r="BC358" s="65" t="b">
        <f t="shared" si="182"/>
        <v>0</v>
      </c>
      <c r="BD358" s="65" t="b">
        <f t="shared" si="183"/>
        <v>0</v>
      </c>
      <c r="BE358" s="65" t="b">
        <f t="shared" si="184"/>
        <v>0</v>
      </c>
      <c r="BF358" s="65" t="b">
        <f t="shared" si="185"/>
        <v>0</v>
      </c>
      <c r="BG358" s="65" t="b">
        <f t="shared" si="186"/>
        <v>0</v>
      </c>
      <c r="BH358" s="65" t="b">
        <f t="shared" si="187"/>
        <v>0</v>
      </c>
      <c r="BI358" s="65" t="b">
        <f t="shared" si="188"/>
        <v>0</v>
      </c>
      <c r="BJ358" s="65" t="b">
        <f t="shared" si="189"/>
        <v>0</v>
      </c>
      <c r="BK358" s="65" t="b">
        <f t="shared" si="190"/>
        <v>0</v>
      </c>
      <c r="BL358" s="65" t="b">
        <f t="shared" si="191"/>
        <v>0</v>
      </c>
      <c r="BM358" s="70" t="s">
        <v>338</v>
      </c>
    </row>
    <row r="359" spans="1:65" ht="34">
      <c r="A359" s="66" t="s">
        <v>883</v>
      </c>
      <c r="B359" s="67" t="s">
        <v>884</v>
      </c>
      <c r="C359" s="68">
        <v>0</v>
      </c>
      <c r="D359" s="68">
        <v>0</v>
      </c>
      <c r="E359" s="69">
        <f t="shared" si="192"/>
        <v>0</v>
      </c>
      <c r="F359" s="68">
        <f t="shared" si="193"/>
        <v>0</v>
      </c>
      <c r="G359" s="69">
        <v>0</v>
      </c>
      <c r="H359" s="69">
        <v>0</v>
      </c>
      <c r="I359" s="69">
        <f t="shared" si="194"/>
        <v>0</v>
      </c>
      <c r="J359" s="68">
        <f t="shared" si="195"/>
        <v>0</v>
      </c>
      <c r="K359" s="69">
        <v>0</v>
      </c>
      <c r="L359" s="69">
        <v>0</v>
      </c>
      <c r="M359" s="69">
        <f t="shared" si="196"/>
        <v>0</v>
      </c>
      <c r="N359" s="68">
        <f t="shared" si="197"/>
        <v>0</v>
      </c>
      <c r="O359" s="73">
        <v>529.22429810845017</v>
      </c>
      <c r="P359" s="73">
        <v>539.6</v>
      </c>
      <c r="Q359" s="69">
        <f t="shared" si="198"/>
        <v>1068</v>
      </c>
      <c r="R359" s="68">
        <f t="shared" si="199"/>
        <v>10</v>
      </c>
      <c r="S359" s="69">
        <v>0</v>
      </c>
      <c r="T359" s="69">
        <v>0</v>
      </c>
      <c r="U359" s="69">
        <f t="shared" si="200"/>
        <v>0</v>
      </c>
      <c r="V359" s="68">
        <f t="shared" si="201"/>
        <v>0</v>
      </c>
      <c r="W359" s="69">
        <v>0</v>
      </c>
      <c r="X359" s="69">
        <v>0</v>
      </c>
      <c r="Y359" s="69">
        <f t="shared" si="202"/>
        <v>0</v>
      </c>
      <c r="Z359" s="68">
        <f t="shared" si="203"/>
        <v>0</v>
      </c>
      <c r="AA359" s="69">
        <v>0</v>
      </c>
      <c r="AB359" s="69">
        <v>0</v>
      </c>
      <c r="AC359" s="69">
        <f t="shared" si="204"/>
        <v>0</v>
      </c>
      <c r="AD359" s="68">
        <f t="shared" si="205"/>
        <v>0</v>
      </c>
      <c r="AE359" s="69">
        <v>0</v>
      </c>
      <c r="AF359" s="69">
        <v>0</v>
      </c>
      <c r="AG359" s="69">
        <f t="shared" si="206"/>
        <v>0</v>
      </c>
      <c r="AH359" s="68">
        <f t="shared" si="207"/>
        <v>0</v>
      </c>
      <c r="AI359" s="69">
        <v>0</v>
      </c>
      <c r="AJ359" s="69">
        <v>0</v>
      </c>
      <c r="AK359" s="69">
        <f t="shared" si="208"/>
        <v>0</v>
      </c>
      <c r="AL359" s="68">
        <f t="shared" si="209"/>
        <v>0</v>
      </c>
      <c r="AM359" s="69">
        <v>0</v>
      </c>
      <c r="AN359" s="69">
        <v>0</v>
      </c>
      <c r="AO359" s="69">
        <f t="shared" si="210"/>
        <v>0</v>
      </c>
      <c r="AP359" s="68">
        <f t="shared" si="211"/>
        <v>0</v>
      </c>
      <c r="AQ359" s="69">
        <v>0</v>
      </c>
      <c r="AR359" s="69">
        <v>0</v>
      </c>
      <c r="AS359" s="69">
        <f t="shared" si="212"/>
        <v>0</v>
      </c>
      <c r="AT359" s="68">
        <f t="shared" si="213"/>
        <v>0</v>
      </c>
      <c r="AU359" s="69">
        <v>0</v>
      </c>
      <c r="AV359" s="69">
        <v>0</v>
      </c>
      <c r="AW359" s="69">
        <f t="shared" si="214"/>
        <v>0</v>
      </c>
      <c r="AX359" s="68">
        <f t="shared" si="215"/>
        <v>0</v>
      </c>
      <c r="AY359" s="69">
        <v>0</v>
      </c>
      <c r="AZ359" s="69">
        <v>0</v>
      </c>
      <c r="BA359" s="65" t="b">
        <f t="shared" si="180"/>
        <v>1</v>
      </c>
      <c r="BB359" s="65" t="b">
        <f t="shared" si="181"/>
        <v>1</v>
      </c>
      <c r="BC359" s="65" t="b">
        <f t="shared" si="182"/>
        <v>1</v>
      </c>
      <c r="BD359" s="65" t="b">
        <f t="shared" si="183"/>
        <v>0</v>
      </c>
      <c r="BE359" s="65" t="b">
        <f t="shared" si="184"/>
        <v>1</v>
      </c>
      <c r="BF359" s="65" t="b">
        <f t="shared" si="185"/>
        <v>1</v>
      </c>
      <c r="BG359" s="65" t="b">
        <f t="shared" si="186"/>
        <v>1</v>
      </c>
      <c r="BH359" s="65" t="b">
        <f t="shared" si="187"/>
        <v>1</v>
      </c>
      <c r="BI359" s="65" t="b">
        <f t="shared" si="188"/>
        <v>1</v>
      </c>
      <c r="BJ359" s="65" t="b">
        <f t="shared" si="189"/>
        <v>1</v>
      </c>
      <c r="BK359" s="65" t="b">
        <f t="shared" si="190"/>
        <v>1</v>
      </c>
      <c r="BL359" s="65" t="b">
        <f t="shared" si="191"/>
        <v>1</v>
      </c>
      <c r="BM359" s="70" t="s">
        <v>161</v>
      </c>
    </row>
    <row r="360" spans="1:65" ht="17">
      <c r="A360" s="66" t="s">
        <v>885</v>
      </c>
      <c r="B360" s="67" t="s">
        <v>886</v>
      </c>
      <c r="C360" s="68">
        <v>0</v>
      </c>
      <c r="D360" s="68">
        <v>0</v>
      </c>
      <c r="E360" s="69">
        <f t="shared" si="192"/>
        <v>0</v>
      </c>
      <c r="F360" s="68">
        <f t="shared" si="193"/>
        <v>0</v>
      </c>
      <c r="G360" s="69">
        <v>0</v>
      </c>
      <c r="H360" s="69">
        <v>0</v>
      </c>
      <c r="I360" s="69">
        <f t="shared" si="194"/>
        <v>0</v>
      </c>
      <c r="J360" s="68">
        <f t="shared" si="195"/>
        <v>0</v>
      </c>
      <c r="K360" s="69">
        <v>0</v>
      </c>
      <c r="L360" s="69">
        <v>0</v>
      </c>
      <c r="M360" s="69">
        <f t="shared" si="196"/>
        <v>0</v>
      </c>
      <c r="N360" s="68">
        <f t="shared" si="197"/>
        <v>0</v>
      </c>
      <c r="O360" s="69">
        <v>0</v>
      </c>
      <c r="P360" s="69">
        <v>0</v>
      </c>
      <c r="Q360" s="69">
        <f t="shared" si="198"/>
        <v>0</v>
      </c>
      <c r="R360" s="68">
        <f t="shared" si="199"/>
        <v>0</v>
      </c>
      <c r="S360" s="71">
        <v>134577.45575101051</v>
      </c>
      <c r="T360" s="71">
        <v>134578</v>
      </c>
      <c r="U360" s="69">
        <f t="shared" si="200"/>
        <v>269155</v>
      </c>
      <c r="V360" s="68">
        <f t="shared" si="201"/>
        <v>1</v>
      </c>
      <c r="W360" s="71">
        <v>141461.21473130738</v>
      </c>
      <c r="X360" s="71">
        <v>141461.76000000001</v>
      </c>
      <c r="Y360" s="69">
        <f t="shared" si="202"/>
        <v>282922</v>
      </c>
      <c r="Z360" s="68">
        <f t="shared" si="203"/>
        <v>0</v>
      </c>
      <c r="AA360" s="71">
        <v>141461.21473130738</v>
      </c>
      <c r="AB360" s="71">
        <v>141461.76000000001</v>
      </c>
      <c r="AC360" s="69">
        <f t="shared" si="204"/>
        <v>282922</v>
      </c>
      <c r="AD360" s="68">
        <f t="shared" si="205"/>
        <v>0</v>
      </c>
      <c r="AE360" s="71">
        <v>295403.38495429064</v>
      </c>
      <c r="AF360" s="71">
        <v>295403.93000000005</v>
      </c>
      <c r="AG360" s="69">
        <f t="shared" si="206"/>
        <v>590806</v>
      </c>
      <c r="AH360" s="68">
        <f t="shared" si="207"/>
        <v>0</v>
      </c>
      <c r="AI360" s="71">
        <v>295403.38495429064</v>
      </c>
      <c r="AJ360" s="71">
        <v>295403.93000000005</v>
      </c>
      <c r="AK360" s="69">
        <f t="shared" si="208"/>
        <v>590806</v>
      </c>
      <c r="AL360" s="68">
        <f t="shared" si="209"/>
        <v>0</v>
      </c>
      <c r="AM360" s="71">
        <v>403796.75466869859</v>
      </c>
      <c r="AN360" s="71">
        <v>403796.93000000005</v>
      </c>
      <c r="AO360" s="69">
        <f t="shared" si="210"/>
        <v>807592</v>
      </c>
      <c r="AP360" s="68">
        <f t="shared" si="211"/>
        <v>0</v>
      </c>
      <c r="AQ360" s="71">
        <v>649412.93696038041</v>
      </c>
      <c r="AR360" s="71">
        <v>648479.93000000005</v>
      </c>
      <c r="AS360" s="69">
        <f t="shared" si="212"/>
        <v>1297891</v>
      </c>
      <c r="AT360" s="68">
        <f t="shared" si="213"/>
        <v>-933</v>
      </c>
      <c r="AU360" s="71">
        <v>1984810.3504607168</v>
      </c>
      <c r="AV360" s="71">
        <v>648479.93000000005</v>
      </c>
      <c r="AW360" s="69">
        <f t="shared" si="214"/>
        <v>2633289</v>
      </c>
      <c r="AX360" s="68">
        <f t="shared" si="215"/>
        <v>-1336331</v>
      </c>
      <c r="AY360" s="71">
        <v>1984810.3504607168</v>
      </c>
      <c r="AZ360" s="71">
        <v>648479.93000000005</v>
      </c>
      <c r="BA360" s="65" t="b">
        <f t="shared" si="180"/>
        <v>1</v>
      </c>
      <c r="BB360" s="65" t="b">
        <f t="shared" si="181"/>
        <v>1</v>
      </c>
      <c r="BC360" s="65" t="b">
        <f t="shared" si="182"/>
        <v>1</v>
      </c>
      <c r="BD360" s="65" t="b">
        <f t="shared" si="183"/>
        <v>1</v>
      </c>
      <c r="BE360" s="65" t="b">
        <f t="shared" si="184"/>
        <v>0</v>
      </c>
      <c r="BF360" s="65" t="b">
        <f t="shared" si="185"/>
        <v>1</v>
      </c>
      <c r="BG360" s="65" t="b">
        <f t="shared" si="186"/>
        <v>1</v>
      </c>
      <c r="BH360" s="65" t="b">
        <f t="shared" si="187"/>
        <v>1</v>
      </c>
      <c r="BI360" s="65" t="b">
        <f t="shared" si="188"/>
        <v>1</v>
      </c>
      <c r="BJ360" s="65" t="b">
        <f t="shared" si="189"/>
        <v>1</v>
      </c>
      <c r="BK360" s="65" t="b">
        <f t="shared" si="190"/>
        <v>0</v>
      </c>
      <c r="BL360" s="65" t="b">
        <f t="shared" si="191"/>
        <v>0</v>
      </c>
      <c r="BM360" s="70" t="s">
        <v>182</v>
      </c>
    </row>
    <row r="361" spans="1:65" ht="17">
      <c r="A361" s="66" t="s">
        <v>887</v>
      </c>
      <c r="B361" s="67" t="s">
        <v>888</v>
      </c>
      <c r="C361" s="68">
        <v>0</v>
      </c>
      <c r="D361" s="68">
        <v>0</v>
      </c>
      <c r="E361" s="69">
        <f t="shared" si="192"/>
        <v>0</v>
      </c>
      <c r="F361" s="68">
        <f t="shared" si="193"/>
        <v>0</v>
      </c>
      <c r="G361" s="69">
        <v>31319.128973143444</v>
      </c>
      <c r="H361" s="69">
        <v>31319</v>
      </c>
      <c r="I361" s="69">
        <f t="shared" si="194"/>
        <v>62638</v>
      </c>
      <c r="J361" s="68">
        <f t="shared" si="195"/>
        <v>0</v>
      </c>
      <c r="K361" s="71">
        <v>31319.128973143444</v>
      </c>
      <c r="L361" s="71">
        <v>31319</v>
      </c>
      <c r="M361" s="69">
        <f t="shared" si="196"/>
        <v>62638</v>
      </c>
      <c r="N361" s="68">
        <f t="shared" si="197"/>
        <v>0</v>
      </c>
      <c r="O361" s="71">
        <v>31319.128973143444</v>
      </c>
      <c r="P361" s="71">
        <v>31319</v>
      </c>
      <c r="Q361" s="69">
        <f t="shared" si="198"/>
        <v>62638</v>
      </c>
      <c r="R361" s="68">
        <f t="shared" si="199"/>
        <v>0</v>
      </c>
      <c r="S361" s="71">
        <v>104229.88784360841</v>
      </c>
      <c r="T361" s="71">
        <v>104231</v>
      </c>
      <c r="U361" s="69">
        <f t="shared" si="200"/>
        <v>208460</v>
      </c>
      <c r="V361" s="68">
        <f t="shared" si="201"/>
        <v>2</v>
      </c>
      <c r="W361" s="71">
        <v>139228.2981995765</v>
      </c>
      <c r="X361" s="71">
        <v>139229.41</v>
      </c>
      <c r="Y361" s="69">
        <f t="shared" si="202"/>
        <v>278457</v>
      </c>
      <c r="Z361" s="68">
        <f t="shared" si="203"/>
        <v>1</v>
      </c>
      <c r="AA361" s="71">
        <v>139228.2981995765</v>
      </c>
      <c r="AB361" s="71">
        <v>139229.41</v>
      </c>
      <c r="AC361" s="69">
        <f t="shared" si="204"/>
        <v>278457</v>
      </c>
      <c r="AD361" s="68">
        <f t="shared" si="205"/>
        <v>1</v>
      </c>
      <c r="AE361" s="71">
        <v>139228.2981995765</v>
      </c>
      <c r="AF361" s="71">
        <v>139229.41</v>
      </c>
      <c r="AG361" s="69">
        <f t="shared" si="206"/>
        <v>278457</v>
      </c>
      <c r="AH361" s="68">
        <f t="shared" si="207"/>
        <v>1</v>
      </c>
      <c r="AI361" s="71">
        <v>153252.05742862445</v>
      </c>
      <c r="AJ361" s="71">
        <v>153253.41</v>
      </c>
      <c r="AK361" s="69">
        <f t="shared" si="208"/>
        <v>306505</v>
      </c>
      <c r="AL361" s="68">
        <f t="shared" si="209"/>
        <v>1</v>
      </c>
      <c r="AM361" s="71">
        <v>161703.70992060305</v>
      </c>
      <c r="AN361" s="71">
        <v>161705.41</v>
      </c>
      <c r="AO361" s="69">
        <f t="shared" si="210"/>
        <v>323408</v>
      </c>
      <c r="AP361" s="68">
        <f t="shared" si="211"/>
        <v>2</v>
      </c>
      <c r="AQ361" s="71">
        <v>161703.70992060305</v>
      </c>
      <c r="AR361" s="71">
        <v>161705.41</v>
      </c>
      <c r="AS361" s="69">
        <f t="shared" si="212"/>
        <v>323408</v>
      </c>
      <c r="AT361" s="68">
        <f t="shared" si="213"/>
        <v>2</v>
      </c>
      <c r="AU361" s="71">
        <v>200478.3970975914</v>
      </c>
      <c r="AV361" s="71">
        <v>161705.41</v>
      </c>
      <c r="AW361" s="69">
        <f t="shared" si="214"/>
        <v>362183</v>
      </c>
      <c r="AX361" s="68">
        <f t="shared" si="215"/>
        <v>-38773</v>
      </c>
      <c r="AY361" s="71">
        <v>200478.3970975914</v>
      </c>
      <c r="AZ361" s="71">
        <v>161705.41</v>
      </c>
      <c r="BA361" s="65" t="b">
        <f t="shared" si="180"/>
        <v>1</v>
      </c>
      <c r="BB361" s="65" t="b">
        <f t="shared" si="181"/>
        <v>1</v>
      </c>
      <c r="BC361" s="65" t="b">
        <f t="shared" si="182"/>
        <v>1</v>
      </c>
      <c r="BD361" s="65" t="b">
        <f t="shared" si="183"/>
        <v>1</v>
      </c>
      <c r="BE361" s="65" t="b">
        <f t="shared" si="184"/>
        <v>0</v>
      </c>
      <c r="BF361" s="65" t="b">
        <f t="shared" si="185"/>
        <v>0</v>
      </c>
      <c r="BG361" s="65" t="b">
        <f t="shared" si="186"/>
        <v>0</v>
      </c>
      <c r="BH361" s="65" t="b">
        <f t="shared" si="187"/>
        <v>0</v>
      </c>
      <c r="BI361" s="65" t="b">
        <f t="shared" si="188"/>
        <v>0</v>
      </c>
      <c r="BJ361" s="65" t="b">
        <f t="shared" si="189"/>
        <v>0</v>
      </c>
      <c r="BK361" s="65" t="b">
        <f t="shared" si="190"/>
        <v>0</v>
      </c>
      <c r="BL361" s="65" t="b">
        <f t="shared" si="191"/>
        <v>0</v>
      </c>
      <c r="BM361" s="70" t="s">
        <v>164</v>
      </c>
    </row>
    <row r="362" spans="1:65" ht="17">
      <c r="A362" s="66" t="s">
        <v>889</v>
      </c>
      <c r="B362" s="67" t="s">
        <v>890</v>
      </c>
      <c r="C362" s="68">
        <v>0</v>
      </c>
      <c r="D362" s="68">
        <v>0</v>
      </c>
      <c r="E362" s="69">
        <f t="shared" si="192"/>
        <v>0</v>
      </c>
      <c r="F362" s="68">
        <f t="shared" si="193"/>
        <v>0</v>
      </c>
      <c r="G362" s="69">
        <v>3857.1214577048822</v>
      </c>
      <c r="H362" s="69">
        <v>3857</v>
      </c>
      <c r="I362" s="69">
        <f t="shared" si="194"/>
        <v>7714</v>
      </c>
      <c r="J362" s="68">
        <f t="shared" si="195"/>
        <v>0</v>
      </c>
      <c r="K362" s="71">
        <v>4514.2480232121816</v>
      </c>
      <c r="L362" s="71">
        <v>4514.1000000000004</v>
      </c>
      <c r="M362" s="69">
        <f t="shared" si="196"/>
        <v>9028</v>
      </c>
      <c r="N362" s="68">
        <f t="shared" si="197"/>
        <v>0</v>
      </c>
      <c r="O362" s="71">
        <v>10371.860047969067</v>
      </c>
      <c r="P362" s="71">
        <v>10372.1</v>
      </c>
      <c r="Q362" s="69">
        <f t="shared" si="198"/>
        <v>20743</v>
      </c>
      <c r="R362" s="68">
        <f t="shared" si="199"/>
        <v>1</v>
      </c>
      <c r="S362" s="71">
        <v>35403.380795795587</v>
      </c>
      <c r="T362" s="71">
        <v>90814.91</v>
      </c>
      <c r="U362" s="69">
        <f t="shared" si="200"/>
        <v>126217</v>
      </c>
      <c r="V362" s="68">
        <f t="shared" si="201"/>
        <v>55411</v>
      </c>
      <c r="W362" s="71">
        <v>52864.265172241983</v>
      </c>
      <c r="X362" s="71">
        <v>126877.91</v>
      </c>
      <c r="Y362" s="69">
        <f t="shared" si="202"/>
        <v>179741</v>
      </c>
      <c r="Z362" s="68">
        <f t="shared" si="203"/>
        <v>74013</v>
      </c>
      <c r="AA362" s="71">
        <v>52148.301994321744</v>
      </c>
      <c r="AB362" s="71">
        <v>126877.91</v>
      </c>
      <c r="AC362" s="69">
        <f t="shared" si="204"/>
        <v>179025</v>
      </c>
      <c r="AD362" s="68">
        <f t="shared" si="205"/>
        <v>74729</v>
      </c>
      <c r="AE362" s="71">
        <v>63485.361067077625</v>
      </c>
      <c r="AF362" s="71">
        <v>161213.12</v>
      </c>
      <c r="AG362" s="69">
        <f t="shared" si="206"/>
        <v>224698</v>
      </c>
      <c r="AH362" s="68">
        <f t="shared" si="207"/>
        <v>97728</v>
      </c>
      <c r="AI362" s="71">
        <v>91166.31532005161</v>
      </c>
      <c r="AJ362" s="71">
        <v>235203.12</v>
      </c>
      <c r="AK362" s="69">
        <f t="shared" si="208"/>
        <v>326369</v>
      </c>
      <c r="AL362" s="68">
        <f t="shared" si="209"/>
        <v>144037</v>
      </c>
      <c r="AM362" s="71">
        <v>92661.78703685751</v>
      </c>
      <c r="AN362" s="71">
        <v>239152.12</v>
      </c>
      <c r="AO362" s="69">
        <f t="shared" si="210"/>
        <v>331813</v>
      </c>
      <c r="AP362" s="68">
        <f t="shared" si="211"/>
        <v>146491</v>
      </c>
      <c r="AQ362" s="71">
        <v>86149.074951372764</v>
      </c>
      <c r="AR362" s="71">
        <v>239152.12</v>
      </c>
      <c r="AS362" s="69">
        <f t="shared" si="212"/>
        <v>325301</v>
      </c>
      <c r="AT362" s="68">
        <f t="shared" si="213"/>
        <v>153003</v>
      </c>
      <c r="AU362" s="71">
        <v>148733.99666650698</v>
      </c>
      <c r="AV362" s="71">
        <v>239152.12</v>
      </c>
      <c r="AW362" s="69">
        <f t="shared" si="214"/>
        <v>387885</v>
      </c>
      <c r="AX362" s="68">
        <f t="shared" si="215"/>
        <v>90419</v>
      </c>
      <c r="AY362" s="71">
        <v>148733.99666650698</v>
      </c>
      <c r="AZ362" s="71">
        <v>239152.12</v>
      </c>
      <c r="BA362" s="65" t="b">
        <f t="shared" si="180"/>
        <v>1</v>
      </c>
      <c r="BB362" s="65" t="b">
        <f t="shared" si="181"/>
        <v>1</v>
      </c>
      <c r="BC362" s="65" t="b">
        <f t="shared" si="182"/>
        <v>1</v>
      </c>
      <c r="BD362" s="65" t="b">
        <f t="shared" si="183"/>
        <v>0</v>
      </c>
      <c r="BE362" s="65" t="b">
        <f t="shared" si="184"/>
        <v>0</v>
      </c>
      <c r="BF362" s="65" t="b">
        <f t="shared" si="185"/>
        <v>0</v>
      </c>
      <c r="BG362" s="65" t="b">
        <f t="shared" si="186"/>
        <v>0</v>
      </c>
      <c r="BH362" s="65" t="b">
        <f t="shared" si="187"/>
        <v>0</v>
      </c>
      <c r="BI362" s="65" t="b">
        <f t="shared" si="188"/>
        <v>0</v>
      </c>
      <c r="BJ362" s="65" t="b">
        <f t="shared" si="189"/>
        <v>0</v>
      </c>
      <c r="BK362" s="65" t="b">
        <f t="shared" si="190"/>
        <v>0</v>
      </c>
      <c r="BL362" s="65" t="b">
        <f t="shared" si="191"/>
        <v>0</v>
      </c>
      <c r="BM362" s="70" t="s">
        <v>187</v>
      </c>
    </row>
    <row r="363" spans="1:65" ht="17">
      <c r="A363" s="66" t="s">
        <v>891</v>
      </c>
      <c r="B363" s="67" t="s">
        <v>892</v>
      </c>
      <c r="C363" s="68">
        <v>0</v>
      </c>
      <c r="D363" s="68">
        <v>0</v>
      </c>
      <c r="E363" s="69">
        <f t="shared" si="192"/>
        <v>0</v>
      </c>
      <c r="F363" s="68">
        <f t="shared" si="193"/>
        <v>0</v>
      </c>
      <c r="G363" s="71">
        <v>1213703.5465662915</v>
      </c>
      <c r="H363" s="71">
        <v>1213704</v>
      </c>
      <c r="I363" s="69">
        <f t="shared" si="194"/>
        <v>2427407</v>
      </c>
      <c r="J363" s="68">
        <f t="shared" si="195"/>
        <v>1</v>
      </c>
      <c r="K363" s="71">
        <v>12552610.785186449</v>
      </c>
      <c r="L363" s="71">
        <v>12552611</v>
      </c>
      <c r="M363" s="69">
        <f t="shared" si="196"/>
        <v>25105221</v>
      </c>
      <c r="N363" s="68">
        <f t="shared" si="197"/>
        <v>1</v>
      </c>
      <c r="O363" s="71">
        <v>12552610.785186449</v>
      </c>
      <c r="P363" s="71">
        <v>12552611</v>
      </c>
      <c r="Q363" s="69">
        <f t="shared" si="198"/>
        <v>25105221</v>
      </c>
      <c r="R363" s="68">
        <f t="shared" si="199"/>
        <v>1</v>
      </c>
      <c r="S363" s="71">
        <v>1480785.3065542022</v>
      </c>
      <c r="T363" s="71">
        <v>1907035</v>
      </c>
      <c r="U363" s="69">
        <f t="shared" si="200"/>
        <v>3387820</v>
      </c>
      <c r="V363" s="68">
        <f t="shared" si="201"/>
        <v>426250</v>
      </c>
      <c r="W363" s="71">
        <v>1682526.6943045307</v>
      </c>
      <c r="X363" s="71">
        <v>2144675.46</v>
      </c>
      <c r="Y363" s="69">
        <f t="shared" si="202"/>
        <v>3827201</v>
      </c>
      <c r="Z363" s="68">
        <f t="shared" si="203"/>
        <v>462149</v>
      </c>
      <c r="AA363" s="71">
        <v>1682526.6943045307</v>
      </c>
      <c r="AB363" s="71">
        <v>2144675.46</v>
      </c>
      <c r="AC363" s="69">
        <f t="shared" si="204"/>
        <v>3827201</v>
      </c>
      <c r="AD363" s="68">
        <f t="shared" si="205"/>
        <v>462149</v>
      </c>
      <c r="AE363" s="71">
        <v>2129899.8983782977</v>
      </c>
      <c r="AF363" s="71">
        <v>2592048.46</v>
      </c>
      <c r="AG363" s="69">
        <f t="shared" si="206"/>
        <v>4721947</v>
      </c>
      <c r="AH363" s="68">
        <f t="shared" si="207"/>
        <v>462149</v>
      </c>
      <c r="AI363" s="71">
        <v>2129899.8983782977</v>
      </c>
      <c r="AJ363" s="71">
        <v>2592048.46</v>
      </c>
      <c r="AK363" s="69">
        <f t="shared" si="208"/>
        <v>4721947</v>
      </c>
      <c r="AL363" s="68">
        <f t="shared" si="209"/>
        <v>462149</v>
      </c>
      <c r="AM363" s="71">
        <v>2129899.8983782977</v>
      </c>
      <c r="AN363" s="71">
        <v>2592048.46</v>
      </c>
      <c r="AO363" s="69">
        <f t="shared" si="210"/>
        <v>4721947</v>
      </c>
      <c r="AP363" s="68">
        <f t="shared" si="211"/>
        <v>462149</v>
      </c>
      <c r="AQ363" s="71">
        <v>2129899.8983782977</v>
      </c>
      <c r="AR363" s="71">
        <v>2592048.46</v>
      </c>
      <c r="AS363" s="69">
        <f t="shared" si="212"/>
        <v>4721947</v>
      </c>
      <c r="AT363" s="68">
        <f t="shared" si="213"/>
        <v>462149</v>
      </c>
      <c r="AU363" s="71">
        <v>2129899.8983782977</v>
      </c>
      <c r="AV363" s="71">
        <v>2592048.46</v>
      </c>
      <c r="AW363" s="69">
        <f t="shared" si="214"/>
        <v>4721947</v>
      </c>
      <c r="AX363" s="68">
        <f t="shared" si="215"/>
        <v>462149</v>
      </c>
      <c r="AY363" s="71">
        <v>2129899.8983782977</v>
      </c>
      <c r="AZ363" s="71">
        <v>2592048.46</v>
      </c>
      <c r="BA363" s="65" t="b">
        <f t="shared" si="180"/>
        <v>1</v>
      </c>
      <c r="BB363" s="65" t="b">
        <f t="shared" si="181"/>
        <v>0</v>
      </c>
      <c r="BC363" s="65" t="b">
        <f t="shared" si="182"/>
        <v>0</v>
      </c>
      <c r="BD363" s="65" t="b">
        <f t="shared" si="183"/>
        <v>0</v>
      </c>
      <c r="BE363" s="65" t="b">
        <f t="shared" si="184"/>
        <v>0</v>
      </c>
      <c r="BF363" s="65" t="b">
        <f t="shared" si="185"/>
        <v>0</v>
      </c>
      <c r="BG363" s="65" t="b">
        <f t="shared" si="186"/>
        <v>0</v>
      </c>
      <c r="BH363" s="65" t="b">
        <f t="shared" si="187"/>
        <v>0</v>
      </c>
      <c r="BI363" s="65" t="b">
        <f t="shared" si="188"/>
        <v>0</v>
      </c>
      <c r="BJ363" s="65" t="b">
        <f t="shared" si="189"/>
        <v>0</v>
      </c>
      <c r="BK363" s="65" t="b">
        <f t="shared" si="190"/>
        <v>0</v>
      </c>
      <c r="BL363" s="65" t="b">
        <f t="shared" si="191"/>
        <v>0</v>
      </c>
      <c r="BM363" s="70" t="s">
        <v>164</v>
      </c>
    </row>
    <row r="364" spans="1:65" ht="17">
      <c r="A364" s="66" t="s">
        <v>893</v>
      </c>
      <c r="B364" s="67" t="s">
        <v>894</v>
      </c>
      <c r="C364" s="68">
        <v>0</v>
      </c>
      <c r="D364" s="68">
        <v>0</v>
      </c>
      <c r="E364" s="69">
        <f t="shared" si="192"/>
        <v>0</v>
      </c>
      <c r="F364" s="68">
        <f t="shared" si="193"/>
        <v>0</v>
      </c>
      <c r="G364" s="71">
        <v>1807</v>
      </c>
      <c r="H364" s="71">
        <v>1807</v>
      </c>
      <c r="I364" s="69">
        <f t="shared" si="194"/>
        <v>3614</v>
      </c>
      <c r="J364" s="68">
        <f t="shared" si="195"/>
        <v>0</v>
      </c>
      <c r="K364" s="71">
        <v>4219.5</v>
      </c>
      <c r="L364" s="71">
        <v>4220</v>
      </c>
      <c r="M364" s="69">
        <f t="shared" si="196"/>
        <v>8439</v>
      </c>
      <c r="N364" s="68">
        <f t="shared" si="197"/>
        <v>1</v>
      </c>
      <c r="O364" s="71">
        <v>5919.5</v>
      </c>
      <c r="P364" s="71">
        <v>5920</v>
      </c>
      <c r="Q364" s="69">
        <f t="shared" si="198"/>
        <v>11839</v>
      </c>
      <c r="R364" s="68">
        <f t="shared" si="199"/>
        <v>1</v>
      </c>
      <c r="S364" s="76">
        <v>-3.2847499999999998</v>
      </c>
      <c r="T364" s="69">
        <v>0</v>
      </c>
      <c r="U364" s="69">
        <f t="shared" si="200"/>
        <v>-3</v>
      </c>
      <c r="V364" s="68">
        <f t="shared" si="201"/>
        <v>3</v>
      </c>
      <c r="W364" s="71">
        <v>12062.636065172055</v>
      </c>
      <c r="X364" s="71">
        <v>12066</v>
      </c>
      <c r="Y364" s="69">
        <f t="shared" si="202"/>
        <v>24128</v>
      </c>
      <c r="Z364" s="68">
        <f t="shared" si="203"/>
        <v>4</v>
      </c>
      <c r="AA364" s="71">
        <v>12062.636065172055</v>
      </c>
      <c r="AB364" s="71">
        <v>12066</v>
      </c>
      <c r="AC364" s="69">
        <f t="shared" si="204"/>
        <v>24128</v>
      </c>
      <c r="AD364" s="68">
        <f t="shared" si="205"/>
        <v>4</v>
      </c>
      <c r="AE364" s="71">
        <v>12062.636065172055</v>
      </c>
      <c r="AF364" s="71">
        <v>12066</v>
      </c>
      <c r="AG364" s="69">
        <f t="shared" si="206"/>
        <v>24128</v>
      </c>
      <c r="AH364" s="68">
        <f t="shared" si="207"/>
        <v>4</v>
      </c>
      <c r="AI364" s="71">
        <v>30702.502136600629</v>
      </c>
      <c r="AJ364" s="71">
        <v>30706</v>
      </c>
      <c r="AK364" s="69">
        <f t="shared" si="208"/>
        <v>61408</v>
      </c>
      <c r="AL364" s="68">
        <f t="shared" si="209"/>
        <v>4</v>
      </c>
      <c r="AM364" s="71">
        <v>30702.502136600629</v>
      </c>
      <c r="AN364" s="71">
        <v>30706</v>
      </c>
      <c r="AO364" s="69">
        <f t="shared" si="210"/>
        <v>61408</v>
      </c>
      <c r="AP364" s="68">
        <f t="shared" si="211"/>
        <v>4</v>
      </c>
      <c r="AQ364" s="71">
        <v>30702.502136600629</v>
      </c>
      <c r="AR364" s="71">
        <v>30706</v>
      </c>
      <c r="AS364" s="69">
        <f t="shared" si="212"/>
        <v>61408</v>
      </c>
      <c r="AT364" s="68">
        <f t="shared" si="213"/>
        <v>4</v>
      </c>
      <c r="AU364" s="71">
        <v>30702.502136600629</v>
      </c>
      <c r="AV364" s="71">
        <v>30706</v>
      </c>
      <c r="AW364" s="69">
        <f t="shared" si="214"/>
        <v>61408</v>
      </c>
      <c r="AX364" s="68">
        <f t="shared" si="215"/>
        <v>4</v>
      </c>
      <c r="AY364" s="71">
        <v>30702.502136600629</v>
      </c>
      <c r="AZ364" s="71">
        <v>30706</v>
      </c>
      <c r="BA364" s="65" t="b">
        <f t="shared" si="180"/>
        <v>1</v>
      </c>
      <c r="BB364" s="65" t="b">
        <f t="shared" si="181"/>
        <v>1</v>
      </c>
      <c r="BC364" s="65" t="b">
        <f t="shared" si="182"/>
        <v>0</v>
      </c>
      <c r="BD364" s="65" t="b">
        <f t="shared" si="183"/>
        <v>0</v>
      </c>
      <c r="BE364" s="65" t="b">
        <f t="shared" si="184"/>
        <v>0</v>
      </c>
      <c r="BF364" s="65" t="b">
        <f t="shared" si="185"/>
        <v>0</v>
      </c>
      <c r="BG364" s="65" t="b">
        <f t="shared" si="186"/>
        <v>0</v>
      </c>
      <c r="BH364" s="65" t="b">
        <f t="shared" si="187"/>
        <v>0</v>
      </c>
      <c r="BI364" s="65" t="b">
        <f t="shared" si="188"/>
        <v>0</v>
      </c>
      <c r="BJ364" s="65" t="b">
        <f t="shared" si="189"/>
        <v>0</v>
      </c>
      <c r="BK364" s="65" t="b">
        <f t="shared" si="190"/>
        <v>0</v>
      </c>
      <c r="BL364" s="65" t="b">
        <f t="shared" si="191"/>
        <v>0</v>
      </c>
      <c r="BM364" s="70" t="s">
        <v>164</v>
      </c>
    </row>
    <row r="365" spans="1:65" ht="34">
      <c r="A365" s="66" t="s">
        <v>895</v>
      </c>
      <c r="B365" s="67" t="s">
        <v>896</v>
      </c>
      <c r="C365" s="68">
        <v>3803.56</v>
      </c>
      <c r="D365" s="68">
        <v>3804</v>
      </c>
      <c r="E365" s="69">
        <f t="shared" si="192"/>
        <v>7607</v>
      </c>
      <c r="F365" s="68">
        <f t="shared" si="193"/>
        <v>1</v>
      </c>
      <c r="G365" s="69">
        <v>0</v>
      </c>
      <c r="H365" s="71">
        <v>3804</v>
      </c>
      <c r="I365" s="69">
        <f t="shared" si="194"/>
        <v>3804</v>
      </c>
      <c r="J365" s="68">
        <f t="shared" si="195"/>
        <v>3804</v>
      </c>
      <c r="K365" s="71">
        <v>3351.0090746519595</v>
      </c>
      <c r="L365" s="71">
        <v>7564</v>
      </c>
      <c r="M365" s="69">
        <f t="shared" si="196"/>
        <v>10915</v>
      </c>
      <c r="N365" s="68">
        <f t="shared" si="197"/>
        <v>4213</v>
      </c>
      <c r="O365" s="69">
        <v>0</v>
      </c>
      <c r="P365" s="71">
        <v>7564</v>
      </c>
      <c r="Q365" s="69">
        <f t="shared" si="198"/>
        <v>7564</v>
      </c>
      <c r="R365" s="68">
        <f t="shared" si="199"/>
        <v>7564</v>
      </c>
      <c r="S365" s="69">
        <v>0</v>
      </c>
      <c r="T365" s="71">
        <v>1094</v>
      </c>
      <c r="U365" s="69">
        <f t="shared" si="200"/>
        <v>1094</v>
      </c>
      <c r="V365" s="68">
        <f t="shared" si="201"/>
        <v>1094</v>
      </c>
      <c r="W365" s="69">
        <v>0</v>
      </c>
      <c r="X365" s="71">
        <v>1094</v>
      </c>
      <c r="Y365" s="69">
        <f t="shared" si="202"/>
        <v>1094</v>
      </c>
      <c r="Z365" s="68">
        <f t="shared" si="203"/>
        <v>1094</v>
      </c>
      <c r="AA365" s="69">
        <v>0</v>
      </c>
      <c r="AB365" s="71">
        <v>1094</v>
      </c>
      <c r="AC365" s="69">
        <f t="shared" si="204"/>
        <v>1094</v>
      </c>
      <c r="AD365" s="68">
        <f t="shared" si="205"/>
        <v>1094</v>
      </c>
      <c r="AE365" s="69">
        <v>0</v>
      </c>
      <c r="AF365" s="71">
        <v>1094</v>
      </c>
      <c r="AG365" s="69">
        <f t="shared" si="206"/>
        <v>1094</v>
      </c>
      <c r="AH365" s="68">
        <f t="shared" si="207"/>
        <v>1094</v>
      </c>
      <c r="AI365" s="69">
        <v>0</v>
      </c>
      <c r="AJ365" s="71">
        <v>1094</v>
      </c>
      <c r="AK365" s="69">
        <f t="shared" si="208"/>
        <v>1094</v>
      </c>
      <c r="AL365" s="68">
        <f t="shared" si="209"/>
        <v>1094</v>
      </c>
      <c r="AM365" s="69">
        <v>0</v>
      </c>
      <c r="AN365" s="71">
        <v>1094</v>
      </c>
      <c r="AO365" s="69">
        <f t="shared" si="210"/>
        <v>1094</v>
      </c>
      <c r="AP365" s="68">
        <f t="shared" si="211"/>
        <v>1094</v>
      </c>
      <c r="AQ365" s="69">
        <v>0</v>
      </c>
      <c r="AR365" s="71">
        <v>1094</v>
      </c>
      <c r="AS365" s="69">
        <f t="shared" si="212"/>
        <v>1094</v>
      </c>
      <c r="AT365" s="68">
        <f t="shared" si="213"/>
        <v>1094</v>
      </c>
      <c r="AU365" s="69">
        <v>0</v>
      </c>
      <c r="AV365" s="71">
        <v>1094</v>
      </c>
      <c r="AW365" s="69">
        <f t="shared" si="214"/>
        <v>1094</v>
      </c>
      <c r="AX365" s="68">
        <f t="shared" si="215"/>
        <v>1094</v>
      </c>
      <c r="AY365" s="69">
        <v>0</v>
      </c>
      <c r="AZ365" s="71">
        <v>1094</v>
      </c>
      <c r="BA365" s="65" t="b">
        <f t="shared" si="180"/>
        <v>0</v>
      </c>
      <c r="BB365" s="65" t="b">
        <f t="shared" si="181"/>
        <v>0</v>
      </c>
      <c r="BC365" s="65" t="b">
        <f t="shared" si="182"/>
        <v>0</v>
      </c>
      <c r="BD365" s="65" t="b">
        <f t="shared" si="183"/>
        <v>0</v>
      </c>
      <c r="BE365" s="65" t="b">
        <f t="shared" si="184"/>
        <v>0</v>
      </c>
      <c r="BF365" s="65" t="b">
        <f t="shared" si="185"/>
        <v>0</v>
      </c>
      <c r="BG365" s="65" t="b">
        <f t="shared" si="186"/>
        <v>0</v>
      </c>
      <c r="BH365" s="65" t="b">
        <f t="shared" si="187"/>
        <v>0</v>
      </c>
      <c r="BI365" s="65" t="b">
        <f t="shared" si="188"/>
        <v>0</v>
      </c>
      <c r="BJ365" s="65" t="b">
        <f t="shared" si="189"/>
        <v>0</v>
      </c>
      <c r="BK365" s="65" t="b">
        <f t="shared" si="190"/>
        <v>0</v>
      </c>
      <c r="BL365" s="65" t="b">
        <f t="shared" si="191"/>
        <v>0</v>
      </c>
      <c r="BM365" s="70" t="s">
        <v>161</v>
      </c>
    </row>
    <row r="366" spans="1:65" ht="17">
      <c r="A366" s="66" t="s">
        <v>897</v>
      </c>
      <c r="B366" s="67" t="s">
        <v>898</v>
      </c>
      <c r="C366" s="68">
        <v>0</v>
      </c>
      <c r="D366" s="68">
        <v>0</v>
      </c>
      <c r="E366" s="69">
        <f t="shared" si="192"/>
        <v>0</v>
      </c>
      <c r="F366" s="68">
        <f t="shared" si="193"/>
        <v>0</v>
      </c>
      <c r="G366" s="69">
        <v>0</v>
      </c>
      <c r="H366" s="69">
        <v>0</v>
      </c>
      <c r="I366" s="69">
        <f t="shared" si="194"/>
        <v>0</v>
      </c>
      <c r="J366" s="68">
        <f t="shared" si="195"/>
        <v>0</v>
      </c>
      <c r="K366" s="71">
        <v>37476.536884658548</v>
      </c>
      <c r="L366" s="71">
        <v>37477</v>
      </c>
      <c r="M366" s="69">
        <f t="shared" si="196"/>
        <v>74953</v>
      </c>
      <c r="N366" s="68">
        <f t="shared" si="197"/>
        <v>1</v>
      </c>
      <c r="O366" s="71">
        <v>40273.461857721799</v>
      </c>
      <c r="P366" s="71">
        <v>40274</v>
      </c>
      <c r="Q366" s="69">
        <f t="shared" si="198"/>
        <v>80547</v>
      </c>
      <c r="R366" s="68">
        <f t="shared" si="199"/>
        <v>1</v>
      </c>
      <c r="S366" s="71">
        <v>32338.716700110708</v>
      </c>
      <c r="T366" s="71">
        <v>42229.604696186114</v>
      </c>
      <c r="U366" s="69">
        <f t="shared" si="200"/>
        <v>74567</v>
      </c>
      <c r="V366" s="68">
        <f t="shared" si="201"/>
        <v>9891</v>
      </c>
      <c r="W366" s="71">
        <v>39716.777268880869</v>
      </c>
      <c r="X366" s="71">
        <v>53911.604696186114</v>
      </c>
      <c r="Y366" s="69">
        <f t="shared" si="202"/>
        <v>93627</v>
      </c>
      <c r="Z366" s="68">
        <f t="shared" si="203"/>
        <v>14195</v>
      </c>
      <c r="AA366" s="71">
        <v>39011.044448534783</v>
      </c>
      <c r="AB366" s="71">
        <v>53911.604696186114</v>
      </c>
      <c r="AC366" s="69">
        <f t="shared" si="204"/>
        <v>92922</v>
      </c>
      <c r="AD366" s="68">
        <f t="shared" si="205"/>
        <v>14900</v>
      </c>
      <c r="AE366" s="71">
        <v>51048.817877226567</v>
      </c>
      <c r="AF366" s="71">
        <v>68564.604696186114</v>
      </c>
      <c r="AG366" s="69">
        <f t="shared" si="206"/>
        <v>119612</v>
      </c>
      <c r="AH366" s="68">
        <f t="shared" si="207"/>
        <v>17516</v>
      </c>
      <c r="AI366" s="71">
        <v>59410.15741226406</v>
      </c>
      <c r="AJ366" s="71">
        <v>77657.604696186114</v>
      </c>
      <c r="AK366" s="69">
        <f t="shared" si="208"/>
        <v>137067</v>
      </c>
      <c r="AL366" s="68">
        <f t="shared" si="209"/>
        <v>18247</v>
      </c>
      <c r="AM366" s="71">
        <v>61509.249431542659</v>
      </c>
      <c r="AN366" s="71">
        <v>79946.604696186114</v>
      </c>
      <c r="AO366" s="69">
        <f t="shared" si="210"/>
        <v>141455</v>
      </c>
      <c r="AP366" s="68">
        <f t="shared" si="211"/>
        <v>18437</v>
      </c>
      <c r="AQ366" s="71">
        <v>20068.822836563821</v>
      </c>
      <c r="AR366" s="71">
        <v>79946.604696186114</v>
      </c>
      <c r="AS366" s="69">
        <f t="shared" si="212"/>
        <v>100014</v>
      </c>
      <c r="AT366" s="68">
        <f t="shared" si="213"/>
        <v>59878</v>
      </c>
      <c r="AU366" s="71">
        <v>20068.822836563821</v>
      </c>
      <c r="AV366" s="71">
        <v>79946.604696186114</v>
      </c>
      <c r="AW366" s="69">
        <f t="shared" si="214"/>
        <v>100014</v>
      </c>
      <c r="AX366" s="68">
        <f t="shared" si="215"/>
        <v>59878</v>
      </c>
      <c r="AY366" s="71">
        <v>20068.822836563821</v>
      </c>
      <c r="AZ366" s="71">
        <v>79946.604696186114</v>
      </c>
      <c r="BA366" s="65" t="b">
        <f t="shared" si="180"/>
        <v>1</v>
      </c>
      <c r="BB366" s="65" t="b">
        <f t="shared" si="181"/>
        <v>1</v>
      </c>
      <c r="BC366" s="65" t="b">
        <f t="shared" si="182"/>
        <v>0</v>
      </c>
      <c r="BD366" s="65" t="b">
        <f t="shared" si="183"/>
        <v>0</v>
      </c>
      <c r="BE366" s="65" t="b">
        <f t="shared" si="184"/>
        <v>0</v>
      </c>
      <c r="BF366" s="65" t="b">
        <f t="shared" si="185"/>
        <v>0</v>
      </c>
      <c r="BG366" s="65" t="b">
        <f t="shared" si="186"/>
        <v>0</v>
      </c>
      <c r="BH366" s="65" t="b">
        <f t="shared" si="187"/>
        <v>0</v>
      </c>
      <c r="BI366" s="65" t="b">
        <f t="shared" si="188"/>
        <v>0</v>
      </c>
      <c r="BJ366" s="65" t="b">
        <f t="shared" si="189"/>
        <v>0</v>
      </c>
      <c r="BK366" s="65" t="b">
        <f t="shared" si="190"/>
        <v>0</v>
      </c>
      <c r="BL366" s="65" t="b">
        <f t="shared" si="191"/>
        <v>0</v>
      </c>
      <c r="BM366" s="70" t="s">
        <v>187</v>
      </c>
    </row>
    <row r="367" spans="1:65" ht="17">
      <c r="A367" s="66" t="s">
        <v>899</v>
      </c>
      <c r="B367" s="67" t="s">
        <v>900</v>
      </c>
      <c r="C367" s="68">
        <v>0</v>
      </c>
      <c r="D367" s="68">
        <v>0</v>
      </c>
      <c r="E367" s="69">
        <f t="shared" si="192"/>
        <v>0</v>
      </c>
      <c r="F367" s="68">
        <f t="shared" si="193"/>
        <v>0</v>
      </c>
      <c r="G367" s="69">
        <v>0</v>
      </c>
      <c r="H367" s="69">
        <v>0</v>
      </c>
      <c r="I367" s="69">
        <f t="shared" si="194"/>
        <v>0</v>
      </c>
      <c r="J367" s="68">
        <f t="shared" si="195"/>
        <v>0</v>
      </c>
      <c r="K367" s="69">
        <v>0</v>
      </c>
      <c r="L367" s="69">
        <v>0</v>
      </c>
      <c r="M367" s="69">
        <f t="shared" si="196"/>
        <v>0</v>
      </c>
      <c r="N367" s="68">
        <f t="shared" si="197"/>
        <v>0</v>
      </c>
      <c r="O367" s="69">
        <v>0</v>
      </c>
      <c r="P367" s="69">
        <v>0</v>
      </c>
      <c r="Q367" s="69">
        <f t="shared" si="198"/>
        <v>0</v>
      </c>
      <c r="R367" s="68">
        <f t="shared" si="199"/>
        <v>0</v>
      </c>
      <c r="S367" s="71">
        <v>17950.943326771958</v>
      </c>
      <c r="T367" s="71">
        <v>17935.784348962447</v>
      </c>
      <c r="U367" s="69">
        <f t="shared" si="200"/>
        <v>35885</v>
      </c>
      <c r="V367" s="68">
        <f t="shared" si="201"/>
        <v>-15</v>
      </c>
      <c r="W367" s="71">
        <v>22248.499603396634</v>
      </c>
      <c r="X367" s="71">
        <v>22233.784348962447</v>
      </c>
      <c r="Y367" s="69">
        <f t="shared" si="202"/>
        <v>44481</v>
      </c>
      <c r="Z367" s="68">
        <f t="shared" si="203"/>
        <v>-15</v>
      </c>
      <c r="AA367" s="71">
        <v>24387.831320893903</v>
      </c>
      <c r="AB367" s="71">
        <v>24372.784348962447</v>
      </c>
      <c r="AC367" s="69">
        <f t="shared" si="204"/>
        <v>48759</v>
      </c>
      <c r="AD367" s="68">
        <f t="shared" si="205"/>
        <v>-15</v>
      </c>
      <c r="AE367" s="71">
        <v>31411.502698990575</v>
      </c>
      <c r="AF367" s="71">
        <v>31396.784348962447</v>
      </c>
      <c r="AG367" s="69">
        <f t="shared" si="206"/>
        <v>62807</v>
      </c>
      <c r="AH367" s="68">
        <f t="shared" si="207"/>
        <v>-15</v>
      </c>
      <c r="AI367" s="71">
        <v>33381.910518519013</v>
      </c>
      <c r="AJ367" s="71">
        <v>33366.78434896245</v>
      </c>
      <c r="AK367" s="69">
        <f t="shared" si="208"/>
        <v>66747</v>
      </c>
      <c r="AL367" s="68">
        <f t="shared" si="209"/>
        <v>-15</v>
      </c>
      <c r="AM367" s="71">
        <v>35208.046506643012</v>
      </c>
      <c r="AN367" s="71">
        <v>35192.78434896245</v>
      </c>
      <c r="AO367" s="69">
        <f t="shared" si="210"/>
        <v>70400</v>
      </c>
      <c r="AP367" s="68">
        <f t="shared" si="211"/>
        <v>-16</v>
      </c>
      <c r="AQ367" s="71">
        <v>41314.514892776802</v>
      </c>
      <c r="AR367" s="71">
        <v>41298.78434896245</v>
      </c>
      <c r="AS367" s="69">
        <f t="shared" si="212"/>
        <v>82612</v>
      </c>
      <c r="AT367" s="68">
        <f t="shared" si="213"/>
        <v>-16</v>
      </c>
      <c r="AU367" s="71">
        <v>47292.632904901271</v>
      </c>
      <c r="AV367" s="71">
        <v>41298.78434896245</v>
      </c>
      <c r="AW367" s="69">
        <f t="shared" si="214"/>
        <v>88590</v>
      </c>
      <c r="AX367" s="68">
        <f t="shared" si="215"/>
        <v>-5994</v>
      </c>
      <c r="AY367" s="71">
        <v>47292.632904901271</v>
      </c>
      <c r="AZ367" s="71">
        <v>41298.78434896245</v>
      </c>
      <c r="BA367" s="65" t="b">
        <f t="shared" si="180"/>
        <v>1</v>
      </c>
      <c r="BB367" s="65" t="b">
        <f t="shared" si="181"/>
        <v>1</v>
      </c>
      <c r="BC367" s="65" t="b">
        <f t="shared" si="182"/>
        <v>1</v>
      </c>
      <c r="BD367" s="65" t="b">
        <f t="shared" si="183"/>
        <v>1</v>
      </c>
      <c r="BE367" s="65" t="b">
        <f t="shared" si="184"/>
        <v>0</v>
      </c>
      <c r="BF367" s="65" t="b">
        <f t="shared" si="185"/>
        <v>0</v>
      </c>
      <c r="BG367" s="65" t="b">
        <f t="shared" si="186"/>
        <v>0</v>
      </c>
      <c r="BH367" s="65" t="b">
        <f t="shared" si="187"/>
        <v>0</v>
      </c>
      <c r="BI367" s="65" t="b">
        <f t="shared" si="188"/>
        <v>0</v>
      </c>
      <c r="BJ367" s="65" t="b">
        <f t="shared" si="189"/>
        <v>0</v>
      </c>
      <c r="BK367" s="65" t="b">
        <f t="shared" si="190"/>
        <v>0</v>
      </c>
      <c r="BL367" s="65" t="b">
        <f t="shared" si="191"/>
        <v>0</v>
      </c>
      <c r="BM367" s="70" t="s">
        <v>182</v>
      </c>
    </row>
    <row r="368" spans="1:65" ht="17">
      <c r="A368" s="66" t="s">
        <v>901</v>
      </c>
      <c r="B368" s="67" t="s">
        <v>902</v>
      </c>
      <c r="C368" s="68">
        <v>0</v>
      </c>
      <c r="D368" s="68">
        <v>0</v>
      </c>
      <c r="E368" s="69">
        <f t="shared" si="192"/>
        <v>0</v>
      </c>
      <c r="F368" s="68">
        <f t="shared" si="193"/>
        <v>0</v>
      </c>
      <c r="G368" s="69">
        <v>0</v>
      </c>
      <c r="H368" s="69">
        <v>0</v>
      </c>
      <c r="I368" s="69">
        <f t="shared" si="194"/>
        <v>0</v>
      </c>
      <c r="J368" s="68">
        <f t="shared" si="195"/>
        <v>0</v>
      </c>
      <c r="K368" s="69">
        <v>0</v>
      </c>
      <c r="L368" s="69">
        <v>0</v>
      </c>
      <c r="M368" s="69">
        <f t="shared" si="196"/>
        <v>0</v>
      </c>
      <c r="N368" s="68">
        <f t="shared" si="197"/>
        <v>0</v>
      </c>
      <c r="O368" s="69">
        <v>0</v>
      </c>
      <c r="P368" s="69">
        <v>0</v>
      </c>
      <c r="Q368" s="69">
        <f t="shared" si="198"/>
        <v>0</v>
      </c>
      <c r="R368" s="68">
        <f t="shared" si="199"/>
        <v>0</v>
      </c>
      <c r="S368" s="71">
        <v>41137.5</v>
      </c>
      <c r="T368" s="71">
        <v>40337.5</v>
      </c>
      <c r="U368" s="69">
        <f t="shared" si="200"/>
        <v>81474</v>
      </c>
      <c r="V368" s="68">
        <f t="shared" si="201"/>
        <v>-800</v>
      </c>
      <c r="W368" s="71">
        <v>43487.5</v>
      </c>
      <c r="X368" s="71">
        <v>42687.5</v>
      </c>
      <c r="Y368" s="69">
        <f t="shared" si="202"/>
        <v>86174</v>
      </c>
      <c r="Z368" s="68">
        <f t="shared" si="203"/>
        <v>-800</v>
      </c>
      <c r="AA368" s="71">
        <v>43487.5</v>
      </c>
      <c r="AB368" s="71">
        <v>42687.5</v>
      </c>
      <c r="AC368" s="69">
        <f t="shared" si="204"/>
        <v>86174</v>
      </c>
      <c r="AD368" s="68">
        <f t="shared" si="205"/>
        <v>-800</v>
      </c>
      <c r="AE368" s="71">
        <v>43487.5</v>
      </c>
      <c r="AF368" s="71">
        <v>42687.5</v>
      </c>
      <c r="AG368" s="69">
        <f t="shared" si="206"/>
        <v>86174</v>
      </c>
      <c r="AH368" s="68">
        <f t="shared" si="207"/>
        <v>-800</v>
      </c>
      <c r="AI368" s="71">
        <v>43487.5</v>
      </c>
      <c r="AJ368" s="71">
        <v>42687.5</v>
      </c>
      <c r="AK368" s="69">
        <f t="shared" si="208"/>
        <v>86174</v>
      </c>
      <c r="AL368" s="68">
        <f t="shared" si="209"/>
        <v>-800</v>
      </c>
      <c r="AM368" s="71">
        <v>43487.5</v>
      </c>
      <c r="AN368" s="71">
        <v>42687.5</v>
      </c>
      <c r="AO368" s="69">
        <f t="shared" si="210"/>
        <v>86174</v>
      </c>
      <c r="AP368" s="68">
        <f t="shared" si="211"/>
        <v>-800</v>
      </c>
      <c r="AQ368" s="71">
        <v>43487.5</v>
      </c>
      <c r="AR368" s="71">
        <v>42687.5</v>
      </c>
      <c r="AS368" s="69">
        <f t="shared" si="212"/>
        <v>86174</v>
      </c>
      <c r="AT368" s="68">
        <f t="shared" si="213"/>
        <v>-800</v>
      </c>
      <c r="AU368" s="71">
        <v>43487.5</v>
      </c>
      <c r="AV368" s="71">
        <v>42687.5</v>
      </c>
      <c r="AW368" s="69">
        <f t="shared" si="214"/>
        <v>86174</v>
      </c>
      <c r="AX368" s="68">
        <f t="shared" si="215"/>
        <v>-800</v>
      </c>
      <c r="AY368" s="71">
        <v>43487.5</v>
      </c>
      <c r="AZ368" s="71">
        <v>42687.5</v>
      </c>
      <c r="BA368" s="65" t="b">
        <f t="shared" si="180"/>
        <v>1</v>
      </c>
      <c r="BB368" s="65" t="b">
        <f t="shared" si="181"/>
        <v>1</v>
      </c>
      <c r="BC368" s="65" t="b">
        <f t="shared" si="182"/>
        <v>1</v>
      </c>
      <c r="BD368" s="65" t="b">
        <f t="shared" si="183"/>
        <v>1</v>
      </c>
      <c r="BE368" s="65" t="b">
        <f t="shared" si="184"/>
        <v>0</v>
      </c>
      <c r="BF368" s="65" t="b">
        <f t="shared" si="185"/>
        <v>0</v>
      </c>
      <c r="BG368" s="65" t="b">
        <f t="shared" si="186"/>
        <v>0</v>
      </c>
      <c r="BH368" s="65" t="b">
        <f t="shared" si="187"/>
        <v>0</v>
      </c>
      <c r="BI368" s="65" t="b">
        <f t="shared" si="188"/>
        <v>0</v>
      </c>
      <c r="BJ368" s="65" t="b">
        <f t="shared" si="189"/>
        <v>0</v>
      </c>
      <c r="BK368" s="65" t="b">
        <f t="shared" si="190"/>
        <v>0</v>
      </c>
      <c r="BL368" s="65" t="b">
        <f t="shared" si="191"/>
        <v>0</v>
      </c>
      <c r="BM368" s="70" t="s">
        <v>179</v>
      </c>
    </row>
    <row r="369" spans="1:65" ht="34">
      <c r="A369" s="66" t="s">
        <v>903</v>
      </c>
      <c r="B369" s="67" t="s">
        <v>904</v>
      </c>
      <c r="C369" s="68">
        <v>0</v>
      </c>
      <c r="D369" s="68">
        <v>0</v>
      </c>
      <c r="E369" s="69">
        <f t="shared" si="192"/>
        <v>0</v>
      </c>
      <c r="F369" s="68">
        <f t="shared" si="193"/>
        <v>0</v>
      </c>
      <c r="G369" s="69">
        <v>0</v>
      </c>
      <c r="H369" s="69">
        <v>0</v>
      </c>
      <c r="I369" s="69">
        <f t="shared" si="194"/>
        <v>0</v>
      </c>
      <c r="J369" s="68">
        <f t="shared" si="195"/>
        <v>0</v>
      </c>
      <c r="K369" s="69">
        <v>0</v>
      </c>
      <c r="L369" s="69">
        <v>0</v>
      </c>
      <c r="M369" s="69">
        <f t="shared" si="196"/>
        <v>0</v>
      </c>
      <c r="N369" s="68">
        <f t="shared" si="197"/>
        <v>0</v>
      </c>
      <c r="O369" s="69">
        <v>0</v>
      </c>
      <c r="P369" s="69">
        <v>0</v>
      </c>
      <c r="Q369" s="69">
        <f t="shared" si="198"/>
        <v>0</v>
      </c>
      <c r="R369" s="68">
        <f t="shared" si="199"/>
        <v>0</v>
      </c>
      <c r="S369" s="69">
        <v>0</v>
      </c>
      <c r="T369" s="71">
        <v>1488</v>
      </c>
      <c r="U369" s="69">
        <f t="shared" si="200"/>
        <v>1488</v>
      </c>
      <c r="V369" s="68">
        <f t="shared" si="201"/>
        <v>1488</v>
      </c>
      <c r="W369" s="71">
        <v>5367.0150036037039</v>
      </c>
      <c r="X369" s="71">
        <v>6106</v>
      </c>
      <c r="Y369" s="69">
        <f t="shared" si="202"/>
        <v>11473</v>
      </c>
      <c r="Z369" s="68">
        <f t="shared" si="203"/>
        <v>739</v>
      </c>
      <c r="AA369" s="69">
        <v>0</v>
      </c>
      <c r="AB369" s="71">
        <v>6106</v>
      </c>
      <c r="AC369" s="69">
        <f t="shared" si="204"/>
        <v>6106</v>
      </c>
      <c r="AD369" s="68">
        <f t="shared" si="205"/>
        <v>6106</v>
      </c>
      <c r="AE369" s="69">
        <v>0</v>
      </c>
      <c r="AF369" s="71">
        <v>6106</v>
      </c>
      <c r="AG369" s="69">
        <f t="shared" si="206"/>
        <v>6106</v>
      </c>
      <c r="AH369" s="68">
        <f t="shared" si="207"/>
        <v>6106</v>
      </c>
      <c r="AI369" s="71">
        <v>1240.2136488359165</v>
      </c>
      <c r="AJ369" s="71">
        <v>7189</v>
      </c>
      <c r="AK369" s="69">
        <f t="shared" si="208"/>
        <v>8429</v>
      </c>
      <c r="AL369" s="68">
        <f t="shared" si="209"/>
        <v>5949</v>
      </c>
      <c r="AM369" s="69">
        <v>0</v>
      </c>
      <c r="AN369" s="71">
        <v>7189</v>
      </c>
      <c r="AO369" s="69">
        <f t="shared" si="210"/>
        <v>7189</v>
      </c>
      <c r="AP369" s="68">
        <f t="shared" si="211"/>
        <v>7189</v>
      </c>
      <c r="AQ369" s="69">
        <v>0</v>
      </c>
      <c r="AR369" s="71">
        <v>7189</v>
      </c>
      <c r="AS369" s="69">
        <f t="shared" si="212"/>
        <v>7189</v>
      </c>
      <c r="AT369" s="68">
        <f t="shared" si="213"/>
        <v>7189</v>
      </c>
      <c r="AU369" s="71">
        <v>4992.4243134988819</v>
      </c>
      <c r="AV369" s="71">
        <v>7189</v>
      </c>
      <c r="AW369" s="69">
        <f t="shared" si="214"/>
        <v>12181</v>
      </c>
      <c r="AX369" s="68">
        <f t="shared" si="215"/>
        <v>2197</v>
      </c>
      <c r="AY369" s="71">
        <v>4992.4243134988819</v>
      </c>
      <c r="AZ369" s="71">
        <v>7189</v>
      </c>
      <c r="BA369" s="65" t="b">
        <f t="shared" si="180"/>
        <v>1</v>
      </c>
      <c r="BB369" s="65" t="b">
        <f t="shared" si="181"/>
        <v>1</v>
      </c>
      <c r="BC369" s="65" t="b">
        <f t="shared" si="182"/>
        <v>1</v>
      </c>
      <c r="BD369" s="65" t="b">
        <f t="shared" si="183"/>
        <v>1</v>
      </c>
      <c r="BE369" s="65" t="b">
        <f t="shared" si="184"/>
        <v>0</v>
      </c>
      <c r="BF369" s="65" t="b">
        <f t="shared" si="185"/>
        <v>0</v>
      </c>
      <c r="BG369" s="65" t="b">
        <f t="shared" si="186"/>
        <v>0</v>
      </c>
      <c r="BH369" s="65" t="b">
        <f t="shared" si="187"/>
        <v>0</v>
      </c>
      <c r="BI369" s="65" t="b">
        <f t="shared" si="188"/>
        <v>0</v>
      </c>
      <c r="BJ369" s="65" t="b">
        <f t="shared" si="189"/>
        <v>0</v>
      </c>
      <c r="BK369" s="65" t="b">
        <f t="shared" si="190"/>
        <v>0</v>
      </c>
      <c r="BL369" s="65" t="b">
        <f t="shared" si="191"/>
        <v>0</v>
      </c>
      <c r="BM369" s="70" t="s">
        <v>161</v>
      </c>
    </row>
    <row r="370" spans="1:65" ht="17">
      <c r="A370" s="66" t="s">
        <v>905</v>
      </c>
      <c r="B370" s="67" t="s">
        <v>906</v>
      </c>
      <c r="C370" s="68">
        <v>0</v>
      </c>
      <c r="D370" s="68">
        <v>0</v>
      </c>
      <c r="E370" s="69">
        <f t="shared" si="192"/>
        <v>0</v>
      </c>
      <c r="F370" s="68">
        <f t="shared" si="193"/>
        <v>0</v>
      </c>
      <c r="G370" s="69">
        <v>0</v>
      </c>
      <c r="H370" s="69">
        <v>0</v>
      </c>
      <c r="I370" s="69">
        <f t="shared" si="194"/>
        <v>0</v>
      </c>
      <c r="J370" s="68">
        <f t="shared" si="195"/>
        <v>0</v>
      </c>
      <c r="K370" s="71">
        <v>6016.6342300154574</v>
      </c>
      <c r="L370" s="71">
        <v>4999</v>
      </c>
      <c r="M370" s="69">
        <f t="shared" si="196"/>
        <v>11015</v>
      </c>
      <c r="N370" s="68">
        <f t="shared" si="197"/>
        <v>-1017</v>
      </c>
      <c r="O370" s="69">
        <v>0</v>
      </c>
      <c r="P370" s="71">
        <v>4999</v>
      </c>
      <c r="Q370" s="69">
        <f t="shared" si="198"/>
        <v>4999</v>
      </c>
      <c r="R370" s="68">
        <f t="shared" si="199"/>
        <v>4999</v>
      </c>
      <c r="S370" s="71">
        <v>1837.8342748684386</v>
      </c>
      <c r="T370" s="71">
        <v>1838</v>
      </c>
      <c r="U370" s="69">
        <f t="shared" si="200"/>
        <v>3675</v>
      </c>
      <c r="V370" s="68">
        <f t="shared" si="201"/>
        <v>1</v>
      </c>
      <c r="W370" s="71">
        <v>1837.8342748684386</v>
      </c>
      <c r="X370" s="71">
        <v>1838</v>
      </c>
      <c r="Y370" s="69">
        <f t="shared" si="202"/>
        <v>3675</v>
      </c>
      <c r="Z370" s="68">
        <f t="shared" si="203"/>
        <v>1</v>
      </c>
      <c r="AA370" s="71">
        <v>1837.8342748684386</v>
      </c>
      <c r="AB370" s="71">
        <v>1838</v>
      </c>
      <c r="AC370" s="69">
        <f t="shared" si="204"/>
        <v>3675</v>
      </c>
      <c r="AD370" s="68">
        <f t="shared" si="205"/>
        <v>1</v>
      </c>
      <c r="AE370" s="71">
        <v>1837.8342748684386</v>
      </c>
      <c r="AF370" s="71">
        <v>1838</v>
      </c>
      <c r="AG370" s="69">
        <f t="shared" si="206"/>
        <v>3675</v>
      </c>
      <c r="AH370" s="68">
        <f t="shared" si="207"/>
        <v>1</v>
      </c>
      <c r="AI370" s="71">
        <v>1837.8342748684386</v>
      </c>
      <c r="AJ370" s="71">
        <v>1838</v>
      </c>
      <c r="AK370" s="69">
        <f t="shared" si="208"/>
        <v>3675</v>
      </c>
      <c r="AL370" s="68">
        <f t="shared" si="209"/>
        <v>1</v>
      </c>
      <c r="AM370" s="71">
        <v>1837.8342748684386</v>
      </c>
      <c r="AN370" s="71">
        <v>1838</v>
      </c>
      <c r="AO370" s="69">
        <f t="shared" si="210"/>
        <v>3675</v>
      </c>
      <c r="AP370" s="68">
        <f t="shared" si="211"/>
        <v>1</v>
      </c>
      <c r="AQ370" s="71">
        <v>1837.8342748684386</v>
      </c>
      <c r="AR370" s="71">
        <v>1838</v>
      </c>
      <c r="AS370" s="69">
        <f t="shared" si="212"/>
        <v>3675</v>
      </c>
      <c r="AT370" s="68">
        <f t="shared" si="213"/>
        <v>1</v>
      </c>
      <c r="AU370" s="71">
        <v>1837.8342748684386</v>
      </c>
      <c r="AV370" s="71">
        <v>1838</v>
      </c>
      <c r="AW370" s="69">
        <f t="shared" si="214"/>
        <v>3675</v>
      </c>
      <c r="AX370" s="68">
        <f t="shared" si="215"/>
        <v>1</v>
      </c>
      <c r="AY370" s="71">
        <v>1837.8342748684386</v>
      </c>
      <c r="AZ370" s="71">
        <v>1838</v>
      </c>
      <c r="BA370" s="65" t="b">
        <f t="shared" si="180"/>
        <v>1</v>
      </c>
      <c r="BB370" s="65" t="b">
        <f t="shared" si="181"/>
        <v>1</v>
      </c>
      <c r="BC370" s="65" t="b">
        <f t="shared" si="182"/>
        <v>0</v>
      </c>
      <c r="BD370" s="65" t="b">
        <f t="shared" si="183"/>
        <v>0</v>
      </c>
      <c r="BE370" s="65" t="b">
        <f t="shared" si="184"/>
        <v>0</v>
      </c>
      <c r="BF370" s="65" t="b">
        <f t="shared" si="185"/>
        <v>0</v>
      </c>
      <c r="BG370" s="65" t="b">
        <f t="shared" si="186"/>
        <v>0</v>
      </c>
      <c r="BH370" s="65" t="b">
        <f t="shared" si="187"/>
        <v>0</v>
      </c>
      <c r="BI370" s="65" t="b">
        <f t="shared" si="188"/>
        <v>0</v>
      </c>
      <c r="BJ370" s="65" t="b">
        <f t="shared" si="189"/>
        <v>0</v>
      </c>
      <c r="BK370" s="65" t="b">
        <f t="shared" si="190"/>
        <v>0</v>
      </c>
      <c r="BL370" s="65" t="b">
        <f t="shared" si="191"/>
        <v>0</v>
      </c>
      <c r="BM370" s="70" t="s">
        <v>164</v>
      </c>
    </row>
    <row r="371" spans="1:65" ht="17">
      <c r="A371" s="66" t="s">
        <v>907</v>
      </c>
      <c r="B371" s="67" t="s">
        <v>908</v>
      </c>
      <c r="C371" s="68">
        <v>0</v>
      </c>
      <c r="D371" s="68">
        <v>0</v>
      </c>
      <c r="E371" s="69">
        <f t="shared" si="192"/>
        <v>0</v>
      </c>
      <c r="F371" s="68">
        <f t="shared" si="193"/>
        <v>0</v>
      </c>
      <c r="G371" s="69">
        <v>0</v>
      </c>
      <c r="H371" s="69">
        <v>0</v>
      </c>
      <c r="I371" s="69">
        <f t="shared" si="194"/>
        <v>0</v>
      </c>
      <c r="J371" s="68">
        <f t="shared" si="195"/>
        <v>0</v>
      </c>
      <c r="K371" s="69">
        <v>0</v>
      </c>
      <c r="L371" s="69">
        <v>0</v>
      </c>
      <c r="M371" s="69">
        <f t="shared" si="196"/>
        <v>0</v>
      </c>
      <c r="N371" s="68">
        <f t="shared" si="197"/>
        <v>0</v>
      </c>
      <c r="O371" s="69">
        <v>0</v>
      </c>
      <c r="P371" s="69">
        <v>0</v>
      </c>
      <c r="Q371" s="69">
        <f t="shared" si="198"/>
        <v>0</v>
      </c>
      <c r="R371" s="68">
        <f t="shared" si="199"/>
        <v>0</v>
      </c>
      <c r="S371" s="71">
        <v>11312.908393088364</v>
      </c>
      <c r="T371" s="71">
        <v>11261.78</v>
      </c>
      <c r="U371" s="69">
        <f t="shared" si="200"/>
        <v>22573</v>
      </c>
      <c r="V371" s="68">
        <f t="shared" si="201"/>
        <v>-51</v>
      </c>
      <c r="W371" s="71">
        <v>16432.662343242202</v>
      </c>
      <c r="X371" s="71">
        <v>16369.78</v>
      </c>
      <c r="Y371" s="69">
        <f t="shared" si="202"/>
        <v>32801</v>
      </c>
      <c r="Z371" s="68">
        <f t="shared" si="203"/>
        <v>-63</v>
      </c>
      <c r="AA371" s="71">
        <v>17505.567399416996</v>
      </c>
      <c r="AB371" s="71">
        <v>17442.690000000002</v>
      </c>
      <c r="AC371" s="69">
        <f t="shared" si="204"/>
        <v>34947</v>
      </c>
      <c r="AD371" s="68">
        <f t="shared" si="205"/>
        <v>-63</v>
      </c>
      <c r="AE371" s="71">
        <v>21616.54856620968</v>
      </c>
      <c r="AF371" s="71">
        <v>21547.360000000001</v>
      </c>
      <c r="AG371" s="69">
        <f t="shared" si="206"/>
        <v>43163</v>
      </c>
      <c r="AH371" s="68">
        <f t="shared" si="207"/>
        <v>-69</v>
      </c>
      <c r="AI371" s="71">
        <v>25943.611386318029</v>
      </c>
      <c r="AJ371" s="71">
        <v>25644.36</v>
      </c>
      <c r="AK371" s="69">
        <f t="shared" si="208"/>
        <v>51587</v>
      </c>
      <c r="AL371" s="68">
        <f t="shared" si="209"/>
        <v>-299</v>
      </c>
      <c r="AM371" s="71">
        <v>28856.012676815077</v>
      </c>
      <c r="AN371" s="71">
        <v>28556.36</v>
      </c>
      <c r="AO371" s="69">
        <f t="shared" si="210"/>
        <v>57412</v>
      </c>
      <c r="AP371" s="68">
        <f t="shared" si="211"/>
        <v>-300</v>
      </c>
      <c r="AQ371" s="71">
        <v>31924.984933421623</v>
      </c>
      <c r="AR371" s="71">
        <v>31625.360000000001</v>
      </c>
      <c r="AS371" s="69">
        <f t="shared" si="212"/>
        <v>63549</v>
      </c>
      <c r="AT371" s="68">
        <f t="shared" si="213"/>
        <v>-299</v>
      </c>
      <c r="AU371" s="71">
        <v>37204.809038442385</v>
      </c>
      <c r="AV371" s="71">
        <v>31625.360000000001</v>
      </c>
      <c r="AW371" s="69">
        <f t="shared" si="214"/>
        <v>68829</v>
      </c>
      <c r="AX371" s="68">
        <f t="shared" si="215"/>
        <v>-5579</v>
      </c>
      <c r="AY371" s="71">
        <v>37204.809038442385</v>
      </c>
      <c r="AZ371" s="71">
        <v>31625.360000000001</v>
      </c>
      <c r="BA371" s="65" t="b">
        <f t="shared" si="180"/>
        <v>1</v>
      </c>
      <c r="BB371" s="65" t="b">
        <f t="shared" si="181"/>
        <v>1</v>
      </c>
      <c r="BC371" s="65" t="b">
        <f t="shared" si="182"/>
        <v>1</v>
      </c>
      <c r="BD371" s="65" t="b">
        <f t="shared" si="183"/>
        <v>1</v>
      </c>
      <c r="BE371" s="65" t="b">
        <f t="shared" si="184"/>
        <v>0</v>
      </c>
      <c r="BF371" s="65" t="b">
        <f t="shared" si="185"/>
        <v>0</v>
      </c>
      <c r="BG371" s="65" t="b">
        <f t="shared" si="186"/>
        <v>0</v>
      </c>
      <c r="BH371" s="65" t="b">
        <f t="shared" si="187"/>
        <v>0</v>
      </c>
      <c r="BI371" s="65" t="b">
        <f t="shared" si="188"/>
        <v>0</v>
      </c>
      <c r="BJ371" s="65" t="b">
        <f t="shared" si="189"/>
        <v>0</v>
      </c>
      <c r="BK371" s="65" t="b">
        <f t="shared" si="190"/>
        <v>0</v>
      </c>
      <c r="BL371" s="65" t="b">
        <f t="shared" si="191"/>
        <v>0</v>
      </c>
      <c r="BM371" s="70" t="s">
        <v>182</v>
      </c>
    </row>
    <row r="372" spans="1:65" ht="17">
      <c r="A372" s="66" t="s">
        <v>909</v>
      </c>
      <c r="B372" s="67" t="s">
        <v>910</v>
      </c>
      <c r="C372" s="68">
        <v>0</v>
      </c>
      <c r="D372" s="68">
        <v>0</v>
      </c>
      <c r="E372" s="69">
        <f t="shared" si="192"/>
        <v>0</v>
      </c>
      <c r="F372" s="68">
        <f t="shared" si="193"/>
        <v>0</v>
      </c>
      <c r="G372" s="69">
        <v>0</v>
      </c>
      <c r="H372" s="69">
        <v>0</v>
      </c>
      <c r="I372" s="69">
        <f t="shared" si="194"/>
        <v>0</v>
      </c>
      <c r="J372" s="68">
        <f t="shared" si="195"/>
        <v>0</v>
      </c>
      <c r="K372" s="71">
        <v>48995.60784166852</v>
      </c>
      <c r="L372" s="71">
        <v>5666</v>
      </c>
      <c r="M372" s="69">
        <f t="shared" si="196"/>
        <v>54661</v>
      </c>
      <c r="N372" s="68">
        <f t="shared" si="197"/>
        <v>-43329</v>
      </c>
      <c r="O372" s="69">
        <v>0</v>
      </c>
      <c r="P372" s="71">
        <v>5666</v>
      </c>
      <c r="Q372" s="69">
        <f t="shared" si="198"/>
        <v>5666</v>
      </c>
      <c r="R372" s="68">
        <f t="shared" si="199"/>
        <v>5666</v>
      </c>
      <c r="S372" s="71">
        <v>8905.9765993977271</v>
      </c>
      <c r="T372" s="71">
        <v>8906</v>
      </c>
      <c r="U372" s="69">
        <f t="shared" si="200"/>
        <v>17811</v>
      </c>
      <c r="V372" s="68">
        <f t="shared" si="201"/>
        <v>1</v>
      </c>
      <c r="W372" s="71">
        <v>8905.9765993977271</v>
      </c>
      <c r="X372" s="71">
        <v>8906</v>
      </c>
      <c r="Y372" s="69">
        <f t="shared" si="202"/>
        <v>17811</v>
      </c>
      <c r="Z372" s="68">
        <f t="shared" si="203"/>
        <v>1</v>
      </c>
      <c r="AA372" s="71">
        <v>8905.9765993977271</v>
      </c>
      <c r="AB372" s="71">
        <v>8906</v>
      </c>
      <c r="AC372" s="69">
        <f t="shared" si="204"/>
        <v>17811</v>
      </c>
      <c r="AD372" s="68">
        <f t="shared" si="205"/>
        <v>1</v>
      </c>
      <c r="AE372" s="71">
        <v>8905.9765993977271</v>
      </c>
      <c r="AF372" s="71">
        <v>8906</v>
      </c>
      <c r="AG372" s="69">
        <f t="shared" si="206"/>
        <v>17811</v>
      </c>
      <c r="AH372" s="68">
        <f t="shared" si="207"/>
        <v>1</v>
      </c>
      <c r="AI372" s="71">
        <v>8905.9765993977271</v>
      </c>
      <c r="AJ372" s="71">
        <v>8906</v>
      </c>
      <c r="AK372" s="69">
        <f t="shared" si="208"/>
        <v>17811</v>
      </c>
      <c r="AL372" s="68">
        <f t="shared" si="209"/>
        <v>1</v>
      </c>
      <c r="AM372" s="71">
        <v>8905.9765993977271</v>
      </c>
      <c r="AN372" s="71">
        <v>8906</v>
      </c>
      <c r="AO372" s="69">
        <f t="shared" si="210"/>
        <v>17811</v>
      </c>
      <c r="AP372" s="68">
        <f t="shared" si="211"/>
        <v>1</v>
      </c>
      <c r="AQ372" s="71">
        <v>8905.9765993977271</v>
      </c>
      <c r="AR372" s="71">
        <v>8906</v>
      </c>
      <c r="AS372" s="69">
        <f t="shared" si="212"/>
        <v>17811</v>
      </c>
      <c r="AT372" s="68">
        <f t="shared" si="213"/>
        <v>1</v>
      </c>
      <c r="AU372" s="71">
        <v>8905.9765993977271</v>
      </c>
      <c r="AV372" s="71">
        <v>8906</v>
      </c>
      <c r="AW372" s="69">
        <f t="shared" si="214"/>
        <v>17811</v>
      </c>
      <c r="AX372" s="68">
        <f t="shared" si="215"/>
        <v>1</v>
      </c>
      <c r="AY372" s="71">
        <v>8905.9765993977271</v>
      </c>
      <c r="AZ372" s="71">
        <v>8906</v>
      </c>
      <c r="BA372" s="65" t="b">
        <f t="shared" si="180"/>
        <v>1</v>
      </c>
      <c r="BB372" s="65" t="b">
        <f t="shared" si="181"/>
        <v>1</v>
      </c>
      <c r="BC372" s="65" t="b">
        <f t="shared" si="182"/>
        <v>0</v>
      </c>
      <c r="BD372" s="65" t="b">
        <f t="shared" si="183"/>
        <v>0</v>
      </c>
      <c r="BE372" s="65" t="b">
        <f t="shared" si="184"/>
        <v>0</v>
      </c>
      <c r="BF372" s="65" t="b">
        <f t="shared" si="185"/>
        <v>0</v>
      </c>
      <c r="BG372" s="65" t="b">
        <f t="shared" si="186"/>
        <v>0</v>
      </c>
      <c r="BH372" s="65" t="b">
        <f t="shared" si="187"/>
        <v>0</v>
      </c>
      <c r="BI372" s="65" t="b">
        <f t="shared" si="188"/>
        <v>0</v>
      </c>
      <c r="BJ372" s="65" t="b">
        <f t="shared" si="189"/>
        <v>0</v>
      </c>
      <c r="BK372" s="65" t="b">
        <f t="shared" si="190"/>
        <v>0</v>
      </c>
      <c r="BL372" s="65" t="b">
        <f t="shared" si="191"/>
        <v>0</v>
      </c>
      <c r="BM372" s="70" t="s">
        <v>164</v>
      </c>
    </row>
    <row r="373" spans="1:65" ht="34">
      <c r="A373" s="66" t="s">
        <v>911</v>
      </c>
      <c r="B373" s="67" t="s">
        <v>912</v>
      </c>
      <c r="C373" s="68">
        <v>0</v>
      </c>
      <c r="D373" s="68">
        <v>0</v>
      </c>
      <c r="E373" s="69">
        <f t="shared" si="192"/>
        <v>0</v>
      </c>
      <c r="F373" s="68">
        <f t="shared" si="193"/>
        <v>0</v>
      </c>
      <c r="G373" s="69">
        <v>0</v>
      </c>
      <c r="H373" s="69">
        <v>0</v>
      </c>
      <c r="I373" s="69">
        <f t="shared" si="194"/>
        <v>0</v>
      </c>
      <c r="J373" s="68">
        <f t="shared" si="195"/>
        <v>0</v>
      </c>
      <c r="K373" s="69">
        <v>0</v>
      </c>
      <c r="L373" s="69">
        <v>0</v>
      </c>
      <c r="M373" s="69">
        <f t="shared" si="196"/>
        <v>0</v>
      </c>
      <c r="N373" s="68">
        <f t="shared" si="197"/>
        <v>0</v>
      </c>
      <c r="O373" s="69">
        <v>0</v>
      </c>
      <c r="P373" s="69">
        <v>0</v>
      </c>
      <c r="Q373" s="69">
        <f t="shared" si="198"/>
        <v>0</v>
      </c>
      <c r="R373" s="68">
        <f t="shared" si="199"/>
        <v>0</v>
      </c>
      <c r="S373" s="69">
        <v>0</v>
      </c>
      <c r="T373" s="69">
        <v>0</v>
      </c>
      <c r="U373" s="69">
        <f t="shared" si="200"/>
        <v>0</v>
      </c>
      <c r="V373" s="68">
        <f t="shared" si="201"/>
        <v>0</v>
      </c>
      <c r="W373" s="69">
        <v>0</v>
      </c>
      <c r="X373" s="69">
        <v>0</v>
      </c>
      <c r="Y373" s="69">
        <f t="shared" si="202"/>
        <v>0</v>
      </c>
      <c r="Z373" s="68">
        <f t="shared" si="203"/>
        <v>0</v>
      </c>
      <c r="AA373" s="69">
        <v>0</v>
      </c>
      <c r="AB373" s="69">
        <v>0</v>
      </c>
      <c r="AC373" s="69">
        <f t="shared" si="204"/>
        <v>0</v>
      </c>
      <c r="AD373" s="68">
        <f t="shared" si="205"/>
        <v>0</v>
      </c>
      <c r="AE373" s="69">
        <v>0</v>
      </c>
      <c r="AF373" s="69">
        <v>0</v>
      </c>
      <c r="AG373" s="69">
        <f t="shared" si="206"/>
        <v>0</v>
      </c>
      <c r="AH373" s="68">
        <f t="shared" si="207"/>
        <v>0</v>
      </c>
      <c r="AI373" s="69">
        <v>0</v>
      </c>
      <c r="AJ373" s="69">
        <v>0</v>
      </c>
      <c r="AK373" s="69">
        <f t="shared" si="208"/>
        <v>0</v>
      </c>
      <c r="AL373" s="68">
        <f t="shared" si="209"/>
        <v>0</v>
      </c>
      <c r="AM373" s="69">
        <v>0</v>
      </c>
      <c r="AN373" s="69">
        <v>0</v>
      </c>
      <c r="AO373" s="69">
        <f t="shared" si="210"/>
        <v>0</v>
      </c>
      <c r="AP373" s="68">
        <f t="shared" si="211"/>
        <v>0</v>
      </c>
      <c r="AQ373" s="69">
        <v>0</v>
      </c>
      <c r="AR373" s="69">
        <v>0</v>
      </c>
      <c r="AS373" s="69">
        <f t="shared" si="212"/>
        <v>0</v>
      </c>
      <c r="AT373" s="68">
        <f t="shared" si="213"/>
        <v>0</v>
      </c>
      <c r="AU373" s="69">
        <v>0</v>
      </c>
      <c r="AV373" s="69">
        <v>0</v>
      </c>
      <c r="AW373" s="69">
        <f t="shared" si="214"/>
        <v>0</v>
      </c>
      <c r="AX373" s="68">
        <f t="shared" si="215"/>
        <v>0</v>
      </c>
      <c r="AY373" s="69">
        <v>0</v>
      </c>
      <c r="AZ373" s="69">
        <v>0</v>
      </c>
      <c r="BA373" s="65" t="b">
        <f t="shared" si="180"/>
        <v>1</v>
      </c>
      <c r="BB373" s="65" t="b">
        <f t="shared" si="181"/>
        <v>1</v>
      </c>
      <c r="BC373" s="65" t="b">
        <f t="shared" si="182"/>
        <v>1</v>
      </c>
      <c r="BD373" s="65" t="b">
        <f t="shared" si="183"/>
        <v>1</v>
      </c>
      <c r="BE373" s="65" t="b">
        <f t="shared" si="184"/>
        <v>1</v>
      </c>
      <c r="BF373" s="65" t="b">
        <f t="shared" si="185"/>
        <v>1</v>
      </c>
      <c r="BG373" s="65" t="b">
        <f t="shared" si="186"/>
        <v>1</v>
      </c>
      <c r="BH373" s="65" t="b">
        <f t="shared" si="187"/>
        <v>1</v>
      </c>
      <c r="BI373" s="65" t="b">
        <f t="shared" si="188"/>
        <v>1</v>
      </c>
      <c r="BJ373" s="65" t="b">
        <f t="shared" si="189"/>
        <v>1</v>
      </c>
      <c r="BK373" s="65" t="b">
        <f t="shared" si="190"/>
        <v>1</v>
      </c>
      <c r="BL373" s="65" t="b">
        <f t="shared" si="191"/>
        <v>1</v>
      </c>
      <c r="BM373" s="70" t="s">
        <v>161</v>
      </c>
    </row>
    <row r="374" spans="1:65" ht="34">
      <c r="A374" s="66" t="s">
        <v>913</v>
      </c>
      <c r="B374" s="67" t="s">
        <v>914</v>
      </c>
      <c r="C374" s="68">
        <v>0</v>
      </c>
      <c r="D374" s="68">
        <v>0</v>
      </c>
      <c r="E374" s="69">
        <f t="shared" si="192"/>
        <v>0</v>
      </c>
      <c r="F374" s="68">
        <f t="shared" si="193"/>
        <v>0</v>
      </c>
      <c r="G374" s="71">
        <v>9958.6854155737656</v>
      </c>
      <c r="H374" s="71">
        <v>12347</v>
      </c>
      <c r="I374" s="69">
        <f t="shared" si="194"/>
        <v>22305</v>
      </c>
      <c r="J374" s="68">
        <f t="shared" si="195"/>
        <v>2389</v>
      </c>
      <c r="K374" s="71">
        <v>9958.6854155737656</v>
      </c>
      <c r="L374" s="71">
        <v>12347</v>
      </c>
      <c r="M374" s="69">
        <f t="shared" si="196"/>
        <v>22305</v>
      </c>
      <c r="N374" s="68">
        <f t="shared" si="197"/>
        <v>2389</v>
      </c>
      <c r="O374" s="71">
        <v>7515.1639792101287</v>
      </c>
      <c r="P374" s="71">
        <v>12347</v>
      </c>
      <c r="Q374" s="69">
        <f t="shared" si="198"/>
        <v>19862</v>
      </c>
      <c r="R374" s="68">
        <f t="shared" si="199"/>
        <v>4832</v>
      </c>
      <c r="S374" s="69">
        <v>0</v>
      </c>
      <c r="T374" s="69">
        <v>0</v>
      </c>
      <c r="U374" s="69">
        <f t="shared" si="200"/>
        <v>0</v>
      </c>
      <c r="V374" s="68">
        <f t="shared" si="201"/>
        <v>0</v>
      </c>
      <c r="W374" s="69">
        <v>0</v>
      </c>
      <c r="X374" s="69">
        <v>0</v>
      </c>
      <c r="Y374" s="69">
        <f t="shared" si="202"/>
        <v>0</v>
      </c>
      <c r="Z374" s="68">
        <f t="shared" si="203"/>
        <v>0</v>
      </c>
      <c r="AA374" s="69">
        <v>0</v>
      </c>
      <c r="AB374" s="69">
        <v>0</v>
      </c>
      <c r="AC374" s="69">
        <f t="shared" si="204"/>
        <v>0</v>
      </c>
      <c r="AD374" s="68">
        <f t="shared" si="205"/>
        <v>0</v>
      </c>
      <c r="AE374" s="69">
        <v>0</v>
      </c>
      <c r="AF374" s="69">
        <v>0</v>
      </c>
      <c r="AG374" s="69">
        <f t="shared" si="206"/>
        <v>0</v>
      </c>
      <c r="AH374" s="68">
        <f t="shared" si="207"/>
        <v>0</v>
      </c>
      <c r="AI374" s="69">
        <v>0</v>
      </c>
      <c r="AJ374" s="69">
        <v>0</v>
      </c>
      <c r="AK374" s="69">
        <f t="shared" si="208"/>
        <v>0</v>
      </c>
      <c r="AL374" s="68">
        <f t="shared" si="209"/>
        <v>0</v>
      </c>
      <c r="AM374" s="69">
        <v>0</v>
      </c>
      <c r="AN374" s="69">
        <v>0</v>
      </c>
      <c r="AO374" s="69">
        <f t="shared" si="210"/>
        <v>0</v>
      </c>
      <c r="AP374" s="68">
        <f t="shared" si="211"/>
        <v>0</v>
      </c>
      <c r="AQ374" s="69">
        <v>0</v>
      </c>
      <c r="AR374" s="69">
        <v>0</v>
      </c>
      <c r="AS374" s="69">
        <f t="shared" si="212"/>
        <v>0</v>
      </c>
      <c r="AT374" s="68">
        <f t="shared" si="213"/>
        <v>0</v>
      </c>
      <c r="AU374" s="69">
        <v>0</v>
      </c>
      <c r="AV374" s="69">
        <v>0</v>
      </c>
      <c r="AW374" s="69">
        <f t="shared" si="214"/>
        <v>0</v>
      </c>
      <c r="AX374" s="68">
        <f t="shared" si="215"/>
        <v>0</v>
      </c>
      <c r="AY374" s="69">
        <v>0</v>
      </c>
      <c r="AZ374" s="69">
        <v>0</v>
      </c>
      <c r="BA374" s="65" t="b">
        <f t="shared" si="180"/>
        <v>1</v>
      </c>
      <c r="BB374" s="65" t="b">
        <f t="shared" si="181"/>
        <v>0</v>
      </c>
      <c r="BC374" s="65" t="b">
        <f t="shared" si="182"/>
        <v>0</v>
      </c>
      <c r="BD374" s="65" t="b">
        <f t="shared" si="183"/>
        <v>0</v>
      </c>
      <c r="BE374" s="65" t="b">
        <f t="shared" si="184"/>
        <v>1</v>
      </c>
      <c r="BF374" s="65" t="b">
        <f t="shared" si="185"/>
        <v>1</v>
      </c>
      <c r="BG374" s="65" t="b">
        <f t="shared" si="186"/>
        <v>1</v>
      </c>
      <c r="BH374" s="65" t="b">
        <f t="shared" si="187"/>
        <v>1</v>
      </c>
      <c r="BI374" s="65" t="b">
        <f t="shared" si="188"/>
        <v>1</v>
      </c>
      <c r="BJ374" s="65" t="b">
        <f t="shared" si="189"/>
        <v>1</v>
      </c>
      <c r="BK374" s="65" t="b">
        <f t="shared" si="190"/>
        <v>1</v>
      </c>
      <c r="BL374" s="65" t="b">
        <f t="shared" si="191"/>
        <v>1</v>
      </c>
      <c r="BM374" s="70" t="s">
        <v>161</v>
      </c>
    </row>
    <row r="375" spans="1:65" ht="34">
      <c r="A375" s="66" t="s">
        <v>915</v>
      </c>
      <c r="B375" s="67" t="s">
        <v>916</v>
      </c>
      <c r="C375" s="68">
        <v>232.28541839257051</v>
      </c>
      <c r="D375" s="68">
        <v>232.3</v>
      </c>
      <c r="E375" s="69">
        <f t="shared" si="192"/>
        <v>464</v>
      </c>
      <c r="F375" s="68">
        <f t="shared" si="193"/>
        <v>0</v>
      </c>
      <c r="G375" s="69">
        <v>3562.6180590744225</v>
      </c>
      <c r="H375" s="69">
        <v>3562.3</v>
      </c>
      <c r="I375" s="69">
        <f t="shared" si="194"/>
        <v>7124</v>
      </c>
      <c r="J375" s="68">
        <f t="shared" si="195"/>
        <v>0</v>
      </c>
      <c r="K375" s="71">
        <v>5821.8509925491253</v>
      </c>
      <c r="L375" s="71">
        <v>5821.3</v>
      </c>
      <c r="M375" s="69">
        <f t="shared" si="196"/>
        <v>11642</v>
      </c>
      <c r="N375" s="68">
        <f t="shared" si="197"/>
        <v>0</v>
      </c>
      <c r="O375" s="71">
        <v>8330.5898563817645</v>
      </c>
      <c r="P375" s="71">
        <v>7938.3</v>
      </c>
      <c r="Q375" s="69">
        <f t="shared" si="198"/>
        <v>16268</v>
      </c>
      <c r="R375" s="68">
        <f t="shared" si="199"/>
        <v>-392</v>
      </c>
      <c r="S375" s="69">
        <v>0</v>
      </c>
      <c r="T375" s="73">
        <v>730.8</v>
      </c>
      <c r="U375" s="69">
        <f t="shared" si="200"/>
        <v>730</v>
      </c>
      <c r="V375" s="68">
        <f t="shared" si="201"/>
        <v>730</v>
      </c>
      <c r="W375" s="71">
        <v>1251.5</v>
      </c>
      <c r="X375" s="71">
        <v>1314.5</v>
      </c>
      <c r="Y375" s="69">
        <f t="shared" si="202"/>
        <v>2565</v>
      </c>
      <c r="Z375" s="68">
        <f t="shared" si="203"/>
        <v>63</v>
      </c>
      <c r="AA375" s="69">
        <v>0</v>
      </c>
      <c r="AB375" s="71">
        <v>1314.5</v>
      </c>
      <c r="AC375" s="69">
        <f t="shared" si="204"/>
        <v>1314</v>
      </c>
      <c r="AD375" s="68">
        <f t="shared" si="205"/>
        <v>1314</v>
      </c>
      <c r="AE375" s="69">
        <v>0</v>
      </c>
      <c r="AF375" s="71">
        <v>2112.08</v>
      </c>
      <c r="AG375" s="69">
        <f t="shared" si="206"/>
        <v>2112</v>
      </c>
      <c r="AH375" s="68">
        <f t="shared" si="207"/>
        <v>2112</v>
      </c>
      <c r="AI375" s="71">
        <v>2049.08</v>
      </c>
      <c r="AJ375" s="71">
        <v>4161.08</v>
      </c>
      <c r="AK375" s="69">
        <f t="shared" si="208"/>
        <v>6210</v>
      </c>
      <c r="AL375" s="68">
        <f t="shared" si="209"/>
        <v>2112</v>
      </c>
      <c r="AM375" s="69">
        <v>0</v>
      </c>
      <c r="AN375" s="71">
        <v>4161.08</v>
      </c>
      <c r="AO375" s="69">
        <f t="shared" si="210"/>
        <v>4161</v>
      </c>
      <c r="AP375" s="68">
        <f t="shared" si="211"/>
        <v>4161</v>
      </c>
      <c r="AQ375" s="69">
        <v>0</v>
      </c>
      <c r="AR375" s="71">
        <v>4161.08</v>
      </c>
      <c r="AS375" s="69">
        <f t="shared" si="212"/>
        <v>4161</v>
      </c>
      <c r="AT375" s="68">
        <f t="shared" si="213"/>
        <v>4161</v>
      </c>
      <c r="AU375" s="69">
        <v>0</v>
      </c>
      <c r="AV375" s="71">
        <v>4161.08</v>
      </c>
      <c r="AW375" s="69">
        <f t="shared" si="214"/>
        <v>4161</v>
      </c>
      <c r="AX375" s="68">
        <f t="shared" si="215"/>
        <v>4161</v>
      </c>
      <c r="AY375" s="69">
        <v>0</v>
      </c>
      <c r="AZ375" s="71">
        <v>4161.08</v>
      </c>
      <c r="BA375" s="65" t="b">
        <f t="shared" si="180"/>
        <v>1</v>
      </c>
      <c r="BB375" s="65" t="b">
        <f t="shared" si="181"/>
        <v>1</v>
      </c>
      <c r="BC375" s="65" t="b">
        <f t="shared" si="182"/>
        <v>1</v>
      </c>
      <c r="BD375" s="65" t="b">
        <f t="shared" si="183"/>
        <v>0</v>
      </c>
      <c r="BE375" s="65" t="b">
        <f t="shared" si="184"/>
        <v>0</v>
      </c>
      <c r="BF375" s="65" t="b">
        <f t="shared" si="185"/>
        <v>0</v>
      </c>
      <c r="BG375" s="65" t="b">
        <f t="shared" si="186"/>
        <v>0</v>
      </c>
      <c r="BH375" s="65" t="b">
        <f t="shared" si="187"/>
        <v>0</v>
      </c>
      <c r="BI375" s="65" t="b">
        <f t="shared" si="188"/>
        <v>0</v>
      </c>
      <c r="BJ375" s="65" t="b">
        <f t="shared" si="189"/>
        <v>0</v>
      </c>
      <c r="BK375" s="65" t="b">
        <f t="shared" si="190"/>
        <v>0</v>
      </c>
      <c r="BL375" s="65" t="b">
        <f t="shared" si="191"/>
        <v>0</v>
      </c>
      <c r="BM375" s="70" t="s">
        <v>161</v>
      </c>
    </row>
    <row r="376" spans="1:65" ht="17">
      <c r="A376" s="66" t="s">
        <v>917</v>
      </c>
      <c r="B376" s="67" t="s">
        <v>918</v>
      </c>
      <c r="C376" s="68">
        <v>0</v>
      </c>
      <c r="D376" s="68">
        <v>0</v>
      </c>
      <c r="E376" s="69">
        <f t="shared" si="192"/>
        <v>0</v>
      </c>
      <c r="F376" s="68">
        <f t="shared" si="193"/>
        <v>0</v>
      </c>
      <c r="G376" s="69">
        <v>19504.409848968477</v>
      </c>
      <c r="H376" s="69">
        <v>19504</v>
      </c>
      <c r="I376" s="69">
        <f t="shared" si="194"/>
        <v>39008</v>
      </c>
      <c r="J376" s="68">
        <f t="shared" si="195"/>
        <v>0</v>
      </c>
      <c r="K376" s="71">
        <v>29752.004509121365</v>
      </c>
      <c r="L376" s="71">
        <v>29752</v>
      </c>
      <c r="M376" s="69">
        <f t="shared" si="196"/>
        <v>59504</v>
      </c>
      <c r="N376" s="68">
        <f t="shared" si="197"/>
        <v>0</v>
      </c>
      <c r="O376" s="71">
        <v>34553.636435234956</v>
      </c>
      <c r="P376" s="71">
        <v>34554</v>
      </c>
      <c r="Q376" s="69">
        <f t="shared" si="198"/>
        <v>69107</v>
      </c>
      <c r="R376" s="68">
        <f t="shared" si="199"/>
        <v>1</v>
      </c>
      <c r="S376" s="71">
        <v>7059.3010935575139</v>
      </c>
      <c r="T376" s="71">
        <v>7059.7</v>
      </c>
      <c r="U376" s="69">
        <f t="shared" si="200"/>
        <v>14118</v>
      </c>
      <c r="V376" s="68">
        <f t="shared" si="201"/>
        <v>0</v>
      </c>
      <c r="W376" s="71">
        <v>8651.5912761289437</v>
      </c>
      <c r="X376" s="71">
        <v>8651.7000000000007</v>
      </c>
      <c r="Y376" s="69">
        <f t="shared" si="202"/>
        <v>17302</v>
      </c>
      <c r="Z376" s="68">
        <f t="shared" si="203"/>
        <v>0</v>
      </c>
      <c r="AA376" s="71">
        <v>9292.367156128943</v>
      </c>
      <c r="AB376" s="71">
        <v>9292.4800000000014</v>
      </c>
      <c r="AC376" s="69">
        <f t="shared" si="204"/>
        <v>18584</v>
      </c>
      <c r="AD376" s="68">
        <f t="shared" si="205"/>
        <v>0</v>
      </c>
      <c r="AE376" s="71">
        <v>11197.759063708596</v>
      </c>
      <c r="AF376" s="71">
        <v>11197.87</v>
      </c>
      <c r="AG376" s="69">
        <f t="shared" si="206"/>
        <v>22394</v>
      </c>
      <c r="AH376" s="68">
        <f t="shared" si="207"/>
        <v>0</v>
      </c>
      <c r="AI376" s="71">
        <v>12209.041263694096</v>
      </c>
      <c r="AJ376" s="71">
        <v>12208.87</v>
      </c>
      <c r="AK376" s="69">
        <f t="shared" si="208"/>
        <v>24417</v>
      </c>
      <c r="AL376" s="68">
        <f t="shared" si="209"/>
        <v>-1</v>
      </c>
      <c r="AM376" s="71">
        <v>12783.537763694096</v>
      </c>
      <c r="AN376" s="71">
        <v>12782.87</v>
      </c>
      <c r="AO376" s="69">
        <f t="shared" si="210"/>
        <v>25565</v>
      </c>
      <c r="AP376" s="68">
        <f t="shared" si="211"/>
        <v>-1</v>
      </c>
      <c r="AQ376" s="71">
        <v>13261.159398309481</v>
      </c>
      <c r="AR376" s="71">
        <v>13260.87</v>
      </c>
      <c r="AS376" s="69">
        <f t="shared" si="212"/>
        <v>26521</v>
      </c>
      <c r="AT376" s="68">
        <f t="shared" si="213"/>
        <v>-1</v>
      </c>
      <c r="AU376" s="71">
        <v>15687.595421386404</v>
      </c>
      <c r="AV376" s="71">
        <v>13260.87</v>
      </c>
      <c r="AW376" s="69">
        <f t="shared" si="214"/>
        <v>28947</v>
      </c>
      <c r="AX376" s="68">
        <f t="shared" si="215"/>
        <v>-2427</v>
      </c>
      <c r="AY376" s="71">
        <v>15687.595421386404</v>
      </c>
      <c r="AZ376" s="71">
        <v>13260.87</v>
      </c>
      <c r="BA376" s="65" t="b">
        <f t="shared" si="180"/>
        <v>1</v>
      </c>
      <c r="BB376" s="65" t="b">
        <f t="shared" si="181"/>
        <v>1</v>
      </c>
      <c r="BC376" s="65" t="b">
        <f t="shared" si="182"/>
        <v>1</v>
      </c>
      <c r="BD376" s="65" t="b">
        <f t="shared" si="183"/>
        <v>0</v>
      </c>
      <c r="BE376" s="65" t="b">
        <f t="shared" si="184"/>
        <v>1</v>
      </c>
      <c r="BF376" s="65" t="b">
        <f t="shared" si="185"/>
        <v>1</v>
      </c>
      <c r="BG376" s="65" t="b">
        <f t="shared" si="186"/>
        <v>1</v>
      </c>
      <c r="BH376" s="65" t="b">
        <f t="shared" si="187"/>
        <v>1</v>
      </c>
      <c r="BI376" s="65" t="b">
        <f t="shared" si="188"/>
        <v>0</v>
      </c>
      <c r="BJ376" s="65" t="b">
        <f t="shared" si="189"/>
        <v>0</v>
      </c>
      <c r="BK376" s="65" t="b">
        <f t="shared" si="190"/>
        <v>0</v>
      </c>
      <c r="BL376" s="65" t="b">
        <f t="shared" si="191"/>
        <v>0</v>
      </c>
      <c r="BM376" s="70" t="s">
        <v>179</v>
      </c>
    </row>
    <row r="377" spans="1:65" ht="17">
      <c r="A377" s="66" t="s">
        <v>919</v>
      </c>
      <c r="B377" s="67" t="s">
        <v>920</v>
      </c>
      <c r="C377" s="68">
        <v>0</v>
      </c>
      <c r="D377" s="68">
        <v>0</v>
      </c>
      <c r="E377" s="69">
        <f t="shared" si="192"/>
        <v>0</v>
      </c>
      <c r="F377" s="68">
        <f t="shared" si="193"/>
        <v>0</v>
      </c>
      <c r="G377" s="71">
        <v>1813.7874342857142</v>
      </c>
      <c r="H377" s="71">
        <v>1814</v>
      </c>
      <c r="I377" s="69">
        <f t="shared" si="194"/>
        <v>3627</v>
      </c>
      <c r="J377" s="68">
        <f t="shared" si="195"/>
        <v>1</v>
      </c>
      <c r="K377" s="71">
        <v>4974.900181953285</v>
      </c>
      <c r="L377" s="71">
        <v>4975</v>
      </c>
      <c r="M377" s="69">
        <f t="shared" si="196"/>
        <v>9949</v>
      </c>
      <c r="N377" s="68">
        <f t="shared" si="197"/>
        <v>1</v>
      </c>
      <c r="O377" s="71">
        <v>6473.5938748104281</v>
      </c>
      <c r="P377" s="71">
        <v>6474</v>
      </c>
      <c r="Q377" s="69">
        <f t="shared" si="198"/>
        <v>12947</v>
      </c>
      <c r="R377" s="68">
        <f t="shared" si="199"/>
        <v>1</v>
      </c>
      <c r="S377" s="71">
        <v>26884.628360650837</v>
      </c>
      <c r="T377" s="71">
        <v>31027</v>
      </c>
      <c r="U377" s="69">
        <f t="shared" si="200"/>
        <v>57911</v>
      </c>
      <c r="V377" s="68">
        <f t="shared" si="201"/>
        <v>4143</v>
      </c>
      <c r="W377" s="71">
        <v>30848.623724166344</v>
      </c>
      <c r="X377" s="71">
        <v>35784</v>
      </c>
      <c r="Y377" s="69">
        <f t="shared" si="202"/>
        <v>66632</v>
      </c>
      <c r="Z377" s="68">
        <f t="shared" si="203"/>
        <v>4936</v>
      </c>
      <c r="AA377" s="71">
        <v>30848.623724166344</v>
      </c>
      <c r="AB377" s="71">
        <v>35784</v>
      </c>
      <c r="AC377" s="69">
        <f t="shared" si="204"/>
        <v>66632</v>
      </c>
      <c r="AD377" s="68">
        <f t="shared" si="205"/>
        <v>4936</v>
      </c>
      <c r="AE377" s="71">
        <v>30848.623724166344</v>
      </c>
      <c r="AF377" s="71">
        <v>35784</v>
      </c>
      <c r="AG377" s="69">
        <f t="shared" si="206"/>
        <v>66632</v>
      </c>
      <c r="AH377" s="68">
        <f t="shared" si="207"/>
        <v>4936</v>
      </c>
      <c r="AI377" s="71">
        <v>30848.623724166344</v>
      </c>
      <c r="AJ377" s="71">
        <v>35784</v>
      </c>
      <c r="AK377" s="69">
        <f t="shared" si="208"/>
        <v>66632</v>
      </c>
      <c r="AL377" s="68">
        <f t="shared" si="209"/>
        <v>4936</v>
      </c>
      <c r="AM377" s="71">
        <v>30848.623724166344</v>
      </c>
      <c r="AN377" s="71">
        <v>35784</v>
      </c>
      <c r="AO377" s="69">
        <f t="shared" si="210"/>
        <v>66632</v>
      </c>
      <c r="AP377" s="68">
        <f t="shared" si="211"/>
        <v>4936</v>
      </c>
      <c r="AQ377" s="71">
        <v>30848.623724166344</v>
      </c>
      <c r="AR377" s="71">
        <v>35784</v>
      </c>
      <c r="AS377" s="69">
        <f t="shared" si="212"/>
        <v>66632</v>
      </c>
      <c r="AT377" s="68">
        <f t="shared" si="213"/>
        <v>4936</v>
      </c>
      <c r="AU377" s="71">
        <v>30848.623724166344</v>
      </c>
      <c r="AV377" s="71">
        <v>35784</v>
      </c>
      <c r="AW377" s="69">
        <f t="shared" si="214"/>
        <v>66632</v>
      </c>
      <c r="AX377" s="68">
        <f t="shared" si="215"/>
        <v>4936</v>
      </c>
      <c r="AY377" s="71">
        <v>30848.623724166344</v>
      </c>
      <c r="AZ377" s="71">
        <v>35784</v>
      </c>
      <c r="BA377" s="65" t="b">
        <f t="shared" si="180"/>
        <v>1</v>
      </c>
      <c r="BB377" s="65" t="b">
        <f t="shared" si="181"/>
        <v>0</v>
      </c>
      <c r="BC377" s="65" t="b">
        <f t="shared" si="182"/>
        <v>0</v>
      </c>
      <c r="BD377" s="65" t="b">
        <f t="shared" si="183"/>
        <v>0</v>
      </c>
      <c r="BE377" s="65" t="b">
        <f t="shared" si="184"/>
        <v>0</v>
      </c>
      <c r="BF377" s="65" t="b">
        <f t="shared" si="185"/>
        <v>0</v>
      </c>
      <c r="BG377" s="65" t="b">
        <f t="shared" si="186"/>
        <v>0</v>
      </c>
      <c r="BH377" s="65" t="b">
        <f t="shared" si="187"/>
        <v>0</v>
      </c>
      <c r="BI377" s="65" t="b">
        <f t="shared" si="188"/>
        <v>0</v>
      </c>
      <c r="BJ377" s="65" t="b">
        <f t="shared" si="189"/>
        <v>0</v>
      </c>
      <c r="BK377" s="65" t="b">
        <f t="shared" si="190"/>
        <v>0</v>
      </c>
      <c r="BL377" s="65" t="b">
        <f t="shared" si="191"/>
        <v>0</v>
      </c>
      <c r="BM377" s="70" t="s">
        <v>164</v>
      </c>
    </row>
    <row r="378" spans="1:65" ht="17">
      <c r="A378" s="66" t="s">
        <v>921</v>
      </c>
      <c r="B378" s="67" t="s">
        <v>922</v>
      </c>
      <c r="C378" s="68">
        <v>1940.2110016769127</v>
      </c>
      <c r="D378" s="68">
        <v>2355</v>
      </c>
      <c r="E378" s="69">
        <f t="shared" si="192"/>
        <v>4295</v>
      </c>
      <c r="F378" s="68">
        <f t="shared" si="193"/>
        <v>415</v>
      </c>
      <c r="G378" s="69">
        <v>6665.5088915207234</v>
      </c>
      <c r="H378" s="69">
        <v>2355</v>
      </c>
      <c r="I378" s="69">
        <f t="shared" si="194"/>
        <v>9020</v>
      </c>
      <c r="J378" s="68">
        <f t="shared" si="195"/>
        <v>-4310</v>
      </c>
      <c r="K378" s="71">
        <v>10965.828464176782</v>
      </c>
      <c r="L378" s="71">
        <v>2355</v>
      </c>
      <c r="M378" s="69">
        <f t="shared" si="196"/>
        <v>13320</v>
      </c>
      <c r="N378" s="68">
        <f t="shared" si="197"/>
        <v>-8610</v>
      </c>
      <c r="O378" s="71">
        <v>12851.774986625858</v>
      </c>
      <c r="P378" s="71">
        <v>2355</v>
      </c>
      <c r="Q378" s="69">
        <f t="shared" si="198"/>
        <v>15206</v>
      </c>
      <c r="R378" s="68">
        <f t="shared" si="199"/>
        <v>-10496</v>
      </c>
      <c r="S378" s="71">
        <v>20179.300166370471</v>
      </c>
      <c r="T378" s="71">
        <v>20175.668499246545</v>
      </c>
      <c r="U378" s="69">
        <f t="shared" si="200"/>
        <v>40354</v>
      </c>
      <c r="V378" s="68">
        <f t="shared" si="201"/>
        <v>-4</v>
      </c>
      <c r="W378" s="71">
        <v>25422.356977177511</v>
      </c>
      <c r="X378" s="71">
        <v>25418.668499246545</v>
      </c>
      <c r="Y378" s="69">
        <f t="shared" si="202"/>
        <v>50840</v>
      </c>
      <c r="Z378" s="68">
        <f t="shared" si="203"/>
        <v>-4</v>
      </c>
      <c r="AA378" s="71">
        <v>27489.265106929779</v>
      </c>
      <c r="AB378" s="71">
        <v>27485.668499246545</v>
      </c>
      <c r="AC378" s="69">
        <f t="shared" si="204"/>
        <v>54974</v>
      </c>
      <c r="AD378" s="68">
        <f t="shared" si="205"/>
        <v>-4</v>
      </c>
      <c r="AE378" s="71">
        <v>33661.023638390143</v>
      </c>
      <c r="AF378" s="71">
        <v>33657.668499246545</v>
      </c>
      <c r="AG378" s="69">
        <f t="shared" si="206"/>
        <v>67318</v>
      </c>
      <c r="AH378" s="68">
        <f t="shared" si="207"/>
        <v>-4</v>
      </c>
      <c r="AI378" s="71">
        <v>42894.615361134413</v>
      </c>
      <c r="AJ378" s="71">
        <v>42891.668499246545</v>
      </c>
      <c r="AK378" s="69">
        <f t="shared" si="208"/>
        <v>85785</v>
      </c>
      <c r="AL378" s="68">
        <f t="shared" si="209"/>
        <v>-3</v>
      </c>
      <c r="AM378" s="71">
        <v>46122.516182145504</v>
      </c>
      <c r="AN378" s="71">
        <v>46119.668499246545</v>
      </c>
      <c r="AO378" s="69">
        <f t="shared" si="210"/>
        <v>92241</v>
      </c>
      <c r="AP378" s="68">
        <f t="shared" si="211"/>
        <v>-3</v>
      </c>
      <c r="AQ378" s="71">
        <v>49110.953523613585</v>
      </c>
      <c r="AR378" s="71">
        <v>49107.668499246545</v>
      </c>
      <c r="AS378" s="69">
        <f t="shared" si="212"/>
        <v>98217</v>
      </c>
      <c r="AT378" s="68">
        <f t="shared" si="213"/>
        <v>-3</v>
      </c>
      <c r="AU378" s="71">
        <v>56846.227751948594</v>
      </c>
      <c r="AV378" s="71">
        <v>49107.668499246545</v>
      </c>
      <c r="AW378" s="69">
        <f t="shared" si="214"/>
        <v>105953</v>
      </c>
      <c r="AX378" s="68">
        <f t="shared" si="215"/>
        <v>-7739</v>
      </c>
      <c r="AY378" s="71">
        <v>56846.227751948594</v>
      </c>
      <c r="AZ378" s="71">
        <v>49107.668499246545</v>
      </c>
      <c r="BA378" s="65" t="b">
        <f t="shared" si="180"/>
        <v>0</v>
      </c>
      <c r="BB378" s="65" t="b">
        <f t="shared" si="181"/>
        <v>0</v>
      </c>
      <c r="BC378" s="65" t="b">
        <f t="shared" si="182"/>
        <v>0</v>
      </c>
      <c r="BD378" s="65" t="b">
        <f t="shared" si="183"/>
        <v>0</v>
      </c>
      <c r="BE378" s="65" t="b">
        <f t="shared" si="184"/>
        <v>0</v>
      </c>
      <c r="BF378" s="65" t="b">
        <f t="shared" si="185"/>
        <v>0</v>
      </c>
      <c r="BG378" s="65" t="b">
        <f t="shared" si="186"/>
        <v>0</v>
      </c>
      <c r="BH378" s="65" t="b">
        <f t="shared" si="187"/>
        <v>0</v>
      </c>
      <c r="BI378" s="65" t="b">
        <f t="shared" si="188"/>
        <v>0</v>
      </c>
      <c r="BJ378" s="65" t="b">
        <f t="shared" si="189"/>
        <v>0</v>
      </c>
      <c r="BK378" s="65" t="b">
        <f t="shared" si="190"/>
        <v>0</v>
      </c>
      <c r="BL378" s="65" t="b">
        <f t="shared" si="191"/>
        <v>0</v>
      </c>
      <c r="BM378" s="70" t="s">
        <v>182</v>
      </c>
    </row>
    <row r="379" spans="1:65" ht="34">
      <c r="A379" s="66" t="s">
        <v>923</v>
      </c>
      <c r="B379" s="67" t="s">
        <v>924</v>
      </c>
      <c r="C379" s="68">
        <v>0</v>
      </c>
      <c r="D379" s="68">
        <v>0</v>
      </c>
      <c r="E379" s="69">
        <f t="shared" si="192"/>
        <v>0</v>
      </c>
      <c r="F379" s="68">
        <f t="shared" si="193"/>
        <v>0</v>
      </c>
      <c r="G379" s="69">
        <v>0</v>
      </c>
      <c r="H379" s="69">
        <v>0</v>
      </c>
      <c r="I379" s="69">
        <f t="shared" si="194"/>
        <v>0</v>
      </c>
      <c r="J379" s="68">
        <f t="shared" si="195"/>
        <v>0</v>
      </c>
      <c r="K379" s="71">
        <v>2642.8156982081859</v>
      </c>
      <c r="L379" s="71">
        <v>3146</v>
      </c>
      <c r="M379" s="69">
        <f t="shared" si="196"/>
        <v>5788</v>
      </c>
      <c r="N379" s="68">
        <f t="shared" si="197"/>
        <v>504</v>
      </c>
      <c r="O379" s="71">
        <v>4146.6114197171701</v>
      </c>
      <c r="P379" s="71">
        <v>4114.8999999999996</v>
      </c>
      <c r="Q379" s="69">
        <f t="shared" si="198"/>
        <v>8260</v>
      </c>
      <c r="R379" s="68">
        <f t="shared" si="199"/>
        <v>-32</v>
      </c>
      <c r="S379" s="69">
        <v>0</v>
      </c>
      <c r="T379" s="71">
        <v>10723</v>
      </c>
      <c r="U379" s="69">
        <f t="shared" si="200"/>
        <v>10723</v>
      </c>
      <c r="V379" s="68">
        <f t="shared" si="201"/>
        <v>10723</v>
      </c>
      <c r="W379" s="71">
        <v>10570.008799029956</v>
      </c>
      <c r="X379" s="71">
        <v>21501</v>
      </c>
      <c r="Y379" s="69">
        <f t="shared" si="202"/>
        <v>32071</v>
      </c>
      <c r="Z379" s="68">
        <f t="shared" si="203"/>
        <v>10931</v>
      </c>
      <c r="AA379" s="69">
        <v>0</v>
      </c>
      <c r="AB379" s="71">
        <v>21501</v>
      </c>
      <c r="AC379" s="69">
        <f t="shared" si="204"/>
        <v>21501</v>
      </c>
      <c r="AD379" s="68">
        <f t="shared" si="205"/>
        <v>21501</v>
      </c>
      <c r="AE379" s="69">
        <v>0</v>
      </c>
      <c r="AF379" s="71">
        <v>21501</v>
      </c>
      <c r="AG379" s="69">
        <f t="shared" si="206"/>
        <v>21501</v>
      </c>
      <c r="AH379" s="68">
        <f t="shared" si="207"/>
        <v>21501</v>
      </c>
      <c r="AI379" s="71">
        <v>9434.2543388534141</v>
      </c>
      <c r="AJ379" s="71">
        <v>30594.9</v>
      </c>
      <c r="AK379" s="69">
        <f t="shared" si="208"/>
        <v>40028</v>
      </c>
      <c r="AL379" s="68">
        <f t="shared" si="209"/>
        <v>21160</v>
      </c>
      <c r="AM379" s="69">
        <v>0</v>
      </c>
      <c r="AN379" s="71">
        <v>30594.9</v>
      </c>
      <c r="AO379" s="69">
        <f t="shared" si="210"/>
        <v>30594</v>
      </c>
      <c r="AP379" s="68">
        <f t="shared" si="211"/>
        <v>30594</v>
      </c>
      <c r="AQ379" s="69">
        <v>0</v>
      </c>
      <c r="AR379" s="71">
        <v>30594.9</v>
      </c>
      <c r="AS379" s="69">
        <f t="shared" si="212"/>
        <v>30594</v>
      </c>
      <c r="AT379" s="68">
        <f t="shared" si="213"/>
        <v>30594</v>
      </c>
      <c r="AU379" s="71">
        <v>-7766.1368284451692</v>
      </c>
      <c r="AV379" s="71">
        <v>30594.9</v>
      </c>
      <c r="AW379" s="69">
        <f t="shared" si="214"/>
        <v>22828</v>
      </c>
      <c r="AX379" s="68">
        <f t="shared" si="215"/>
        <v>38360</v>
      </c>
      <c r="AY379" s="71">
        <v>-7766.1368284451692</v>
      </c>
      <c r="AZ379" s="71">
        <v>30594.9</v>
      </c>
      <c r="BA379" s="65" t="b">
        <f t="shared" si="180"/>
        <v>1</v>
      </c>
      <c r="BB379" s="65" t="b">
        <f t="shared" si="181"/>
        <v>1</v>
      </c>
      <c r="BC379" s="65" t="b">
        <f t="shared" si="182"/>
        <v>0</v>
      </c>
      <c r="BD379" s="65" t="b">
        <f t="shared" si="183"/>
        <v>0</v>
      </c>
      <c r="BE379" s="65" t="b">
        <f t="shared" si="184"/>
        <v>0</v>
      </c>
      <c r="BF379" s="65" t="b">
        <f t="shared" si="185"/>
        <v>0</v>
      </c>
      <c r="BG379" s="65" t="b">
        <f t="shared" si="186"/>
        <v>0</v>
      </c>
      <c r="BH379" s="65" t="b">
        <f t="shared" si="187"/>
        <v>0</v>
      </c>
      <c r="BI379" s="65" t="b">
        <f t="shared" si="188"/>
        <v>0</v>
      </c>
      <c r="BJ379" s="65" t="b">
        <f t="shared" si="189"/>
        <v>0</v>
      </c>
      <c r="BK379" s="65" t="b">
        <f t="shared" si="190"/>
        <v>0</v>
      </c>
      <c r="BL379" s="65" t="b">
        <f t="shared" si="191"/>
        <v>0</v>
      </c>
      <c r="BM379" s="70" t="s">
        <v>161</v>
      </c>
    </row>
    <row r="380" spans="1:65" ht="34">
      <c r="A380" s="66" t="s">
        <v>925</v>
      </c>
      <c r="B380" s="67" t="s">
        <v>926</v>
      </c>
      <c r="C380" s="68">
        <v>0</v>
      </c>
      <c r="D380" s="68">
        <v>0</v>
      </c>
      <c r="E380" s="69">
        <f t="shared" si="192"/>
        <v>0</v>
      </c>
      <c r="F380" s="68">
        <f t="shared" si="193"/>
        <v>0</v>
      </c>
      <c r="G380" s="71">
        <v>406250</v>
      </c>
      <c r="H380" s="71">
        <v>406250</v>
      </c>
      <c r="I380" s="69">
        <f t="shared" si="194"/>
        <v>812500</v>
      </c>
      <c r="J380" s="68">
        <f t="shared" si="195"/>
        <v>0</v>
      </c>
      <c r="K380" s="71">
        <v>1443449.0459042247</v>
      </c>
      <c r="L380" s="71">
        <v>1443449</v>
      </c>
      <c r="M380" s="69">
        <f t="shared" si="196"/>
        <v>2886898</v>
      </c>
      <c r="N380" s="68">
        <f t="shared" si="197"/>
        <v>0</v>
      </c>
      <c r="O380" s="71">
        <v>1849699.0459042245</v>
      </c>
      <c r="P380" s="71">
        <v>1849699</v>
      </c>
      <c r="Q380" s="69">
        <f t="shared" si="198"/>
        <v>3699398</v>
      </c>
      <c r="R380" s="68">
        <f t="shared" si="199"/>
        <v>0</v>
      </c>
      <c r="S380" s="69">
        <v>0</v>
      </c>
      <c r="T380" s="69">
        <v>0</v>
      </c>
      <c r="U380" s="69">
        <f t="shared" si="200"/>
        <v>0</v>
      </c>
      <c r="V380" s="68">
        <f t="shared" si="201"/>
        <v>0</v>
      </c>
      <c r="W380" s="69">
        <v>0</v>
      </c>
      <c r="X380" s="69">
        <v>0</v>
      </c>
      <c r="Y380" s="69">
        <f t="shared" si="202"/>
        <v>0</v>
      </c>
      <c r="Z380" s="68">
        <f t="shared" si="203"/>
        <v>0</v>
      </c>
      <c r="AA380" s="69">
        <v>0</v>
      </c>
      <c r="AB380" s="69">
        <v>0</v>
      </c>
      <c r="AC380" s="69">
        <f t="shared" si="204"/>
        <v>0</v>
      </c>
      <c r="AD380" s="68">
        <f t="shared" si="205"/>
        <v>0</v>
      </c>
      <c r="AE380" s="69">
        <v>0</v>
      </c>
      <c r="AF380" s="69">
        <v>0</v>
      </c>
      <c r="AG380" s="69">
        <f t="shared" si="206"/>
        <v>0</v>
      </c>
      <c r="AH380" s="68">
        <f t="shared" si="207"/>
        <v>0</v>
      </c>
      <c r="AI380" s="69">
        <v>0</v>
      </c>
      <c r="AJ380" s="69">
        <v>0</v>
      </c>
      <c r="AK380" s="69">
        <f t="shared" si="208"/>
        <v>0</v>
      </c>
      <c r="AL380" s="68">
        <f t="shared" si="209"/>
        <v>0</v>
      </c>
      <c r="AM380" s="69">
        <v>0</v>
      </c>
      <c r="AN380" s="69">
        <v>0</v>
      </c>
      <c r="AO380" s="69">
        <f t="shared" si="210"/>
        <v>0</v>
      </c>
      <c r="AP380" s="68">
        <f t="shared" si="211"/>
        <v>0</v>
      </c>
      <c r="AQ380" s="69">
        <v>0</v>
      </c>
      <c r="AR380" s="69">
        <v>0</v>
      </c>
      <c r="AS380" s="69">
        <f t="shared" si="212"/>
        <v>0</v>
      </c>
      <c r="AT380" s="68">
        <f t="shared" si="213"/>
        <v>0</v>
      </c>
      <c r="AU380" s="69">
        <v>0</v>
      </c>
      <c r="AV380" s="69">
        <v>0</v>
      </c>
      <c r="AW380" s="69">
        <f t="shared" si="214"/>
        <v>0</v>
      </c>
      <c r="AX380" s="68">
        <f t="shared" si="215"/>
        <v>0</v>
      </c>
      <c r="AY380" s="69">
        <v>0</v>
      </c>
      <c r="AZ380" s="69">
        <v>0</v>
      </c>
      <c r="BA380" s="65" t="b">
        <f t="shared" si="180"/>
        <v>1</v>
      </c>
      <c r="BB380" s="65" t="b">
        <f t="shared" si="181"/>
        <v>1</v>
      </c>
      <c r="BC380" s="65" t="b">
        <f t="shared" si="182"/>
        <v>1</v>
      </c>
      <c r="BD380" s="65" t="b">
        <f t="shared" si="183"/>
        <v>1</v>
      </c>
      <c r="BE380" s="65" t="b">
        <f t="shared" si="184"/>
        <v>1</v>
      </c>
      <c r="BF380" s="65" t="b">
        <f t="shared" si="185"/>
        <v>1</v>
      </c>
      <c r="BG380" s="65" t="b">
        <f t="shared" si="186"/>
        <v>1</v>
      </c>
      <c r="BH380" s="65" t="b">
        <f t="shared" si="187"/>
        <v>1</v>
      </c>
      <c r="BI380" s="65" t="b">
        <f t="shared" si="188"/>
        <v>1</v>
      </c>
      <c r="BJ380" s="65" t="b">
        <f t="shared" si="189"/>
        <v>1</v>
      </c>
      <c r="BK380" s="65" t="b">
        <f t="shared" si="190"/>
        <v>1</v>
      </c>
      <c r="BL380" s="65" t="b">
        <f t="shared" si="191"/>
        <v>1</v>
      </c>
      <c r="BM380" s="70" t="s">
        <v>161</v>
      </c>
    </row>
    <row r="381" spans="1:65" ht="17">
      <c r="A381" s="66" t="s">
        <v>927</v>
      </c>
      <c r="B381" s="67" t="s">
        <v>928</v>
      </c>
      <c r="C381" s="68">
        <v>0</v>
      </c>
      <c r="D381" s="68">
        <v>0</v>
      </c>
      <c r="E381" s="69">
        <f t="shared" si="192"/>
        <v>0</v>
      </c>
      <c r="F381" s="68">
        <f t="shared" si="193"/>
        <v>0</v>
      </c>
      <c r="G381" s="69">
        <v>0</v>
      </c>
      <c r="H381" s="69">
        <v>0</v>
      </c>
      <c r="I381" s="69">
        <f t="shared" si="194"/>
        <v>0</v>
      </c>
      <c r="J381" s="68">
        <f t="shared" si="195"/>
        <v>0</v>
      </c>
      <c r="K381" s="71">
        <v>3230.2934572759314</v>
      </c>
      <c r="L381" s="71">
        <v>3333.5237658545789</v>
      </c>
      <c r="M381" s="69">
        <f t="shared" si="196"/>
        <v>6563</v>
      </c>
      <c r="N381" s="68">
        <f t="shared" si="197"/>
        <v>103</v>
      </c>
      <c r="O381" s="69">
        <v>0</v>
      </c>
      <c r="P381" s="71">
        <v>3333.5237658545789</v>
      </c>
      <c r="Q381" s="69">
        <f t="shared" si="198"/>
        <v>3333</v>
      </c>
      <c r="R381" s="68">
        <f t="shared" si="199"/>
        <v>3333</v>
      </c>
      <c r="S381" s="71">
        <v>5462.5</v>
      </c>
      <c r="T381" s="71">
        <v>5463</v>
      </c>
      <c r="U381" s="69">
        <f t="shared" si="200"/>
        <v>10925</v>
      </c>
      <c r="V381" s="68">
        <f t="shared" si="201"/>
        <v>1</v>
      </c>
      <c r="W381" s="71">
        <v>5462.5</v>
      </c>
      <c r="X381" s="71">
        <v>5463</v>
      </c>
      <c r="Y381" s="69">
        <f t="shared" si="202"/>
        <v>10925</v>
      </c>
      <c r="Z381" s="68">
        <f t="shared" si="203"/>
        <v>1</v>
      </c>
      <c r="AA381" s="71">
        <v>5462.5</v>
      </c>
      <c r="AB381" s="71">
        <v>5463</v>
      </c>
      <c r="AC381" s="69">
        <f t="shared" si="204"/>
        <v>10925</v>
      </c>
      <c r="AD381" s="68">
        <f t="shared" si="205"/>
        <v>1</v>
      </c>
      <c r="AE381" s="71">
        <v>5462.5</v>
      </c>
      <c r="AF381" s="71">
        <v>5463</v>
      </c>
      <c r="AG381" s="69">
        <f t="shared" si="206"/>
        <v>10925</v>
      </c>
      <c r="AH381" s="68">
        <f t="shared" si="207"/>
        <v>1</v>
      </c>
      <c r="AI381" s="71">
        <v>5462.5</v>
      </c>
      <c r="AJ381" s="71">
        <v>5463</v>
      </c>
      <c r="AK381" s="69">
        <f t="shared" si="208"/>
        <v>10925</v>
      </c>
      <c r="AL381" s="68">
        <f t="shared" si="209"/>
        <v>1</v>
      </c>
      <c r="AM381" s="71">
        <v>5462.5</v>
      </c>
      <c r="AN381" s="71">
        <v>5463</v>
      </c>
      <c r="AO381" s="69">
        <f t="shared" si="210"/>
        <v>10925</v>
      </c>
      <c r="AP381" s="68">
        <f t="shared" si="211"/>
        <v>1</v>
      </c>
      <c r="AQ381" s="71">
        <v>5462.5</v>
      </c>
      <c r="AR381" s="71">
        <v>5463</v>
      </c>
      <c r="AS381" s="69">
        <f t="shared" si="212"/>
        <v>10925</v>
      </c>
      <c r="AT381" s="68">
        <f t="shared" si="213"/>
        <v>1</v>
      </c>
      <c r="AU381" s="71">
        <v>5462.5</v>
      </c>
      <c r="AV381" s="71">
        <v>5463</v>
      </c>
      <c r="AW381" s="69">
        <f t="shared" si="214"/>
        <v>10925</v>
      </c>
      <c r="AX381" s="68">
        <f t="shared" si="215"/>
        <v>1</v>
      </c>
      <c r="AY381" s="71">
        <v>5462.5</v>
      </c>
      <c r="AZ381" s="71">
        <v>5463</v>
      </c>
      <c r="BA381" s="65" t="b">
        <f t="shared" si="180"/>
        <v>1</v>
      </c>
      <c r="BB381" s="65" t="b">
        <f t="shared" si="181"/>
        <v>1</v>
      </c>
      <c r="BC381" s="65" t="b">
        <f t="shared" si="182"/>
        <v>0</v>
      </c>
      <c r="BD381" s="65" t="b">
        <f t="shared" si="183"/>
        <v>0</v>
      </c>
      <c r="BE381" s="65" t="b">
        <f t="shared" si="184"/>
        <v>0</v>
      </c>
      <c r="BF381" s="65" t="b">
        <f t="shared" si="185"/>
        <v>0</v>
      </c>
      <c r="BG381" s="65" t="b">
        <f t="shared" si="186"/>
        <v>0</v>
      </c>
      <c r="BH381" s="65" t="b">
        <f t="shared" si="187"/>
        <v>0</v>
      </c>
      <c r="BI381" s="65" t="b">
        <f t="shared" si="188"/>
        <v>0</v>
      </c>
      <c r="BJ381" s="65" t="b">
        <f t="shared" si="189"/>
        <v>0</v>
      </c>
      <c r="BK381" s="65" t="b">
        <f t="shared" si="190"/>
        <v>0</v>
      </c>
      <c r="BL381" s="65" t="b">
        <f t="shared" si="191"/>
        <v>0</v>
      </c>
      <c r="BM381" s="70" t="s">
        <v>179</v>
      </c>
    </row>
    <row r="382" spans="1:65" ht="34">
      <c r="A382" s="66" t="s">
        <v>929</v>
      </c>
      <c r="B382" s="67" t="s">
        <v>930</v>
      </c>
      <c r="C382" s="68">
        <v>14597.53478749026</v>
      </c>
      <c r="D382" s="68">
        <v>16920</v>
      </c>
      <c r="E382" s="69">
        <f t="shared" si="192"/>
        <v>31517</v>
      </c>
      <c r="F382" s="68">
        <f t="shared" si="193"/>
        <v>2323</v>
      </c>
      <c r="G382" s="71">
        <v>14597.53478749026</v>
      </c>
      <c r="H382" s="71">
        <v>16920</v>
      </c>
      <c r="I382" s="69">
        <f t="shared" si="194"/>
        <v>31517</v>
      </c>
      <c r="J382" s="68">
        <f t="shared" si="195"/>
        <v>2323</v>
      </c>
      <c r="K382" s="71">
        <v>16926.208087990941</v>
      </c>
      <c r="L382" s="71">
        <v>16920</v>
      </c>
      <c r="M382" s="69">
        <f t="shared" si="196"/>
        <v>33846</v>
      </c>
      <c r="N382" s="68">
        <f t="shared" si="197"/>
        <v>-6</v>
      </c>
      <c r="O382" s="71">
        <v>24635.70746871693</v>
      </c>
      <c r="P382" s="71">
        <v>26385</v>
      </c>
      <c r="Q382" s="69">
        <f t="shared" si="198"/>
        <v>51020</v>
      </c>
      <c r="R382" s="68">
        <f t="shared" si="199"/>
        <v>1750</v>
      </c>
      <c r="S382" s="69">
        <v>0</v>
      </c>
      <c r="T382" s="69">
        <v>0</v>
      </c>
      <c r="U382" s="69">
        <f t="shared" si="200"/>
        <v>0</v>
      </c>
      <c r="V382" s="68">
        <f t="shared" si="201"/>
        <v>0</v>
      </c>
      <c r="W382" s="69">
        <v>0</v>
      </c>
      <c r="X382" s="69">
        <v>0</v>
      </c>
      <c r="Y382" s="69">
        <f t="shared" si="202"/>
        <v>0</v>
      </c>
      <c r="Z382" s="68">
        <f t="shared" si="203"/>
        <v>0</v>
      </c>
      <c r="AA382" s="69">
        <v>0</v>
      </c>
      <c r="AB382" s="69">
        <v>0</v>
      </c>
      <c r="AC382" s="69">
        <f t="shared" si="204"/>
        <v>0</v>
      </c>
      <c r="AD382" s="68">
        <f t="shared" si="205"/>
        <v>0</v>
      </c>
      <c r="AE382" s="69">
        <v>0</v>
      </c>
      <c r="AF382" s="69">
        <v>0</v>
      </c>
      <c r="AG382" s="69">
        <f t="shared" si="206"/>
        <v>0</v>
      </c>
      <c r="AH382" s="68">
        <f t="shared" si="207"/>
        <v>0</v>
      </c>
      <c r="AI382" s="69">
        <v>0</v>
      </c>
      <c r="AJ382" s="69">
        <v>0</v>
      </c>
      <c r="AK382" s="69">
        <f t="shared" si="208"/>
        <v>0</v>
      </c>
      <c r="AL382" s="68">
        <f t="shared" si="209"/>
        <v>0</v>
      </c>
      <c r="AM382" s="69">
        <v>0</v>
      </c>
      <c r="AN382" s="69">
        <v>0</v>
      </c>
      <c r="AO382" s="69">
        <f t="shared" si="210"/>
        <v>0</v>
      </c>
      <c r="AP382" s="68">
        <f t="shared" si="211"/>
        <v>0</v>
      </c>
      <c r="AQ382" s="69">
        <v>0</v>
      </c>
      <c r="AR382" s="69">
        <v>0</v>
      </c>
      <c r="AS382" s="69">
        <f t="shared" si="212"/>
        <v>0</v>
      </c>
      <c r="AT382" s="68">
        <f t="shared" si="213"/>
        <v>0</v>
      </c>
      <c r="AU382" s="69">
        <v>0</v>
      </c>
      <c r="AV382" s="69">
        <v>0</v>
      </c>
      <c r="AW382" s="69">
        <f t="shared" si="214"/>
        <v>0</v>
      </c>
      <c r="AX382" s="68">
        <f t="shared" si="215"/>
        <v>0</v>
      </c>
      <c r="AY382" s="69">
        <v>0</v>
      </c>
      <c r="AZ382" s="69">
        <v>0</v>
      </c>
      <c r="BA382" s="65" t="b">
        <f t="shared" si="180"/>
        <v>0</v>
      </c>
      <c r="BB382" s="65" t="b">
        <f t="shared" si="181"/>
        <v>0</v>
      </c>
      <c r="BC382" s="65" t="b">
        <f t="shared" si="182"/>
        <v>0</v>
      </c>
      <c r="BD382" s="65" t="b">
        <f t="shared" si="183"/>
        <v>0</v>
      </c>
      <c r="BE382" s="65" t="b">
        <f t="shared" si="184"/>
        <v>1</v>
      </c>
      <c r="BF382" s="65" t="b">
        <f t="shared" si="185"/>
        <v>1</v>
      </c>
      <c r="BG382" s="65" t="b">
        <f t="shared" si="186"/>
        <v>1</v>
      </c>
      <c r="BH382" s="65" t="b">
        <f t="shared" si="187"/>
        <v>1</v>
      </c>
      <c r="BI382" s="65" t="b">
        <f t="shared" si="188"/>
        <v>1</v>
      </c>
      <c r="BJ382" s="65" t="b">
        <f t="shared" si="189"/>
        <v>1</v>
      </c>
      <c r="BK382" s="65" t="b">
        <f t="shared" si="190"/>
        <v>1</v>
      </c>
      <c r="BL382" s="65" t="b">
        <f t="shared" si="191"/>
        <v>1</v>
      </c>
      <c r="BM382" s="70" t="s">
        <v>161</v>
      </c>
    </row>
    <row r="383" spans="1:65" ht="17">
      <c r="A383" s="66" t="s">
        <v>931</v>
      </c>
      <c r="B383" s="67" t="s">
        <v>932</v>
      </c>
      <c r="C383" s="68">
        <v>0</v>
      </c>
      <c r="D383" s="68">
        <v>0</v>
      </c>
      <c r="E383" s="69">
        <f t="shared" si="192"/>
        <v>0</v>
      </c>
      <c r="F383" s="68">
        <f t="shared" si="193"/>
        <v>0</v>
      </c>
      <c r="G383" s="69">
        <v>0</v>
      </c>
      <c r="H383" s="69">
        <v>0</v>
      </c>
      <c r="I383" s="69">
        <f t="shared" si="194"/>
        <v>0</v>
      </c>
      <c r="J383" s="68">
        <f t="shared" si="195"/>
        <v>0</v>
      </c>
      <c r="K383" s="71">
        <v>2940.3781488993945</v>
      </c>
      <c r="L383" s="71">
        <v>3014</v>
      </c>
      <c r="M383" s="69">
        <f t="shared" si="196"/>
        <v>5954</v>
      </c>
      <c r="N383" s="68">
        <f t="shared" si="197"/>
        <v>74</v>
      </c>
      <c r="O383" s="69">
        <v>0</v>
      </c>
      <c r="P383" s="71">
        <v>3014</v>
      </c>
      <c r="Q383" s="69">
        <f t="shared" si="198"/>
        <v>3014</v>
      </c>
      <c r="R383" s="68">
        <f t="shared" si="199"/>
        <v>3014</v>
      </c>
      <c r="S383" s="71">
        <v>50691.961176789438</v>
      </c>
      <c r="T383" s="71">
        <v>50692.87</v>
      </c>
      <c r="U383" s="69">
        <f t="shared" si="200"/>
        <v>101383</v>
      </c>
      <c r="V383" s="68">
        <f t="shared" si="201"/>
        <v>1</v>
      </c>
      <c r="W383" s="71">
        <v>52657.657580724626</v>
      </c>
      <c r="X383" s="71">
        <v>52658.87</v>
      </c>
      <c r="Y383" s="69">
        <f t="shared" si="202"/>
        <v>105315</v>
      </c>
      <c r="Z383" s="68">
        <f t="shared" si="203"/>
        <v>1</v>
      </c>
      <c r="AA383" s="71">
        <v>52657.657580724626</v>
      </c>
      <c r="AB383" s="71">
        <v>52658.87</v>
      </c>
      <c r="AC383" s="69">
        <f t="shared" si="204"/>
        <v>105315</v>
      </c>
      <c r="AD383" s="68">
        <f t="shared" si="205"/>
        <v>1</v>
      </c>
      <c r="AE383" s="71">
        <v>52657.657580724626</v>
      </c>
      <c r="AF383" s="71">
        <v>52658.87</v>
      </c>
      <c r="AG383" s="69">
        <f t="shared" si="206"/>
        <v>105315</v>
      </c>
      <c r="AH383" s="68">
        <f t="shared" si="207"/>
        <v>1</v>
      </c>
      <c r="AI383" s="71">
        <v>55761.416164519869</v>
      </c>
      <c r="AJ383" s="71">
        <v>55762.87</v>
      </c>
      <c r="AK383" s="69">
        <f t="shared" si="208"/>
        <v>111523</v>
      </c>
      <c r="AL383" s="68">
        <f t="shared" si="209"/>
        <v>1</v>
      </c>
      <c r="AM383" s="71">
        <v>55761.416164519869</v>
      </c>
      <c r="AN383" s="71">
        <v>55762.87</v>
      </c>
      <c r="AO383" s="69">
        <f t="shared" si="210"/>
        <v>111523</v>
      </c>
      <c r="AP383" s="68">
        <f t="shared" si="211"/>
        <v>1</v>
      </c>
      <c r="AQ383" s="71">
        <v>56410.862275704807</v>
      </c>
      <c r="AR383" s="71">
        <v>56411.87</v>
      </c>
      <c r="AS383" s="69">
        <f t="shared" si="212"/>
        <v>112821</v>
      </c>
      <c r="AT383" s="68">
        <f t="shared" si="213"/>
        <v>1</v>
      </c>
      <c r="AU383" s="71">
        <v>66270.063686815163</v>
      </c>
      <c r="AV383" s="71">
        <v>56411.87</v>
      </c>
      <c r="AW383" s="69">
        <f t="shared" si="214"/>
        <v>122681</v>
      </c>
      <c r="AX383" s="68">
        <f t="shared" si="215"/>
        <v>-9859</v>
      </c>
      <c r="AY383" s="71">
        <v>66270.063686815163</v>
      </c>
      <c r="AZ383" s="71">
        <v>56411.87</v>
      </c>
      <c r="BA383" s="65" t="b">
        <f t="shared" si="180"/>
        <v>1</v>
      </c>
      <c r="BB383" s="65" t="b">
        <f t="shared" si="181"/>
        <v>1</v>
      </c>
      <c r="BC383" s="65" t="b">
        <f t="shared" si="182"/>
        <v>0</v>
      </c>
      <c r="BD383" s="65" t="b">
        <f t="shared" si="183"/>
        <v>0</v>
      </c>
      <c r="BE383" s="65" t="b">
        <f t="shared" si="184"/>
        <v>0</v>
      </c>
      <c r="BF383" s="65" t="b">
        <f t="shared" si="185"/>
        <v>0</v>
      </c>
      <c r="BG383" s="65" t="b">
        <f t="shared" si="186"/>
        <v>0</v>
      </c>
      <c r="BH383" s="65" t="b">
        <f t="shared" si="187"/>
        <v>0</v>
      </c>
      <c r="BI383" s="65" t="b">
        <f t="shared" si="188"/>
        <v>0</v>
      </c>
      <c r="BJ383" s="65" t="b">
        <f t="shared" si="189"/>
        <v>0</v>
      </c>
      <c r="BK383" s="65" t="b">
        <f t="shared" si="190"/>
        <v>0</v>
      </c>
      <c r="BL383" s="65" t="b">
        <f t="shared" si="191"/>
        <v>0</v>
      </c>
      <c r="BM383" s="70" t="s">
        <v>164</v>
      </c>
    </row>
    <row r="384" spans="1:65" ht="34">
      <c r="A384" s="66" t="s">
        <v>933</v>
      </c>
      <c r="B384" s="67" t="s">
        <v>934</v>
      </c>
      <c r="C384" s="68">
        <v>0</v>
      </c>
      <c r="D384" s="68">
        <v>0</v>
      </c>
      <c r="E384" s="69">
        <f t="shared" si="192"/>
        <v>0</v>
      </c>
      <c r="F384" s="68">
        <f t="shared" si="193"/>
        <v>0</v>
      </c>
      <c r="G384" s="69">
        <v>0</v>
      </c>
      <c r="H384" s="69">
        <v>0</v>
      </c>
      <c r="I384" s="69">
        <f t="shared" si="194"/>
        <v>0</v>
      </c>
      <c r="J384" s="68">
        <f t="shared" si="195"/>
        <v>0</v>
      </c>
      <c r="K384" s="71">
        <v>1955.0643521219017</v>
      </c>
      <c r="L384" s="71">
        <v>1955</v>
      </c>
      <c r="M384" s="69">
        <f t="shared" si="196"/>
        <v>3910</v>
      </c>
      <c r="N384" s="68">
        <f t="shared" si="197"/>
        <v>0</v>
      </c>
      <c r="O384" s="69">
        <v>0</v>
      </c>
      <c r="P384" s="71">
        <v>1955</v>
      </c>
      <c r="Q384" s="69">
        <f t="shared" si="198"/>
        <v>1955</v>
      </c>
      <c r="R384" s="68">
        <f t="shared" si="199"/>
        <v>1955</v>
      </c>
      <c r="S384" s="69">
        <v>0</v>
      </c>
      <c r="T384" s="71">
        <v>4079</v>
      </c>
      <c r="U384" s="69">
        <f t="shared" si="200"/>
        <v>4079</v>
      </c>
      <c r="V384" s="68">
        <f t="shared" si="201"/>
        <v>4079</v>
      </c>
      <c r="W384" s="71">
        <v>10328.628669026066</v>
      </c>
      <c r="X384" s="71">
        <v>13971</v>
      </c>
      <c r="Y384" s="69">
        <f t="shared" si="202"/>
        <v>24299</v>
      </c>
      <c r="Z384" s="68">
        <f t="shared" si="203"/>
        <v>3643</v>
      </c>
      <c r="AA384" s="69">
        <v>0</v>
      </c>
      <c r="AB384" s="71">
        <v>13971</v>
      </c>
      <c r="AC384" s="69">
        <f t="shared" si="204"/>
        <v>13971</v>
      </c>
      <c r="AD384" s="68">
        <f t="shared" si="205"/>
        <v>13971</v>
      </c>
      <c r="AE384" s="69">
        <v>0</v>
      </c>
      <c r="AF384" s="71">
        <v>13971</v>
      </c>
      <c r="AG384" s="69">
        <f t="shared" si="206"/>
        <v>13971</v>
      </c>
      <c r="AH384" s="68">
        <f t="shared" si="207"/>
        <v>13971</v>
      </c>
      <c r="AI384" s="71">
        <v>7034.4427443229833</v>
      </c>
      <c r="AJ384" s="71">
        <v>20702.849999999999</v>
      </c>
      <c r="AK384" s="69">
        <f t="shared" si="208"/>
        <v>27736</v>
      </c>
      <c r="AL384" s="68">
        <f t="shared" si="209"/>
        <v>13668</v>
      </c>
      <c r="AM384" s="69">
        <v>0</v>
      </c>
      <c r="AN384" s="71">
        <v>20702.849999999999</v>
      </c>
      <c r="AO384" s="69">
        <f t="shared" si="210"/>
        <v>20702</v>
      </c>
      <c r="AP384" s="68">
        <f t="shared" si="211"/>
        <v>20702</v>
      </c>
      <c r="AQ384" s="69">
        <v>0</v>
      </c>
      <c r="AR384" s="71">
        <v>20702.849999999999</v>
      </c>
      <c r="AS384" s="69">
        <f t="shared" si="212"/>
        <v>20702</v>
      </c>
      <c r="AT384" s="68">
        <f t="shared" si="213"/>
        <v>20702</v>
      </c>
      <c r="AU384" s="71">
        <v>3550.4998065814034</v>
      </c>
      <c r="AV384" s="71">
        <v>20702.849999999999</v>
      </c>
      <c r="AW384" s="69">
        <f t="shared" si="214"/>
        <v>24252</v>
      </c>
      <c r="AX384" s="68">
        <f t="shared" si="215"/>
        <v>17152</v>
      </c>
      <c r="AY384" s="71">
        <v>3550.4998065814034</v>
      </c>
      <c r="AZ384" s="71">
        <v>20702.849999999999</v>
      </c>
      <c r="BA384" s="65" t="b">
        <f t="shared" si="180"/>
        <v>1</v>
      </c>
      <c r="BB384" s="65" t="b">
        <f t="shared" si="181"/>
        <v>1</v>
      </c>
      <c r="BC384" s="65" t="b">
        <f t="shared" si="182"/>
        <v>1</v>
      </c>
      <c r="BD384" s="65" t="b">
        <f t="shared" si="183"/>
        <v>0</v>
      </c>
      <c r="BE384" s="65" t="b">
        <f t="shared" si="184"/>
        <v>0</v>
      </c>
      <c r="BF384" s="65" t="b">
        <f t="shared" si="185"/>
        <v>0</v>
      </c>
      <c r="BG384" s="65" t="b">
        <f t="shared" si="186"/>
        <v>0</v>
      </c>
      <c r="BH384" s="65" t="b">
        <f t="shared" si="187"/>
        <v>0</v>
      </c>
      <c r="BI384" s="65" t="b">
        <f t="shared" si="188"/>
        <v>0</v>
      </c>
      <c r="BJ384" s="65" t="b">
        <f t="shared" si="189"/>
        <v>0</v>
      </c>
      <c r="BK384" s="65" t="b">
        <f t="shared" si="190"/>
        <v>0</v>
      </c>
      <c r="BL384" s="65" t="b">
        <f t="shared" si="191"/>
        <v>0</v>
      </c>
      <c r="BM384" s="70" t="s">
        <v>161</v>
      </c>
    </row>
    <row r="385" spans="1:65" ht="34">
      <c r="A385" s="66" t="s">
        <v>935</v>
      </c>
      <c r="B385" s="67" t="s">
        <v>936</v>
      </c>
      <c r="C385" s="68">
        <v>0</v>
      </c>
      <c r="D385" s="68">
        <v>0</v>
      </c>
      <c r="E385" s="69">
        <f t="shared" si="192"/>
        <v>0</v>
      </c>
      <c r="F385" s="68">
        <f t="shared" si="193"/>
        <v>0</v>
      </c>
      <c r="G385" s="69">
        <v>0</v>
      </c>
      <c r="H385" s="69">
        <v>0</v>
      </c>
      <c r="I385" s="69">
        <f t="shared" si="194"/>
        <v>0</v>
      </c>
      <c r="J385" s="68">
        <f t="shared" si="195"/>
        <v>0</v>
      </c>
      <c r="K385" s="69">
        <v>0</v>
      </c>
      <c r="L385" s="69">
        <v>0</v>
      </c>
      <c r="M385" s="69">
        <f t="shared" si="196"/>
        <v>0</v>
      </c>
      <c r="N385" s="68">
        <f t="shared" si="197"/>
        <v>0</v>
      </c>
      <c r="O385" s="69">
        <v>0</v>
      </c>
      <c r="P385" s="69">
        <v>0</v>
      </c>
      <c r="Q385" s="69">
        <f t="shared" si="198"/>
        <v>0</v>
      </c>
      <c r="R385" s="68">
        <f t="shared" si="199"/>
        <v>0</v>
      </c>
      <c r="S385" s="69">
        <v>0</v>
      </c>
      <c r="T385" s="71">
        <v>4207</v>
      </c>
      <c r="U385" s="69">
        <f t="shared" si="200"/>
        <v>4207</v>
      </c>
      <c r="V385" s="68">
        <f t="shared" si="201"/>
        <v>4207</v>
      </c>
      <c r="W385" s="71">
        <v>3819.1594008962829</v>
      </c>
      <c r="X385" s="71">
        <v>7849</v>
      </c>
      <c r="Y385" s="69">
        <f t="shared" si="202"/>
        <v>11668</v>
      </c>
      <c r="Z385" s="68">
        <f t="shared" si="203"/>
        <v>4030</v>
      </c>
      <c r="AA385" s="69">
        <v>0</v>
      </c>
      <c r="AB385" s="71">
        <v>7849</v>
      </c>
      <c r="AC385" s="69">
        <f t="shared" si="204"/>
        <v>7849</v>
      </c>
      <c r="AD385" s="68">
        <f t="shared" si="205"/>
        <v>7849</v>
      </c>
      <c r="AE385" s="69">
        <v>0</v>
      </c>
      <c r="AF385" s="71">
        <v>7849</v>
      </c>
      <c r="AG385" s="69">
        <f t="shared" si="206"/>
        <v>7849</v>
      </c>
      <c r="AH385" s="68">
        <f t="shared" si="207"/>
        <v>7849</v>
      </c>
      <c r="AI385" s="71">
        <v>2563.8102450207416</v>
      </c>
      <c r="AJ385" s="71">
        <v>10590</v>
      </c>
      <c r="AK385" s="69">
        <f t="shared" si="208"/>
        <v>13153</v>
      </c>
      <c r="AL385" s="68">
        <f t="shared" si="209"/>
        <v>8027</v>
      </c>
      <c r="AM385" s="69">
        <v>0</v>
      </c>
      <c r="AN385" s="71">
        <v>10590</v>
      </c>
      <c r="AO385" s="69">
        <f t="shared" si="210"/>
        <v>10590</v>
      </c>
      <c r="AP385" s="68">
        <f t="shared" si="211"/>
        <v>10590</v>
      </c>
      <c r="AQ385" s="69">
        <v>0</v>
      </c>
      <c r="AR385" s="71">
        <v>10590</v>
      </c>
      <c r="AS385" s="69">
        <f t="shared" si="212"/>
        <v>10590</v>
      </c>
      <c r="AT385" s="68">
        <f t="shared" si="213"/>
        <v>10590</v>
      </c>
      <c r="AU385" s="71">
        <v>5143.5927096047517</v>
      </c>
      <c r="AV385" s="71">
        <v>10590</v>
      </c>
      <c r="AW385" s="69">
        <f t="shared" si="214"/>
        <v>15733</v>
      </c>
      <c r="AX385" s="68">
        <f t="shared" si="215"/>
        <v>5447</v>
      </c>
      <c r="AY385" s="71">
        <v>5143.5927096047517</v>
      </c>
      <c r="AZ385" s="71">
        <v>10590</v>
      </c>
      <c r="BA385" s="65" t="b">
        <f t="shared" si="180"/>
        <v>1</v>
      </c>
      <c r="BB385" s="65" t="b">
        <f t="shared" si="181"/>
        <v>1</v>
      </c>
      <c r="BC385" s="65" t="b">
        <f t="shared" si="182"/>
        <v>1</v>
      </c>
      <c r="BD385" s="65" t="b">
        <f t="shared" si="183"/>
        <v>1</v>
      </c>
      <c r="BE385" s="65" t="b">
        <f t="shared" si="184"/>
        <v>0</v>
      </c>
      <c r="BF385" s="65" t="b">
        <f t="shared" si="185"/>
        <v>0</v>
      </c>
      <c r="BG385" s="65" t="b">
        <f t="shared" si="186"/>
        <v>0</v>
      </c>
      <c r="BH385" s="65" t="b">
        <f t="shared" si="187"/>
        <v>0</v>
      </c>
      <c r="BI385" s="65" t="b">
        <f t="shared" si="188"/>
        <v>0</v>
      </c>
      <c r="BJ385" s="65" t="b">
        <f t="shared" si="189"/>
        <v>0</v>
      </c>
      <c r="BK385" s="65" t="b">
        <f t="shared" si="190"/>
        <v>0</v>
      </c>
      <c r="BL385" s="65" t="b">
        <f t="shared" si="191"/>
        <v>0</v>
      </c>
      <c r="BM385" s="70" t="s">
        <v>161</v>
      </c>
    </row>
    <row r="386" spans="1:65" ht="34">
      <c r="A386" s="66" t="s">
        <v>937</v>
      </c>
      <c r="B386" s="67" t="s">
        <v>938</v>
      </c>
      <c r="C386" s="68">
        <v>0</v>
      </c>
      <c r="D386" s="68">
        <v>0</v>
      </c>
      <c r="E386" s="69">
        <f t="shared" si="192"/>
        <v>0</v>
      </c>
      <c r="F386" s="68">
        <f t="shared" si="193"/>
        <v>0</v>
      </c>
      <c r="G386" s="69">
        <v>0</v>
      </c>
      <c r="H386" s="69">
        <v>0</v>
      </c>
      <c r="I386" s="69">
        <f t="shared" si="194"/>
        <v>0</v>
      </c>
      <c r="J386" s="68">
        <f t="shared" si="195"/>
        <v>0</v>
      </c>
      <c r="K386" s="71">
        <v>61247.172675069189</v>
      </c>
      <c r="L386" s="71">
        <v>61247</v>
      </c>
      <c r="M386" s="69">
        <f t="shared" si="196"/>
        <v>122494</v>
      </c>
      <c r="N386" s="68">
        <f t="shared" si="197"/>
        <v>0</v>
      </c>
      <c r="O386" s="71">
        <v>61247.172675069189</v>
      </c>
      <c r="P386" s="71">
        <v>61247</v>
      </c>
      <c r="Q386" s="69">
        <f t="shared" si="198"/>
        <v>122494</v>
      </c>
      <c r="R386" s="68">
        <f t="shared" si="199"/>
        <v>0</v>
      </c>
      <c r="S386" s="69">
        <v>0</v>
      </c>
      <c r="T386" s="71">
        <v>7564</v>
      </c>
      <c r="U386" s="69">
        <f t="shared" si="200"/>
        <v>7564</v>
      </c>
      <c r="V386" s="68">
        <f t="shared" si="201"/>
        <v>7564</v>
      </c>
      <c r="W386" s="71">
        <v>13406.538620763964</v>
      </c>
      <c r="X386" s="71">
        <v>20971</v>
      </c>
      <c r="Y386" s="69">
        <f t="shared" si="202"/>
        <v>34377</v>
      </c>
      <c r="Z386" s="68">
        <f t="shared" si="203"/>
        <v>7565</v>
      </c>
      <c r="AA386" s="69">
        <v>0</v>
      </c>
      <c r="AB386" s="71">
        <v>20971</v>
      </c>
      <c r="AC386" s="69">
        <f t="shared" si="204"/>
        <v>20971</v>
      </c>
      <c r="AD386" s="68">
        <f t="shared" si="205"/>
        <v>20971</v>
      </c>
      <c r="AE386" s="69">
        <v>0</v>
      </c>
      <c r="AF386" s="71">
        <v>20971</v>
      </c>
      <c r="AG386" s="69">
        <f t="shared" si="206"/>
        <v>20971</v>
      </c>
      <c r="AH386" s="68">
        <f t="shared" si="207"/>
        <v>20971</v>
      </c>
      <c r="AI386" s="71">
        <v>6094.1336024893244</v>
      </c>
      <c r="AJ386" s="71">
        <v>27349.09</v>
      </c>
      <c r="AK386" s="69">
        <f t="shared" si="208"/>
        <v>33443</v>
      </c>
      <c r="AL386" s="68">
        <f t="shared" si="209"/>
        <v>21255</v>
      </c>
      <c r="AM386" s="69">
        <v>0</v>
      </c>
      <c r="AN386" s="71">
        <v>27349.09</v>
      </c>
      <c r="AO386" s="69">
        <f t="shared" si="210"/>
        <v>27349</v>
      </c>
      <c r="AP386" s="68">
        <f t="shared" si="211"/>
        <v>27349</v>
      </c>
      <c r="AQ386" s="69">
        <v>0</v>
      </c>
      <c r="AR386" s="71">
        <v>27349.09</v>
      </c>
      <c r="AS386" s="69">
        <f t="shared" si="212"/>
        <v>27349</v>
      </c>
      <c r="AT386" s="68">
        <f t="shared" si="213"/>
        <v>27349</v>
      </c>
      <c r="AU386" s="71">
        <v>2012504.5537323942</v>
      </c>
      <c r="AV386" s="71">
        <v>27349.09</v>
      </c>
      <c r="AW386" s="69">
        <f t="shared" si="214"/>
        <v>2039853</v>
      </c>
      <c r="AX386" s="68">
        <f t="shared" si="215"/>
        <v>-1985155</v>
      </c>
      <c r="AY386" s="71">
        <v>2012504.5537323942</v>
      </c>
      <c r="AZ386" s="71">
        <v>27349.09</v>
      </c>
      <c r="BA386" s="65" t="b">
        <f t="shared" si="180"/>
        <v>1</v>
      </c>
      <c r="BB386" s="65" t="b">
        <f t="shared" si="181"/>
        <v>1</v>
      </c>
      <c r="BC386" s="65" t="b">
        <f t="shared" si="182"/>
        <v>1</v>
      </c>
      <c r="BD386" s="65" t="b">
        <f t="shared" si="183"/>
        <v>1</v>
      </c>
      <c r="BE386" s="65" t="b">
        <f t="shared" si="184"/>
        <v>0</v>
      </c>
      <c r="BF386" s="65" t="b">
        <f t="shared" si="185"/>
        <v>0</v>
      </c>
      <c r="BG386" s="65" t="b">
        <f t="shared" si="186"/>
        <v>0</v>
      </c>
      <c r="BH386" s="65" t="b">
        <f t="shared" si="187"/>
        <v>0</v>
      </c>
      <c r="BI386" s="65" t="b">
        <f t="shared" si="188"/>
        <v>0</v>
      </c>
      <c r="BJ386" s="65" t="b">
        <f t="shared" si="189"/>
        <v>0</v>
      </c>
      <c r="BK386" s="65" t="b">
        <f t="shared" si="190"/>
        <v>0</v>
      </c>
      <c r="BL386" s="65" t="b">
        <f t="shared" si="191"/>
        <v>0</v>
      </c>
      <c r="BM386" s="70" t="s">
        <v>161</v>
      </c>
    </row>
    <row r="387" spans="1:65" ht="34">
      <c r="A387" s="66" t="s">
        <v>939</v>
      </c>
      <c r="B387" s="67" t="s">
        <v>940</v>
      </c>
      <c r="C387" s="68">
        <v>0</v>
      </c>
      <c r="D387" s="68">
        <v>0</v>
      </c>
      <c r="E387" s="69">
        <f t="shared" si="192"/>
        <v>0</v>
      </c>
      <c r="F387" s="68">
        <f t="shared" si="193"/>
        <v>0</v>
      </c>
      <c r="G387" s="69">
        <v>0</v>
      </c>
      <c r="H387" s="69">
        <v>0</v>
      </c>
      <c r="I387" s="69">
        <f t="shared" si="194"/>
        <v>0</v>
      </c>
      <c r="J387" s="68">
        <f t="shared" si="195"/>
        <v>0</v>
      </c>
      <c r="K387" s="69">
        <v>0</v>
      </c>
      <c r="L387" s="69">
        <v>0</v>
      </c>
      <c r="M387" s="69">
        <f t="shared" si="196"/>
        <v>0</v>
      </c>
      <c r="N387" s="68">
        <f t="shared" si="197"/>
        <v>0</v>
      </c>
      <c r="O387" s="69">
        <v>0</v>
      </c>
      <c r="P387" s="69">
        <v>0</v>
      </c>
      <c r="Q387" s="69">
        <f t="shared" si="198"/>
        <v>0</v>
      </c>
      <c r="R387" s="68">
        <f t="shared" si="199"/>
        <v>0</v>
      </c>
      <c r="S387" s="69">
        <v>0</v>
      </c>
      <c r="T387" s="69">
        <v>0</v>
      </c>
      <c r="U387" s="69">
        <f t="shared" si="200"/>
        <v>0</v>
      </c>
      <c r="V387" s="68">
        <f t="shared" si="201"/>
        <v>0</v>
      </c>
      <c r="W387" s="69">
        <v>0</v>
      </c>
      <c r="X387" s="69">
        <v>0</v>
      </c>
      <c r="Y387" s="69">
        <f t="shared" si="202"/>
        <v>0</v>
      </c>
      <c r="Z387" s="68">
        <f t="shared" si="203"/>
        <v>0</v>
      </c>
      <c r="AA387" s="69">
        <v>0</v>
      </c>
      <c r="AB387" s="69">
        <v>0</v>
      </c>
      <c r="AC387" s="69">
        <f t="shared" si="204"/>
        <v>0</v>
      </c>
      <c r="AD387" s="68">
        <f t="shared" si="205"/>
        <v>0</v>
      </c>
      <c r="AE387" s="69">
        <v>0</v>
      </c>
      <c r="AF387" s="69">
        <v>0</v>
      </c>
      <c r="AG387" s="69">
        <f t="shared" si="206"/>
        <v>0</v>
      </c>
      <c r="AH387" s="68">
        <f t="shared" si="207"/>
        <v>0</v>
      </c>
      <c r="AI387" s="69">
        <v>0</v>
      </c>
      <c r="AJ387" s="69">
        <v>0</v>
      </c>
      <c r="AK387" s="69">
        <f t="shared" si="208"/>
        <v>0</v>
      </c>
      <c r="AL387" s="68">
        <f t="shared" si="209"/>
        <v>0</v>
      </c>
      <c r="AM387" s="69">
        <v>0</v>
      </c>
      <c r="AN387" s="69">
        <v>0</v>
      </c>
      <c r="AO387" s="69">
        <f t="shared" si="210"/>
        <v>0</v>
      </c>
      <c r="AP387" s="68">
        <f t="shared" si="211"/>
        <v>0</v>
      </c>
      <c r="AQ387" s="69">
        <v>0</v>
      </c>
      <c r="AR387" s="69">
        <v>0</v>
      </c>
      <c r="AS387" s="69">
        <f t="shared" si="212"/>
        <v>0</v>
      </c>
      <c r="AT387" s="68">
        <f t="shared" si="213"/>
        <v>0</v>
      </c>
      <c r="AU387" s="69">
        <v>0</v>
      </c>
      <c r="AV387" s="69">
        <v>0</v>
      </c>
      <c r="AW387" s="69">
        <f t="shared" si="214"/>
        <v>0</v>
      </c>
      <c r="AX387" s="68">
        <f t="shared" si="215"/>
        <v>0</v>
      </c>
      <c r="AY387" s="69">
        <v>0</v>
      </c>
      <c r="AZ387" s="69">
        <v>0</v>
      </c>
      <c r="BA387" s="65" t="b">
        <f t="shared" ref="BA387:BA450" si="216" xml:space="preserve"> ROUNDDOWN(C387,0) = ROUNDDOWN(D387,0)</f>
        <v>1</v>
      </c>
      <c r="BB387" s="65" t="b">
        <f t="shared" ref="BB387:BB450" si="217" xml:space="preserve"> ROUNDDOWN(G387,0) = ROUNDDOWN(H387,0)</f>
        <v>1</v>
      </c>
      <c r="BC387" s="65" t="b">
        <f t="shared" ref="BC387:BC450" si="218" xml:space="preserve"> ROUNDDOWN(K387,0) = ROUNDDOWN(L387,0)</f>
        <v>1</v>
      </c>
      <c r="BD387" s="65" t="b">
        <f t="shared" ref="BD387:BD450" si="219" xml:space="preserve"> ROUNDDOWN(P387,0) = ROUNDDOWN(O387,0)</f>
        <v>1</v>
      </c>
      <c r="BE387" s="65" t="b">
        <f t="shared" ref="BE387:BE450" si="220" xml:space="preserve"> ROUNDDOWN(S387,0) = ROUNDDOWN(T387,0)</f>
        <v>1</v>
      </c>
      <c r="BF387" s="65" t="b">
        <f t="shared" ref="BF387:BF450" si="221" xml:space="preserve"> ROUNDDOWN(X387,0) = ROUNDDOWN(W387,0)</f>
        <v>1</v>
      </c>
      <c r="BG387" s="65" t="b">
        <f t="shared" ref="BG387:BG450" si="222" xml:space="preserve"> ROUNDDOWN(AA387,0) = ROUNDDOWN(AB387,0)</f>
        <v>1</v>
      </c>
      <c r="BH387" s="65" t="b">
        <f t="shared" ref="BH387:BH450" si="223" xml:space="preserve"> ROUNDDOWN(AF387,0) = ROUNDDOWN(AE387,0)</f>
        <v>1</v>
      </c>
      <c r="BI387" s="65" t="b">
        <f t="shared" ref="BI387:BI450" si="224" xml:space="preserve"> ROUNDDOWN(AI387,0) = ROUNDDOWN(AJ387,0)</f>
        <v>1</v>
      </c>
      <c r="BJ387" s="65" t="b">
        <f t="shared" ref="BJ387:BJ450" si="225" xml:space="preserve"> ROUNDDOWN(AN387,0) = ROUNDDOWN(AM387,0)</f>
        <v>1</v>
      </c>
      <c r="BK387" s="65" t="b">
        <f t="shared" ref="BK387:BK450" si="226" xml:space="preserve"> ROUNDDOWN(AQ387,0) = ROUNDDOWN(AR387,0)</f>
        <v>1</v>
      </c>
      <c r="BL387" s="65" t="b">
        <f t="shared" ref="BL387:BL450" si="227" xml:space="preserve"> ROUNDDOWN(AV387,0) = ROUNDDOWN(AU387,0)</f>
        <v>1</v>
      </c>
      <c r="BM387" s="70" t="s">
        <v>161</v>
      </c>
    </row>
    <row r="388" spans="1:65" ht="34">
      <c r="A388" s="66" t="s">
        <v>941</v>
      </c>
      <c r="B388" s="67" t="s">
        <v>942</v>
      </c>
      <c r="C388" s="68">
        <v>0</v>
      </c>
      <c r="D388" s="68">
        <v>0</v>
      </c>
      <c r="E388" s="69">
        <f t="shared" ref="E388:E451" si="228">SUM(ROUNDDOWN(C388,0),ROUNDDOWN(D388,0))</f>
        <v>0</v>
      </c>
      <c r="F388" s="68">
        <f t="shared" ref="F388:F451" si="229">ROUNDDOWN(D388,0)-ROUNDDOWN(C388,0)</f>
        <v>0</v>
      </c>
      <c r="G388" s="69">
        <v>0</v>
      </c>
      <c r="H388" s="69">
        <v>0</v>
      </c>
      <c r="I388" s="69">
        <f t="shared" ref="I388:I451" si="230">SUM(ROUNDDOWN(G388,0),ROUNDDOWN(H388,0))</f>
        <v>0</v>
      </c>
      <c r="J388" s="68">
        <f t="shared" ref="J388:J451" si="231">ROUNDDOWN(H388,0)-ROUNDDOWN(G388,0)</f>
        <v>0</v>
      </c>
      <c r="K388" s="69">
        <v>0</v>
      </c>
      <c r="L388" s="69">
        <v>0</v>
      </c>
      <c r="M388" s="69">
        <f t="shared" ref="M388:M451" si="232">SUM(ROUNDDOWN(K388,0),ROUNDDOWN(L388,0))</f>
        <v>0</v>
      </c>
      <c r="N388" s="68">
        <f t="shared" ref="N388:N451" si="233">ROUNDDOWN(L388,0)-ROUNDDOWN(K388,0)</f>
        <v>0</v>
      </c>
      <c r="O388" s="69">
        <v>0</v>
      </c>
      <c r="P388" s="69">
        <v>0</v>
      </c>
      <c r="Q388" s="69">
        <f t="shared" ref="Q388:Q451" si="234">SUM(ROUNDDOWN(O388,0),ROUNDDOWN(P388,0))</f>
        <v>0</v>
      </c>
      <c r="R388" s="68">
        <f t="shared" ref="R388:R451" si="235">ROUNDDOWN(P388,0)-ROUNDDOWN(O388,0)</f>
        <v>0</v>
      </c>
      <c r="S388" s="69">
        <v>0</v>
      </c>
      <c r="T388" s="69">
        <v>0</v>
      </c>
      <c r="U388" s="69">
        <f t="shared" ref="U388:U451" si="236">SUM(ROUNDDOWN(S388,0),ROUNDDOWN(T388,0))</f>
        <v>0</v>
      </c>
      <c r="V388" s="68">
        <f t="shared" ref="V388:V451" si="237">ROUNDDOWN(T388,0)-ROUNDDOWN(S388,0)</f>
        <v>0</v>
      </c>
      <c r="W388" s="69">
        <v>0</v>
      </c>
      <c r="X388" s="69">
        <v>0</v>
      </c>
      <c r="Y388" s="69">
        <f t="shared" ref="Y388:Y451" si="238">SUM(ROUNDDOWN(W388,0),ROUNDDOWN(X388,0))</f>
        <v>0</v>
      </c>
      <c r="Z388" s="68">
        <f t="shared" ref="Z388:Z451" si="239">ROUNDDOWN(X388,0)-ROUNDDOWN(W388,0)</f>
        <v>0</v>
      </c>
      <c r="AA388" s="69">
        <v>0</v>
      </c>
      <c r="AB388" s="69">
        <v>0</v>
      </c>
      <c r="AC388" s="69">
        <f t="shared" ref="AC388:AC451" si="240">SUM(ROUNDDOWN(AA388,0),ROUNDDOWN(AB388,0))</f>
        <v>0</v>
      </c>
      <c r="AD388" s="68">
        <f t="shared" ref="AD388:AD451" si="241">ROUNDDOWN(AB388,0)-ROUNDDOWN(AA388,0)</f>
        <v>0</v>
      </c>
      <c r="AE388" s="69">
        <v>0</v>
      </c>
      <c r="AF388" s="69">
        <v>0</v>
      </c>
      <c r="AG388" s="69">
        <f t="shared" ref="AG388:AG451" si="242">SUM(ROUNDDOWN(AE388,0),ROUNDDOWN(AF388,0))</f>
        <v>0</v>
      </c>
      <c r="AH388" s="68">
        <f t="shared" ref="AH388:AH451" si="243">ROUNDDOWN(AF388,0)-ROUNDDOWN(AE388,0)</f>
        <v>0</v>
      </c>
      <c r="AI388" s="69">
        <v>0</v>
      </c>
      <c r="AJ388" s="69">
        <v>0</v>
      </c>
      <c r="AK388" s="69">
        <f t="shared" ref="AK388:AK451" si="244">SUM(ROUNDDOWN(AI388,0),ROUNDDOWN(AJ388,0))</f>
        <v>0</v>
      </c>
      <c r="AL388" s="68">
        <f t="shared" ref="AL388:AL451" si="245">ROUNDDOWN(AJ388,0)-ROUNDDOWN(AI388,0)</f>
        <v>0</v>
      </c>
      <c r="AM388" s="69">
        <v>0</v>
      </c>
      <c r="AN388" s="69">
        <v>0</v>
      </c>
      <c r="AO388" s="69">
        <f t="shared" ref="AO388:AO451" si="246">SUM(ROUNDDOWN(AM388,0),ROUNDDOWN(AN388,0))</f>
        <v>0</v>
      </c>
      <c r="AP388" s="68">
        <f t="shared" ref="AP388:AP451" si="247">ROUNDDOWN(AN388,0)-ROUNDDOWN(AM388,0)</f>
        <v>0</v>
      </c>
      <c r="AQ388" s="69">
        <v>0</v>
      </c>
      <c r="AR388" s="69">
        <v>0</v>
      </c>
      <c r="AS388" s="69">
        <f t="shared" ref="AS388:AS451" si="248">SUM(ROUNDDOWN(AQ388,0),ROUNDDOWN(AR388,0))</f>
        <v>0</v>
      </c>
      <c r="AT388" s="68">
        <f t="shared" ref="AT388:AT451" si="249">ROUNDDOWN(AR388,0)-ROUNDDOWN(AQ388,0)</f>
        <v>0</v>
      </c>
      <c r="AU388" s="69">
        <v>0</v>
      </c>
      <c r="AV388" s="69">
        <v>0</v>
      </c>
      <c r="AW388" s="69">
        <f t="shared" ref="AW388:AW451" si="250">SUM(ROUNDDOWN(AU388,0),ROUNDDOWN(AV388,0))</f>
        <v>0</v>
      </c>
      <c r="AX388" s="68">
        <f t="shared" ref="AX388:AX451" si="251">ROUNDDOWN(AV388,0)-ROUNDDOWN(AU388,0)</f>
        <v>0</v>
      </c>
      <c r="AY388" s="69">
        <v>0</v>
      </c>
      <c r="AZ388" s="69">
        <v>0</v>
      </c>
      <c r="BA388" s="65" t="b">
        <f t="shared" si="216"/>
        <v>1</v>
      </c>
      <c r="BB388" s="65" t="b">
        <f t="shared" si="217"/>
        <v>1</v>
      </c>
      <c r="BC388" s="65" t="b">
        <f t="shared" si="218"/>
        <v>1</v>
      </c>
      <c r="BD388" s="65" t="b">
        <f t="shared" si="219"/>
        <v>1</v>
      </c>
      <c r="BE388" s="65" t="b">
        <f t="shared" si="220"/>
        <v>1</v>
      </c>
      <c r="BF388" s="65" t="b">
        <f t="shared" si="221"/>
        <v>1</v>
      </c>
      <c r="BG388" s="65" t="b">
        <f t="shared" si="222"/>
        <v>1</v>
      </c>
      <c r="BH388" s="65" t="b">
        <f t="shared" si="223"/>
        <v>1</v>
      </c>
      <c r="BI388" s="65" t="b">
        <f t="shared" si="224"/>
        <v>1</v>
      </c>
      <c r="BJ388" s="65" t="b">
        <f t="shared" si="225"/>
        <v>1</v>
      </c>
      <c r="BK388" s="65" t="b">
        <f t="shared" si="226"/>
        <v>1</v>
      </c>
      <c r="BL388" s="65" t="b">
        <f t="shared" si="227"/>
        <v>1</v>
      </c>
      <c r="BM388" s="70" t="s">
        <v>161</v>
      </c>
    </row>
    <row r="389" spans="1:65" ht="17">
      <c r="A389" s="66" t="s">
        <v>943</v>
      </c>
      <c r="B389" s="67" t="s">
        <v>944</v>
      </c>
      <c r="C389" s="68">
        <v>0</v>
      </c>
      <c r="D389" s="68">
        <v>0</v>
      </c>
      <c r="E389" s="69">
        <f t="shared" si="228"/>
        <v>0</v>
      </c>
      <c r="F389" s="68">
        <f t="shared" si="229"/>
        <v>0</v>
      </c>
      <c r="G389" s="69">
        <v>0</v>
      </c>
      <c r="H389" s="69">
        <v>0</v>
      </c>
      <c r="I389" s="69">
        <f t="shared" si="230"/>
        <v>0</v>
      </c>
      <c r="J389" s="68">
        <f t="shared" si="231"/>
        <v>0</v>
      </c>
      <c r="K389" s="69">
        <v>0</v>
      </c>
      <c r="L389" s="69">
        <v>0</v>
      </c>
      <c r="M389" s="69">
        <f t="shared" si="232"/>
        <v>0</v>
      </c>
      <c r="N389" s="68">
        <f t="shared" si="233"/>
        <v>0</v>
      </c>
      <c r="O389" s="69">
        <v>0</v>
      </c>
      <c r="P389" s="69">
        <v>0</v>
      </c>
      <c r="Q389" s="69">
        <f t="shared" si="234"/>
        <v>0</v>
      </c>
      <c r="R389" s="68">
        <f t="shared" si="235"/>
        <v>0</v>
      </c>
      <c r="S389" s="71">
        <v>9261.010250774536</v>
      </c>
      <c r="T389" s="71">
        <v>8868.7000000000007</v>
      </c>
      <c r="U389" s="69">
        <f t="shared" si="236"/>
        <v>18129</v>
      </c>
      <c r="V389" s="68">
        <f t="shared" si="237"/>
        <v>-393</v>
      </c>
      <c r="W389" s="71">
        <v>23440.366450269335</v>
      </c>
      <c r="X389" s="71">
        <v>23048.06</v>
      </c>
      <c r="Y389" s="69">
        <f t="shared" si="238"/>
        <v>46488</v>
      </c>
      <c r="Z389" s="68">
        <f t="shared" si="239"/>
        <v>-392</v>
      </c>
      <c r="AA389" s="71">
        <v>26693.180631470859</v>
      </c>
      <c r="AB389" s="71">
        <v>26300.870000000003</v>
      </c>
      <c r="AC389" s="69">
        <f t="shared" si="240"/>
        <v>52993</v>
      </c>
      <c r="AD389" s="68">
        <f t="shared" si="241"/>
        <v>-393</v>
      </c>
      <c r="AE389" s="71">
        <v>28171.24633837229</v>
      </c>
      <c r="AF389" s="71">
        <v>27778.870000000003</v>
      </c>
      <c r="AG389" s="69">
        <f t="shared" si="242"/>
        <v>55949</v>
      </c>
      <c r="AH389" s="68">
        <f t="shared" si="243"/>
        <v>-393</v>
      </c>
      <c r="AI389" s="71">
        <v>35193.457610524078</v>
      </c>
      <c r="AJ389" s="71">
        <v>34800.870000000003</v>
      </c>
      <c r="AK389" s="69">
        <f t="shared" si="244"/>
        <v>69993</v>
      </c>
      <c r="AL389" s="68">
        <f t="shared" si="245"/>
        <v>-393</v>
      </c>
      <c r="AM389" s="71">
        <v>36789.060345052378</v>
      </c>
      <c r="AN389" s="71">
        <v>36396.870000000003</v>
      </c>
      <c r="AO389" s="69">
        <f t="shared" si="246"/>
        <v>73185</v>
      </c>
      <c r="AP389" s="68">
        <f t="shared" si="247"/>
        <v>-393</v>
      </c>
      <c r="AQ389" s="71">
        <v>38114.687973936241</v>
      </c>
      <c r="AR389" s="71">
        <v>37722.870000000003</v>
      </c>
      <c r="AS389" s="69">
        <f t="shared" si="248"/>
        <v>75836</v>
      </c>
      <c r="AT389" s="68">
        <f t="shared" si="249"/>
        <v>-392</v>
      </c>
      <c r="AU389" s="71">
        <v>50337.806677561399</v>
      </c>
      <c r="AV389" s="71">
        <v>37722.870000000003</v>
      </c>
      <c r="AW389" s="69">
        <f t="shared" si="250"/>
        <v>88059</v>
      </c>
      <c r="AX389" s="68">
        <f t="shared" si="251"/>
        <v>-12615</v>
      </c>
      <c r="AY389" s="71">
        <v>50337.806677561399</v>
      </c>
      <c r="AZ389" s="71">
        <v>37722.870000000003</v>
      </c>
      <c r="BA389" s="65" t="b">
        <f t="shared" si="216"/>
        <v>1</v>
      </c>
      <c r="BB389" s="65" t="b">
        <f t="shared" si="217"/>
        <v>1</v>
      </c>
      <c r="BC389" s="65" t="b">
        <f t="shared" si="218"/>
        <v>1</v>
      </c>
      <c r="BD389" s="65" t="b">
        <f t="shared" si="219"/>
        <v>1</v>
      </c>
      <c r="BE389" s="65" t="b">
        <f t="shared" si="220"/>
        <v>0</v>
      </c>
      <c r="BF389" s="65" t="b">
        <f t="shared" si="221"/>
        <v>0</v>
      </c>
      <c r="BG389" s="65" t="b">
        <f t="shared" si="222"/>
        <v>0</v>
      </c>
      <c r="BH389" s="65" t="b">
        <f t="shared" si="223"/>
        <v>0</v>
      </c>
      <c r="BI389" s="65" t="b">
        <f t="shared" si="224"/>
        <v>0</v>
      </c>
      <c r="BJ389" s="65" t="b">
        <f t="shared" si="225"/>
        <v>0</v>
      </c>
      <c r="BK389" s="65" t="b">
        <f t="shared" si="226"/>
        <v>0</v>
      </c>
      <c r="BL389" s="65" t="b">
        <f t="shared" si="227"/>
        <v>0</v>
      </c>
      <c r="BM389" s="70" t="s">
        <v>182</v>
      </c>
    </row>
    <row r="390" spans="1:65" ht="17">
      <c r="A390" s="66" t="s">
        <v>945</v>
      </c>
      <c r="B390" s="67" t="s">
        <v>946</v>
      </c>
      <c r="C390" s="68">
        <v>0</v>
      </c>
      <c r="D390" s="68">
        <v>0</v>
      </c>
      <c r="E390" s="69">
        <f t="shared" si="228"/>
        <v>0</v>
      </c>
      <c r="F390" s="68">
        <f t="shared" si="229"/>
        <v>0</v>
      </c>
      <c r="G390" s="69">
        <v>0</v>
      </c>
      <c r="H390" s="69">
        <v>0</v>
      </c>
      <c r="I390" s="69">
        <f t="shared" si="230"/>
        <v>0</v>
      </c>
      <c r="J390" s="68">
        <f t="shared" si="231"/>
        <v>0</v>
      </c>
      <c r="K390" s="71">
        <v>4421.145714560399</v>
      </c>
      <c r="L390" s="71">
        <v>4541</v>
      </c>
      <c r="M390" s="69">
        <f t="shared" si="232"/>
        <v>8962</v>
      </c>
      <c r="N390" s="68">
        <f t="shared" si="233"/>
        <v>120</v>
      </c>
      <c r="O390" s="69">
        <v>0</v>
      </c>
      <c r="P390" s="71">
        <v>4541</v>
      </c>
      <c r="Q390" s="69">
        <f t="shared" si="234"/>
        <v>4541</v>
      </c>
      <c r="R390" s="68">
        <f t="shared" si="235"/>
        <v>4541</v>
      </c>
      <c r="S390" s="71">
        <v>16099.597500349999</v>
      </c>
      <c r="T390" s="71">
        <v>16100</v>
      </c>
      <c r="U390" s="69">
        <f t="shared" si="236"/>
        <v>32199</v>
      </c>
      <c r="V390" s="68">
        <f t="shared" si="237"/>
        <v>1</v>
      </c>
      <c r="W390" s="71">
        <v>19687.097500349999</v>
      </c>
      <c r="X390" s="71">
        <v>19688</v>
      </c>
      <c r="Y390" s="69">
        <f t="shared" si="238"/>
        <v>39375</v>
      </c>
      <c r="Z390" s="68">
        <f t="shared" si="239"/>
        <v>1</v>
      </c>
      <c r="AA390" s="71">
        <v>23155.847500349999</v>
      </c>
      <c r="AB390" s="71">
        <v>23157</v>
      </c>
      <c r="AC390" s="69">
        <f t="shared" si="240"/>
        <v>46312</v>
      </c>
      <c r="AD390" s="68">
        <f t="shared" si="241"/>
        <v>2</v>
      </c>
      <c r="AE390" s="71">
        <v>24726.360320862819</v>
      </c>
      <c r="AF390" s="71">
        <v>24728</v>
      </c>
      <c r="AG390" s="69">
        <f t="shared" si="242"/>
        <v>49454</v>
      </c>
      <c r="AH390" s="68">
        <f t="shared" si="243"/>
        <v>2</v>
      </c>
      <c r="AI390" s="71">
        <v>37969.415876418374</v>
      </c>
      <c r="AJ390" s="71">
        <v>37971</v>
      </c>
      <c r="AK390" s="69">
        <f t="shared" si="244"/>
        <v>75940</v>
      </c>
      <c r="AL390" s="68">
        <f t="shared" si="245"/>
        <v>2</v>
      </c>
      <c r="AM390" s="71">
        <v>41269.415876418374</v>
      </c>
      <c r="AN390" s="71">
        <v>41271</v>
      </c>
      <c r="AO390" s="69">
        <f t="shared" si="246"/>
        <v>82540</v>
      </c>
      <c r="AP390" s="68">
        <f t="shared" si="247"/>
        <v>2</v>
      </c>
      <c r="AQ390" s="71">
        <v>44569.415876418374</v>
      </c>
      <c r="AR390" s="71">
        <v>44571</v>
      </c>
      <c r="AS390" s="69">
        <f t="shared" si="248"/>
        <v>89140</v>
      </c>
      <c r="AT390" s="68">
        <f t="shared" si="249"/>
        <v>2</v>
      </c>
      <c r="AU390" s="71">
        <v>73969.415876418381</v>
      </c>
      <c r="AV390" s="71">
        <v>44571</v>
      </c>
      <c r="AW390" s="69">
        <f t="shared" si="250"/>
        <v>118540</v>
      </c>
      <c r="AX390" s="68">
        <f t="shared" si="251"/>
        <v>-29398</v>
      </c>
      <c r="AY390" s="71">
        <v>73969.415876418381</v>
      </c>
      <c r="AZ390" s="71">
        <v>44571</v>
      </c>
      <c r="BA390" s="65" t="b">
        <f t="shared" si="216"/>
        <v>1</v>
      </c>
      <c r="BB390" s="65" t="b">
        <f t="shared" si="217"/>
        <v>1</v>
      </c>
      <c r="BC390" s="65" t="b">
        <f t="shared" si="218"/>
        <v>0</v>
      </c>
      <c r="BD390" s="65" t="b">
        <f t="shared" si="219"/>
        <v>0</v>
      </c>
      <c r="BE390" s="65" t="b">
        <f t="shared" si="220"/>
        <v>0</v>
      </c>
      <c r="BF390" s="65" t="b">
        <f t="shared" si="221"/>
        <v>0</v>
      </c>
      <c r="BG390" s="65" t="b">
        <f t="shared" si="222"/>
        <v>0</v>
      </c>
      <c r="BH390" s="65" t="b">
        <f t="shared" si="223"/>
        <v>0</v>
      </c>
      <c r="BI390" s="65" t="b">
        <f t="shared" si="224"/>
        <v>0</v>
      </c>
      <c r="BJ390" s="65" t="b">
        <f t="shared" si="225"/>
        <v>0</v>
      </c>
      <c r="BK390" s="65" t="b">
        <f t="shared" si="226"/>
        <v>0</v>
      </c>
      <c r="BL390" s="65" t="b">
        <f t="shared" si="227"/>
        <v>0</v>
      </c>
      <c r="BM390" s="70" t="s">
        <v>179</v>
      </c>
    </row>
    <row r="391" spans="1:65" ht="34">
      <c r="A391" s="66" t="s">
        <v>947</v>
      </c>
      <c r="B391" s="67" t="s">
        <v>948</v>
      </c>
      <c r="C391" s="68">
        <v>0</v>
      </c>
      <c r="D391" s="68">
        <v>0</v>
      </c>
      <c r="E391" s="69">
        <f t="shared" si="228"/>
        <v>0</v>
      </c>
      <c r="F391" s="68">
        <f t="shared" si="229"/>
        <v>0</v>
      </c>
      <c r="G391" s="69">
        <v>0</v>
      </c>
      <c r="H391" s="69">
        <v>0</v>
      </c>
      <c r="I391" s="69">
        <f t="shared" si="230"/>
        <v>0</v>
      </c>
      <c r="J391" s="68">
        <f t="shared" si="231"/>
        <v>0</v>
      </c>
      <c r="K391" s="71">
        <v>22302.615362846849</v>
      </c>
      <c r="L391" s="71">
        <v>22303</v>
      </c>
      <c r="M391" s="69">
        <f t="shared" si="232"/>
        <v>44605</v>
      </c>
      <c r="N391" s="68">
        <f t="shared" si="233"/>
        <v>1</v>
      </c>
      <c r="O391" s="69">
        <v>0</v>
      </c>
      <c r="P391" s="71">
        <v>22303</v>
      </c>
      <c r="Q391" s="69">
        <f t="shared" si="234"/>
        <v>22303</v>
      </c>
      <c r="R391" s="68">
        <f t="shared" si="235"/>
        <v>22303</v>
      </c>
      <c r="S391" s="69">
        <v>0</v>
      </c>
      <c r="T391" s="69">
        <v>0</v>
      </c>
      <c r="U391" s="69">
        <f t="shared" si="236"/>
        <v>0</v>
      </c>
      <c r="V391" s="68">
        <f t="shared" si="237"/>
        <v>0</v>
      </c>
      <c r="W391" s="69">
        <v>0</v>
      </c>
      <c r="X391" s="69">
        <v>0</v>
      </c>
      <c r="Y391" s="69">
        <f t="shared" si="238"/>
        <v>0</v>
      </c>
      <c r="Z391" s="68">
        <f t="shared" si="239"/>
        <v>0</v>
      </c>
      <c r="AA391" s="69">
        <v>0</v>
      </c>
      <c r="AB391" s="69">
        <v>0</v>
      </c>
      <c r="AC391" s="69">
        <f t="shared" si="240"/>
        <v>0</v>
      </c>
      <c r="AD391" s="68">
        <f t="shared" si="241"/>
        <v>0</v>
      </c>
      <c r="AE391" s="69">
        <v>0</v>
      </c>
      <c r="AF391" s="69">
        <v>0</v>
      </c>
      <c r="AG391" s="69">
        <f t="shared" si="242"/>
        <v>0</v>
      </c>
      <c r="AH391" s="68">
        <f t="shared" si="243"/>
        <v>0</v>
      </c>
      <c r="AI391" s="69">
        <v>0</v>
      </c>
      <c r="AJ391" s="69">
        <v>0</v>
      </c>
      <c r="AK391" s="69">
        <f t="shared" si="244"/>
        <v>0</v>
      </c>
      <c r="AL391" s="68">
        <f t="shared" si="245"/>
        <v>0</v>
      </c>
      <c r="AM391" s="69">
        <v>0</v>
      </c>
      <c r="AN391" s="69">
        <v>0</v>
      </c>
      <c r="AO391" s="69">
        <f t="shared" si="246"/>
        <v>0</v>
      </c>
      <c r="AP391" s="68">
        <f t="shared" si="247"/>
        <v>0</v>
      </c>
      <c r="AQ391" s="69">
        <v>0</v>
      </c>
      <c r="AR391" s="69">
        <v>0</v>
      </c>
      <c r="AS391" s="69">
        <f t="shared" si="248"/>
        <v>0</v>
      </c>
      <c r="AT391" s="68">
        <f t="shared" si="249"/>
        <v>0</v>
      </c>
      <c r="AU391" s="69">
        <v>0</v>
      </c>
      <c r="AV391" s="69">
        <v>0</v>
      </c>
      <c r="AW391" s="69">
        <f t="shared" si="250"/>
        <v>0</v>
      </c>
      <c r="AX391" s="68">
        <f t="shared" si="251"/>
        <v>0</v>
      </c>
      <c r="AY391" s="69">
        <v>0</v>
      </c>
      <c r="AZ391" s="69">
        <v>0</v>
      </c>
      <c r="BA391" s="65" t="b">
        <f t="shared" si="216"/>
        <v>1</v>
      </c>
      <c r="BB391" s="65" t="b">
        <f t="shared" si="217"/>
        <v>1</v>
      </c>
      <c r="BC391" s="65" t="b">
        <f t="shared" si="218"/>
        <v>0</v>
      </c>
      <c r="BD391" s="65" t="b">
        <f t="shared" si="219"/>
        <v>0</v>
      </c>
      <c r="BE391" s="65" t="b">
        <f t="shared" si="220"/>
        <v>1</v>
      </c>
      <c r="BF391" s="65" t="b">
        <f t="shared" si="221"/>
        <v>1</v>
      </c>
      <c r="BG391" s="65" t="b">
        <f t="shared" si="222"/>
        <v>1</v>
      </c>
      <c r="BH391" s="65" t="b">
        <f t="shared" si="223"/>
        <v>1</v>
      </c>
      <c r="BI391" s="65" t="b">
        <f t="shared" si="224"/>
        <v>1</v>
      </c>
      <c r="BJ391" s="65" t="b">
        <f t="shared" si="225"/>
        <v>1</v>
      </c>
      <c r="BK391" s="65" t="b">
        <f t="shared" si="226"/>
        <v>1</v>
      </c>
      <c r="BL391" s="65" t="b">
        <f t="shared" si="227"/>
        <v>1</v>
      </c>
      <c r="BM391" s="70" t="s">
        <v>161</v>
      </c>
    </row>
    <row r="392" spans="1:65" ht="34">
      <c r="A392" s="66" t="s">
        <v>949</v>
      </c>
      <c r="B392" s="67" t="s">
        <v>950</v>
      </c>
      <c r="C392" s="68">
        <v>0</v>
      </c>
      <c r="D392" s="68">
        <v>0</v>
      </c>
      <c r="E392" s="69">
        <f t="shared" si="228"/>
        <v>0</v>
      </c>
      <c r="F392" s="68">
        <f t="shared" si="229"/>
        <v>0</v>
      </c>
      <c r="G392" s="69">
        <v>0</v>
      </c>
      <c r="H392" s="69">
        <v>0</v>
      </c>
      <c r="I392" s="69">
        <f t="shared" si="230"/>
        <v>0</v>
      </c>
      <c r="J392" s="68">
        <f t="shared" si="231"/>
        <v>0</v>
      </c>
      <c r="K392" s="69">
        <v>0</v>
      </c>
      <c r="L392" s="69">
        <v>0</v>
      </c>
      <c r="M392" s="69">
        <f t="shared" si="232"/>
        <v>0</v>
      </c>
      <c r="N392" s="68">
        <f t="shared" si="233"/>
        <v>0</v>
      </c>
      <c r="O392" s="69">
        <v>0</v>
      </c>
      <c r="P392" s="69">
        <v>0</v>
      </c>
      <c r="Q392" s="69">
        <f t="shared" si="234"/>
        <v>0</v>
      </c>
      <c r="R392" s="68">
        <f t="shared" si="235"/>
        <v>0</v>
      </c>
      <c r="S392" s="69">
        <v>0</v>
      </c>
      <c r="T392" s="69">
        <v>0</v>
      </c>
      <c r="U392" s="69">
        <f t="shared" si="236"/>
        <v>0</v>
      </c>
      <c r="V392" s="68">
        <f t="shared" si="237"/>
        <v>0</v>
      </c>
      <c r="W392" s="69">
        <v>0</v>
      </c>
      <c r="X392" s="69">
        <v>0</v>
      </c>
      <c r="Y392" s="69">
        <f t="shared" si="238"/>
        <v>0</v>
      </c>
      <c r="Z392" s="68">
        <f t="shared" si="239"/>
        <v>0</v>
      </c>
      <c r="AA392" s="69">
        <v>0</v>
      </c>
      <c r="AB392" s="69">
        <v>0</v>
      </c>
      <c r="AC392" s="69">
        <f t="shared" si="240"/>
        <v>0</v>
      </c>
      <c r="AD392" s="68">
        <f t="shared" si="241"/>
        <v>0</v>
      </c>
      <c r="AE392" s="69">
        <v>0</v>
      </c>
      <c r="AF392" s="69">
        <v>0</v>
      </c>
      <c r="AG392" s="69">
        <f t="shared" si="242"/>
        <v>0</v>
      </c>
      <c r="AH392" s="68">
        <f t="shared" si="243"/>
        <v>0</v>
      </c>
      <c r="AI392" s="69">
        <v>0</v>
      </c>
      <c r="AJ392" s="69">
        <v>0</v>
      </c>
      <c r="AK392" s="69">
        <f t="shared" si="244"/>
        <v>0</v>
      </c>
      <c r="AL392" s="68">
        <f t="shared" si="245"/>
        <v>0</v>
      </c>
      <c r="AM392" s="69">
        <v>0</v>
      </c>
      <c r="AN392" s="69">
        <v>0</v>
      </c>
      <c r="AO392" s="69">
        <f t="shared" si="246"/>
        <v>0</v>
      </c>
      <c r="AP392" s="68">
        <f t="shared" si="247"/>
        <v>0</v>
      </c>
      <c r="AQ392" s="69">
        <v>0</v>
      </c>
      <c r="AR392" s="69">
        <v>0</v>
      </c>
      <c r="AS392" s="69">
        <f t="shared" si="248"/>
        <v>0</v>
      </c>
      <c r="AT392" s="68">
        <f t="shared" si="249"/>
        <v>0</v>
      </c>
      <c r="AU392" s="69">
        <v>0</v>
      </c>
      <c r="AV392" s="69">
        <v>0</v>
      </c>
      <c r="AW392" s="69">
        <f t="shared" si="250"/>
        <v>0</v>
      </c>
      <c r="AX392" s="68">
        <f t="shared" si="251"/>
        <v>0</v>
      </c>
      <c r="AY392" s="69">
        <v>0</v>
      </c>
      <c r="AZ392" s="69">
        <v>0</v>
      </c>
      <c r="BA392" s="65" t="b">
        <f t="shared" si="216"/>
        <v>1</v>
      </c>
      <c r="BB392" s="65" t="b">
        <f t="shared" si="217"/>
        <v>1</v>
      </c>
      <c r="BC392" s="65" t="b">
        <f t="shared" si="218"/>
        <v>1</v>
      </c>
      <c r="BD392" s="65" t="b">
        <f t="shared" si="219"/>
        <v>1</v>
      </c>
      <c r="BE392" s="65" t="b">
        <f t="shared" si="220"/>
        <v>1</v>
      </c>
      <c r="BF392" s="65" t="b">
        <f t="shared" si="221"/>
        <v>1</v>
      </c>
      <c r="BG392" s="65" t="b">
        <f t="shared" si="222"/>
        <v>1</v>
      </c>
      <c r="BH392" s="65" t="b">
        <f t="shared" si="223"/>
        <v>1</v>
      </c>
      <c r="BI392" s="65" t="b">
        <f t="shared" si="224"/>
        <v>1</v>
      </c>
      <c r="BJ392" s="65" t="b">
        <f t="shared" si="225"/>
        <v>1</v>
      </c>
      <c r="BK392" s="65" t="b">
        <f t="shared" si="226"/>
        <v>1</v>
      </c>
      <c r="BL392" s="65" t="b">
        <f t="shared" si="227"/>
        <v>1</v>
      </c>
      <c r="BM392" s="70" t="s">
        <v>161</v>
      </c>
    </row>
    <row r="393" spans="1:65" ht="17">
      <c r="A393" s="66" t="s">
        <v>951</v>
      </c>
      <c r="B393" s="67" t="s">
        <v>952</v>
      </c>
      <c r="C393" s="68">
        <v>0</v>
      </c>
      <c r="D393" s="68">
        <v>0</v>
      </c>
      <c r="E393" s="69">
        <f t="shared" si="228"/>
        <v>0</v>
      </c>
      <c r="F393" s="68">
        <f t="shared" si="229"/>
        <v>0</v>
      </c>
      <c r="G393" s="69">
        <v>724.51732350333282</v>
      </c>
      <c r="H393" s="69">
        <v>724.5</v>
      </c>
      <c r="I393" s="69">
        <f t="shared" si="230"/>
        <v>1448</v>
      </c>
      <c r="J393" s="68">
        <f t="shared" si="231"/>
        <v>0</v>
      </c>
      <c r="K393" s="71">
        <v>3442.2404013060677</v>
      </c>
      <c r="L393" s="71">
        <v>3442.5</v>
      </c>
      <c r="M393" s="69">
        <f t="shared" si="232"/>
        <v>6884</v>
      </c>
      <c r="N393" s="68">
        <f t="shared" si="233"/>
        <v>0</v>
      </c>
      <c r="O393" s="71">
        <v>3442.2404013060677</v>
      </c>
      <c r="P393" s="71">
        <v>3442.5</v>
      </c>
      <c r="Q393" s="69">
        <f t="shared" si="234"/>
        <v>6884</v>
      </c>
      <c r="R393" s="68">
        <f t="shared" si="235"/>
        <v>0</v>
      </c>
      <c r="S393" s="71">
        <v>10008.057535857961</v>
      </c>
      <c r="T393" s="71">
        <v>10008.560280096724</v>
      </c>
      <c r="U393" s="69">
        <f t="shared" si="236"/>
        <v>20016</v>
      </c>
      <c r="V393" s="68">
        <f t="shared" si="237"/>
        <v>0</v>
      </c>
      <c r="W393" s="71">
        <v>16520.242789129017</v>
      </c>
      <c r="X393" s="71">
        <v>16517.560280096724</v>
      </c>
      <c r="Y393" s="69">
        <f t="shared" si="238"/>
        <v>33037</v>
      </c>
      <c r="Z393" s="68">
        <f t="shared" si="239"/>
        <v>-3</v>
      </c>
      <c r="AA393" s="71">
        <v>17576.425746233079</v>
      </c>
      <c r="AB393" s="71">
        <v>17573.740280096725</v>
      </c>
      <c r="AC393" s="69">
        <f t="shared" si="240"/>
        <v>35149</v>
      </c>
      <c r="AD393" s="68">
        <f t="shared" si="241"/>
        <v>-3</v>
      </c>
      <c r="AE393" s="71">
        <v>19503.665891311914</v>
      </c>
      <c r="AF393" s="71">
        <v>19499.360280096724</v>
      </c>
      <c r="AG393" s="69">
        <f t="shared" si="242"/>
        <v>39002</v>
      </c>
      <c r="AH393" s="68">
        <f t="shared" si="243"/>
        <v>-4</v>
      </c>
      <c r="AI393" s="71">
        <v>23172.248586001551</v>
      </c>
      <c r="AJ393" s="71">
        <v>23108.360280096724</v>
      </c>
      <c r="AK393" s="69">
        <f t="shared" si="244"/>
        <v>46280</v>
      </c>
      <c r="AL393" s="68">
        <f t="shared" si="245"/>
        <v>-64</v>
      </c>
      <c r="AM393" s="71">
        <v>25648.637530124728</v>
      </c>
      <c r="AN393" s="71">
        <v>25584.360280096724</v>
      </c>
      <c r="AO393" s="69">
        <f t="shared" si="246"/>
        <v>51232</v>
      </c>
      <c r="AP393" s="68">
        <f t="shared" si="247"/>
        <v>-64</v>
      </c>
      <c r="AQ393" s="71">
        <v>32919.986472333716</v>
      </c>
      <c r="AR393" s="71">
        <v>32855.36028009672</v>
      </c>
      <c r="AS393" s="69">
        <f t="shared" si="248"/>
        <v>65774</v>
      </c>
      <c r="AT393" s="68">
        <f t="shared" si="249"/>
        <v>-64</v>
      </c>
      <c r="AU393" s="71">
        <v>37582.027213151458</v>
      </c>
      <c r="AV393" s="71">
        <v>32855.36028009672</v>
      </c>
      <c r="AW393" s="69">
        <f t="shared" si="250"/>
        <v>70437</v>
      </c>
      <c r="AX393" s="68">
        <f t="shared" si="251"/>
        <v>-4727</v>
      </c>
      <c r="AY393" s="71">
        <v>37582.027213151458</v>
      </c>
      <c r="AZ393" s="71">
        <v>32855.36028009672</v>
      </c>
      <c r="BA393" s="65" t="b">
        <f t="shared" si="216"/>
        <v>1</v>
      </c>
      <c r="BB393" s="65" t="b">
        <f t="shared" si="217"/>
        <v>1</v>
      </c>
      <c r="BC393" s="65" t="b">
        <f t="shared" si="218"/>
        <v>1</v>
      </c>
      <c r="BD393" s="65" t="b">
        <f t="shared" si="219"/>
        <v>1</v>
      </c>
      <c r="BE393" s="65" t="b">
        <f t="shared" si="220"/>
        <v>1</v>
      </c>
      <c r="BF393" s="65" t="b">
        <f t="shared" si="221"/>
        <v>0</v>
      </c>
      <c r="BG393" s="65" t="b">
        <f t="shared" si="222"/>
        <v>0</v>
      </c>
      <c r="BH393" s="65" t="b">
        <f t="shared" si="223"/>
        <v>0</v>
      </c>
      <c r="BI393" s="65" t="b">
        <f t="shared" si="224"/>
        <v>0</v>
      </c>
      <c r="BJ393" s="65" t="b">
        <f t="shared" si="225"/>
        <v>0</v>
      </c>
      <c r="BK393" s="65" t="b">
        <f t="shared" si="226"/>
        <v>0</v>
      </c>
      <c r="BL393" s="65" t="b">
        <f t="shared" si="227"/>
        <v>0</v>
      </c>
      <c r="BM393" s="70" t="s">
        <v>182</v>
      </c>
    </row>
    <row r="394" spans="1:65" ht="17">
      <c r="A394" s="66" t="s">
        <v>953</v>
      </c>
      <c r="B394" s="67" t="s">
        <v>954</v>
      </c>
      <c r="C394" s="68">
        <v>0</v>
      </c>
      <c r="D394" s="68">
        <v>0</v>
      </c>
      <c r="E394" s="69">
        <f t="shared" si="228"/>
        <v>0</v>
      </c>
      <c r="F394" s="68">
        <f t="shared" si="229"/>
        <v>0</v>
      </c>
      <c r="G394" s="69">
        <v>0</v>
      </c>
      <c r="H394" s="69">
        <v>0</v>
      </c>
      <c r="I394" s="69">
        <f t="shared" si="230"/>
        <v>0</v>
      </c>
      <c r="J394" s="68">
        <f t="shared" si="231"/>
        <v>0</v>
      </c>
      <c r="K394" s="69">
        <v>0</v>
      </c>
      <c r="L394" s="71">
        <v>3448</v>
      </c>
      <c r="M394" s="69">
        <f t="shared" si="232"/>
        <v>3448</v>
      </c>
      <c r="N394" s="68">
        <f t="shared" si="233"/>
        <v>3448</v>
      </c>
      <c r="O394" s="69">
        <v>0</v>
      </c>
      <c r="P394" s="71">
        <v>3448</v>
      </c>
      <c r="Q394" s="69">
        <f t="shared" si="234"/>
        <v>3448</v>
      </c>
      <c r="R394" s="68">
        <f t="shared" si="235"/>
        <v>3448</v>
      </c>
      <c r="S394" s="71">
        <v>8275</v>
      </c>
      <c r="T394" s="71">
        <v>8275</v>
      </c>
      <c r="U394" s="69">
        <f t="shared" si="236"/>
        <v>16550</v>
      </c>
      <c r="V394" s="68">
        <f t="shared" si="237"/>
        <v>0</v>
      </c>
      <c r="W394" s="71">
        <v>12025</v>
      </c>
      <c r="X394" s="71">
        <v>12025</v>
      </c>
      <c r="Y394" s="69">
        <f t="shared" si="238"/>
        <v>24050</v>
      </c>
      <c r="Z394" s="68">
        <f t="shared" si="239"/>
        <v>0</v>
      </c>
      <c r="AA394" s="71">
        <v>14118.75</v>
      </c>
      <c r="AB394" s="71">
        <v>14119</v>
      </c>
      <c r="AC394" s="69">
        <f t="shared" si="240"/>
        <v>28237</v>
      </c>
      <c r="AD394" s="68">
        <f t="shared" si="241"/>
        <v>1</v>
      </c>
      <c r="AE394" s="71">
        <v>22818.664529914531</v>
      </c>
      <c r="AF394" s="71">
        <v>22819</v>
      </c>
      <c r="AG394" s="69">
        <f t="shared" si="242"/>
        <v>45637</v>
      </c>
      <c r="AH394" s="68">
        <f t="shared" si="243"/>
        <v>1</v>
      </c>
      <c r="AI394" s="71">
        <v>25092.168803418805</v>
      </c>
      <c r="AJ394" s="71">
        <v>25093</v>
      </c>
      <c r="AK394" s="69">
        <f t="shared" si="244"/>
        <v>50185</v>
      </c>
      <c r="AL394" s="68">
        <f t="shared" si="245"/>
        <v>1</v>
      </c>
      <c r="AM394" s="71">
        <v>26028.194444444445</v>
      </c>
      <c r="AN394" s="71">
        <v>26029</v>
      </c>
      <c r="AO394" s="69">
        <f t="shared" si="246"/>
        <v>52057</v>
      </c>
      <c r="AP394" s="68">
        <f t="shared" si="247"/>
        <v>1</v>
      </c>
      <c r="AQ394" s="71">
        <v>26319.861111111113</v>
      </c>
      <c r="AR394" s="71">
        <v>26321</v>
      </c>
      <c r="AS394" s="69">
        <f t="shared" si="248"/>
        <v>52640</v>
      </c>
      <c r="AT394" s="68">
        <f t="shared" si="249"/>
        <v>2</v>
      </c>
      <c r="AU394" s="71">
        <v>29134.36965811966</v>
      </c>
      <c r="AV394" s="71">
        <v>26321</v>
      </c>
      <c r="AW394" s="69">
        <f t="shared" si="250"/>
        <v>55455</v>
      </c>
      <c r="AX394" s="68">
        <f t="shared" si="251"/>
        <v>-2813</v>
      </c>
      <c r="AY394" s="71">
        <v>29134.36965811966</v>
      </c>
      <c r="AZ394" s="71">
        <v>26321</v>
      </c>
      <c r="BA394" s="65" t="b">
        <f t="shared" si="216"/>
        <v>1</v>
      </c>
      <c r="BB394" s="65" t="b">
        <f t="shared" si="217"/>
        <v>1</v>
      </c>
      <c r="BC394" s="65" t="b">
        <f t="shared" si="218"/>
        <v>0</v>
      </c>
      <c r="BD394" s="65" t="b">
        <f t="shared" si="219"/>
        <v>0</v>
      </c>
      <c r="BE394" s="65" t="b">
        <f t="shared" si="220"/>
        <v>1</v>
      </c>
      <c r="BF394" s="65" t="b">
        <f t="shared" si="221"/>
        <v>1</v>
      </c>
      <c r="BG394" s="65" t="b">
        <f t="shared" si="222"/>
        <v>0</v>
      </c>
      <c r="BH394" s="65" t="b">
        <f t="shared" si="223"/>
        <v>0</v>
      </c>
      <c r="BI394" s="65" t="b">
        <f t="shared" si="224"/>
        <v>0</v>
      </c>
      <c r="BJ394" s="65" t="b">
        <f t="shared" si="225"/>
        <v>0</v>
      </c>
      <c r="BK394" s="65" t="b">
        <f t="shared" si="226"/>
        <v>0</v>
      </c>
      <c r="BL394" s="65" t="b">
        <f t="shared" si="227"/>
        <v>0</v>
      </c>
      <c r="BM394" s="70" t="s">
        <v>179</v>
      </c>
    </row>
    <row r="395" spans="1:65" ht="17">
      <c r="A395" s="66" t="s">
        <v>955</v>
      </c>
      <c r="B395" s="67" t="s">
        <v>956</v>
      </c>
      <c r="C395" s="68">
        <v>0</v>
      </c>
      <c r="D395" s="68">
        <v>0</v>
      </c>
      <c r="E395" s="69">
        <f t="shared" si="228"/>
        <v>0</v>
      </c>
      <c r="F395" s="68">
        <f t="shared" si="229"/>
        <v>0</v>
      </c>
      <c r="G395" s="69">
        <v>21993.26453034921</v>
      </c>
      <c r="H395" s="69">
        <v>21993</v>
      </c>
      <c r="I395" s="69">
        <f t="shared" si="230"/>
        <v>43986</v>
      </c>
      <c r="J395" s="68">
        <f t="shared" si="231"/>
        <v>0</v>
      </c>
      <c r="K395" s="71">
        <v>22260.190686472863</v>
      </c>
      <c r="L395" s="71">
        <v>22259.9</v>
      </c>
      <c r="M395" s="69">
        <f t="shared" si="232"/>
        <v>44519</v>
      </c>
      <c r="N395" s="68">
        <f t="shared" si="233"/>
        <v>-1</v>
      </c>
      <c r="O395" s="71">
        <v>22387.880850407288</v>
      </c>
      <c r="P395" s="71">
        <v>22387.600000000002</v>
      </c>
      <c r="Q395" s="69">
        <f t="shared" si="234"/>
        <v>44774</v>
      </c>
      <c r="R395" s="68">
        <f t="shared" si="235"/>
        <v>0</v>
      </c>
      <c r="S395" s="69">
        <v>0</v>
      </c>
      <c r="T395" s="71">
        <v>24469</v>
      </c>
      <c r="U395" s="69">
        <f t="shared" si="236"/>
        <v>24469</v>
      </c>
      <c r="V395" s="68">
        <f t="shared" si="237"/>
        <v>24469</v>
      </c>
      <c r="W395" s="69">
        <v>0</v>
      </c>
      <c r="X395" s="71">
        <v>29102</v>
      </c>
      <c r="Y395" s="69">
        <f t="shared" si="238"/>
        <v>29102</v>
      </c>
      <c r="Z395" s="68">
        <f t="shared" si="239"/>
        <v>29102</v>
      </c>
      <c r="AA395" s="69">
        <v>0</v>
      </c>
      <c r="AB395" s="71">
        <v>38932</v>
      </c>
      <c r="AC395" s="69">
        <f t="shared" si="240"/>
        <v>38932</v>
      </c>
      <c r="AD395" s="68">
        <f t="shared" si="241"/>
        <v>38932</v>
      </c>
      <c r="AE395" s="71">
        <v>3275.333333333333</v>
      </c>
      <c r="AF395" s="71">
        <v>42207</v>
      </c>
      <c r="AG395" s="69">
        <f t="shared" si="242"/>
        <v>45482</v>
      </c>
      <c r="AH395" s="68">
        <f t="shared" si="243"/>
        <v>38932</v>
      </c>
      <c r="AI395" s="71">
        <v>6386.333333333333</v>
      </c>
      <c r="AJ395" s="71">
        <v>45318</v>
      </c>
      <c r="AK395" s="69">
        <f t="shared" si="244"/>
        <v>51704</v>
      </c>
      <c r="AL395" s="68">
        <f t="shared" si="245"/>
        <v>38932</v>
      </c>
      <c r="AM395" s="71">
        <v>8063.6666666666652</v>
      </c>
      <c r="AN395" s="71">
        <v>46995</v>
      </c>
      <c r="AO395" s="69">
        <f t="shared" si="246"/>
        <v>55058</v>
      </c>
      <c r="AP395" s="68">
        <f t="shared" si="247"/>
        <v>38932</v>
      </c>
      <c r="AQ395" s="71">
        <v>10086.666666666666</v>
      </c>
      <c r="AR395" s="71">
        <v>49018</v>
      </c>
      <c r="AS395" s="69">
        <f t="shared" si="248"/>
        <v>59104</v>
      </c>
      <c r="AT395" s="68">
        <f t="shared" si="249"/>
        <v>38932</v>
      </c>
      <c r="AU395" s="71">
        <v>13914.673333333332</v>
      </c>
      <c r="AV395" s="71">
        <v>49018</v>
      </c>
      <c r="AW395" s="69">
        <f t="shared" si="250"/>
        <v>62932</v>
      </c>
      <c r="AX395" s="68">
        <f t="shared" si="251"/>
        <v>35104</v>
      </c>
      <c r="AY395" s="71">
        <v>13914.673333333332</v>
      </c>
      <c r="AZ395" s="71">
        <v>49018</v>
      </c>
      <c r="BA395" s="65" t="b">
        <f t="shared" si="216"/>
        <v>1</v>
      </c>
      <c r="BB395" s="65" t="b">
        <f t="shared" si="217"/>
        <v>1</v>
      </c>
      <c r="BC395" s="65" t="b">
        <f t="shared" si="218"/>
        <v>0</v>
      </c>
      <c r="BD395" s="65" t="b">
        <f t="shared" si="219"/>
        <v>1</v>
      </c>
      <c r="BE395" s="65" t="b">
        <f t="shared" si="220"/>
        <v>0</v>
      </c>
      <c r="BF395" s="65" t="b">
        <f t="shared" si="221"/>
        <v>0</v>
      </c>
      <c r="BG395" s="65" t="b">
        <f t="shared" si="222"/>
        <v>0</v>
      </c>
      <c r="BH395" s="65" t="b">
        <f t="shared" si="223"/>
        <v>0</v>
      </c>
      <c r="BI395" s="65" t="b">
        <f t="shared" si="224"/>
        <v>0</v>
      </c>
      <c r="BJ395" s="65" t="b">
        <f t="shared" si="225"/>
        <v>0</v>
      </c>
      <c r="BK395" s="65" t="b">
        <f t="shared" si="226"/>
        <v>0</v>
      </c>
      <c r="BL395" s="65" t="b">
        <f t="shared" si="227"/>
        <v>0</v>
      </c>
      <c r="BM395" s="70" t="s">
        <v>179</v>
      </c>
    </row>
    <row r="396" spans="1:65" ht="34">
      <c r="A396" s="66" t="s">
        <v>957</v>
      </c>
      <c r="B396" s="67" t="s">
        <v>958</v>
      </c>
      <c r="C396" s="68">
        <v>0</v>
      </c>
      <c r="D396" s="68">
        <v>0</v>
      </c>
      <c r="E396" s="69">
        <f t="shared" si="228"/>
        <v>0</v>
      </c>
      <c r="F396" s="68">
        <f t="shared" si="229"/>
        <v>0</v>
      </c>
      <c r="G396" s="69">
        <v>0</v>
      </c>
      <c r="H396" s="69">
        <v>0</v>
      </c>
      <c r="I396" s="69">
        <f t="shared" si="230"/>
        <v>0</v>
      </c>
      <c r="J396" s="68">
        <f t="shared" si="231"/>
        <v>0</v>
      </c>
      <c r="K396" s="69">
        <v>0</v>
      </c>
      <c r="L396" s="69">
        <v>0</v>
      </c>
      <c r="M396" s="69">
        <f t="shared" si="232"/>
        <v>0</v>
      </c>
      <c r="N396" s="68">
        <f t="shared" si="233"/>
        <v>0</v>
      </c>
      <c r="O396" s="69">
        <v>0</v>
      </c>
      <c r="P396" s="69">
        <v>0</v>
      </c>
      <c r="Q396" s="69">
        <f t="shared" si="234"/>
        <v>0</v>
      </c>
      <c r="R396" s="68">
        <f t="shared" si="235"/>
        <v>0</v>
      </c>
      <c r="S396" s="69">
        <v>0</v>
      </c>
      <c r="T396" s="71">
        <v>6239</v>
      </c>
      <c r="U396" s="69">
        <f t="shared" si="236"/>
        <v>6239</v>
      </c>
      <c r="V396" s="68">
        <f t="shared" si="237"/>
        <v>6239</v>
      </c>
      <c r="W396" s="71">
        <v>4624.7311768729196</v>
      </c>
      <c r="X396" s="71">
        <v>10874</v>
      </c>
      <c r="Y396" s="69">
        <f t="shared" si="238"/>
        <v>15498</v>
      </c>
      <c r="Z396" s="68">
        <f t="shared" si="239"/>
        <v>6250</v>
      </c>
      <c r="AA396" s="69">
        <v>0</v>
      </c>
      <c r="AB396" s="71">
        <v>10874</v>
      </c>
      <c r="AC396" s="69">
        <f t="shared" si="240"/>
        <v>10874</v>
      </c>
      <c r="AD396" s="68">
        <f t="shared" si="241"/>
        <v>10874</v>
      </c>
      <c r="AE396" s="69">
        <v>0</v>
      </c>
      <c r="AF396" s="71">
        <v>10874</v>
      </c>
      <c r="AG396" s="69">
        <f t="shared" si="242"/>
        <v>10874</v>
      </c>
      <c r="AH396" s="68">
        <f t="shared" si="243"/>
        <v>10874</v>
      </c>
      <c r="AI396" s="71">
        <v>20077.155373130234</v>
      </c>
      <c r="AJ396" s="71">
        <v>30940.87</v>
      </c>
      <c r="AK396" s="69">
        <f t="shared" si="244"/>
        <v>51017</v>
      </c>
      <c r="AL396" s="68">
        <f t="shared" si="245"/>
        <v>10863</v>
      </c>
      <c r="AM396" s="69">
        <v>0</v>
      </c>
      <c r="AN396" s="71">
        <v>30940.87</v>
      </c>
      <c r="AO396" s="69">
        <f t="shared" si="246"/>
        <v>30940</v>
      </c>
      <c r="AP396" s="68">
        <f t="shared" si="247"/>
        <v>30940</v>
      </c>
      <c r="AQ396" s="69">
        <v>0</v>
      </c>
      <c r="AR396" s="71">
        <v>30940.87</v>
      </c>
      <c r="AS396" s="69">
        <f t="shared" si="248"/>
        <v>30940</v>
      </c>
      <c r="AT396" s="68">
        <f t="shared" si="249"/>
        <v>30940</v>
      </c>
      <c r="AU396" s="71">
        <v>539868.21047238063</v>
      </c>
      <c r="AV396" s="71">
        <v>30940.87</v>
      </c>
      <c r="AW396" s="69">
        <f t="shared" si="250"/>
        <v>570808</v>
      </c>
      <c r="AX396" s="68">
        <f t="shared" si="251"/>
        <v>-508928</v>
      </c>
      <c r="AY396" s="71">
        <v>539868.21047238063</v>
      </c>
      <c r="AZ396" s="71">
        <v>30940.87</v>
      </c>
      <c r="BA396" s="65" t="b">
        <f t="shared" si="216"/>
        <v>1</v>
      </c>
      <c r="BB396" s="65" t="b">
        <f t="shared" si="217"/>
        <v>1</v>
      </c>
      <c r="BC396" s="65" t="b">
        <f t="shared" si="218"/>
        <v>1</v>
      </c>
      <c r="BD396" s="65" t="b">
        <f t="shared" si="219"/>
        <v>1</v>
      </c>
      <c r="BE396" s="65" t="b">
        <f t="shared" si="220"/>
        <v>0</v>
      </c>
      <c r="BF396" s="65" t="b">
        <f t="shared" si="221"/>
        <v>0</v>
      </c>
      <c r="BG396" s="65" t="b">
        <f t="shared" si="222"/>
        <v>0</v>
      </c>
      <c r="BH396" s="65" t="b">
        <f t="shared" si="223"/>
        <v>0</v>
      </c>
      <c r="BI396" s="65" t="b">
        <f t="shared" si="224"/>
        <v>0</v>
      </c>
      <c r="BJ396" s="65" t="b">
        <f t="shared" si="225"/>
        <v>0</v>
      </c>
      <c r="BK396" s="65" t="b">
        <f t="shared" si="226"/>
        <v>0</v>
      </c>
      <c r="BL396" s="65" t="b">
        <f t="shared" si="227"/>
        <v>0</v>
      </c>
      <c r="BM396" s="70" t="s">
        <v>161</v>
      </c>
    </row>
    <row r="397" spans="1:65" ht="34">
      <c r="A397" s="66" t="s">
        <v>959</v>
      </c>
      <c r="B397" s="67" t="s">
        <v>960</v>
      </c>
      <c r="C397" s="68">
        <v>0</v>
      </c>
      <c r="D397" s="68">
        <v>0</v>
      </c>
      <c r="E397" s="69">
        <f t="shared" si="228"/>
        <v>0</v>
      </c>
      <c r="F397" s="68">
        <f t="shared" si="229"/>
        <v>0</v>
      </c>
      <c r="G397" s="69">
        <v>0</v>
      </c>
      <c r="H397" s="69">
        <v>0</v>
      </c>
      <c r="I397" s="69">
        <f t="shared" si="230"/>
        <v>0</v>
      </c>
      <c r="J397" s="68">
        <f t="shared" si="231"/>
        <v>0</v>
      </c>
      <c r="K397" s="71">
        <v>8750</v>
      </c>
      <c r="L397" s="71">
        <v>8750</v>
      </c>
      <c r="M397" s="69">
        <f t="shared" si="232"/>
        <v>17500</v>
      </c>
      <c r="N397" s="68">
        <f t="shared" si="233"/>
        <v>0</v>
      </c>
      <c r="O397" s="69">
        <v>0</v>
      </c>
      <c r="P397" s="71">
        <v>8750</v>
      </c>
      <c r="Q397" s="69">
        <f t="shared" si="234"/>
        <v>8750</v>
      </c>
      <c r="R397" s="68">
        <f t="shared" si="235"/>
        <v>8750</v>
      </c>
      <c r="S397" s="69">
        <v>0</v>
      </c>
      <c r="T397" s="71">
        <v>4803</v>
      </c>
      <c r="U397" s="69">
        <f t="shared" si="236"/>
        <v>4803</v>
      </c>
      <c r="V397" s="68">
        <f t="shared" si="237"/>
        <v>4803</v>
      </c>
      <c r="W397" s="71">
        <v>1715.6808001381842</v>
      </c>
      <c r="X397" s="71">
        <v>6529</v>
      </c>
      <c r="Y397" s="69">
        <f t="shared" si="238"/>
        <v>8244</v>
      </c>
      <c r="Z397" s="68">
        <f t="shared" si="239"/>
        <v>4814</v>
      </c>
      <c r="AA397" s="69">
        <v>0</v>
      </c>
      <c r="AB397" s="71">
        <v>6529</v>
      </c>
      <c r="AC397" s="69">
        <f t="shared" si="240"/>
        <v>6529</v>
      </c>
      <c r="AD397" s="68">
        <f t="shared" si="241"/>
        <v>6529</v>
      </c>
      <c r="AE397" s="69">
        <v>0</v>
      </c>
      <c r="AF397" s="71">
        <v>6529</v>
      </c>
      <c r="AG397" s="69">
        <f t="shared" si="242"/>
        <v>6529</v>
      </c>
      <c r="AH397" s="68">
        <f t="shared" si="243"/>
        <v>6529</v>
      </c>
      <c r="AI397" s="71">
        <v>19392.556351636063</v>
      </c>
      <c r="AJ397" s="71">
        <v>27426.21</v>
      </c>
      <c r="AK397" s="69">
        <f t="shared" si="244"/>
        <v>46818</v>
      </c>
      <c r="AL397" s="68">
        <f t="shared" si="245"/>
        <v>8034</v>
      </c>
      <c r="AM397" s="69">
        <v>0</v>
      </c>
      <c r="AN397" s="71">
        <v>27426.21</v>
      </c>
      <c r="AO397" s="69">
        <f t="shared" si="246"/>
        <v>27426</v>
      </c>
      <c r="AP397" s="68">
        <f t="shared" si="247"/>
        <v>27426</v>
      </c>
      <c r="AQ397" s="69">
        <v>0</v>
      </c>
      <c r="AR397" s="71">
        <v>27426.21</v>
      </c>
      <c r="AS397" s="69">
        <f t="shared" si="248"/>
        <v>27426</v>
      </c>
      <c r="AT397" s="68">
        <f t="shared" si="249"/>
        <v>27426</v>
      </c>
      <c r="AU397" s="71">
        <v>525674.98585431406</v>
      </c>
      <c r="AV397" s="71">
        <v>27426.21</v>
      </c>
      <c r="AW397" s="69">
        <f t="shared" si="250"/>
        <v>553100</v>
      </c>
      <c r="AX397" s="68">
        <f t="shared" si="251"/>
        <v>-498248</v>
      </c>
      <c r="AY397" s="71">
        <v>525674.98585431406</v>
      </c>
      <c r="AZ397" s="71">
        <v>27426.21</v>
      </c>
      <c r="BA397" s="65" t="b">
        <f t="shared" si="216"/>
        <v>1</v>
      </c>
      <c r="BB397" s="65" t="b">
        <f t="shared" si="217"/>
        <v>1</v>
      </c>
      <c r="BC397" s="65" t="b">
        <f t="shared" si="218"/>
        <v>1</v>
      </c>
      <c r="BD397" s="65" t="b">
        <f t="shared" si="219"/>
        <v>0</v>
      </c>
      <c r="BE397" s="65" t="b">
        <f t="shared" si="220"/>
        <v>0</v>
      </c>
      <c r="BF397" s="65" t="b">
        <f t="shared" si="221"/>
        <v>0</v>
      </c>
      <c r="BG397" s="65" t="b">
        <f t="shared" si="222"/>
        <v>0</v>
      </c>
      <c r="BH397" s="65" t="b">
        <f t="shared" si="223"/>
        <v>0</v>
      </c>
      <c r="BI397" s="65" t="b">
        <f t="shared" si="224"/>
        <v>0</v>
      </c>
      <c r="BJ397" s="65" t="b">
        <f t="shared" si="225"/>
        <v>0</v>
      </c>
      <c r="BK397" s="65" t="b">
        <f t="shared" si="226"/>
        <v>0</v>
      </c>
      <c r="BL397" s="65" t="b">
        <f t="shared" si="227"/>
        <v>0</v>
      </c>
      <c r="BM397" s="70" t="s">
        <v>161</v>
      </c>
    </row>
    <row r="398" spans="1:65" ht="17">
      <c r="A398" s="66" t="s">
        <v>961</v>
      </c>
      <c r="B398" s="67" t="s">
        <v>962</v>
      </c>
      <c r="C398" s="68">
        <v>0</v>
      </c>
      <c r="D398" s="68">
        <v>0</v>
      </c>
      <c r="E398" s="69">
        <f t="shared" si="228"/>
        <v>0</v>
      </c>
      <c r="F398" s="68">
        <f t="shared" si="229"/>
        <v>0</v>
      </c>
      <c r="G398" s="69">
        <v>0</v>
      </c>
      <c r="H398" s="69">
        <v>0</v>
      </c>
      <c r="I398" s="69">
        <f t="shared" si="230"/>
        <v>0</v>
      </c>
      <c r="J398" s="68">
        <f t="shared" si="231"/>
        <v>0</v>
      </c>
      <c r="K398" s="71">
        <v>9388.6353316533932</v>
      </c>
      <c r="L398" s="71">
        <v>9389</v>
      </c>
      <c r="M398" s="69">
        <f t="shared" si="232"/>
        <v>18777</v>
      </c>
      <c r="N398" s="68">
        <f t="shared" si="233"/>
        <v>1</v>
      </c>
      <c r="O398" s="69">
        <v>0</v>
      </c>
      <c r="P398" s="71">
        <v>9389</v>
      </c>
      <c r="Q398" s="69">
        <f t="shared" si="234"/>
        <v>9389</v>
      </c>
      <c r="R398" s="68">
        <f t="shared" si="235"/>
        <v>9389</v>
      </c>
      <c r="S398" s="71">
        <v>15336.205031164192</v>
      </c>
      <c r="T398" s="71">
        <v>2355</v>
      </c>
      <c r="U398" s="69">
        <f t="shared" si="236"/>
        <v>17691</v>
      </c>
      <c r="V398" s="68">
        <f t="shared" si="237"/>
        <v>-12981</v>
      </c>
      <c r="W398" s="71">
        <v>21559.37920216483</v>
      </c>
      <c r="X398" s="71">
        <v>2355</v>
      </c>
      <c r="Y398" s="69">
        <f t="shared" si="238"/>
        <v>23914</v>
      </c>
      <c r="Z398" s="68">
        <f t="shared" si="239"/>
        <v>-19204</v>
      </c>
      <c r="AA398" s="71">
        <v>23009.137607335058</v>
      </c>
      <c r="AB398" s="71">
        <v>2355</v>
      </c>
      <c r="AC398" s="69">
        <f t="shared" si="240"/>
        <v>25364</v>
      </c>
      <c r="AD398" s="68">
        <f t="shared" si="241"/>
        <v>-20654</v>
      </c>
      <c r="AE398" s="71">
        <v>26824.721378064023</v>
      </c>
      <c r="AF398" s="71">
        <v>2355</v>
      </c>
      <c r="AG398" s="69">
        <f t="shared" si="242"/>
        <v>29179</v>
      </c>
      <c r="AH398" s="68">
        <f t="shared" si="243"/>
        <v>-24469</v>
      </c>
      <c r="AI398" s="71">
        <v>32025.402665813741</v>
      </c>
      <c r="AJ398" s="71">
        <v>2355</v>
      </c>
      <c r="AK398" s="69">
        <f t="shared" si="244"/>
        <v>34380</v>
      </c>
      <c r="AL398" s="68">
        <f t="shared" si="245"/>
        <v>-29670</v>
      </c>
      <c r="AM398" s="71">
        <v>34972.473744957388</v>
      </c>
      <c r="AN398" s="71">
        <v>2355</v>
      </c>
      <c r="AO398" s="69">
        <f t="shared" si="246"/>
        <v>37327</v>
      </c>
      <c r="AP398" s="68">
        <f t="shared" si="247"/>
        <v>-32617</v>
      </c>
      <c r="AQ398" s="71">
        <v>2354.9948209999998</v>
      </c>
      <c r="AR398" s="71">
        <v>2355</v>
      </c>
      <c r="AS398" s="69">
        <f t="shared" si="248"/>
        <v>4709</v>
      </c>
      <c r="AT398" s="68">
        <f t="shared" si="249"/>
        <v>1</v>
      </c>
      <c r="AU398" s="71">
        <v>2354.9948209999998</v>
      </c>
      <c r="AV398" s="71">
        <v>2355</v>
      </c>
      <c r="AW398" s="69">
        <f t="shared" si="250"/>
        <v>4709</v>
      </c>
      <c r="AX398" s="68">
        <f t="shared" si="251"/>
        <v>1</v>
      </c>
      <c r="AY398" s="71">
        <v>2354.9948209999998</v>
      </c>
      <c r="AZ398" s="71">
        <v>2355</v>
      </c>
      <c r="BA398" s="65" t="b">
        <f t="shared" si="216"/>
        <v>1</v>
      </c>
      <c r="BB398" s="65" t="b">
        <f t="shared" si="217"/>
        <v>1</v>
      </c>
      <c r="BC398" s="65" t="b">
        <f t="shared" si="218"/>
        <v>0</v>
      </c>
      <c r="BD398" s="65" t="b">
        <f t="shared" si="219"/>
        <v>0</v>
      </c>
      <c r="BE398" s="65" t="b">
        <f t="shared" si="220"/>
        <v>0</v>
      </c>
      <c r="BF398" s="65" t="b">
        <f t="shared" si="221"/>
        <v>0</v>
      </c>
      <c r="BG398" s="65" t="b">
        <f t="shared" si="222"/>
        <v>0</v>
      </c>
      <c r="BH398" s="65" t="b">
        <f t="shared" si="223"/>
        <v>0</v>
      </c>
      <c r="BI398" s="65" t="b">
        <f t="shared" si="224"/>
        <v>0</v>
      </c>
      <c r="BJ398" s="65" t="b">
        <f t="shared" si="225"/>
        <v>0</v>
      </c>
      <c r="BK398" s="65" t="b">
        <f t="shared" si="226"/>
        <v>0</v>
      </c>
      <c r="BL398" s="65" t="b">
        <f t="shared" si="227"/>
        <v>0</v>
      </c>
      <c r="BM398" s="70" t="s">
        <v>182</v>
      </c>
    </row>
    <row r="399" spans="1:65" ht="34">
      <c r="A399" s="66" t="s">
        <v>963</v>
      </c>
      <c r="B399" s="67" t="s">
        <v>964</v>
      </c>
      <c r="C399" s="68">
        <v>0</v>
      </c>
      <c r="D399" s="68">
        <v>0</v>
      </c>
      <c r="E399" s="69">
        <f t="shared" si="228"/>
        <v>0</v>
      </c>
      <c r="F399" s="68">
        <f t="shared" si="229"/>
        <v>0</v>
      </c>
      <c r="G399" s="69">
        <v>0</v>
      </c>
      <c r="H399" s="69">
        <v>0</v>
      </c>
      <c r="I399" s="69">
        <f t="shared" si="230"/>
        <v>0</v>
      </c>
      <c r="J399" s="68">
        <f t="shared" si="231"/>
        <v>0</v>
      </c>
      <c r="K399" s="69">
        <v>0</v>
      </c>
      <c r="L399" s="69">
        <v>0</v>
      </c>
      <c r="M399" s="69">
        <f t="shared" si="232"/>
        <v>0</v>
      </c>
      <c r="N399" s="68">
        <f t="shared" si="233"/>
        <v>0</v>
      </c>
      <c r="O399" s="69">
        <v>0</v>
      </c>
      <c r="P399" s="69">
        <v>0</v>
      </c>
      <c r="Q399" s="69">
        <f t="shared" si="234"/>
        <v>0</v>
      </c>
      <c r="R399" s="68">
        <f t="shared" si="235"/>
        <v>0</v>
      </c>
      <c r="S399" s="69">
        <v>0</v>
      </c>
      <c r="T399" s="69">
        <v>0</v>
      </c>
      <c r="U399" s="69">
        <f t="shared" si="236"/>
        <v>0</v>
      </c>
      <c r="V399" s="68">
        <f t="shared" si="237"/>
        <v>0</v>
      </c>
      <c r="W399" s="69">
        <v>0</v>
      </c>
      <c r="X399" s="69">
        <v>0</v>
      </c>
      <c r="Y399" s="69">
        <f t="shared" si="238"/>
        <v>0</v>
      </c>
      <c r="Z399" s="68">
        <f t="shared" si="239"/>
        <v>0</v>
      </c>
      <c r="AA399" s="69">
        <v>0</v>
      </c>
      <c r="AB399" s="69">
        <v>0</v>
      </c>
      <c r="AC399" s="69">
        <f t="shared" si="240"/>
        <v>0</v>
      </c>
      <c r="AD399" s="68">
        <f t="shared" si="241"/>
        <v>0</v>
      </c>
      <c r="AE399" s="69">
        <v>0</v>
      </c>
      <c r="AF399" s="69">
        <v>0</v>
      </c>
      <c r="AG399" s="69">
        <f t="shared" si="242"/>
        <v>0</v>
      </c>
      <c r="AH399" s="68">
        <f t="shared" si="243"/>
        <v>0</v>
      </c>
      <c r="AI399" s="69">
        <v>0</v>
      </c>
      <c r="AJ399" s="69">
        <v>0</v>
      </c>
      <c r="AK399" s="69">
        <f t="shared" si="244"/>
        <v>0</v>
      </c>
      <c r="AL399" s="68">
        <f t="shared" si="245"/>
        <v>0</v>
      </c>
      <c r="AM399" s="69">
        <v>0</v>
      </c>
      <c r="AN399" s="69">
        <v>0</v>
      </c>
      <c r="AO399" s="69">
        <f t="shared" si="246"/>
        <v>0</v>
      </c>
      <c r="AP399" s="68">
        <f t="shared" si="247"/>
        <v>0</v>
      </c>
      <c r="AQ399" s="69">
        <v>0</v>
      </c>
      <c r="AR399" s="69">
        <v>0</v>
      </c>
      <c r="AS399" s="69">
        <f t="shared" si="248"/>
        <v>0</v>
      </c>
      <c r="AT399" s="68">
        <f t="shared" si="249"/>
        <v>0</v>
      </c>
      <c r="AU399" s="69">
        <v>0</v>
      </c>
      <c r="AV399" s="69">
        <v>0</v>
      </c>
      <c r="AW399" s="69">
        <f t="shared" si="250"/>
        <v>0</v>
      </c>
      <c r="AX399" s="68">
        <f t="shared" si="251"/>
        <v>0</v>
      </c>
      <c r="AY399" s="69">
        <v>0</v>
      </c>
      <c r="AZ399" s="69">
        <v>0</v>
      </c>
      <c r="BA399" s="65" t="b">
        <f t="shared" si="216"/>
        <v>1</v>
      </c>
      <c r="BB399" s="65" t="b">
        <f t="shared" si="217"/>
        <v>1</v>
      </c>
      <c r="BC399" s="65" t="b">
        <f t="shared" si="218"/>
        <v>1</v>
      </c>
      <c r="BD399" s="65" t="b">
        <f t="shared" si="219"/>
        <v>1</v>
      </c>
      <c r="BE399" s="65" t="b">
        <f t="shared" si="220"/>
        <v>1</v>
      </c>
      <c r="BF399" s="65" t="b">
        <f t="shared" si="221"/>
        <v>1</v>
      </c>
      <c r="BG399" s="65" t="b">
        <f t="shared" si="222"/>
        <v>1</v>
      </c>
      <c r="BH399" s="65" t="b">
        <f t="shared" si="223"/>
        <v>1</v>
      </c>
      <c r="BI399" s="65" t="b">
        <f t="shared" si="224"/>
        <v>1</v>
      </c>
      <c r="BJ399" s="65" t="b">
        <f t="shared" si="225"/>
        <v>1</v>
      </c>
      <c r="BK399" s="65" t="b">
        <f t="shared" si="226"/>
        <v>1</v>
      </c>
      <c r="BL399" s="65" t="b">
        <f t="shared" si="227"/>
        <v>1</v>
      </c>
      <c r="BM399" s="70" t="s">
        <v>161</v>
      </c>
    </row>
    <row r="400" spans="1:65" ht="17">
      <c r="A400" s="66" t="s">
        <v>965</v>
      </c>
      <c r="B400" s="67" t="s">
        <v>966</v>
      </c>
      <c r="C400" s="68">
        <v>0</v>
      </c>
      <c r="D400" s="68">
        <v>0</v>
      </c>
      <c r="E400" s="69">
        <f t="shared" si="228"/>
        <v>0</v>
      </c>
      <c r="F400" s="68">
        <f t="shared" si="229"/>
        <v>0</v>
      </c>
      <c r="G400" s="69">
        <v>0</v>
      </c>
      <c r="H400" s="69">
        <v>0</v>
      </c>
      <c r="I400" s="69">
        <f t="shared" si="230"/>
        <v>0</v>
      </c>
      <c r="J400" s="68">
        <f t="shared" si="231"/>
        <v>0</v>
      </c>
      <c r="K400" s="71">
        <v>12540.161058580763</v>
      </c>
      <c r="L400" s="71">
        <v>12887</v>
      </c>
      <c r="M400" s="69">
        <f t="shared" si="232"/>
        <v>25427</v>
      </c>
      <c r="N400" s="68">
        <f t="shared" si="233"/>
        <v>347</v>
      </c>
      <c r="O400" s="69">
        <v>0</v>
      </c>
      <c r="P400" s="71">
        <v>12887</v>
      </c>
      <c r="Q400" s="69">
        <f t="shared" si="234"/>
        <v>12887</v>
      </c>
      <c r="R400" s="68">
        <f t="shared" si="235"/>
        <v>12887</v>
      </c>
      <c r="S400" s="71">
        <v>21342.951347827289</v>
      </c>
      <c r="T400" s="71">
        <v>21326.024772759498</v>
      </c>
      <c r="U400" s="69">
        <f t="shared" si="236"/>
        <v>42668</v>
      </c>
      <c r="V400" s="68">
        <f t="shared" si="237"/>
        <v>-16</v>
      </c>
      <c r="W400" s="71">
        <v>25289.866263300322</v>
      </c>
      <c r="X400" s="71">
        <v>25273.024772759498</v>
      </c>
      <c r="Y400" s="69">
        <f t="shared" si="238"/>
        <v>50562</v>
      </c>
      <c r="Z400" s="68">
        <f t="shared" si="239"/>
        <v>-16</v>
      </c>
      <c r="AA400" s="71">
        <v>27833.507509690076</v>
      </c>
      <c r="AB400" s="71">
        <v>27817.024772759498</v>
      </c>
      <c r="AC400" s="69">
        <f t="shared" si="240"/>
        <v>55650</v>
      </c>
      <c r="AD400" s="68">
        <f t="shared" si="241"/>
        <v>-16</v>
      </c>
      <c r="AE400" s="71">
        <v>36184.573439434869</v>
      </c>
      <c r="AF400" s="71">
        <v>36168.024772759498</v>
      </c>
      <c r="AG400" s="69">
        <f t="shared" si="242"/>
        <v>72352</v>
      </c>
      <c r="AH400" s="68">
        <f t="shared" si="243"/>
        <v>-16</v>
      </c>
      <c r="AI400" s="71">
        <v>38527.366079290092</v>
      </c>
      <c r="AJ400" s="71">
        <v>38511.024772759498</v>
      </c>
      <c r="AK400" s="69">
        <f t="shared" si="244"/>
        <v>77038</v>
      </c>
      <c r="AL400" s="68">
        <f t="shared" si="245"/>
        <v>-16</v>
      </c>
      <c r="AM400" s="71">
        <v>40698.621141288131</v>
      </c>
      <c r="AN400" s="71">
        <v>40682.024772759498</v>
      </c>
      <c r="AO400" s="69">
        <f t="shared" si="246"/>
        <v>81380</v>
      </c>
      <c r="AP400" s="68">
        <f t="shared" si="247"/>
        <v>-16</v>
      </c>
      <c r="AQ400" s="71">
        <v>47959.143074238353</v>
      </c>
      <c r="AR400" s="71">
        <v>47943.024772759498</v>
      </c>
      <c r="AS400" s="69">
        <f t="shared" si="248"/>
        <v>95902</v>
      </c>
      <c r="AT400" s="68">
        <f t="shared" si="249"/>
        <v>-16</v>
      </c>
      <c r="AU400" s="71">
        <v>58067.057862326721</v>
      </c>
      <c r="AV400" s="71">
        <v>47943.024772759498</v>
      </c>
      <c r="AW400" s="69">
        <f t="shared" si="250"/>
        <v>106010</v>
      </c>
      <c r="AX400" s="68">
        <f t="shared" si="251"/>
        <v>-10124</v>
      </c>
      <c r="AY400" s="71">
        <v>58067.057862326721</v>
      </c>
      <c r="AZ400" s="71">
        <v>47943.024772759498</v>
      </c>
      <c r="BA400" s="65" t="b">
        <f t="shared" si="216"/>
        <v>1</v>
      </c>
      <c r="BB400" s="65" t="b">
        <f t="shared" si="217"/>
        <v>1</v>
      </c>
      <c r="BC400" s="65" t="b">
        <f t="shared" si="218"/>
        <v>0</v>
      </c>
      <c r="BD400" s="65" t="b">
        <f t="shared" si="219"/>
        <v>0</v>
      </c>
      <c r="BE400" s="65" t="b">
        <f t="shared" si="220"/>
        <v>0</v>
      </c>
      <c r="BF400" s="65" t="b">
        <f t="shared" si="221"/>
        <v>0</v>
      </c>
      <c r="BG400" s="65" t="b">
        <f t="shared" si="222"/>
        <v>0</v>
      </c>
      <c r="BH400" s="65" t="b">
        <f t="shared" si="223"/>
        <v>0</v>
      </c>
      <c r="BI400" s="65" t="b">
        <f t="shared" si="224"/>
        <v>0</v>
      </c>
      <c r="BJ400" s="65" t="b">
        <f t="shared" si="225"/>
        <v>0</v>
      </c>
      <c r="BK400" s="65" t="b">
        <f t="shared" si="226"/>
        <v>0</v>
      </c>
      <c r="BL400" s="65" t="b">
        <f t="shared" si="227"/>
        <v>0</v>
      </c>
      <c r="BM400" s="70" t="s">
        <v>182</v>
      </c>
    </row>
    <row r="401" spans="1:65" ht="34">
      <c r="A401" s="66" t="s">
        <v>967</v>
      </c>
      <c r="B401" s="67" t="s">
        <v>968</v>
      </c>
      <c r="C401" s="68">
        <v>6273.3225476307798</v>
      </c>
      <c r="D401" s="68">
        <v>7408</v>
      </c>
      <c r="E401" s="69">
        <f t="shared" si="228"/>
        <v>13681</v>
      </c>
      <c r="F401" s="68">
        <f t="shared" si="229"/>
        <v>1135</v>
      </c>
      <c r="G401" s="71">
        <v>31370.727432945419</v>
      </c>
      <c r="H401" s="71">
        <v>36763</v>
      </c>
      <c r="I401" s="69">
        <f t="shared" si="230"/>
        <v>68133</v>
      </c>
      <c r="J401" s="68">
        <f t="shared" si="231"/>
        <v>5393</v>
      </c>
      <c r="K401" s="71">
        <v>31370.727432945419</v>
      </c>
      <c r="L401" s="71">
        <v>36763</v>
      </c>
      <c r="M401" s="69">
        <f t="shared" si="232"/>
        <v>68133</v>
      </c>
      <c r="N401" s="68">
        <f t="shared" si="233"/>
        <v>5393</v>
      </c>
      <c r="O401" s="71">
        <v>31370.727432945419</v>
      </c>
      <c r="P401" s="71">
        <v>36763</v>
      </c>
      <c r="Q401" s="69">
        <f t="shared" si="234"/>
        <v>68133</v>
      </c>
      <c r="R401" s="68">
        <f t="shared" si="235"/>
        <v>5393</v>
      </c>
      <c r="S401" s="69">
        <v>0</v>
      </c>
      <c r="T401" s="71">
        <v>7315</v>
      </c>
      <c r="U401" s="69">
        <f t="shared" si="236"/>
        <v>7315</v>
      </c>
      <c r="V401" s="68">
        <f t="shared" si="237"/>
        <v>7315</v>
      </c>
      <c r="W401" s="71">
        <v>11715.617318526192</v>
      </c>
      <c r="X401" s="71">
        <v>19030.620000000003</v>
      </c>
      <c r="Y401" s="69">
        <f t="shared" si="238"/>
        <v>30745</v>
      </c>
      <c r="Z401" s="68">
        <f t="shared" si="239"/>
        <v>7315</v>
      </c>
      <c r="AA401" s="69">
        <v>0</v>
      </c>
      <c r="AB401" s="71">
        <v>19030.620000000003</v>
      </c>
      <c r="AC401" s="69">
        <f t="shared" si="240"/>
        <v>19030</v>
      </c>
      <c r="AD401" s="68">
        <f t="shared" si="241"/>
        <v>19030</v>
      </c>
      <c r="AE401" s="69">
        <v>0</v>
      </c>
      <c r="AF401" s="71">
        <v>19030.620000000003</v>
      </c>
      <c r="AG401" s="69">
        <f t="shared" si="242"/>
        <v>19030</v>
      </c>
      <c r="AH401" s="68">
        <f t="shared" si="243"/>
        <v>19030</v>
      </c>
      <c r="AI401" s="71">
        <v>13468.914855214662</v>
      </c>
      <c r="AJ401" s="71">
        <v>32499.620000000003</v>
      </c>
      <c r="AK401" s="69">
        <f t="shared" si="244"/>
        <v>45967</v>
      </c>
      <c r="AL401" s="68">
        <f t="shared" si="245"/>
        <v>19031</v>
      </c>
      <c r="AM401" s="69">
        <v>0</v>
      </c>
      <c r="AN401" s="71">
        <v>32499.620000000003</v>
      </c>
      <c r="AO401" s="69">
        <f t="shared" si="246"/>
        <v>32499</v>
      </c>
      <c r="AP401" s="68">
        <f t="shared" si="247"/>
        <v>32499</v>
      </c>
      <c r="AQ401" s="69">
        <v>0</v>
      </c>
      <c r="AR401" s="71">
        <v>32499.620000000003</v>
      </c>
      <c r="AS401" s="69">
        <f t="shared" si="248"/>
        <v>32499</v>
      </c>
      <c r="AT401" s="68">
        <f t="shared" si="249"/>
        <v>32499</v>
      </c>
      <c r="AU401" s="71">
        <v>133461.70160650823</v>
      </c>
      <c r="AV401" s="71">
        <v>32499.620000000003</v>
      </c>
      <c r="AW401" s="69">
        <f t="shared" si="250"/>
        <v>165960</v>
      </c>
      <c r="AX401" s="68">
        <f t="shared" si="251"/>
        <v>-100962</v>
      </c>
      <c r="AY401" s="71">
        <v>133461.70160650823</v>
      </c>
      <c r="AZ401" s="71">
        <v>32499.620000000003</v>
      </c>
      <c r="BA401" s="65" t="b">
        <f t="shared" si="216"/>
        <v>0</v>
      </c>
      <c r="BB401" s="65" t="b">
        <f t="shared" si="217"/>
        <v>0</v>
      </c>
      <c r="BC401" s="65" t="b">
        <f t="shared" si="218"/>
        <v>0</v>
      </c>
      <c r="BD401" s="65" t="b">
        <f t="shared" si="219"/>
        <v>0</v>
      </c>
      <c r="BE401" s="65" t="b">
        <f t="shared" si="220"/>
        <v>0</v>
      </c>
      <c r="BF401" s="65" t="b">
        <f t="shared" si="221"/>
        <v>0</v>
      </c>
      <c r="BG401" s="65" t="b">
        <f t="shared" si="222"/>
        <v>0</v>
      </c>
      <c r="BH401" s="65" t="b">
        <f t="shared" si="223"/>
        <v>0</v>
      </c>
      <c r="BI401" s="65" t="b">
        <f t="shared" si="224"/>
        <v>0</v>
      </c>
      <c r="BJ401" s="65" t="b">
        <f t="shared" si="225"/>
        <v>0</v>
      </c>
      <c r="BK401" s="65" t="b">
        <f t="shared" si="226"/>
        <v>0</v>
      </c>
      <c r="BL401" s="65" t="b">
        <f t="shared" si="227"/>
        <v>0</v>
      </c>
      <c r="BM401" s="70" t="s">
        <v>161</v>
      </c>
    </row>
    <row r="402" spans="1:65" ht="34">
      <c r="A402" s="66" t="s">
        <v>969</v>
      </c>
      <c r="B402" s="67" t="s">
        <v>970</v>
      </c>
      <c r="C402" s="68">
        <v>0</v>
      </c>
      <c r="D402" s="68">
        <v>0</v>
      </c>
      <c r="E402" s="69">
        <f t="shared" si="228"/>
        <v>0</v>
      </c>
      <c r="F402" s="68">
        <f t="shared" si="229"/>
        <v>0</v>
      </c>
      <c r="G402" s="73">
        <v>321.75615875912411</v>
      </c>
      <c r="H402" s="73">
        <v>321.8</v>
      </c>
      <c r="I402" s="69">
        <f t="shared" si="230"/>
        <v>642</v>
      </c>
      <c r="J402" s="68">
        <f t="shared" si="231"/>
        <v>0</v>
      </c>
      <c r="K402" s="71">
        <v>5447.0779986190573</v>
      </c>
      <c r="L402" s="71">
        <v>5446.8</v>
      </c>
      <c r="M402" s="69">
        <f t="shared" si="232"/>
        <v>10893</v>
      </c>
      <c r="N402" s="68">
        <f t="shared" si="233"/>
        <v>-1</v>
      </c>
      <c r="O402" s="71">
        <v>5447.0779986190573</v>
      </c>
      <c r="P402" s="71">
        <v>5446.8</v>
      </c>
      <c r="Q402" s="69">
        <f t="shared" si="234"/>
        <v>10893</v>
      </c>
      <c r="R402" s="68">
        <f t="shared" si="235"/>
        <v>-1</v>
      </c>
      <c r="S402" s="69">
        <v>0</v>
      </c>
      <c r="T402" s="71">
        <v>6625</v>
      </c>
      <c r="U402" s="69">
        <f t="shared" si="236"/>
        <v>6625</v>
      </c>
      <c r="V402" s="68">
        <f t="shared" si="237"/>
        <v>6625</v>
      </c>
      <c r="W402" s="71">
        <v>8393.9780649617278</v>
      </c>
      <c r="X402" s="71">
        <v>15019</v>
      </c>
      <c r="Y402" s="69">
        <f t="shared" si="238"/>
        <v>23412</v>
      </c>
      <c r="Z402" s="68">
        <f t="shared" si="239"/>
        <v>6626</v>
      </c>
      <c r="AA402" s="69">
        <v>0</v>
      </c>
      <c r="AB402" s="71">
        <v>15019</v>
      </c>
      <c r="AC402" s="69">
        <f t="shared" si="240"/>
        <v>15019</v>
      </c>
      <c r="AD402" s="68">
        <f t="shared" si="241"/>
        <v>15019</v>
      </c>
      <c r="AE402" s="69">
        <v>0</v>
      </c>
      <c r="AF402" s="71">
        <v>15019</v>
      </c>
      <c r="AG402" s="69">
        <f t="shared" si="242"/>
        <v>15019</v>
      </c>
      <c r="AH402" s="68">
        <f t="shared" si="243"/>
        <v>15019</v>
      </c>
      <c r="AI402" s="71">
        <v>8461.8748802171031</v>
      </c>
      <c r="AJ402" s="71">
        <v>23144.22</v>
      </c>
      <c r="AK402" s="69">
        <f t="shared" si="244"/>
        <v>31605</v>
      </c>
      <c r="AL402" s="68">
        <f t="shared" si="245"/>
        <v>14683</v>
      </c>
      <c r="AM402" s="69">
        <v>0</v>
      </c>
      <c r="AN402" s="71">
        <v>23144.22</v>
      </c>
      <c r="AO402" s="69">
        <f t="shared" si="246"/>
        <v>23144</v>
      </c>
      <c r="AP402" s="68">
        <f t="shared" si="247"/>
        <v>23144</v>
      </c>
      <c r="AQ402" s="69">
        <v>0</v>
      </c>
      <c r="AR402" s="71">
        <v>23144.22</v>
      </c>
      <c r="AS402" s="69">
        <f t="shared" si="248"/>
        <v>23144</v>
      </c>
      <c r="AT402" s="68">
        <f t="shared" si="249"/>
        <v>23144</v>
      </c>
      <c r="AU402" s="71">
        <v>135176.64427109159</v>
      </c>
      <c r="AV402" s="71">
        <v>23144.22</v>
      </c>
      <c r="AW402" s="69">
        <f t="shared" si="250"/>
        <v>158320</v>
      </c>
      <c r="AX402" s="68">
        <f t="shared" si="251"/>
        <v>-112032</v>
      </c>
      <c r="AY402" s="71">
        <v>135176.64427109159</v>
      </c>
      <c r="AZ402" s="71">
        <v>23144.22</v>
      </c>
      <c r="BA402" s="65" t="b">
        <f t="shared" si="216"/>
        <v>1</v>
      </c>
      <c r="BB402" s="65" t="b">
        <f t="shared" si="217"/>
        <v>1</v>
      </c>
      <c r="BC402" s="65" t="b">
        <f t="shared" si="218"/>
        <v>0</v>
      </c>
      <c r="BD402" s="65" t="b">
        <f t="shared" si="219"/>
        <v>0</v>
      </c>
      <c r="BE402" s="65" t="b">
        <f t="shared" si="220"/>
        <v>0</v>
      </c>
      <c r="BF402" s="65" t="b">
        <f t="shared" si="221"/>
        <v>0</v>
      </c>
      <c r="BG402" s="65" t="b">
        <f t="shared" si="222"/>
        <v>0</v>
      </c>
      <c r="BH402" s="65" t="b">
        <f t="shared" si="223"/>
        <v>0</v>
      </c>
      <c r="BI402" s="65" t="b">
        <f t="shared" si="224"/>
        <v>0</v>
      </c>
      <c r="BJ402" s="65" t="b">
        <f t="shared" si="225"/>
        <v>0</v>
      </c>
      <c r="BK402" s="65" t="b">
        <f t="shared" si="226"/>
        <v>0</v>
      </c>
      <c r="BL402" s="65" t="b">
        <f t="shared" si="227"/>
        <v>0</v>
      </c>
      <c r="BM402" s="70" t="s">
        <v>161</v>
      </c>
    </row>
    <row r="403" spans="1:65" ht="17">
      <c r="A403" s="66" t="s">
        <v>971</v>
      </c>
      <c r="B403" s="67" t="s">
        <v>972</v>
      </c>
      <c r="C403" s="68">
        <v>0</v>
      </c>
      <c r="D403" s="68">
        <v>0</v>
      </c>
      <c r="E403" s="69">
        <f t="shared" si="228"/>
        <v>0</v>
      </c>
      <c r="F403" s="68">
        <f t="shared" si="229"/>
        <v>0</v>
      </c>
      <c r="G403" s="69">
        <v>0</v>
      </c>
      <c r="H403" s="69">
        <v>0</v>
      </c>
      <c r="I403" s="69">
        <f t="shared" si="230"/>
        <v>0</v>
      </c>
      <c r="J403" s="68">
        <f t="shared" si="231"/>
        <v>0</v>
      </c>
      <c r="K403" s="71">
        <v>66188.552261017147</v>
      </c>
      <c r="L403" s="71">
        <v>41440</v>
      </c>
      <c r="M403" s="69">
        <f t="shared" si="232"/>
        <v>107628</v>
      </c>
      <c r="N403" s="68">
        <f t="shared" si="233"/>
        <v>-24748</v>
      </c>
      <c r="O403" s="69">
        <v>0</v>
      </c>
      <c r="P403" s="71">
        <v>41440</v>
      </c>
      <c r="Q403" s="69">
        <f t="shared" si="234"/>
        <v>41440</v>
      </c>
      <c r="R403" s="68">
        <f t="shared" si="235"/>
        <v>41440</v>
      </c>
      <c r="S403" s="71">
        <v>34089.005174999998</v>
      </c>
      <c r="T403" s="71">
        <v>83587.53</v>
      </c>
      <c r="U403" s="69">
        <f t="shared" si="236"/>
        <v>117676</v>
      </c>
      <c r="V403" s="68">
        <f t="shared" si="237"/>
        <v>49498</v>
      </c>
      <c r="W403" s="71">
        <v>34089.005174999998</v>
      </c>
      <c r="X403" s="71">
        <v>100910.53</v>
      </c>
      <c r="Y403" s="69">
        <f t="shared" si="238"/>
        <v>134999</v>
      </c>
      <c r="Z403" s="68">
        <f t="shared" si="239"/>
        <v>66821</v>
      </c>
      <c r="AA403" s="71">
        <v>34089.005174999998</v>
      </c>
      <c r="AB403" s="71">
        <v>100910.53</v>
      </c>
      <c r="AC403" s="69">
        <f t="shared" si="240"/>
        <v>134999</v>
      </c>
      <c r="AD403" s="68">
        <f t="shared" si="241"/>
        <v>66821</v>
      </c>
      <c r="AE403" s="71">
        <v>34089.005174999998</v>
      </c>
      <c r="AF403" s="71">
        <v>115538.89</v>
      </c>
      <c r="AG403" s="69">
        <f t="shared" si="242"/>
        <v>149627</v>
      </c>
      <c r="AH403" s="68">
        <f t="shared" si="243"/>
        <v>81449</v>
      </c>
      <c r="AI403" s="71">
        <v>34144.825132678343</v>
      </c>
      <c r="AJ403" s="71">
        <v>149888.89000000001</v>
      </c>
      <c r="AK403" s="69">
        <f t="shared" si="244"/>
        <v>184032</v>
      </c>
      <c r="AL403" s="68">
        <f t="shared" si="245"/>
        <v>115744</v>
      </c>
      <c r="AM403" s="71">
        <v>34144.825132678343</v>
      </c>
      <c r="AN403" s="71">
        <v>209742.89</v>
      </c>
      <c r="AO403" s="69">
        <f t="shared" si="246"/>
        <v>243886</v>
      </c>
      <c r="AP403" s="68">
        <f t="shared" si="247"/>
        <v>175598</v>
      </c>
      <c r="AQ403" s="71">
        <v>34144.825132678343</v>
      </c>
      <c r="AR403" s="71">
        <v>209742.89</v>
      </c>
      <c r="AS403" s="69">
        <f t="shared" si="248"/>
        <v>243886</v>
      </c>
      <c r="AT403" s="68">
        <f t="shared" si="249"/>
        <v>175598</v>
      </c>
      <c r="AU403" s="71">
        <v>34144.825132678343</v>
      </c>
      <c r="AV403" s="71">
        <v>209742.89</v>
      </c>
      <c r="AW403" s="69">
        <f t="shared" si="250"/>
        <v>243886</v>
      </c>
      <c r="AX403" s="68">
        <f t="shared" si="251"/>
        <v>175598</v>
      </c>
      <c r="AY403" s="71">
        <v>34144.825132678343</v>
      </c>
      <c r="AZ403" s="71">
        <v>209742.89</v>
      </c>
      <c r="BA403" s="65" t="b">
        <f t="shared" si="216"/>
        <v>1</v>
      </c>
      <c r="BB403" s="65" t="b">
        <f t="shared" si="217"/>
        <v>1</v>
      </c>
      <c r="BC403" s="65" t="b">
        <f t="shared" si="218"/>
        <v>0</v>
      </c>
      <c r="BD403" s="65" t="b">
        <f t="shared" si="219"/>
        <v>0</v>
      </c>
      <c r="BE403" s="65" t="b">
        <f t="shared" si="220"/>
        <v>0</v>
      </c>
      <c r="BF403" s="65" t="b">
        <f t="shared" si="221"/>
        <v>0</v>
      </c>
      <c r="BG403" s="65" t="b">
        <f t="shared" si="222"/>
        <v>0</v>
      </c>
      <c r="BH403" s="65" t="b">
        <f t="shared" si="223"/>
        <v>0</v>
      </c>
      <c r="BI403" s="65" t="b">
        <f t="shared" si="224"/>
        <v>0</v>
      </c>
      <c r="BJ403" s="65" t="b">
        <f t="shared" si="225"/>
        <v>0</v>
      </c>
      <c r="BK403" s="65" t="b">
        <f t="shared" si="226"/>
        <v>0</v>
      </c>
      <c r="BL403" s="65" t="b">
        <f t="shared" si="227"/>
        <v>0</v>
      </c>
      <c r="BM403" s="70" t="s">
        <v>187</v>
      </c>
    </row>
    <row r="404" spans="1:65" ht="17">
      <c r="A404" s="66" t="s">
        <v>973</v>
      </c>
      <c r="B404" s="67" t="s">
        <v>974</v>
      </c>
      <c r="C404" s="68">
        <v>0</v>
      </c>
      <c r="D404" s="68">
        <v>0</v>
      </c>
      <c r="E404" s="69">
        <f t="shared" si="228"/>
        <v>0</v>
      </c>
      <c r="F404" s="68">
        <f t="shared" si="229"/>
        <v>0</v>
      </c>
      <c r="G404" s="69">
        <v>0</v>
      </c>
      <c r="H404" s="69">
        <v>0</v>
      </c>
      <c r="I404" s="69">
        <f t="shared" si="230"/>
        <v>0</v>
      </c>
      <c r="J404" s="68">
        <f t="shared" si="231"/>
        <v>0</v>
      </c>
      <c r="K404" s="71">
        <v>26931.29018842267</v>
      </c>
      <c r="L404" s="71">
        <v>26931</v>
      </c>
      <c r="M404" s="69">
        <f t="shared" si="232"/>
        <v>53862</v>
      </c>
      <c r="N404" s="68">
        <f t="shared" si="233"/>
        <v>0</v>
      </c>
      <c r="O404" s="69">
        <v>0</v>
      </c>
      <c r="P404" s="71">
        <v>26931</v>
      </c>
      <c r="Q404" s="69">
        <f t="shared" si="234"/>
        <v>26931</v>
      </c>
      <c r="R404" s="68">
        <f t="shared" si="235"/>
        <v>26931</v>
      </c>
      <c r="S404" s="69">
        <v>0</v>
      </c>
      <c r="T404" s="69">
        <v>0</v>
      </c>
      <c r="U404" s="69">
        <f t="shared" si="236"/>
        <v>0</v>
      </c>
      <c r="V404" s="68">
        <f t="shared" si="237"/>
        <v>0</v>
      </c>
      <c r="W404" s="69">
        <v>0</v>
      </c>
      <c r="X404" s="69">
        <v>0</v>
      </c>
      <c r="Y404" s="69">
        <f t="shared" si="238"/>
        <v>0</v>
      </c>
      <c r="Z404" s="68">
        <f t="shared" si="239"/>
        <v>0</v>
      </c>
      <c r="AA404" s="69">
        <v>0</v>
      </c>
      <c r="AB404" s="69">
        <v>0</v>
      </c>
      <c r="AC404" s="69">
        <f t="shared" si="240"/>
        <v>0</v>
      </c>
      <c r="AD404" s="68">
        <f t="shared" si="241"/>
        <v>0</v>
      </c>
      <c r="AE404" s="69">
        <v>0</v>
      </c>
      <c r="AF404" s="69">
        <v>0</v>
      </c>
      <c r="AG404" s="69">
        <f t="shared" si="242"/>
        <v>0</v>
      </c>
      <c r="AH404" s="68">
        <f t="shared" si="243"/>
        <v>0</v>
      </c>
      <c r="AI404" s="69">
        <v>0</v>
      </c>
      <c r="AJ404" s="69">
        <v>0</v>
      </c>
      <c r="AK404" s="69">
        <f t="shared" si="244"/>
        <v>0</v>
      </c>
      <c r="AL404" s="68">
        <f t="shared" si="245"/>
        <v>0</v>
      </c>
      <c r="AM404" s="69">
        <v>0</v>
      </c>
      <c r="AN404" s="69">
        <v>0</v>
      </c>
      <c r="AO404" s="69">
        <f t="shared" si="246"/>
        <v>0</v>
      </c>
      <c r="AP404" s="68">
        <f t="shared" si="247"/>
        <v>0</v>
      </c>
      <c r="AQ404" s="69">
        <v>0</v>
      </c>
      <c r="AR404" s="69">
        <v>0</v>
      </c>
      <c r="AS404" s="69">
        <f t="shared" si="248"/>
        <v>0</v>
      </c>
      <c r="AT404" s="68">
        <f t="shared" si="249"/>
        <v>0</v>
      </c>
      <c r="AU404" s="69">
        <v>0</v>
      </c>
      <c r="AV404" s="69">
        <v>0</v>
      </c>
      <c r="AW404" s="69">
        <f t="shared" si="250"/>
        <v>0</v>
      </c>
      <c r="AX404" s="68">
        <f t="shared" si="251"/>
        <v>0</v>
      </c>
      <c r="AY404" s="69">
        <v>0</v>
      </c>
      <c r="AZ404" s="69">
        <v>0</v>
      </c>
      <c r="BA404" s="65" t="b">
        <f t="shared" si="216"/>
        <v>1</v>
      </c>
      <c r="BB404" s="65" t="b">
        <f t="shared" si="217"/>
        <v>1</v>
      </c>
      <c r="BC404" s="65" t="b">
        <f t="shared" si="218"/>
        <v>1</v>
      </c>
      <c r="BD404" s="65" t="b">
        <f t="shared" si="219"/>
        <v>0</v>
      </c>
      <c r="BE404" s="65" t="b">
        <f t="shared" si="220"/>
        <v>1</v>
      </c>
      <c r="BF404" s="65" t="b">
        <f t="shared" si="221"/>
        <v>1</v>
      </c>
      <c r="BG404" s="65" t="b">
        <f t="shared" si="222"/>
        <v>1</v>
      </c>
      <c r="BH404" s="65" t="b">
        <f t="shared" si="223"/>
        <v>1</v>
      </c>
      <c r="BI404" s="65" t="b">
        <f t="shared" si="224"/>
        <v>1</v>
      </c>
      <c r="BJ404" s="65" t="b">
        <f t="shared" si="225"/>
        <v>1</v>
      </c>
      <c r="BK404" s="65" t="b">
        <f t="shared" si="226"/>
        <v>1</v>
      </c>
      <c r="BL404" s="65" t="b">
        <f t="shared" si="227"/>
        <v>1</v>
      </c>
      <c r="BM404" s="70" t="s">
        <v>164</v>
      </c>
    </row>
    <row r="405" spans="1:65" ht="17">
      <c r="A405" s="66" t="s">
        <v>975</v>
      </c>
      <c r="B405" s="67" t="s">
        <v>976</v>
      </c>
      <c r="C405" s="68">
        <v>0</v>
      </c>
      <c r="D405" s="68">
        <v>0</v>
      </c>
      <c r="E405" s="69">
        <f t="shared" si="228"/>
        <v>0</v>
      </c>
      <c r="F405" s="68">
        <f t="shared" si="229"/>
        <v>0</v>
      </c>
      <c r="G405" s="69">
        <v>0</v>
      </c>
      <c r="H405" s="69">
        <v>0</v>
      </c>
      <c r="I405" s="69">
        <f t="shared" si="230"/>
        <v>0</v>
      </c>
      <c r="J405" s="68">
        <f t="shared" si="231"/>
        <v>0</v>
      </c>
      <c r="K405" s="71">
        <v>12539.516073032497</v>
      </c>
      <c r="L405" s="71">
        <v>12540</v>
      </c>
      <c r="M405" s="69">
        <f t="shared" si="232"/>
        <v>25079</v>
      </c>
      <c r="N405" s="68">
        <f t="shared" si="233"/>
        <v>1</v>
      </c>
      <c r="O405" s="71">
        <v>12539.516073032497</v>
      </c>
      <c r="P405" s="71">
        <v>12540</v>
      </c>
      <c r="Q405" s="69">
        <f t="shared" si="234"/>
        <v>25079</v>
      </c>
      <c r="R405" s="68">
        <f t="shared" si="235"/>
        <v>1</v>
      </c>
      <c r="S405" s="71">
        <v>15619.785355009079</v>
      </c>
      <c r="T405" s="69">
        <v>0</v>
      </c>
      <c r="U405" s="69">
        <f t="shared" si="236"/>
        <v>15619</v>
      </c>
      <c r="V405" s="68">
        <f t="shared" si="237"/>
        <v>-15619</v>
      </c>
      <c r="W405" s="71">
        <v>15619.785355009079</v>
      </c>
      <c r="X405" s="69">
        <v>0</v>
      </c>
      <c r="Y405" s="69">
        <f t="shared" si="238"/>
        <v>15619</v>
      </c>
      <c r="Z405" s="68">
        <f t="shared" si="239"/>
        <v>-15619</v>
      </c>
      <c r="AA405" s="71">
        <v>15619.785355009079</v>
      </c>
      <c r="AB405" s="69">
        <v>0</v>
      </c>
      <c r="AC405" s="69">
        <f t="shared" si="240"/>
        <v>15619</v>
      </c>
      <c r="AD405" s="68">
        <f t="shared" si="241"/>
        <v>-15619</v>
      </c>
      <c r="AE405" s="71">
        <v>15619.785355009079</v>
      </c>
      <c r="AF405" s="69">
        <v>0</v>
      </c>
      <c r="AG405" s="69">
        <f t="shared" si="242"/>
        <v>15619</v>
      </c>
      <c r="AH405" s="68">
        <f t="shared" si="243"/>
        <v>-15619</v>
      </c>
      <c r="AI405" s="71">
        <v>15619.785355009079</v>
      </c>
      <c r="AJ405" s="69">
        <v>0</v>
      </c>
      <c r="AK405" s="69">
        <f t="shared" si="244"/>
        <v>15619</v>
      </c>
      <c r="AL405" s="68">
        <f t="shared" si="245"/>
        <v>-15619</v>
      </c>
      <c r="AM405" s="71">
        <v>15619.785355009079</v>
      </c>
      <c r="AN405" s="69">
        <v>0</v>
      </c>
      <c r="AO405" s="69">
        <f t="shared" si="246"/>
        <v>15619</v>
      </c>
      <c r="AP405" s="68">
        <f t="shared" si="247"/>
        <v>-15619</v>
      </c>
      <c r="AQ405" s="71">
        <v>15619.785355009079</v>
      </c>
      <c r="AR405" s="69">
        <v>0</v>
      </c>
      <c r="AS405" s="69">
        <f t="shared" si="248"/>
        <v>15619</v>
      </c>
      <c r="AT405" s="68">
        <f t="shared" si="249"/>
        <v>-15619</v>
      </c>
      <c r="AU405" s="71">
        <v>15619.785355009079</v>
      </c>
      <c r="AV405" s="69">
        <v>0</v>
      </c>
      <c r="AW405" s="69">
        <f t="shared" si="250"/>
        <v>15619</v>
      </c>
      <c r="AX405" s="68">
        <f t="shared" si="251"/>
        <v>-15619</v>
      </c>
      <c r="AY405" s="71">
        <v>15619.785355009079</v>
      </c>
      <c r="AZ405" s="69">
        <v>0</v>
      </c>
      <c r="BA405" s="65" t="b">
        <f t="shared" si="216"/>
        <v>1</v>
      </c>
      <c r="BB405" s="65" t="b">
        <f t="shared" si="217"/>
        <v>1</v>
      </c>
      <c r="BC405" s="65" t="b">
        <f t="shared" si="218"/>
        <v>0</v>
      </c>
      <c r="BD405" s="65" t="b">
        <f t="shared" si="219"/>
        <v>0</v>
      </c>
      <c r="BE405" s="65" t="b">
        <f t="shared" si="220"/>
        <v>0</v>
      </c>
      <c r="BF405" s="65" t="b">
        <f t="shared" si="221"/>
        <v>0</v>
      </c>
      <c r="BG405" s="65" t="b">
        <f t="shared" si="222"/>
        <v>0</v>
      </c>
      <c r="BH405" s="65" t="b">
        <f t="shared" si="223"/>
        <v>0</v>
      </c>
      <c r="BI405" s="65" t="b">
        <f t="shared" si="224"/>
        <v>0</v>
      </c>
      <c r="BJ405" s="65" t="b">
        <f t="shared" si="225"/>
        <v>0</v>
      </c>
      <c r="BK405" s="65" t="b">
        <f t="shared" si="226"/>
        <v>0</v>
      </c>
      <c r="BL405" s="65" t="b">
        <f t="shared" si="227"/>
        <v>0</v>
      </c>
      <c r="BM405" s="70" t="s">
        <v>164</v>
      </c>
    </row>
    <row r="406" spans="1:65" ht="34">
      <c r="A406" s="66" t="s">
        <v>977</v>
      </c>
      <c r="B406" s="67" t="s">
        <v>978</v>
      </c>
      <c r="C406" s="68">
        <v>0</v>
      </c>
      <c r="D406" s="68">
        <v>0</v>
      </c>
      <c r="E406" s="69">
        <f t="shared" si="228"/>
        <v>0</v>
      </c>
      <c r="F406" s="68">
        <f t="shared" si="229"/>
        <v>0</v>
      </c>
      <c r="G406" s="69">
        <v>0</v>
      </c>
      <c r="H406" s="69">
        <v>0</v>
      </c>
      <c r="I406" s="69">
        <f t="shared" si="230"/>
        <v>0</v>
      </c>
      <c r="J406" s="68">
        <f t="shared" si="231"/>
        <v>0</v>
      </c>
      <c r="K406" s="69">
        <v>0</v>
      </c>
      <c r="L406" s="69">
        <v>0</v>
      </c>
      <c r="M406" s="69">
        <f t="shared" si="232"/>
        <v>0</v>
      </c>
      <c r="N406" s="68">
        <f t="shared" si="233"/>
        <v>0</v>
      </c>
      <c r="O406" s="69">
        <v>0</v>
      </c>
      <c r="P406" s="69">
        <v>0</v>
      </c>
      <c r="Q406" s="69">
        <f t="shared" si="234"/>
        <v>0</v>
      </c>
      <c r="R406" s="68">
        <f t="shared" si="235"/>
        <v>0</v>
      </c>
      <c r="S406" s="69">
        <v>0</v>
      </c>
      <c r="T406" s="69">
        <v>0</v>
      </c>
      <c r="U406" s="69">
        <f t="shared" si="236"/>
        <v>0</v>
      </c>
      <c r="V406" s="68">
        <f t="shared" si="237"/>
        <v>0</v>
      </c>
      <c r="W406" s="69">
        <v>0</v>
      </c>
      <c r="X406" s="69">
        <v>0</v>
      </c>
      <c r="Y406" s="69">
        <f t="shared" si="238"/>
        <v>0</v>
      </c>
      <c r="Z406" s="68">
        <f t="shared" si="239"/>
        <v>0</v>
      </c>
      <c r="AA406" s="69">
        <v>0</v>
      </c>
      <c r="AB406" s="69">
        <v>0</v>
      </c>
      <c r="AC406" s="69">
        <f t="shared" si="240"/>
        <v>0</v>
      </c>
      <c r="AD406" s="68">
        <f t="shared" si="241"/>
        <v>0</v>
      </c>
      <c r="AE406" s="69">
        <v>0</v>
      </c>
      <c r="AF406" s="69">
        <v>0</v>
      </c>
      <c r="AG406" s="69">
        <f t="shared" si="242"/>
        <v>0</v>
      </c>
      <c r="AH406" s="68">
        <f t="shared" si="243"/>
        <v>0</v>
      </c>
      <c r="AI406" s="69">
        <v>0</v>
      </c>
      <c r="AJ406" s="69">
        <v>0</v>
      </c>
      <c r="AK406" s="69">
        <f t="shared" si="244"/>
        <v>0</v>
      </c>
      <c r="AL406" s="68">
        <f t="shared" si="245"/>
        <v>0</v>
      </c>
      <c r="AM406" s="69">
        <v>0</v>
      </c>
      <c r="AN406" s="69">
        <v>0</v>
      </c>
      <c r="AO406" s="69">
        <f t="shared" si="246"/>
        <v>0</v>
      </c>
      <c r="AP406" s="68">
        <f t="shared" si="247"/>
        <v>0</v>
      </c>
      <c r="AQ406" s="69">
        <v>0</v>
      </c>
      <c r="AR406" s="69">
        <v>0</v>
      </c>
      <c r="AS406" s="69">
        <f t="shared" si="248"/>
        <v>0</v>
      </c>
      <c r="AT406" s="68">
        <f t="shared" si="249"/>
        <v>0</v>
      </c>
      <c r="AU406" s="69">
        <v>0</v>
      </c>
      <c r="AV406" s="69">
        <v>0</v>
      </c>
      <c r="AW406" s="69">
        <f t="shared" si="250"/>
        <v>0</v>
      </c>
      <c r="AX406" s="68">
        <f t="shared" si="251"/>
        <v>0</v>
      </c>
      <c r="AY406" s="69">
        <v>0</v>
      </c>
      <c r="AZ406" s="69">
        <v>0</v>
      </c>
      <c r="BA406" s="65" t="b">
        <f t="shared" si="216"/>
        <v>1</v>
      </c>
      <c r="BB406" s="65" t="b">
        <f t="shared" si="217"/>
        <v>1</v>
      </c>
      <c r="BC406" s="65" t="b">
        <f t="shared" si="218"/>
        <v>1</v>
      </c>
      <c r="BD406" s="65" t="b">
        <f t="shared" si="219"/>
        <v>1</v>
      </c>
      <c r="BE406" s="65" t="b">
        <f t="shared" si="220"/>
        <v>1</v>
      </c>
      <c r="BF406" s="65" t="b">
        <f t="shared" si="221"/>
        <v>1</v>
      </c>
      <c r="BG406" s="65" t="b">
        <f t="shared" si="222"/>
        <v>1</v>
      </c>
      <c r="BH406" s="65" t="b">
        <f t="shared" si="223"/>
        <v>1</v>
      </c>
      <c r="BI406" s="65" t="b">
        <f t="shared" si="224"/>
        <v>1</v>
      </c>
      <c r="BJ406" s="65" t="b">
        <f t="shared" si="225"/>
        <v>1</v>
      </c>
      <c r="BK406" s="65" t="b">
        <f t="shared" si="226"/>
        <v>1</v>
      </c>
      <c r="BL406" s="65" t="b">
        <f t="shared" si="227"/>
        <v>1</v>
      </c>
      <c r="BM406" s="70" t="s">
        <v>161</v>
      </c>
    </row>
    <row r="407" spans="1:65" ht="17">
      <c r="A407" s="66" t="s">
        <v>979</v>
      </c>
      <c r="B407" s="67" t="s">
        <v>980</v>
      </c>
      <c r="C407" s="68">
        <v>0</v>
      </c>
      <c r="D407" s="68">
        <v>0</v>
      </c>
      <c r="E407" s="69">
        <f t="shared" si="228"/>
        <v>0</v>
      </c>
      <c r="F407" s="68">
        <f t="shared" si="229"/>
        <v>0</v>
      </c>
      <c r="G407" s="69">
        <v>0</v>
      </c>
      <c r="H407" s="69">
        <v>0</v>
      </c>
      <c r="I407" s="69">
        <f t="shared" si="230"/>
        <v>0</v>
      </c>
      <c r="J407" s="68">
        <f t="shared" si="231"/>
        <v>0</v>
      </c>
      <c r="K407" s="71">
        <v>34798.785025945559</v>
      </c>
      <c r="L407" s="71">
        <v>34799</v>
      </c>
      <c r="M407" s="69">
        <f t="shared" si="232"/>
        <v>69597</v>
      </c>
      <c r="N407" s="68">
        <f t="shared" si="233"/>
        <v>1</v>
      </c>
      <c r="O407" s="71">
        <v>34798.785025945559</v>
      </c>
      <c r="P407" s="71">
        <v>34799</v>
      </c>
      <c r="Q407" s="69">
        <f t="shared" si="234"/>
        <v>69597</v>
      </c>
      <c r="R407" s="68">
        <f t="shared" si="235"/>
        <v>1</v>
      </c>
      <c r="S407" s="71">
        <v>57318.31232436456</v>
      </c>
      <c r="T407" s="71">
        <v>57215</v>
      </c>
      <c r="U407" s="69">
        <f t="shared" si="236"/>
        <v>114533</v>
      </c>
      <c r="V407" s="68">
        <f t="shared" si="237"/>
        <v>-103</v>
      </c>
      <c r="W407" s="71">
        <v>84106.257487504568</v>
      </c>
      <c r="X407" s="71">
        <v>84003</v>
      </c>
      <c r="Y407" s="69">
        <f t="shared" si="238"/>
        <v>168109</v>
      </c>
      <c r="Z407" s="68">
        <f t="shared" si="239"/>
        <v>-103</v>
      </c>
      <c r="AA407" s="71">
        <v>121472.54749979629</v>
      </c>
      <c r="AB407" s="71">
        <v>121369</v>
      </c>
      <c r="AC407" s="69">
        <f t="shared" si="240"/>
        <v>242841</v>
      </c>
      <c r="AD407" s="68">
        <f t="shared" si="241"/>
        <v>-103</v>
      </c>
      <c r="AE407" s="71">
        <v>154583.82511606519</v>
      </c>
      <c r="AF407" s="71">
        <v>154480</v>
      </c>
      <c r="AG407" s="69">
        <f t="shared" si="242"/>
        <v>309063</v>
      </c>
      <c r="AH407" s="68">
        <f t="shared" si="243"/>
        <v>-103</v>
      </c>
      <c r="AI407" s="71">
        <v>175758.65121427638</v>
      </c>
      <c r="AJ407" s="71">
        <v>175655</v>
      </c>
      <c r="AK407" s="69">
        <f t="shared" si="244"/>
        <v>351413</v>
      </c>
      <c r="AL407" s="68">
        <f t="shared" si="245"/>
        <v>-103</v>
      </c>
      <c r="AM407" s="71">
        <v>177008.68814246281</v>
      </c>
      <c r="AN407" s="71">
        <v>176905</v>
      </c>
      <c r="AO407" s="69">
        <f t="shared" si="246"/>
        <v>353913</v>
      </c>
      <c r="AP407" s="68">
        <f t="shared" si="247"/>
        <v>-103</v>
      </c>
      <c r="AQ407" s="71">
        <v>177008.68820014934</v>
      </c>
      <c r="AR407" s="71">
        <v>176905</v>
      </c>
      <c r="AS407" s="69">
        <f t="shared" si="248"/>
        <v>353913</v>
      </c>
      <c r="AT407" s="68">
        <f t="shared" si="249"/>
        <v>-103</v>
      </c>
      <c r="AU407" s="71">
        <v>185846.9027197028</v>
      </c>
      <c r="AV407" s="71">
        <v>176905</v>
      </c>
      <c r="AW407" s="69">
        <f t="shared" si="250"/>
        <v>362751</v>
      </c>
      <c r="AX407" s="68">
        <f t="shared" si="251"/>
        <v>-8941</v>
      </c>
      <c r="AY407" s="71">
        <v>185846.9027197028</v>
      </c>
      <c r="AZ407" s="71">
        <v>176905</v>
      </c>
      <c r="BA407" s="65" t="b">
        <f t="shared" si="216"/>
        <v>1</v>
      </c>
      <c r="BB407" s="65" t="b">
        <f t="shared" si="217"/>
        <v>1</v>
      </c>
      <c r="BC407" s="65" t="b">
        <f t="shared" si="218"/>
        <v>0</v>
      </c>
      <c r="BD407" s="65" t="b">
        <f t="shared" si="219"/>
        <v>0</v>
      </c>
      <c r="BE407" s="65" t="b">
        <f t="shared" si="220"/>
        <v>0</v>
      </c>
      <c r="BF407" s="65" t="b">
        <f t="shared" si="221"/>
        <v>0</v>
      </c>
      <c r="BG407" s="65" t="b">
        <f t="shared" si="222"/>
        <v>0</v>
      </c>
      <c r="BH407" s="65" t="b">
        <f t="shared" si="223"/>
        <v>0</v>
      </c>
      <c r="BI407" s="65" t="b">
        <f t="shared" si="224"/>
        <v>0</v>
      </c>
      <c r="BJ407" s="65" t="b">
        <f t="shared" si="225"/>
        <v>0</v>
      </c>
      <c r="BK407" s="65" t="b">
        <f t="shared" si="226"/>
        <v>0</v>
      </c>
      <c r="BL407" s="65" t="b">
        <f t="shared" si="227"/>
        <v>0</v>
      </c>
      <c r="BM407" s="70" t="s">
        <v>567</v>
      </c>
    </row>
    <row r="408" spans="1:65" ht="17">
      <c r="A408" s="66" t="s">
        <v>981</v>
      </c>
      <c r="B408" s="67" t="s">
        <v>982</v>
      </c>
      <c r="C408" s="68">
        <v>0</v>
      </c>
      <c r="D408" s="68">
        <v>0</v>
      </c>
      <c r="E408" s="69">
        <f t="shared" si="228"/>
        <v>0</v>
      </c>
      <c r="F408" s="68">
        <f t="shared" si="229"/>
        <v>0</v>
      </c>
      <c r="G408" s="71">
        <v>40493.537588441417</v>
      </c>
      <c r="H408" s="71">
        <v>40494</v>
      </c>
      <c r="I408" s="69">
        <f t="shared" si="230"/>
        <v>80987</v>
      </c>
      <c r="J408" s="68">
        <f t="shared" si="231"/>
        <v>1</v>
      </c>
      <c r="K408" s="71">
        <v>40493.537588441417</v>
      </c>
      <c r="L408" s="71">
        <v>40494</v>
      </c>
      <c r="M408" s="69">
        <f t="shared" si="232"/>
        <v>80987</v>
      </c>
      <c r="N408" s="68">
        <f t="shared" si="233"/>
        <v>1</v>
      </c>
      <c r="O408" s="71">
        <v>40493.537588441417</v>
      </c>
      <c r="P408" s="71">
        <v>40494</v>
      </c>
      <c r="Q408" s="69">
        <f t="shared" si="234"/>
        <v>80987</v>
      </c>
      <c r="R408" s="68">
        <f t="shared" si="235"/>
        <v>1</v>
      </c>
      <c r="S408" s="71">
        <v>28291.754036874579</v>
      </c>
      <c r="T408" s="71">
        <v>30709</v>
      </c>
      <c r="U408" s="69">
        <f t="shared" si="236"/>
        <v>59000</v>
      </c>
      <c r="V408" s="68">
        <f t="shared" si="237"/>
        <v>2418</v>
      </c>
      <c r="W408" s="71">
        <v>47964.272587701998</v>
      </c>
      <c r="X408" s="71">
        <v>53827.09</v>
      </c>
      <c r="Y408" s="69">
        <f t="shared" si="238"/>
        <v>101791</v>
      </c>
      <c r="Z408" s="68">
        <f t="shared" si="239"/>
        <v>5863</v>
      </c>
      <c r="AA408" s="71">
        <v>56538.913741750897</v>
      </c>
      <c r="AB408" s="71">
        <v>63766.02</v>
      </c>
      <c r="AC408" s="69">
        <f t="shared" si="240"/>
        <v>120304</v>
      </c>
      <c r="AD408" s="68">
        <f t="shared" si="241"/>
        <v>7228</v>
      </c>
      <c r="AE408" s="71">
        <v>56538.913741750897</v>
      </c>
      <c r="AF408" s="71">
        <v>63766.02</v>
      </c>
      <c r="AG408" s="69">
        <f t="shared" si="242"/>
        <v>120304</v>
      </c>
      <c r="AH408" s="68">
        <f t="shared" si="243"/>
        <v>7228</v>
      </c>
      <c r="AI408" s="71">
        <v>63701.831929549982</v>
      </c>
      <c r="AJ408" s="71">
        <v>71532.01999999999</v>
      </c>
      <c r="AK408" s="69">
        <f t="shared" si="244"/>
        <v>135233</v>
      </c>
      <c r="AL408" s="68">
        <f t="shared" si="245"/>
        <v>7831</v>
      </c>
      <c r="AM408" s="71">
        <v>63701.831929549982</v>
      </c>
      <c r="AN408" s="71">
        <v>71532.01999999999</v>
      </c>
      <c r="AO408" s="69">
        <f t="shared" si="246"/>
        <v>135233</v>
      </c>
      <c r="AP408" s="68">
        <f t="shared" si="247"/>
        <v>7831</v>
      </c>
      <c r="AQ408" s="71">
        <v>62750.230765399785</v>
      </c>
      <c r="AR408" s="71">
        <v>71532.01999999999</v>
      </c>
      <c r="AS408" s="69">
        <f t="shared" si="248"/>
        <v>134282</v>
      </c>
      <c r="AT408" s="68">
        <f t="shared" si="249"/>
        <v>8782</v>
      </c>
      <c r="AU408" s="71">
        <v>62750.230765399785</v>
      </c>
      <c r="AV408" s="71">
        <v>71532.01999999999</v>
      </c>
      <c r="AW408" s="69">
        <f t="shared" si="250"/>
        <v>134282</v>
      </c>
      <c r="AX408" s="68">
        <f t="shared" si="251"/>
        <v>8782</v>
      </c>
      <c r="AY408" s="71">
        <v>62750.230765399785</v>
      </c>
      <c r="AZ408" s="71">
        <v>71532.01999999999</v>
      </c>
      <c r="BA408" s="65" t="b">
        <f t="shared" si="216"/>
        <v>1</v>
      </c>
      <c r="BB408" s="65" t="b">
        <f t="shared" si="217"/>
        <v>0</v>
      </c>
      <c r="BC408" s="65" t="b">
        <f t="shared" si="218"/>
        <v>0</v>
      </c>
      <c r="BD408" s="65" t="b">
        <f t="shared" si="219"/>
        <v>0</v>
      </c>
      <c r="BE408" s="65" t="b">
        <f t="shared" si="220"/>
        <v>0</v>
      </c>
      <c r="BF408" s="65" t="b">
        <f t="shared" si="221"/>
        <v>0</v>
      </c>
      <c r="BG408" s="65" t="b">
        <f t="shared" si="222"/>
        <v>0</v>
      </c>
      <c r="BH408" s="65" t="b">
        <f t="shared" si="223"/>
        <v>0</v>
      </c>
      <c r="BI408" s="65" t="b">
        <f t="shared" si="224"/>
        <v>0</v>
      </c>
      <c r="BJ408" s="65" t="b">
        <f t="shared" si="225"/>
        <v>0</v>
      </c>
      <c r="BK408" s="65" t="b">
        <f t="shared" si="226"/>
        <v>0</v>
      </c>
      <c r="BL408" s="65" t="b">
        <f t="shared" si="227"/>
        <v>0</v>
      </c>
      <c r="BM408" s="70" t="s">
        <v>164</v>
      </c>
    </row>
    <row r="409" spans="1:65" ht="17">
      <c r="A409" s="66" t="s">
        <v>983</v>
      </c>
      <c r="B409" s="67" t="s">
        <v>984</v>
      </c>
      <c r="C409" s="68">
        <v>0</v>
      </c>
      <c r="D409" s="68">
        <v>0</v>
      </c>
      <c r="E409" s="69">
        <f t="shared" si="228"/>
        <v>0</v>
      </c>
      <c r="F409" s="68">
        <f t="shared" si="229"/>
        <v>0</v>
      </c>
      <c r="G409" s="69">
        <v>0</v>
      </c>
      <c r="H409" s="69">
        <v>0</v>
      </c>
      <c r="I409" s="69">
        <f t="shared" si="230"/>
        <v>0</v>
      </c>
      <c r="J409" s="68">
        <f t="shared" si="231"/>
        <v>0</v>
      </c>
      <c r="K409" s="69">
        <v>0</v>
      </c>
      <c r="L409" s="69">
        <v>0</v>
      </c>
      <c r="M409" s="69">
        <f t="shared" si="232"/>
        <v>0</v>
      </c>
      <c r="N409" s="68">
        <f t="shared" si="233"/>
        <v>0</v>
      </c>
      <c r="O409" s="69">
        <v>0</v>
      </c>
      <c r="P409" s="69">
        <v>0</v>
      </c>
      <c r="Q409" s="69">
        <f t="shared" si="234"/>
        <v>0</v>
      </c>
      <c r="R409" s="68">
        <f t="shared" si="235"/>
        <v>0</v>
      </c>
      <c r="S409" s="71">
        <v>31370.727432945419</v>
      </c>
      <c r="T409" s="71">
        <v>36763</v>
      </c>
      <c r="U409" s="69">
        <f t="shared" si="236"/>
        <v>68133</v>
      </c>
      <c r="V409" s="68">
        <f t="shared" si="237"/>
        <v>5393</v>
      </c>
      <c r="W409" s="71">
        <v>36801.255321576566</v>
      </c>
      <c r="X409" s="71">
        <v>43053</v>
      </c>
      <c r="Y409" s="69">
        <f t="shared" si="238"/>
        <v>79854</v>
      </c>
      <c r="Z409" s="68">
        <f t="shared" si="239"/>
        <v>6252</v>
      </c>
      <c r="AA409" s="71">
        <v>36801.255321576566</v>
      </c>
      <c r="AB409" s="71">
        <v>43053</v>
      </c>
      <c r="AC409" s="69">
        <f t="shared" si="240"/>
        <v>79854</v>
      </c>
      <c r="AD409" s="68">
        <f t="shared" si="241"/>
        <v>6252</v>
      </c>
      <c r="AE409" s="71">
        <v>36801.255321576566</v>
      </c>
      <c r="AF409" s="71">
        <v>43053</v>
      </c>
      <c r="AG409" s="69">
        <f t="shared" si="242"/>
        <v>79854</v>
      </c>
      <c r="AH409" s="68">
        <f t="shared" si="243"/>
        <v>6252</v>
      </c>
      <c r="AI409" s="71">
        <v>39972.451344303838</v>
      </c>
      <c r="AJ409" s="71">
        <v>46541</v>
      </c>
      <c r="AK409" s="69">
        <f t="shared" si="244"/>
        <v>86513</v>
      </c>
      <c r="AL409" s="68">
        <f t="shared" si="245"/>
        <v>6569</v>
      </c>
      <c r="AM409" s="71">
        <v>39972.451344303838</v>
      </c>
      <c r="AN409" s="71">
        <v>46541</v>
      </c>
      <c r="AO409" s="69">
        <f t="shared" si="246"/>
        <v>86513</v>
      </c>
      <c r="AP409" s="68">
        <f t="shared" si="247"/>
        <v>6569</v>
      </c>
      <c r="AQ409" s="71">
        <v>39972.451344303838</v>
      </c>
      <c r="AR409" s="71">
        <v>46541</v>
      </c>
      <c r="AS409" s="69">
        <f t="shared" si="248"/>
        <v>86513</v>
      </c>
      <c r="AT409" s="68">
        <f t="shared" si="249"/>
        <v>6569</v>
      </c>
      <c r="AU409" s="71">
        <v>39972.451344303838</v>
      </c>
      <c r="AV409" s="71">
        <v>46541</v>
      </c>
      <c r="AW409" s="69">
        <f t="shared" si="250"/>
        <v>86513</v>
      </c>
      <c r="AX409" s="68">
        <f t="shared" si="251"/>
        <v>6569</v>
      </c>
      <c r="AY409" s="71">
        <v>39972.451344303838</v>
      </c>
      <c r="AZ409" s="71">
        <v>46541</v>
      </c>
      <c r="BA409" s="65" t="b">
        <f t="shared" si="216"/>
        <v>1</v>
      </c>
      <c r="BB409" s="65" t="b">
        <f t="shared" si="217"/>
        <v>1</v>
      </c>
      <c r="BC409" s="65" t="b">
        <f t="shared" si="218"/>
        <v>1</v>
      </c>
      <c r="BD409" s="65" t="b">
        <f t="shared" si="219"/>
        <v>1</v>
      </c>
      <c r="BE409" s="65" t="b">
        <f t="shared" si="220"/>
        <v>0</v>
      </c>
      <c r="BF409" s="65" t="b">
        <f t="shared" si="221"/>
        <v>0</v>
      </c>
      <c r="BG409" s="65" t="b">
        <f t="shared" si="222"/>
        <v>0</v>
      </c>
      <c r="BH409" s="65" t="b">
        <f t="shared" si="223"/>
        <v>0</v>
      </c>
      <c r="BI409" s="65" t="b">
        <f t="shared" si="224"/>
        <v>0</v>
      </c>
      <c r="BJ409" s="65" t="b">
        <f t="shared" si="225"/>
        <v>0</v>
      </c>
      <c r="BK409" s="65" t="b">
        <f t="shared" si="226"/>
        <v>0</v>
      </c>
      <c r="BL409" s="65" t="b">
        <f t="shared" si="227"/>
        <v>0</v>
      </c>
      <c r="BM409" s="70" t="s">
        <v>164</v>
      </c>
    </row>
    <row r="410" spans="1:65" ht="17">
      <c r="A410" s="66" t="s">
        <v>985</v>
      </c>
      <c r="B410" s="67" t="s">
        <v>986</v>
      </c>
      <c r="C410" s="68">
        <v>0</v>
      </c>
      <c r="D410" s="68">
        <v>0</v>
      </c>
      <c r="E410" s="69">
        <f t="shared" si="228"/>
        <v>0</v>
      </c>
      <c r="F410" s="68">
        <f t="shared" si="229"/>
        <v>0</v>
      </c>
      <c r="G410" s="69">
        <v>0</v>
      </c>
      <c r="H410" s="69">
        <v>0</v>
      </c>
      <c r="I410" s="69">
        <f t="shared" si="230"/>
        <v>0</v>
      </c>
      <c r="J410" s="68">
        <f t="shared" si="231"/>
        <v>0</v>
      </c>
      <c r="K410" s="69">
        <v>0</v>
      </c>
      <c r="L410" s="69">
        <v>0</v>
      </c>
      <c r="M410" s="69">
        <f t="shared" si="232"/>
        <v>0</v>
      </c>
      <c r="N410" s="68">
        <f t="shared" si="233"/>
        <v>0</v>
      </c>
      <c r="O410" s="69">
        <v>0</v>
      </c>
      <c r="P410" s="69">
        <v>0</v>
      </c>
      <c r="Q410" s="69">
        <f t="shared" si="234"/>
        <v>0</v>
      </c>
      <c r="R410" s="68">
        <f t="shared" si="235"/>
        <v>0</v>
      </c>
      <c r="S410" s="69">
        <v>0</v>
      </c>
      <c r="T410" s="69">
        <v>0</v>
      </c>
      <c r="U410" s="69">
        <f t="shared" si="236"/>
        <v>0</v>
      </c>
      <c r="V410" s="68">
        <f t="shared" si="237"/>
        <v>0</v>
      </c>
      <c r="W410" s="69">
        <v>0</v>
      </c>
      <c r="X410" s="69">
        <v>0</v>
      </c>
      <c r="Y410" s="69">
        <f t="shared" si="238"/>
        <v>0</v>
      </c>
      <c r="Z410" s="68">
        <f t="shared" si="239"/>
        <v>0</v>
      </c>
      <c r="AA410" s="69">
        <v>0</v>
      </c>
      <c r="AB410" s="69">
        <v>0</v>
      </c>
      <c r="AC410" s="69">
        <f t="shared" si="240"/>
        <v>0</v>
      </c>
      <c r="AD410" s="68">
        <f t="shared" si="241"/>
        <v>0</v>
      </c>
      <c r="AE410" s="69">
        <v>0</v>
      </c>
      <c r="AF410" s="69">
        <v>0</v>
      </c>
      <c r="AG410" s="69">
        <f t="shared" si="242"/>
        <v>0</v>
      </c>
      <c r="AH410" s="68">
        <f t="shared" si="243"/>
        <v>0</v>
      </c>
      <c r="AI410" s="69">
        <v>0</v>
      </c>
      <c r="AJ410" s="69">
        <v>0</v>
      </c>
      <c r="AK410" s="69">
        <f t="shared" si="244"/>
        <v>0</v>
      </c>
      <c r="AL410" s="68">
        <f t="shared" si="245"/>
        <v>0</v>
      </c>
      <c r="AM410" s="69">
        <v>0</v>
      </c>
      <c r="AN410" s="69">
        <v>0</v>
      </c>
      <c r="AO410" s="69">
        <f t="shared" si="246"/>
        <v>0</v>
      </c>
      <c r="AP410" s="68">
        <f t="shared" si="247"/>
        <v>0</v>
      </c>
      <c r="AQ410" s="69">
        <v>0</v>
      </c>
      <c r="AR410" s="69">
        <v>0</v>
      </c>
      <c r="AS410" s="69">
        <f t="shared" si="248"/>
        <v>0</v>
      </c>
      <c r="AT410" s="68">
        <f t="shared" si="249"/>
        <v>0</v>
      </c>
      <c r="AU410" s="69">
        <v>0</v>
      </c>
      <c r="AV410" s="69">
        <v>0</v>
      </c>
      <c r="AW410" s="69">
        <f t="shared" si="250"/>
        <v>0</v>
      </c>
      <c r="AX410" s="68">
        <f t="shared" si="251"/>
        <v>0</v>
      </c>
      <c r="AY410" s="69">
        <v>0</v>
      </c>
      <c r="AZ410" s="69">
        <v>0</v>
      </c>
      <c r="BA410" s="65" t="b">
        <f t="shared" si="216"/>
        <v>1</v>
      </c>
      <c r="BB410" s="65" t="b">
        <f t="shared" si="217"/>
        <v>1</v>
      </c>
      <c r="BC410" s="65" t="b">
        <f t="shared" si="218"/>
        <v>1</v>
      </c>
      <c r="BD410" s="65" t="b">
        <f t="shared" si="219"/>
        <v>1</v>
      </c>
      <c r="BE410" s="65" t="b">
        <f t="shared" si="220"/>
        <v>1</v>
      </c>
      <c r="BF410" s="65" t="b">
        <f t="shared" si="221"/>
        <v>1</v>
      </c>
      <c r="BG410" s="65" t="b">
        <f t="shared" si="222"/>
        <v>1</v>
      </c>
      <c r="BH410" s="65" t="b">
        <f t="shared" si="223"/>
        <v>1</v>
      </c>
      <c r="BI410" s="65" t="b">
        <f t="shared" si="224"/>
        <v>1</v>
      </c>
      <c r="BJ410" s="65" t="b">
        <f t="shared" si="225"/>
        <v>1</v>
      </c>
      <c r="BK410" s="65" t="b">
        <f t="shared" si="226"/>
        <v>1</v>
      </c>
      <c r="BL410" s="65" t="b">
        <f t="shared" si="227"/>
        <v>1</v>
      </c>
      <c r="BM410" s="70" t="s">
        <v>164</v>
      </c>
    </row>
    <row r="411" spans="1:65" ht="34">
      <c r="A411" s="66" t="s">
        <v>987</v>
      </c>
      <c r="B411" s="67" t="s">
        <v>988</v>
      </c>
      <c r="C411" s="68">
        <v>0</v>
      </c>
      <c r="D411" s="68">
        <v>0</v>
      </c>
      <c r="E411" s="69">
        <f t="shared" si="228"/>
        <v>0</v>
      </c>
      <c r="F411" s="68">
        <f t="shared" si="229"/>
        <v>0</v>
      </c>
      <c r="G411" s="71">
        <v>2857.5</v>
      </c>
      <c r="H411" s="71">
        <v>2858</v>
      </c>
      <c r="I411" s="69">
        <f t="shared" si="230"/>
        <v>5715</v>
      </c>
      <c r="J411" s="68">
        <f t="shared" si="231"/>
        <v>1</v>
      </c>
      <c r="K411" s="71">
        <v>6845.3</v>
      </c>
      <c r="L411" s="71">
        <v>6846</v>
      </c>
      <c r="M411" s="69">
        <f t="shared" si="232"/>
        <v>13691</v>
      </c>
      <c r="N411" s="68">
        <f t="shared" si="233"/>
        <v>1</v>
      </c>
      <c r="O411" s="71">
        <v>11336.9398125105</v>
      </c>
      <c r="P411" s="71">
        <v>11338</v>
      </c>
      <c r="Q411" s="69">
        <f t="shared" si="234"/>
        <v>22674</v>
      </c>
      <c r="R411" s="68">
        <f t="shared" si="235"/>
        <v>2</v>
      </c>
      <c r="S411" s="69">
        <v>0</v>
      </c>
      <c r="T411" s="71">
        <v>2870</v>
      </c>
      <c r="U411" s="69">
        <f t="shared" si="236"/>
        <v>2870</v>
      </c>
      <c r="V411" s="68">
        <f t="shared" si="237"/>
        <v>2870</v>
      </c>
      <c r="W411" s="71">
        <v>15331.422695877796</v>
      </c>
      <c r="X411" s="71">
        <v>18201</v>
      </c>
      <c r="Y411" s="69">
        <f t="shared" si="238"/>
        <v>33532</v>
      </c>
      <c r="Z411" s="68">
        <f t="shared" si="239"/>
        <v>2870</v>
      </c>
      <c r="AA411" s="69">
        <v>0</v>
      </c>
      <c r="AB411" s="71">
        <v>18201</v>
      </c>
      <c r="AC411" s="69">
        <f t="shared" si="240"/>
        <v>18201</v>
      </c>
      <c r="AD411" s="68">
        <f t="shared" si="241"/>
        <v>18201</v>
      </c>
      <c r="AE411" s="69">
        <v>0</v>
      </c>
      <c r="AF411" s="71">
        <v>18201</v>
      </c>
      <c r="AG411" s="69">
        <f t="shared" si="242"/>
        <v>18201</v>
      </c>
      <c r="AH411" s="68">
        <f t="shared" si="243"/>
        <v>18201</v>
      </c>
      <c r="AI411" s="71">
        <v>8183.8010000000004</v>
      </c>
      <c r="AJ411" s="71">
        <v>25577.88</v>
      </c>
      <c r="AK411" s="69">
        <f t="shared" si="244"/>
        <v>33760</v>
      </c>
      <c r="AL411" s="68">
        <f t="shared" si="245"/>
        <v>17394</v>
      </c>
      <c r="AM411" s="69">
        <v>0</v>
      </c>
      <c r="AN411" s="71">
        <v>25577.88</v>
      </c>
      <c r="AO411" s="69">
        <f t="shared" si="246"/>
        <v>25577</v>
      </c>
      <c r="AP411" s="68">
        <f t="shared" si="247"/>
        <v>25577</v>
      </c>
      <c r="AQ411" s="69">
        <v>0</v>
      </c>
      <c r="AR411" s="71">
        <v>25577.88</v>
      </c>
      <c r="AS411" s="69">
        <f t="shared" si="248"/>
        <v>25577</v>
      </c>
      <c r="AT411" s="68">
        <f t="shared" si="249"/>
        <v>25577</v>
      </c>
      <c r="AU411" s="69">
        <v>0</v>
      </c>
      <c r="AV411" s="71">
        <v>25577.88</v>
      </c>
      <c r="AW411" s="69">
        <f t="shared" si="250"/>
        <v>25577</v>
      </c>
      <c r="AX411" s="68">
        <f t="shared" si="251"/>
        <v>25577</v>
      </c>
      <c r="AY411" s="69">
        <v>0</v>
      </c>
      <c r="AZ411" s="71">
        <v>25577.88</v>
      </c>
      <c r="BA411" s="65" t="b">
        <f t="shared" si="216"/>
        <v>1</v>
      </c>
      <c r="BB411" s="65" t="b">
        <f t="shared" si="217"/>
        <v>0</v>
      </c>
      <c r="BC411" s="65" t="b">
        <f t="shared" si="218"/>
        <v>0</v>
      </c>
      <c r="BD411" s="65" t="b">
        <f t="shared" si="219"/>
        <v>0</v>
      </c>
      <c r="BE411" s="65" t="b">
        <f t="shared" si="220"/>
        <v>0</v>
      </c>
      <c r="BF411" s="65" t="b">
        <f t="shared" si="221"/>
        <v>0</v>
      </c>
      <c r="BG411" s="65" t="b">
        <f t="shared" si="222"/>
        <v>0</v>
      </c>
      <c r="BH411" s="65" t="b">
        <f t="shared" si="223"/>
        <v>0</v>
      </c>
      <c r="BI411" s="65" t="b">
        <f t="shared" si="224"/>
        <v>0</v>
      </c>
      <c r="BJ411" s="65" t="b">
        <f t="shared" si="225"/>
        <v>0</v>
      </c>
      <c r="BK411" s="65" t="b">
        <f t="shared" si="226"/>
        <v>0</v>
      </c>
      <c r="BL411" s="65" t="b">
        <f t="shared" si="227"/>
        <v>0</v>
      </c>
      <c r="BM411" s="70" t="s">
        <v>161</v>
      </c>
    </row>
    <row r="412" spans="1:65" ht="34">
      <c r="A412" s="66" t="s">
        <v>989</v>
      </c>
      <c r="B412" s="67" t="s">
        <v>990</v>
      </c>
      <c r="C412" s="68">
        <v>0</v>
      </c>
      <c r="D412" s="68">
        <v>0</v>
      </c>
      <c r="E412" s="69">
        <f t="shared" si="228"/>
        <v>0</v>
      </c>
      <c r="F412" s="68">
        <f t="shared" si="229"/>
        <v>0</v>
      </c>
      <c r="G412" s="69">
        <v>0</v>
      </c>
      <c r="H412" s="69">
        <v>0</v>
      </c>
      <c r="I412" s="69">
        <f t="shared" si="230"/>
        <v>0</v>
      </c>
      <c r="J412" s="68">
        <f t="shared" si="231"/>
        <v>0</v>
      </c>
      <c r="K412" s="71">
        <v>5638.7985298613021</v>
      </c>
      <c r="L412" s="71">
        <v>9164</v>
      </c>
      <c r="M412" s="69">
        <f t="shared" si="232"/>
        <v>14802</v>
      </c>
      <c r="N412" s="68">
        <f t="shared" si="233"/>
        <v>3526</v>
      </c>
      <c r="O412" s="69">
        <v>0</v>
      </c>
      <c r="P412" s="71">
        <v>9164</v>
      </c>
      <c r="Q412" s="69">
        <f t="shared" si="234"/>
        <v>9164</v>
      </c>
      <c r="R412" s="68">
        <f t="shared" si="235"/>
        <v>9164</v>
      </c>
      <c r="S412" s="69">
        <v>0</v>
      </c>
      <c r="T412" s="71">
        <v>4423</v>
      </c>
      <c r="U412" s="69">
        <f t="shared" si="236"/>
        <v>4423</v>
      </c>
      <c r="V412" s="68">
        <f t="shared" si="237"/>
        <v>4423</v>
      </c>
      <c r="W412" s="71">
        <v>5834.4</v>
      </c>
      <c r="X412" s="71">
        <v>10631</v>
      </c>
      <c r="Y412" s="69">
        <f t="shared" si="238"/>
        <v>16465</v>
      </c>
      <c r="Z412" s="68">
        <f t="shared" si="239"/>
        <v>4797</v>
      </c>
      <c r="AA412" s="69">
        <v>0</v>
      </c>
      <c r="AB412" s="71">
        <v>10631</v>
      </c>
      <c r="AC412" s="69">
        <f t="shared" si="240"/>
        <v>10631</v>
      </c>
      <c r="AD412" s="68">
        <f t="shared" si="241"/>
        <v>10631</v>
      </c>
      <c r="AE412" s="73">
        <v>904.8</v>
      </c>
      <c r="AF412" s="71">
        <v>11536</v>
      </c>
      <c r="AG412" s="69">
        <f t="shared" si="242"/>
        <v>12440</v>
      </c>
      <c r="AH412" s="68">
        <f t="shared" si="243"/>
        <v>10632</v>
      </c>
      <c r="AI412" s="71">
        <v>7238.4</v>
      </c>
      <c r="AJ412" s="71">
        <v>18774.400000000001</v>
      </c>
      <c r="AK412" s="69">
        <f t="shared" si="244"/>
        <v>26012</v>
      </c>
      <c r="AL412" s="68">
        <f t="shared" si="245"/>
        <v>11536</v>
      </c>
      <c r="AM412" s="69">
        <v>0</v>
      </c>
      <c r="AN412" s="71">
        <v>18774.400000000001</v>
      </c>
      <c r="AO412" s="69">
        <f t="shared" si="246"/>
        <v>18774</v>
      </c>
      <c r="AP412" s="68">
        <f t="shared" si="247"/>
        <v>18774</v>
      </c>
      <c r="AQ412" s="69">
        <v>0</v>
      </c>
      <c r="AR412" s="71">
        <v>18774.400000000001</v>
      </c>
      <c r="AS412" s="69">
        <f t="shared" si="248"/>
        <v>18774</v>
      </c>
      <c r="AT412" s="68">
        <f t="shared" si="249"/>
        <v>18774</v>
      </c>
      <c r="AU412" s="69">
        <v>0</v>
      </c>
      <c r="AV412" s="71">
        <v>18774.400000000001</v>
      </c>
      <c r="AW412" s="69">
        <f t="shared" si="250"/>
        <v>18774</v>
      </c>
      <c r="AX412" s="68">
        <f t="shared" si="251"/>
        <v>18774</v>
      </c>
      <c r="AY412" s="69">
        <v>0</v>
      </c>
      <c r="AZ412" s="71">
        <v>18774.400000000001</v>
      </c>
      <c r="BA412" s="65" t="b">
        <f t="shared" si="216"/>
        <v>1</v>
      </c>
      <c r="BB412" s="65" t="b">
        <f t="shared" si="217"/>
        <v>1</v>
      </c>
      <c r="BC412" s="65" t="b">
        <f t="shared" si="218"/>
        <v>0</v>
      </c>
      <c r="BD412" s="65" t="b">
        <f t="shared" si="219"/>
        <v>0</v>
      </c>
      <c r="BE412" s="65" t="b">
        <f t="shared" si="220"/>
        <v>0</v>
      </c>
      <c r="BF412" s="65" t="b">
        <f t="shared" si="221"/>
        <v>0</v>
      </c>
      <c r="BG412" s="65" t="b">
        <f t="shared" si="222"/>
        <v>0</v>
      </c>
      <c r="BH412" s="65" t="b">
        <f t="shared" si="223"/>
        <v>0</v>
      </c>
      <c r="BI412" s="65" t="b">
        <f t="shared" si="224"/>
        <v>0</v>
      </c>
      <c r="BJ412" s="65" t="b">
        <f t="shared" si="225"/>
        <v>0</v>
      </c>
      <c r="BK412" s="65" t="b">
        <f t="shared" si="226"/>
        <v>0</v>
      </c>
      <c r="BL412" s="65" t="b">
        <f t="shared" si="227"/>
        <v>0</v>
      </c>
      <c r="BM412" s="70" t="s">
        <v>161</v>
      </c>
    </row>
    <row r="413" spans="1:65" ht="34">
      <c r="A413" s="66" t="s">
        <v>991</v>
      </c>
      <c r="B413" s="67" t="s">
        <v>992</v>
      </c>
      <c r="C413" s="68">
        <v>0</v>
      </c>
      <c r="D413" s="68">
        <v>0</v>
      </c>
      <c r="E413" s="69">
        <f t="shared" si="228"/>
        <v>0</v>
      </c>
      <c r="F413" s="68">
        <f t="shared" si="229"/>
        <v>0</v>
      </c>
      <c r="G413" s="69">
        <v>0</v>
      </c>
      <c r="H413" s="69">
        <v>0</v>
      </c>
      <c r="I413" s="69">
        <f t="shared" si="230"/>
        <v>0</v>
      </c>
      <c r="J413" s="68">
        <f t="shared" si="231"/>
        <v>0</v>
      </c>
      <c r="K413" s="71">
        <v>2622.1446413114068</v>
      </c>
      <c r="L413" s="71">
        <v>2622</v>
      </c>
      <c r="M413" s="69">
        <f t="shared" si="232"/>
        <v>5244</v>
      </c>
      <c r="N413" s="68">
        <f t="shared" si="233"/>
        <v>0</v>
      </c>
      <c r="O413" s="69">
        <v>0</v>
      </c>
      <c r="P413" s="71">
        <v>2622</v>
      </c>
      <c r="Q413" s="69">
        <f t="shared" si="234"/>
        <v>2622</v>
      </c>
      <c r="R413" s="68">
        <f t="shared" si="235"/>
        <v>2622</v>
      </c>
      <c r="S413" s="69">
        <v>0</v>
      </c>
      <c r="T413" s="69">
        <v>0</v>
      </c>
      <c r="U413" s="69">
        <f t="shared" si="236"/>
        <v>0</v>
      </c>
      <c r="V413" s="68">
        <f t="shared" si="237"/>
        <v>0</v>
      </c>
      <c r="W413" s="69">
        <v>0</v>
      </c>
      <c r="X413" s="69">
        <v>0</v>
      </c>
      <c r="Y413" s="69">
        <f t="shared" si="238"/>
        <v>0</v>
      </c>
      <c r="Z413" s="68">
        <f t="shared" si="239"/>
        <v>0</v>
      </c>
      <c r="AA413" s="69">
        <v>0</v>
      </c>
      <c r="AB413" s="69">
        <v>0</v>
      </c>
      <c r="AC413" s="69">
        <f t="shared" si="240"/>
        <v>0</v>
      </c>
      <c r="AD413" s="68">
        <f t="shared" si="241"/>
        <v>0</v>
      </c>
      <c r="AE413" s="69">
        <v>0</v>
      </c>
      <c r="AF413" s="69">
        <v>0</v>
      </c>
      <c r="AG413" s="69">
        <f t="shared" si="242"/>
        <v>0</v>
      </c>
      <c r="AH413" s="68">
        <f t="shared" si="243"/>
        <v>0</v>
      </c>
      <c r="AI413" s="69">
        <v>0</v>
      </c>
      <c r="AJ413" s="69">
        <v>0</v>
      </c>
      <c r="AK413" s="69">
        <f t="shared" si="244"/>
        <v>0</v>
      </c>
      <c r="AL413" s="68">
        <f t="shared" si="245"/>
        <v>0</v>
      </c>
      <c r="AM413" s="69">
        <v>0</v>
      </c>
      <c r="AN413" s="69">
        <v>0</v>
      </c>
      <c r="AO413" s="69">
        <f t="shared" si="246"/>
        <v>0</v>
      </c>
      <c r="AP413" s="68">
        <f t="shared" si="247"/>
        <v>0</v>
      </c>
      <c r="AQ413" s="69">
        <v>0</v>
      </c>
      <c r="AR413" s="69">
        <v>0</v>
      </c>
      <c r="AS413" s="69">
        <f t="shared" si="248"/>
        <v>0</v>
      </c>
      <c r="AT413" s="68">
        <f t="shared" si="249"/>
        <v>0</v>
      </c>
      <c r="AU413" s="69">
        <v>0</v>
      </c>
      <c r="AV413" s="69">
        <v>0</v>
      </c>
      <c r="AW413" s="69">
        <f t="shared" si="250"/>
        <v>0</v>
      </c>
      <c r="AX413" s="68">
        <f t="shared" si="251"/>
        <v>0</v>
      </c>
      <c r="AY413" s="69">
        <v>0</v>
      </c>
      <c r="AZ413" s="69">
        <v>0</v>
      </c>
      <c r="BA413" s="65" t="b">
        <f t="shared" si="216"/>
        <v>1</v>
      </c>
      <c r="BB413" s="65" t="b">
        <f t="shared" si="217"/>
        <v>1</v>
      </c>
      <c r="BC413" s="65" t="b">
        <f t="shared" si="218"/>
        <v>1</v>
      </c>
      <c r="BD413" s="65" t="b">
        <f t="shared" si="219"/>
        <v>0</v>
      </c>
      <c r="BE413" s="65" t="b">
        <f t="shared" si="220"/>
        <v>1</v>
      </c>
      <c r="BF413" s="65" t="b">
        <f t="shared" si="221"/>
        <v>1</v>
      </c>
      <c r="BG413" s="65" t="b">
        <f t="shared" si="222"/>
        <v>1</v>
      </c>
      <c r="BH413" s="65" t="b">
        <f t="shared" si="223"/>
        <v>1</v>
      </c>
      <c r="BI413" s="65" t="b">
        <f t="shared" si="224"/>
        <v>1</v>
      </c>
      <c r="BJ413" s="65" t="b">
        <f t="shared" si="225"/>
        <v>1</v>
      </c>
      <c r="BK413" s="65" t="b">
        <f t="shared" si="226"/>
        <v>1</v>
      </c>
      <c r="BL413" s="65" t="b">
        <f t="shared" si="227"/>
        <v>1</v>
      </c>
      <c r="BM413" s="70" t="s">
        <v>161</v>
      </c>
    </row>
    <row r="414" spans="1:65" ht="34">
      <c r="A414" s="66" t="s">
        <v>993</v>
      </c>
      <c r="B414" s="67" t="s">
        <v>994</v>
      </c>
      <c r="C414" s="68">
        <v>0</v>
      </c>
      <c r="D414" s="68">
        <v>0</v>
      </c>
      <c r="E414" s="69">
        <f t="shared" si="228"/>
        <v>0</v>
      </c>
      <c r="F414" s="68">
        <f t="shared" si="229"/>
        <v>0</v>
      </c>
      <c r="G414" s="69">
        <v>0</v>
      </c>
      <c r="H414" s="69">
        <v>0</v>
      </c>
      <c r="I414" s="69">
        <f t="shared" si="230"/>
        <v>0</v>
      </c>
      <c r="J414" s="68">
        <f t="shared" si="231"/>
        <v>0</v>
      </c>
      <c r="K414" s="69">
        <v>0</v>
      </c>
      <c r="L414" s="69">
        <v>0</v>
      </c>
      <c r="M414" s="69">
        <f t="shared" si="232"/>
        <v>0</v>
      </c>
      <c r="N414" s="68">
        <f t="shared" si="233"/>
        <v>0</v>
      </c>
      <c r="O414" s="69">
        <v>0</v>
      </c>
      <c r="P414" s="69">
        <v>0</v>
      </c>
      <c r="Q414" s="69">
        <f t="shared" si="234"/>
        <v>0</v>
      </c>
      <c r="R414" s="68">
        <f t="shared" si="235"/>
        <v>0</v>
      </c>
      <c r="S414" s="69">
        <v>0</v>
      </c>
      <c r="T414" s="69">
        <v>0</v>
      </c>
      <c r="U414" s="69">
        <f t="shared" si="236"/>
        <v>0</v>
      </c>
      <c r="V414" s="68">
        <f t="shared" si="237"/>
        <v>0</v>
      </c>
      <c r="W414" s="69">
        <v>0</v>
      </c>
      <c r="X414" s="69">
        <v>0</v>
      </c>
      <c r="Y414" s="69">
        <f t="shared" si="238"/>
        <v>0</v>
      </c>
      <c r="Z414" s="68">
        <f t="shared" si="239"/>
        <v>0</v>
      </c>
      <c r="AA414" s="69">
        <v>0</v>
      </c>
      <c r="AB414" s="69">
        <v>0</v>
      </c>
      <c r="AC414" s="69">
        <f t="shared" si="240"/>
        <v>0</v>
      </c>
      <c r="AD414" s="68">
        <f t="shared" si="241"/>
        <v>0</v>
      </c>
      <c r="AE414" s="69">
        <v>0</v>
      </c>
      <c r="AF414" s="69">
        <v>0</v>
      </c>
      <c r="AG414" s="69">
        <f t="shared" si="242"/>
        <v>0</v>
      </c>
      <c r="AH414" s="68">
        <f t="shared" si="243"/>
        <v>0</v>
      </c>
      <c r="AI414" s="69">
        <v>0</v>
      </c>
      <c r="AJ414" s="69">
        <v>0</v>
      </c>
      <c r="AK414" s="69">
        <f t="shared" si="244"/>
        <v>0</v>
      </c>
      <c r="AL414" s="68">
        <f t="shared" si="245"/>
        <v>0</v>
      </c>
      <c r="AM414" s="69">
        <v>0</v>
      </c>
      <c r="AN414" s="69">
        <v>0</v>
      </c>
      <c r="AO414" s="69">
        <f t="shared" si="246"/>
        <v>0</v>
      </c>
      <c r="AP414" s="68">
        <f t="shared" si="247"/>
        <v>0</v>
      </c>
      <c r="AQ414" s="69">
        <v>0</v>
      </c>
      <c r="AR414" s="69">
        <v>0</v>
      </c>
      <c r="AS414" s="69">
        <f t="shared" si="248"/>
        <v>0</v>
      </c>
      <c r="AT414" s="68">
        <f t="shared" si="249"/>
        <v>0</v>
      </c>
      <c r="AU414" s="69">
        <v>0</v>
      </c>
      <c r="AV414" s="69">
        <v>0</v>
      </c>
      <c r="AW414" s="69">
        <f t="shared" si="250"/>
        <v>0</v>
      </c>
      <c r="AX414" s="68">
        <f t="shared" si="251"/>
        <v>0</v>
      </c>
      <c r="AY414" s="69">
        <v>0</v>
      </c>
      <c r="AZ414" s="69">
        <v>0</v>
      </c>
      <c r="BA414" s="65" t="b">
        <f t="shared" si="216"/>
        <v>1</v>
      </c>
      <c r="BB414" s="65" t="b">
        <f t="shared" si="217"/>
        <v>1</v>
      </c>
      <c r="BC414" s="65" t="b">
        <f t="shared" si="218"/>
        <v>1</v>
      </c>
      <c r="BD414" s="65" t="b">
        <f t="shared" si="219"/>
        <v>1</v>
      </c>
      <c r="BE414" s="65" t="b">
        <f t="shared" si="220"/>
        <v>1</v>
      </c>
      <c r="BF414" s="65" t="b">
        <f t="shared" si="221"/>
        <v>1</v>
      </c>
      <c r="BG414" s="65" t="b">
        <f t="shared" si="222"/>
        <v>1</v>
      </c>
      <c r="BH414" s="65" t="b">
        <f t="shared" si="223"/>
        <v>1</v>
      </c>
      <c r="BI414" s="65" t="b">
        <f t="shared" si="224"/>
        <v>1</v>
      </c>
      <c r="BJ414" s="65" t="b">
        <f t="shared" si="225"/>
        <v>1</v>
      </c>
      <c r="BK414" s="65" t="b">
        <f t="shared" si="226"/>
        <v>1</v>
      </c>
      <c r="BL414" s="65" t="b">
        <f t="shared" si="227"/>
        <v>1</v>
      </c>
      <c r="BM414" s="70" t="s">
        <v>161</v>
      </c>
    </row>
    <row r="415" spans="1:65" ht="17">
      <c r="A415" s="66" t="s">
        <v>995</v>
      </c>
      <c r="B415" s="67" t="s">
        <v>996</v>
      </c>
      <c r="C415" s="68">
        <v>9637.8489478981792</v>
      </c>
      <c r="D415" s="68">
        <v>9638</v>
      </c>
      <c r="E415" s="69">
        <f t="shared" si="228"/>
        <v>19275</v>
      </c>
      <c r="F415" s="68">
        <f t="shared" si="229"/>
        <v>1</v>
      </c>
      <c r="G415" s="71">
        <v>20685.735238378977</v>
      </c>
      <c r="H415" s="71">
        <v>20969</v>
      </c>
      <c r="I415" s="69">
        <f t="shared" si="230"/>
        <v>41654</v>
      </c>
      <c r="J415" s="68">
        <f t="shared" si="231"/>
        <v>284</v>
      </c>
      <c r="K415" s="71">
        <v>30366.644123234317</v>
      </c>
      <c r="L415" s="71">
        <v>32442</v>
      </c>
      <c r="M415" s="69">
        <f t="shared" si="232"/>
        <v>62808</v>
      </c>
      <c r="N415" s="68">
        <f t="shared" si="233"/>
        <v>2076</v>
      </c>
      <c r="O415" s="71">
        <v>38745.088806967302</v>
      </c>
      <c r="P415" s="71">
        <v>43868</v>
      </c>
      <c r="Q415" s="69">
        <f t="shared" si="234"/>
        <v>82613</v>
      </c>
      <c r="R415" s="68">
        <f t="shared" si="235"/>
        <v>5123</v>
      </c>
      <c r="S415" s="71">
        <v>15472.521019092914</v>
      </c>
      <c r="T415" s="71">
        <v>15450.91612348836</v>
      </c>
      <c r="U415" s="69">
        <f t="shared" si="236"/>
        <v>30922</v>
      </c>
      <c r="V415" s="68">
        <f t="shared" si="237"/>
        <v>-22</v>
      </c>
      <c r="W415" s="71">
        <v>22005.508493069381</v>
      </c>
      <c r="X415" s="71">
        <v>21983.916123488358</v>
      </c>
      <c r="Y415" s="69">
        <f t="shared" si="238"/>
        <v>43988</v>
      </c>
      <c r="Z415" s="68">
        <f t="shared" si="239"/>
        <v>-22</v>
      </c>
      <c r="AA415" s="71">
        <v>31593.184833290357</v>
      </c>
      <c r="AB415" s="71">
        <v>31571.916123488358</v>
      </c>
      <c r="AC415" s="69">
        <f t="shared" si="240"/>
        <v>63164</v>
      </c>
      <c r="AD415" s="68">
        <f t="shared" si="241"/>
        <v>-22</v>
      </c>
      <c r="AE415" s="71">
        <v>40336.697093197807</v>
      </c>
      <c r="AF415" s="71">
        <v>40315.916123488358</v>
      </c>
      <c r="AG415" s="69">
        <f t="shared" si="242"/>
        <v>80651</v>
      </c>
      <c r="AH415" s="68">
        <f t="shared" si="243"/>
        <v>-21</v>
      </c>
      <c r="AI415" s="71">
        <v>43642.5818449082</v>
      </c>
      <c r="AJ415" s="71">
        <v>43621.916123488358</v>
      </c>
      <c r="AK415" s="69">
        <f t="shared" si="244"/>
        <v>87263</v>
      </c>
      <c r="AL415" s="68">
        <f t="shared" si="245"/>
        <v>-21</v>
      </c>
      <c r="AM415" s="71">
        <v>47408.225331373622</v>
      </c>
      <c r="AN415" s="71">
        <v>47387.916123488358</v>
      </c>
      <c r="AO415" s="69">
        <f t="shared" si="246"/>
        <v>94795</v>
      </c>
      <c r="AP415" s="68">
        <f t="shared" si="247"/>
        <v>-21</v>
      </c>
      <c r="AQ415" s="71">
        <v>49654.465111395213</v>
      </c>
      <c r="AR415" s="71">
        <v>49633.916123488358</v>
      </c>
      <c r="AS415" s="69">
        <f t="shared" si="248"/>
        <v>99287</v>
      </c>
      <c r="AT415" s="68">
        <f t="shared" si="249"/>
        <v>-21</v>
      </c>
      <c r="AU415" s="71">
        <v>52993.4940796683</v>
      </c>
      <c r="AV415" s="71">
        <v>49633.916123488358</v>
      </c>
      <c r="AW415" s="69">
        <f t="shared" si="250"/>
        <v>102626</v>
      </c>
      <c r="AX415" s="68">
        <f t="shared" si="251"/>
        <v>-3360</v>
      </c>
      <c r="AY415" s="71">
        <v>52993.4940796683</v>
      </c>
      <c r="AZ415" s="71">
        <v>49633.916123488358</v>
      </c>
      <c r="BA415" s="65" t="b">
        <f t="shared" si="216"/>
        <v>0</v>
      </c>
      <c r="BB415" s="65" t="b">
        <f t="shared" si="217"/>
        <v>0</v>
      </c>
      <c r="BC415" s="65" t="b">
        <f t="shared" si="218"/>
        <v>0</v>
      </c>
      <c r="BD415" s="65" t="b">
        <f t="shared" si="219"/>
        <v>0</v>
      </c>
      <c r="BE415" s="65" t="b">
        <f t="shared" si="220"/>
        <v>0</v>
      </c>
      <c r="BF415" s="65" t="b">
        <f t="shared" si="221"/>
        <v>0</v>
      </c>
      <c r="BG415" s="65" t="b">
        <f t="shared" si="222"/>
        <v>0</v>
      </c>
      <c r="BH415" s="65" t="b">
        <f t="shared" si="223"/>
        <v>0</v>
      </c>
      <c r="BI415" s="65" t="b">
        <f t="shared" si="224"/>
        <v>0</v>
      </c>
      <c r="BJ415" s="65" t="b">
        <f t="shared" si="225"/>
        <v>0</v>
      </c>
      <c r="BK415" s="65" t="b">
        <f t="shared" si="226"/>
        <v>0</v>
      </c>
      <c r="BL415" s="65" t="b">
        <f t="shared" si="227"/>
        <v>0</v>
      </c>
      <c r="BM415" s="70" t="s">
        <v>182</v>
      </c>
    </row>
    <row r="416" spans="1:65" ht="34">
      <c r="A416" s="66" t="s">
        <v>997</v>
      </c>
      <c r="B416" s="67" t="s">
        <v>998</v>
      </c>
      <c r="C416" s="68">
        <v>0</v>
      </c>
      <c r="D416" s="68">
        <v>0</v>
      </c>
      <c r="E416" s="69">
        <f t="shared" si="228"/>
        <v>0</v>
      </c>
      <c r="F416" s="68">
        <f t="shared" si="229"/>
        <v>0</v>
      </c>
      <c r="G416" s="69">
        <v>0</v>
      </c>
      <c r="H416" s="69">
        <v>0</v>
      </c>
      <c r="I416" s="69">
        <f t="shared" si="230"/>
        <v>0</v>
      </c>
      <c r="J416" s="68">
        <f t="shared" si="231"/>
        <v>0</v>
      </c>
      <c r="K416" s="69">
        <v>0</v>
      </c>
      <c r="L416" s="69">
        <v>0</v>
      </c>
      <c r="M416" s="69">
        <f t="shared" si="232"/>
        <v>0</v>
      </c>
      <c r="N416" s="68">
        <f t="shared" si="233"/>
        <v>0</v>
      </c>
      <c r="O416" s="69">
        <v>0</v>
      </c>
      <c r="P416" s="69">
        <v>0</v>
      </c>
      <c r="Q416" s="69">
        <f t="shared" si="234"/>
        <v>0</v>
      </c>
      <c r="R416" s="68">
        <f t="shared" si="235"/>
        <v>0</v>
      </c>
      <c r="S416" s="69">
        <v>0</v>
      </c>
      <c r="T416" s="69">
        <v>0</v>
      </c>
      <c r="U416" s="69">
        <f t="shared" si="236"/>
        <v>0</v>
      </c>
      <c r="V416" s="68">
        <f t="shared" si="237"/>
        <v>0</v>
      </c>
      <c r="W416" s="69">
        <v>0</v>
      </c>
      <c r="X416" s="69">
        <v>0</v>
      </c>
      <c r="Y416" s="69">
        <f t="shared" si="238"/>
        <v>0</v>
      </c>
      <c r="Z416" s="68">
        <f t="shared" si="239"/>
        <v>0</v>
      </c>
      <c r="AA416" s="69">
        <v>0</v>
      </c>
      <c r="AB416" s="69">
        <v>0</v>
      </c>
      <c r="AC416" s="69">
        <f t="shared" si="240"/>
        <v>0</v>
      </c>
      <c r="AD416" s="68">
        <f t="shared" si="241"/>
        <v>0</v>
      </c>
      <c r="AE416" s="69">
        <v>0</v>
      </c>
      <c r="AF416" s="69">
        <v>0</v>
      </c>
      <c r="AG416" s="69">
        <f t="shared" si="242"/>
        <v>0</v>
      </c>
      <c r="AH416" s="68">
        <f t="shared" si="243"/>
        <v>0</v>
      </c>
      <c r="AI416" s="69">
        <v>0</v>
      </c>
      <c r="AJ416" s="69">
        <v>0</v>
      </c>
      <c r="AK416" s="69">
        <f t="shared" si="244"/>
        <v>0</v>
      </c>
      <c r="AL416" s="68">
        <f t="shared" si="245"/>
        <v>0</v>
      </c>
      <c r="AM416" s="69">
        <v>0</v>
      </c>
      <c r="AN416" s="69">
        <v>0</v>
      </c>
      <c r="AO416" s="69">
        <f t="shared" si="246"/>
        <v>0</v>
      </c>
      <c r="AP416" s="68">
        <f t="shared" si="247"/>
        <v>0</v>
      </c>
      <c r="AQ416" s="69">
        <v>0</v>
      </c>
      <c r="AR416" s="69">
        <v>0</v>
      </c>
      <c r="AS416" s="69">
        <f t="shared" si="248"/>
        <v>0</v>
      </c>
      <c r="AT416" s="68">
        <f t="shared" si="249"/>
        <v>0</v>
      </c>
      <c r="AU416" s="69">
        <v>0</v>
      </c>
      <c r="AV416" s="69">
        <v>0</v>
      </c>
      <c r="AW416" s="69">
        <f t="shared" si="250"/>
        <v>0</v>
      </c>
      <c r="AX416" s="68">
        <f t="shared" si="251"/>
        <v>0</v>
      </c>
      <c r="AY416" s="69">
        <v>0</v>
      </c>
      <c r="AZ416" s="69">
        <v>0</v>
      </c>
      <c r="BA416" s="65" t="b">
        <f t="shared" si="216"/>
        <v>1</v>
      </c>
      <c r="BB416" s="65" t="b">
        <f t="shared" si="217"/>
        <v>1</v>
      </c>
      <c r="BC416" s="65" t="b">
        <f t="shared" si="218"/>
        <v>1</v>
      </c>
      <c r="BD416" s="65" t="b">
        <f t="shared" si="219"/>
        <v>1</v>
      </c>
      <c r="BE416" s="65" t="b">
        <f t="shared" si="220"/>
        <v>1</v>
      </c>
      <c r="BF416" s="65" t="b">
        <f t="shared" si="221"/>
        <v>1</v>
      </c>
      <c r="BG416" s="65" t="b">
        <f t="shared" si="222"/>
        <v>1</v>
      </c>
      <c r="BH416" s="65" t="b">
        <f t="shared" si="223"/>
        <v>1</v>
      </c>
      <c r="BI416" s="65" t="b">
        <f t="shared" si="224"/>
        <v>1</v>
      </c>
      <c r="BJ416" s="65" t="b">
        <f t="shared" si="225"/>
        <v>1</v>
      </c>
      <c r="BK416" s="65" t="b">
        <f t="shared" si="226"/>
        <v>1</v>
      </c>
      <c r="BL416" s="65" t="b">
        <f t="shared" si="227"/>
        <v>1</v>
      </c>
      <c r="BM416" s="70" t="s">
        <v>161</v>
      </c>
    </row>
    <row r="417" spans="1:65" ht="34">
      <c r="A417" s="66" t="s">
        <v>999</v>
      </c>
      <c r="B417" s="67" t="s">
        <v>1000</v>
      </c>
      <c r="C417" s="68">
        <v>0</v>
      </c>
      <c r="D417" s="68">
        <v>0</v>
      </c>
      <c r="E417" s="69">
        <f t="shared" si="228"/>
        <v>0</v>
      </c>
      <c r="F417" s="68">
        <f t="shared" si="229"/>
        <v>0</v>
      </c>
      <c r="G417" s="69">
        <v>0</v>
      </c>
      <c r="H417" s="69">
        <v>0</v>
      </c>
      <c r="I417" s="69">
        <f t="shared" si="230"/>
        <v>0</v>
      </c>
      <c r="J417" s="68">
        <f t="shared" si="231"/>
        <v>0</v>
      </c>
      <c r="K417" s="71">
        <v>8970.9842578045573</v>
      </c>
      <c r="L417" s="71">
        <v>7705</v>
      </c>
      <c r="M417" s="69">
        <f t="shared" si="232"/>
        <v>16675</v>
      </c>
      <c r="N417" s="68">
        <f t="shared" si="233"/>
        <v>-1265</v>
      </c>
      <c r="O417" s="69">
        <v>0</v>
      </c>
      <c r="P417" s="71">
        <v>7705</v>
      </c>
      <c r="Q417" s="69">
        <f t="shared" si="234"/>
        <v>7705</v>
      </c>
      <c r="R417" s="68">
        <f t="shared" si="235"/>
        <v>7705</v>
      </c>
      <c r="S417" s="69">
        <v>0</v>
      </c>
      <c r="T417" s="71">
        <v>4308</v>
      </c>
      <c r="U417" s="69">
        <f t="shared" si="236"/>
        <v>4308</v>
      </c>
      <c r="V417" s="68">
        <f t="shared" si="237"/>
        <v>4308</v>
      </c>
      <c r="W417" s="71">
        <v>16637.40537675413</v>
      </c>
      <c r="X417" s="71">
        <v>20945</v>
      </c>
      <c r="Y417" s="69">
        <f t="shared" si="238"/>
        <v>37582</v>
      </c>
      <c r="Z417" s="68">
        <f t="shared" si="239"/>
        <v>4308</v>
      </c>
      <c r="AA417" s="69">
        <v>0</v>
      </c>
      <c r="AB417" s="71">
        <v>20945</v>
      </c>
      <c r="AC417" s="69">
        <f t="shared" si="240"/>
        <v>20945</v>
      </c>
      <c r="AD417" s="68">
        <f t="shared" si="241"/>
        <v>20945</v>
      </c>
      <c r="AE417" s="69">
        <v>0</v>
      </c>
      <c r="AF417" s="71">
        <v>20945</v>
      </c>
      <c r="AG417" s="69">
        <f t="shared" si="242"/>
        <v>20945</v>
      </c>
      <c r="AH417" s="68">
        <f t="shared" si="243"/>
        <v>20945</v>
      </c>
      <c r="AI417" s="71">
        <v>2703.75</v>
      </c>
      <c r="AJ417" s="71">
        <v>23648.75</v>
      </c>
      <c r="AK417" s="69">
        <f t="shared" si="244"/>
        <v>26351</v>
      </c>
      <c r="AL417" s="68">
        <f t="shared" si="245"/>
        <v>20945</v>
      </c>
      <c r="AM417" s="69">
        <v>0</v>
      </c>
      <c r="AN417" s="71">
        <v>23648.75</v>
      </c>
      <c r="AO417" s="69">
        <f t="shared" si="246"/>
        <v>23648</v>
      </c>
      <c r="AP417" s="68">
        <f t="shared" si="247"/>
        <v>23648</v>
      </c>
      <c r="AQ417" s="69">
        <v>0</v>
      </c>
      <c r="AR417" s="71">
        <v>23648.75</v>
      </c>
      <c r="AS417" s="69">
        <f t="shared" si="248"/>
        <v>23648</v>
      </c>
      <c r="AT417" s="68">
        <f t="shared" si="249"/>
        <v>23648</v>
      </c>
      <c r="AU417" s="71">
        <v>30147.797800053282</v>
      </c>
      <c r="AV417" s="71">
        <v>23648.75</v>
      </c>
      <c r="AW417" s="69">
        <f t="shared" si="250"/>
        <v>53795</v>
      </c>
      <c r="AX417" s="68">
        <f t="shared" si="251"/>
        <v>-6499</v>
      </c>
      <c r="AY417" s="71">
        <v>30147.797800053282</v>
      </c>
      <c r="AZ417" s="71">
        <v>23648.75</v>
      </c>
      <c r="BA417" s="65" t="b">
        <f t="shared" si="216"/>
        <v>1</v>
      </c>
      <c r="BB417" s="65" t="b">
        <f t="shared" si="217"/>
        <v>1</v>
      </c>
      <c r="BC417" s="65" t="b">
        <f t="shared" si="218"/>
        <v>0</v>
      </c>
      <c r="BD417" s="65" t="b">
        <f t="shared" si="219"/>
        <v>0</v>
      </c>
      <c r="BE417" s="65" t="b">
        <f t="shared" si="220"/>
        <v>0</v>
      </c>
      <c r="BF417" s="65" t="b">
        <f t="shared" si="221"/>
        <v>0</v>
      </c>
      <c r="BG417" s="65" t="b">
        <f t="shared" si="222"/>
        <v>0</v>
      </c>
      <c r="BH417" s="65" t="b">
        <f t="shared" si="223"/>
        <v>0</v>
      </c>
      <c r="BI417" s="65" t="b">
        <f t="shared" si="224"/>
        <v>0</v>
      </c>
      <c r="BJ417" s="65" t="b">
        <f t="shared" si="225"/>
        <v>0</v>
      </c>
      <c r="BK417" s="65" t="b">
        <f t="shared" si="226"/>
        <v>0</v>
      </c>
      <c r="BL417" s="65" t="b">
        <f t="shared" si="227"/>
        <v>0</v>
      </c>
      <c r="BM417" s="70" t="s">
        <v>161</v>
      </c>
    </row>
    <row r="418" spans="1:65" ht="17">
      <c r="A418" s="66" t="s">
        <v>1001</v>
      </c>
      <c r="B418" s="67" t="s">
        <v>1002</v>
      </c>
      <c r="C418" s="68">
        <v>0</v>
      </c>
      <c r="D418" s="68">
        <v>0</v>
      </c>
      <c r="E418" s="69">
        <f t="shared" si="228"/>
        <v>0</v>
      </c>
      <c r="F418" s="68">
        <f t="shared" si="229"/>
        <v>0</v>
      </c>
      <c r="G418" s="69">
        <v>0</v>
      </c>
      <c r="H418" s="69">
        <v>0</v>
      </c>
      <c r="I418" s="69">
        <f t="shared" si="230"/>
        <v>0</v>
      </c>
      <c r="J418" s="68">
        <f t="shared" si="231"/>
        <v>0</v>
      </c>
      <c r="K418" s="69">
        <v>0</v>
      </c>
      <c r="L418" s="69">
        <v>0</v>
      </c>
      <c r="M418" s="69">
        <f t="shared" si="232"/>
        <v>0</v>
      </c>
      <c r="N418" s="68">
        <f t="shared" si="233"/>
        <v>0</v>
      </c>
      <c r="O418" s="69">
        <v>0</v>
      </c>
      <c r="P418" s="69">
        <v>0</v>
      </c>
      <c r="Q418" s="69">
        <f t="shared" si="234"/>
        <v>0</v>
      </c>
      <c r="R418" s="68">
        <f t="shared" si="235"/>
        <v>0</v>
      </c>
      <c r="S418" s="71">
        <v>20772.5</v>
      </c>
      <c r="T418" s="71">
        <v>20273</v>
      </c>
      <c r="U418" s="69">
        <f t="shared" si="236"/>
        <v>41045</v>
      </c>
      <c r="V418" s="68">
        <f t="shared" si="237"/>
        <v>-499</v>
      </c>
      <c r="W418" s="71">
        <v>31897.5</v>
      </c>
      <c r="X418" s="71">
        <v>31398</v>
      </c>
      <c r="Y418" s="69">
        <f t="shared" si="238"/>
        <v>63295</v>
      </c>
      <c r="Z418" s="68">
        <f t="shared" si="239"/>
        <v>-499</v>
      </c>
      <c r="AA418" s="71">
        <v>32747.5</v>
      </c>
      <c r="AB418" s="71">
        <v>32248</v>
      </c>
      <c r="AC418" s="69">
        <f t="shared" si="240"/>
        <v>64995</v>
      </c>
      <c r="AD418" s="68">
        <f t="shared" si="241"/>
        <v>-499</v>
      </c>
      <c r="AE418" s="71">
        <v>38905.940170940172</v>
      </c>
      <c r="AF418" s="71">
        <v>38406</v>
      </c>
      <c r="AG418" s="69">
        <f t="shared" si="242"/>
        <v>77311</v>
      </c>
      <c r="AH418" s="68">
        <f t="shared" si="243"/>
        <v>-499</v>
      </c>
      <c r="AI418" s="71">
        <v>47208.290598290601</v>
      </c>
      <c r="AJ418" s="71">
        <v>45014</v>
      </c>
      <c r="AK418" s="69">
        <f t="shared" si="244"/>
        <v>92222</v>
      </c>
      <c r="AL418" s="68">
        <f t="shared" si="245"/>
        <v>-2194</v>
      </c>
      <c r="AM418" s="71">
        <v>47891.623931623937</v>
      </c>
      <c r="AN418" s="71">
        <v>46391</v>
      </c>
      <c r="AO418" s="69">
        <f t="shared" si="246"/>
        <v>94282</v>
      </c>
      <c r="AP418" s="68">
        <f t="shared" si="247"/>
        <v>-1500</v>
      </c>
      <c r="AQ418" s="71">
        <v>56261.282051282062</v>
      </c>
      <c r="AR418" s="71">
        <v>54761</v>
      </c>
      <c r="AS418" s="69">
        <f t="shared" si="248"/>
        <v>111022</v>
      </c>
      <c r="AT418" s="68">
        <f t="shared" si="249"/>
        <v>-1500</v>
      </c>
      <c r="AU418" s="71">
        <v>58684.358974358984</v>
      </c>
      <c r="AV418" s="71">
        <v>54761</v>
      </c>
      <c r="AW418" s="69">
        <f t="shared" si="250"/>
        <v>113445</v>
      </c>
      <c r="AX418" s="68">
        <f t="shared" si="251"/>
        <v>-3923</v>
      </c>
      <c r="AY418" s="71">
        <v>58684.358974358984</v>
      </c>
      <c r="AZ418" s="71">
        <v>54761</v>
      </c>
      <c r="BA418" s="65" t="b">
        <f t="shared" si="216"/>
        <v>1</v>
      </c>
      <c r="BB418" s="65" t="b">
        <f t="shared" si="217"/>
        <v>1</v>
      </c>
      <c r="BC418" s="65" t="b">
        <f t="shared" si="218"/>
        <v>1</v>
      </c>
      <c r="BD418" s="65" t="b">
        <f t="shared" si="219"/>
        <v>1</v>
      </c>
      <c r="BE418" s="65" t="b">
        <f t="shared" si="220"/>
        <v>0</v>
      </c>
      <c r="BF418" s="65" t="b">
        <f t="shared" si="221"/>
        <v>0</v>
      </c>
      <c r="BG418" s="65" t="b">
        <f t="shared" si="222"/>
        <v>0</v>
      </c>
      <c r="BH418" s="65" t="b">
        <f t="shared" si="223"/>
        <v>0</v>
      </c>
      <c r="BI418" s="65" t="b">
        <f t="shared" si="224"/>
        <v>0</v>
      </c>
      <c r="BJ418" s="65" t="b">
        <f t="shared" si="225"/>
        <v>0</v>
      </c>
      <c r="BK418" s="65" t="b">
        <f t="shared" si="226"/>
        <v>0</v>
      </c>
      <c r="BL418" s="65" t="b">
        <f t="shared" si="227"/>
        <v>0</v>
      </c>
      <c r="BM418" s="70" t="s">
        <v>179</v>
      </c>
    </row>
    <row r="419" spans="1:65" ht="17">
      <c r="A419" s="66" t="s">
        <v>1003</v>
      </c>
      <c r="B419" s="67" t="s">
        <v>1004</v>
      </c>
      <c r="C419" s="68">
        <v>0</v>
      </c>
      <c r="D419" s="68">
        <v>0</v>
      </c>
      <c r="E419" s="69">
        <f t="shared" si="228"/>
        <v>0</v>
      </c>
      <c r="F419" s="68">
        <f t="shared" si="229"/>
        <v>0</v>
      </c>
      <c r="G419" s="69">
        <v>0</v>
      </c>
      <c r="H419" s="69">
        <v>0</v>
      </c>
      <c r="I419" s="69">
        <f t="shared" si="230"/>
        <v>0</v>
      </c>
      <c r="J419" s="68">
        <f t="shared" si="231"/>
        <v>0</v>
      </c>
      <c r="K419" s="69">
        <v>0</v>
      </c>
      <c r="L419" s="69">
        <v>0</v>
      </c>
      <c r="M419" s="69">
        <f t="shared" si="232"/>
        <v>0</v>
      </c>
      <c r="N419" s="68">
        <f t="shared" si="233"/>
        <v>0</v>
      </c>
      <c r="O419" s="69">
        <v>0</v>
      </c>
      <c r="P419" s="69">
        <v>0</v>
      </c>
      <c r="Q419" s="69">
        <f t="shared" si="234"/>
        <v>0</v>
      </c>
      <c r="R419" s="68">
        <f t="shared" si="235"/>
        <v>0</v>
      </c>
      <c r="S419" s="71">
        <v>12070.523980779562</v>
      </c>
      <c r="T419" s="71">
        <v>12068.037487934924</v>
      </c>
      <c r="U419" s="69">
        <f t="shared" si="236"/>
        <v>24138</v>
      </c>
      <c r="V419" s="68">
        <f t="shared" si="237"/>
        <v>-2</v>
      </c>
      <c r="W419" s="71">
        <v>15206.599748508801</v>
      </c>
      <c r="X419" s="71">
        <v>15204.037487934924</v>
      </c>
      <c r="Y419" s="69">
        <f t="shared" si="238"/>
        <v>30410</v>
      </c>
      <c r="Z419" s="68">
        <f t="shared" si="239"/>
        <v>-2</v>
      </c>
      <c r="AA419" s="71">
        <v>16442.897720042874</v>
      </c>
      <c r="AB419" s="71">
        <v>16440.037487934926</v>
      </c>
      <c r="AC419" s="69">
        <f t="shared" si="240"/>
        <v>32882</v>
      </c>
      <c r="AD419" s="68">
        <f t="shared" si="241"/>
        <v>-2</v>
      </c>
      <c r="AE419" s="71">
        <v>20134.466030898118</v>
      </c>
      <c r="AF419" s="71">
        <v>20132.037487934926</v>
      </c>
      <c r="AG419" s="69">
        <f t="shared" si="242"/>
        <v>40266</v>
      </c>
      <c r="AH419" s="68">
        <f t="shared" si="243"/>
        <v>-2</v>
      </c>
      <c r="AI419" s="71">
        <v>25657.435606798317</v>
      </c>
      <c r="AJ419" s="71">
        <v>25655.037487934926</v>
      </c>
      <c r="AK419" s="69">
        <f t="shared" si="244"/>
        <v>51312</v>
      </c>
      <c r="AL419" s="68">
        <f t="shared" si="245"/>
        <v>-2</v>
      </c>
      <c r="AM419" s="71">
        <v>27588.168366462622</v>
      </c>
      <c r="AN419" s="71">
        <v>27586.037487934926</v>
      </c>
      <c r="AO419" s="69">
        <f t="shared" si="246"/>
        <v>55174</v>
      </c>
      <c r="AP419" s="68">
        <f t="shared" si="247"/>
        <v>-2</v>
      </c>
      <c r="AQ419" s="71">
        <v>29375.668725153693</v>
      </c>
      <c r="AR419" s="71">
        <v>29374.037487934926</v>
      </c>
      <c r="AS419" s="69">
        <f t="shared" si="248"/>
        <v>58749</v>
      </c>
      <c r="AT419" s="68">
        <f t="shared" si="249"/>
        <v>-1</v>
      </c>
      <c r="AU419" s="71">
        <v>39625.43645618805</v>
      </c>
      <c r="AV419" s="71">
        <v>29374.037487934926</v>
      </c>
      <c r="AW419" s="69">
        <f t="shared" si="250"/>
        <v>68999</v>
      </c>
      <c r="AX419" s="68">
        <f t="shared" si="251"/>
        <v>-10251</v>
      </c>
      <c r="AY419" s="71">
        <v>39625.43645618805</v>
      </c>
      <c r="AZ419" s="71">
        <v>29374.037487934926</v>
      </c>
      <c r="BA419" s="65" t="b">
        <f t="shared" si="216"/>
        <v>1</v>
      </c>
      <c r="BB419" s="65" t="b">
        <f t="shared" si="217"/>
        <v>1</v>
      </c>
      <c r="BC419" s="65" t="b">
        <f t="shared" si="218"/>
        <v>1</v>
      </c>
      <c r="BD419" s="65" t="b">
        <f t="shared" si="219"/>
        <v>1</v>
      </c>
      <c r="BE419" s="65" t="b">
        <f t="shared" si="220"/>
        <v>0</v>
      </c>
      <c r="BF419" s="65" t="b">
        <f t="shared" si="221"/>
        <v>0</v>
      </c>
      <c r="BG419" s="65" t="b">
        <f t="shared" si="222"/>
        <v>0</v>
      </c>
      <c r="BH419" s="65" t="b">
        <f t="shared" si="223"/>
        <v>0</v>
      </c>
      <c r="BI419" s="65" t="b">
        <f t="shared" si="224"/>
        <v>0</v>
      </c>
      <c r="BJ419" s="65" t="b">
        <f t="shared" si="225"/>
        <v>0</v>
      </c>
      <c r="BK419" s="65" t="b">
        <f t="shared" si="226"/>
        <v>0</v>
      </c>
      <c r="BL419" s="65" t="b">
        <f t="shared" si="227"/>
        <v>0</v>
      </c>
      <c r="BM419" s="70" t="s">
        <v>182</v>
      </c>
    </row>
    <row r="420" spans="1:65" ht="17">
      <c r="A420" s="66" t="s">
        <v>1005</v>
      </c>
      <c r="B420" s="67" t="s">
        <v>1006</v>
      </c>
      <c r="C420" s="68">
        <v>0</v>
      </c>
      <c r="D420" s="68">
        <v>0</v>
      </c>
      <c r="E420" s="69">
        <f t="shared" si="228"/>
        <v>0</v>
      </c>
      <c r="F420" s="68">
        <f t="shared" si="229"/>
        <v>0</v>
      </c>
      <c r="G420" s="69">
        <v>0</v>
      </c>
      <c r="H420" s="69">
        <v>0</v>
      </c>
      <c r="I420" s="69">
        <f t="shared" si="230"/>
        <v>0</v>
      </c>
      <c r="J420" s="68">
        <f t="shared" si="231"/>
        <v>0</v>
      </c>
      <c r="K420" s="69">
        <v>0</v>
      </c>
      <c r="L420" s="69">
        <v>0</v>
      </c>
      <c r="M420" s="69">
        <f t="shared" si="232"/>
        <v>0</v>
      </c>
      <c r="N420" s="68">
        <f t="shared" si="233"/>
        <v>0</v>
      </c>
      <c r="O420" s="69">
        <v>0</v>
      </c>
      <c r="P420" s="69">
        <v>0</v>
      </c>
      <c r="Q420" s="69">
        <f t="shared" si="234"/>
        <v>0</v>
      </c>
      <c r="R420" s="68">
        <f t="shared" si="235"/>
        <v>0</v>
      </c>
      <c r="S420" s="71">
        <v>9431.1612021857927</v>
      </c>
      <c r="T420" s="71">
        <v>9431</v>
      </c>
      <c r="U420" s="69">
        <f t="shared" si="236"/>
        <v>18862</v>
      </c>
      <c r="V420" s="68">
        <f t="shared" si="237"/>
        <v>0</v>
      </c>
      <c r="W420" s="71">
        <v>12501.696540324478</v>
      </c>
      <c r="X420" s="71">
        <v>12502</v>
      </c>
      <c r="Y420" s="69">
        <f t="shared" si="238"/>
        <v>25003</v>
      </c>
      <c r="Z420" s="68">
        <f t="shared" si="239"/>
        <v>1</v>
      </c>
      <c r="AA420" s="71">
        <v>12501.696540324478</v>
      </c>
      <c r="AB420" s="71">
        <v>12502</v>
      </c>
      <c r="AC420" s="69">
        <f t="shared" si="240"/>
        <v>25003</v>
      </c>
      <c r="AD420" s="68">
        <f t="shared" si="241"/>
        <v>1</v>
      </c>
      <c r="AE420" s="71">
        <v>12501.696540324478</v>
      </c>
      <c r="AF420" s="71">
        <v>12502</v>
      </c>
      <c r="AG420" s="69">
        <f t="shared" si="242"/>
        <v>25003</v>
      </c>
      <c r="AH420" s="68">
        <f t="shared" si="243"/>
        <v>1</v>
      </c>
      <c r="AI420" s="71">
        <v>12501.696540324478</v>
      </c>
      <c r="AJ420" s="71">
        <v>12502</v>
      </c>
      <c r="AK420" s="69">
        <f t="shared" si="244"/>
        <v>25003</v>
      </c>
      <c r="AL420" s="68">
        <f t="shared" si="245"/>
        <v>1</v>
      </c>
      <c r="AM420" s="71">
        <v>12501.696540324478</v>
      </c>
      <c r="AN420" s="71">
        <v>12502</v>
      </c>
      <c r="AO420" s="69">
        <f t="shared" si="246"/>
        <v>25003</v>
      </c>
      <c r="AP420" s="68">
        <f t="shared" si="247"/>
        <v>1</v>
      </c>
      <c r="AQ420" s="71">
        <v>12501.696540324478</v>
      </c>
      <c r="AR420" s="71">
        <v>12502</v>
      </c>
      <c r="AS420" s="69">
        <f t="shared" si="248"/>
        <v>25003</v>
      </c>
      <c r="AT420" s="68">
        <f t="shared" si="249"/>
        <v>1</v>
      </c>
      <c r="AU420" s="71">
        <v>20993.696540324479</v>
      </c>
      <c r="AV420" s="71">
        <v>12502</v>
      </c>
      <c r="AW420" s="69">
        <f t="shared" si="250"/>
        <v>33495</v>
      </c>
      <c r="AX420" s="68">
        <f t="shared" si="251"/>
        <v>-8491</v>
      </c>
      <c r="AY420" s="71">
        <v>20993.696540324479</v>
      </c>
      <c r="AZ420" s="71">
        <v>12502</v>
      </c>
      <c r="BA420" s="65" t="b">
        <f t="shared" si="216"/>
        <v>1</v>
      </c>
      <c r="BB420" s="65" t="b">
        <f t="shared" si="217"/>
        <v>1</v>
      </c>
      <c r="BC420" s="65" t="b">
        <f t="shared" si="218"/>
        <v>1</v>
      </c>
      <c r="BD420" s="65" t="b">
        <f t="shared" si="219"/>
        <v>1</v>
      </c>
      <c r="BE420" s="65" t="b">
        <f t="shared" si="220"/>
        <v>1</v>
      </c>
      <c r="BF420" s="65" t="b">
        <f t="shared" si="221"/>
        <v>0</v>
      </c>
      <c r="BG420" s="65" t="b">
        <f t="shared" si="222"/>
        <v>0</v>
      </c>
      <c r="BH420" s="65" t="b">
        <f t="shared" si="223"/>
        <v>0</v>
      </c>
      <c r="BI420" s="65" t="b">
        <f t="shared" si="224"/>
        <v>0</v>
      </c>
      <c r="BJ420" s="65" t="b">
        <f t="shared" si="225"/>
        <v>0</v>
      </c>
      <c r="BK420" s="65" t="b">
        <f t="shared" si="226"/>
        <v>0</v>
      </c>
      <c r="BL420" s="65" t="b">
        <f t="shared" si="227"/>
        <v>0</v>
      </c>
      <c r="BM420" s="70" t="s">
        <v>164</v>
      </c>
    </row>
    <row r="421" spans="1:65" ht="17">
      <c r="A421" s="66" t="s">
        <v>1007</v>
      </c>
      <c r="B421" s="67" t="s">
        <v>1008</v>
      </c>
      <c r="C421" s="68">
        <v>0</v>
      </c>
      <c r="D421" s="68">
        <v>0</v>
      </c>
      <c r="E421" s="69">
        <f t="shared" si="228"/>
        <v>0</v>
      </c>
      <c r="F421" s="68">
        <f t="shared" si="229"/>
        <v>0</v>
      </c>
      <c r="G421" s="69">
        <v>0</v>
      </c>
      <c r="H421" s="69">
        <v>0</v>
      </c>
      <c r="I421" s="69">
        <f t="shared" si="230"/>
        <v>0</v>
      </c>
      <c r="J421" s="68">
        <f t="shared" si="231"/>
        <v>0</v>
      </c>
      <c r="K421" s="69">
        <v>0</v>
      </c>
      <c r="L421" s="69">
        <v>0</v>
      </c>
      <c r="M421" s="69">
        <f t="shared" si="232"/>
        <v>0</v>
      </c>
      <c r="N421" s="68">
        <f t="shared" si="233"/>
        <v>0</v>
      </c>
      <c r="O421" s="69">
        <v>0</v>
      </c>
      <c r="P421" s="69">
        <v>0</v>
      </c>
      <c r="Q421" s="69">
        <f t="shared" si="234"/>
        <v>0</v>
      </c>
      <c r="R421" s="68">
        <f t="shared" si="235"/>
        <v>0</v>
      </c>
      <c r="S421" s="71">
        <v>10377.778317695889</v>
      </c>
      <c r="T421" s="71">
        <v>10377.584491197274</v>
      </c>
      <c r="U421" s="69">
        <f t="shared" si="236"/>
        <v>20754</v>
      </c>
      <c r="V421" s="68">
        <f t="shared" si="237"/>
        <v>0</v>
      </c>
      <c r="W421" s="71">
        <v>13080.521029955573</v>
      </c>
      <c r="X421" s="71">
        <v>13077.584491197274</v>
      </c>
      <c r="Y421" s="69">
        <f t="shared" si="238"/>
        <v>26157</v>
      </c>
      <c r="Z421" s="68">
        <f t="shared" si="239"/>
        <v>-3</v>
      </c>
      <c r="AA421" s="71">
        <v>14144.375224498657</v>
      </c>
      <c r="AB421" s="71">
        <v>14141.434491197275</v>
      </c>
      <c r="AC421" s="69">
        <f t="shared" si="240"/>
        <v>28285</v>
      </c>
      <c r="AD421" s="68">
        <f t="shared" si="241"/>
        <v>-3</v>
      </c>
      <c r="AE421" s="71">
        <v>17141.027129862232</v>
      </c>
      <c r="AF421" s="71">
        <v>17136.794491197274</v>
      </c>
      <c r="AG421" s="69">
        <f t="shared" si="242"/>
        <v>34277</v>
      </c>
      <c r="AH421" s="68">
        <f t="shared" si="243"/>
        <v>-5</v>
      </c>
      <c r="AI421" s="71">
        <v>19453.895287460549</v>
      </c>
      <c r="AJ421" s="71">
        <v>19402.794491197274</v>
      </c>
      <c r="AK421" s="69">
        <f t="shared" si="244"/>
        <v>38855</v>
      </c>
      <c r="AL421" s="68">
        <f t="shared" si="245"/>
        <v>-51</v>
      </c>
      <c r="AM421" s="71">
        <v>23307.645182745149</v>
      </c>
      <c r="AN421" s="71">
        <v>23256.794491197274</v>
      </c>
      <c r="AO421" s="69">
        <f t="shared" si="246"/>
        <v>46563</v>
      </c>
      <c r="AP421" s="68">
        <f t="shared" si="247"/>
        <v>-51</v>
      </c>
      <c r="AQ421" s="71">
        <v>24128.980468295202</v>
      </c>
      <c r="AR421" s="71">
        <v>24077.794491197274</v>
      </c>
      <c r="AS421" s="69">
        <f t="shared" si="248"/>
        <v>48205</v>
      </c>
      <c r="AT421" s="68">
        <f t="shared" si="249"/>
        <v>-51</v>
      </c>
      <c r="AU421" s="71">
        <v>27017.228144224384</v>
      </c>
      <c r="AV421" s="71">
        <v>24077.794491197274</v>
      </c>
      <c r="AW421" s="69">
        <f t="shared" si="250"/>
        <v>51094</v>
      </c>
      <c r="AX421" s="68">
        <f t="shared" si="251"/>
        <v>-2940</v>
      </c>
      <c r="AY421" s="71">
        <v>27017.228144224384</v>
      </c>
      <c r="AZ421" s="71">
        <v>24077.794491197274</v>
      </c>
      <c r="BA421" s="65" t="b">
        <f t="shared" si="216"/>
        <v>1</v>
      </c>
      <c r="BB421" s="65" t="b">
        <f t="shared" si="217"/>
        <v>1</v>
      </c>
      <c r="BC421" s="65" t="b">
        <f t="shared" si="218"/>
        <v>1</v>
      </c>
      <c r="BD421" s="65" t="b">
        <f t="shared" si="219"/>
        <v>1</v>
      </c>
      <c r="BE421" s="65" t="b">
        <f t="shared" si="220"/>
        <v>1</v>
      </c>
      <c r="BF421" s="65" t="b">
        <f t="shared" si="221"/>
        <v>0</v>
      </c>
      <c r="BG421" s="65" t="b">
        <f t="shared" si="222"/>
        <v>0</v>
      </c>
      <c r="BH421" s="65" t="b">
        <f t="shared" si="223"/>
        <v>0</v>
      </c>
      <c r="BI421" s="65" t="b">
        <f t="shared" si="224"/>
        <v>0</v>
      </c>
      <c r="BJ421" s="65" t="b">
        <f t="shared" si="225"/>
        <v>0</v>
      </c>
      <c r="BK421" s="65" t="b">
        <f t="shared" si="226"/>
        <v>0</v>
      </c>
      <c r="BL421" s="65" t="b">
        <f t="shared" si="227"/>
        <v>0</v>
      </c>
      <c r="BM421" s="70" t="s">
        <v>182</v>
      </c>
    </row>
    <row r="422" spans="1:65" ht="17">
      <c r="A422" s="66" t="s">
        <v>1009</v>
      </c>
      <c r="B422" s="67" t="s">
        <v>1010</v>
      </c>
      <c r="C422" s="68">
        <v>0</v>
      </c>
      <c r="D422" s="68">
        <v>0</v>
      </c>
      <c r="E422" s="69">
        <f t="shared" si="228"/>
        <v>0</v>
      </c>
      <c r="F422" s="68">
        <f t="shared" si="229"/>
        <v>0</v>
      </c>
      <c r="G422" s="71">
        <v>1762.5</v>
      </c>
      <c r="H422" s="71">
        <v>1763</v>
      </c>
      <c r="I422" s="69">
        <f t="shared" si="230"/>
        <v>3525</v>
      </c>
      <c r="J422" s="68">
        <f t="shared" si="231"/>
        <v>1</v>
      </c>
      <c r="K422" s="71">
        <v>5293.75</v>
      </c>
      <c r="L422" s="71">
        <v>5294</v>
      </c>
      <c r="M422" s="69">
        <f t="shared" si="232"/>
        <v>10587</v>
      </c>
      <c r="N422" s="68">
        <f t="shared" si="233"/>
        <v>1</v>
      </c>
      <c r="O422" s="71">
        <v>10871.25</v>
      </c>
      <c r="P422" s="71">
        <v>10872</v>
      </c>
      <c r="Q422" s="69">
        <f t="shared" si="234"/>
        <v>21743</v>
      </c>
      <c r="R422" s="68">
        <f t="shared" si="235"/>
        <v>1</v>
      </c>
      <c r="S422" s="69">
        <v>0</v>
      </c>
      <c r="T422" s="69">
        <v>0</v>
      </c>
      <c r="U422" s="69">
        <f t="shared" si="236"/>
        <v>0</v>
      </c>
      <c r="V422" s="68">
        <f t="shared" si="237"/>
        <v>0</v>
      </c>
      <c r="W422" s="69">
        <v>0</v>
      </c>
      <c r="X422" s="69">
        <v>0</v>
      </c>
      <c r="Y422" s="69">
        <f t="shared" si="238"/>
        <v>0</v>
      </c>
      <c r="Z422" s="68">
        <f t="shared" si="239"/>
        <v>0</v>
      </c>
      <c r="AA422" s="69">
        <v>0</v>
      </c>
      <c r="AB422" s="69">
        <v>0</v>
      </c>
      <c r="AC422" s="69">
        <f t="shared" si="240"/>
        <v>0</v>
      </c>
      <c r="AD422" s="68">
        <f t="shared" si="241"/>
        <v>0</v>
      </c>
      <c r="AE422" s="69">
        <v>0</v>
      </c>
      <c r="AF422" s="69">
        <v>0</v>
      </c>
      <c r="AG422" s="69">
        <f t="shared" si="242"/>
        <v>0</v>
      </c>
      <c r="AH422" s="68">
        <f t="shared" si="243"/>
        <v>0</v>
      </c>
      <c r="AI422" s="69">
        <v>0</v>
      </c>
      <c r="AJ422" s="69">
        <v>0</v>
      </c>
      <c r="AK422" s="69">
        <f t="shared" si="244"/>
        <v>0</v>
      </c>
      <c r="AL422" s="68">
        <f t="shared" si="245"/>
        <v>0</v>
      </c>
      <c r="AM422" s="69">
        <v>0</v>
      </c>
      <c r="AN422" s="69">
        <v>0</v>
      </c>
      <c r="AO422" s="69">
        <f t="shared" si="246"/>
        <v>0</v>
      </c>
      <c r="AP422" s="68">
        <f t="shared" si="247"/>
        <v>0</v>
      </c>
      <c r="AQ422" s="69">
        <v>0</v>
      </c>
      <c r="AR422" s="69">
        <v>0</v>
      </c>
      <c r="AS422" s="69">
        <f t="shared" si="248"/>
        <v>0</v>
      </c>
      <c r="AT422" s="68">
        <f t="shared" si="249"/>
        <v>0</v>
      </c>
      <c r="AU422" s="69">
        <v>0</v>
      </c>
      <c r="AV422" s="69">
        <v>0</v>
      </c>
      <c r="AW422" s="69">
        <f t="shared" si="250"/>
        <v>0</v>
      </c>
      <c r="AX422" s="68">
        <f t="shared" si="251"/>
        <v>0</v>
      </c>
      <c r="AY422" s="69">
        <v>0</v>
      </c>
      <c r="AZ422" s="69">
        <v>0</v>
      </c>
      <c r="BA422" s="65" t="b">
        <f t="shared" si="216"/>
        <v>1</v>
      </c>
      <c r="BB422" s="65" t="b">
        <f t="shared" si="217"/>
        <v>0</v>
      </c>
      <c r="BC422" s="65" t="b">
        <f t="shared" si="218"/>
        <v>0</v>
      </c>
      <c r="BD422" s="65" t="b">
        <f t="shared" si="219"/>
        <v>0</v>
      </c>
      <c r="BE422" s="65" t="b">
        <f t="shared" si="220"/>
        <v>1</v>
      </c>
      <c r="BF422" s="65" t="b">
        <f t="shared" si="221"/>
        <v>1</v>
      </c>
      <c r="BG422" s="65" t="b">
        <f t="shared" si="222"/>
        <v>1</v>
      </c>
      <c r="BH422" s="65" t="b">
        <f t="shared" si="223"/>
        <v>1</v>
      </c>
      <c r="BI422" s="65" t="b">
        <f t="shared" si="224"/>
        <v>1</v>
      </c>
      <c r="BJ422" s="65" t="b">
        <f t="shared" si="225"/>
        <v>1</v>
      </c>
      <c r="BK422" s="65" t="b">
        <f t="shared" si="226"/>
        <v>1</v>
      </c>
      <c r="BL422" s="65" t="b">
        <f t="shared" si="227"/>
        <v>1</v>
      </c>
      <c r="BM422" s="70" t="s">
        <v>164</v>
      </c>
    </row>
    <row r="423" spans="1:65" ht="17">
      <c r="A423" s="66" t="s">
        <v>1011</v>
      </c>
      <c r="B423" s="67" t="s">
        <v>1012</v>
      </c>
      <c r="C423" s="68">
        <v>0</v>
      </c>
      <c r="D423" s="68">
        <v>0</v>
      </c>
      <c r="E423" s="69">
        <f t="shared" si="228"/>
        <v>0</v>
      </c>
      <c r="F423" s="68">
        <f t="shared" si="229"/>
        <v>0</v>
      </c>
      <c r="G423" s="69">
        <v>0</v>
      </c>
      <c r="H423" s="69">
        <v>0</v>
      </c>
      <c r="I423" s="69">
        <f t="shared" si="230"/>
        <v>0</v>
      </c>
      <c r="J423" s="68">
        <f t="shared" si="231"/>
        <v>0</v>
      </c>
      <c r="K423" s="69">
        <v>0</v>
      </c>
      <c r="L423" s="69">
        <v>0</v>
      </c>
      <c r="M423" s="69">
        <f t="shared" si="232"/>
        <v>0</v>
      </c>
      <c r="N423" s="68">
        <f t="shared" si="233"/>
        <v>0</v>
      </c>
      <c r="O423" s="69">
        <v>0</v>
      </c>
      <c r="P423" s="69">
        <v>0</v>
      </c>
      <c r="Q423" s="69">
        <f t="shared" si="234"/>
        <v>0</v>
      </c>
      <c r="R423" s="68">
        <f t="shared" si="235"/>
        <v>0</v>
      </c>
      <c r="S423" s="69">
        <v>0</v>
      </c>
      <c r="T423" s="69">
        <v>0</v>
      </c>
      <c r="U423" s="69">
        <f t="shared" si="236"/>
        <v>0</v>
      </c>
      <c r="V423" s="68">
        <f t="shared" si="237"/>
        <v>0</v>
      </c>
      <c r="W423" s="69">
        <v>0</v>
      </c>
      <c r="X423" s="69">
        <v>0</v>
      </c>
      <c r="Y423" s="69">
        <f t="shared" si="238"/>
        <v>0</v>
      </c>
      <c r="Z423" s="68">
        <f t="shared" si="239"/>
        <v>0</v>
      </c>
      <c r="AA423" s="69">
        <v>0</v>
      </c>
      <c r="AB423" s="69">
        <v>0</v>
      </c>
      <c r="AC423" s="69">
        <f t="shared" si="240"/>
        <v>0</v>
      </c>
      <c r="AD423" s="68">
        <f t="shared" si="241"/>
        <v>0</v>
      </c>
      <c r="AE423" s="69">
        <v>0</v>
      </c>
      <c r="AF423" s="69">
        <v>0</v>
      </c>
      <c r="AG423" s="69">
        <f t="shared" si="242"/>
        <v>0</v>
      </c>
      <c r="AH423" s="68">
        <f t="shared" si="243"/>
        <v>0</v>
      </c>
      <c r="AI423" s="69">
        <v>0</v>
      </c>
      <c r="AJ423" s="69">
        <v>0</v>
      </c>
      <c r="AK423" s="69">
        <f t="shared" si="244"/>
        <v>0</v>
      </c>
      <c r="AL423" s="68">
        <f t="shared" si="245"/>
        <v>0</v>
      </c>
      <c r="AM423" s="69">
        <v>0</v>
      </c>
      <c r="AN423" s="69">
        <v>0</v>
      </c>
      <c r="AO423" s="69">
        <f t="shared" si="246"/>
        <v>0</v>
      </c>
      <c r="AP423" s="68">
        <f t="shared" si="247"/>
        <v>0</v>
      </c>
      <c r="AQ423" s="69">
        <v>0</v>
      </c>
      <c r="AR423" s="69">
        <v>0</v>
      </c>
      <c r="AS423" s="69">
        <f t="shared" si="248"/>
        <v>0</v>
      </c>
      <c r="AT423" s="68">
        <f t="shared" si="249"/>
        <v>0</v>
      </c>
      <c r="AU423" s="69">
        <v>0</v>
      </c>
      <c r="AV423" s="69">
        <v>0</v>
      </c>
      <c r="AW423" s="69">
        <f t="shared" si="250"/>
        <v>0</v>
      </c>
      <c r="AX423" s="68">
        <f t="shared" si="251"/>
        <v>0</v>
      </c>
      <c r="AY423" s="69">
        <v>0</v>
      </c>
      <c r="AZ423" s="69">
        <v>0</v>
      </c>
      <c r="BA423" s="65" t="b">
        <f t="shared" si="216"/>
        <v>1</v>
      </c>
      <c r="BB423" s="65" t="b">
        <f t="shared" si="217"/>
        <v>1</v>
      </c>
      <c r="BC423" s="65" t="b">
        <f t="shared" si="218"/>
        <v>1</v>
      </c>
      <c r="BD423" s="65" t="b">
        <f t="shared" si="219"/>
        <v>1</v>
      </c>
      <c r="BE423" s="65" t="b">
        <f t="shared" si="220"/>
        <v>1</v>
      </c>
      <c r="BF423" s="65" t="b">
        <f t="shared" si="221"/>
        <v>1</v>
      </c>
      <c r="BG423" s="65" t="b">
        <f t="shared" si="222"/>
        <v>1</v>
      </c>
      <c r="BH423" s="65" t="b">
        <f t="shared" si="223"/>
        <v>1</v>
      </c>
      <c r="BI423" s="65" t="b">
        <f t="shared" si="224"/>
        <v>1</v>
      </c>
      <c r="BJ423" s="65" t="b">
        <f t="shared" si="225"/>
        <v>1</v>
      </c>
      <c r="BK423" s="65" t="b">
        <f t="shared" si="226"/>
        <v>1</v>
      </c>
      <c r="BL423" s="65" t="b">
        <f t="shared" si="227"/>
        <v>1</v>
      </c>
      <c r="BM423" s="70" t="s">
        <v>164</v>
      </c>
    </row>
    <row r="424" spans="1:65" ht="34">
      <c r="A424" s="66" t="s">
        <v>1013</v>
      </c>
      <c r="B424" s="67" t="s">
        <v>1014</v>
      </c>
      <c r="C424" s="68">
        <v>0</v>
      </c>
      <c r="D424" s="68">
        <v>0</v>
      </c>
      <c r="E424" s="69">
        <f t="shared" si="228"/>
        <v>0</v>
      </c>
      <c r="F424" s="68">
        <f t="shared" si="229"/>
        <v>0</v>
      </c>
      <c r="G424" s="69">
        <v>0</v>
      </c>
      <c r="H424" s="69">
        <v>0</v>
      </c>
      <c r="I424" s="69">
        <f t="shared" si="230"/>
        <v>0</v>
      </c>
      <c r="J424" s="68">
        <f t="shared" si="231"/>
        <v>0</v>
      </c>
      <c r="K424" s="71">
        <v>8440.898430296882</v>
      </c>
      <c r="L424" s="71">
        <v>8441</v>
      </c>
      <c r="M424" s="69">
        <f t="shared" si="232"/>
        <v>16881</v>
      </c>
      <c r="N424" s="68">
        <f t="shared" si="233"/>
        <v>1</v>
      </c>
      <c r="O424" s="71">
        <v>8440.898430296882</v>
      </c>
      <c r="P424" s="71">
        <v>8441</v>
      </c>
      <c r="Q424" s="69">
        <f t="shared" si="234"/>
        <v>16881</v>
      </c>
      <c r="R424" s="68">
        <f t="shared" si="235"/>
        <v>1</v>
      </c>
      <c r="S424" s="69">
        <v>0</v>
      </c>
      <c r="T424" s="71">
        <v>4312</v>
      </c>
      <c r="U424" s="69">
        <f t="shared" si="236"/>
        <v>4312</v>
      </c>
      <c r="V424" s="68">
        <f t="shared" si="237"/>
        <v>4312</v>
      </c>
      <c r="W424" s="71">
        <v>4518.403819331691</v>
      </c>
      <c r="X424" s="71">
        <v>8830</v>
      </c>
      <c r="Y424" s="69">
        <f t="shared" si="238"/>
        <v>13348</v>
      </c>
      <c r="Z424" s="68">
        <f t="shared" si="239"/>
        <v>4312</v>
      </c>
      <c r="AA424" s="69">
        <v>0</v>
      </c>
      <c r="AB424" s="71">
        <v>8830</v>
      </c>
      <c r="AC424" s="69">
        <f t="shared" si="240"/>
        <v>8830</v>
      </c>
      <c r="AD424" s="68">
        <f t="shared" si="241"/>
        <v>8830</v>
      </c>
      <c r="AE424" s="69">
        <v>0</v>
      </c>
      <c r="AF424" s="71">
        <v>8830</v>
      </c>
      <c r="AG424" s="69">
        <f t="shared" si="242"/>
        <v>8830</v>
      </c>
      <c r="AH424" s="68">
        <f t="shared" si="243"/>
        <v>8830</v>
      </c>
      <c r="AI424" s="71">
        <v>7822.9490000000005</v>
      </c>
      <c r="AJ424" s="71">
        <v>16652.95</v>
      </c>
      <c r="AK424" s="69">
        <f t="shared" si="244"/>
        <v>24474</v>
      </c>
      <c r="AL424" s="68">
        <f t="shared" si="245"/>
        <v>8830</v>
      </c>
      <c r="AM424" s="69">
        <v>0</v>
      </c>
      <c r="AN424" s="71">
        <v>16652.95</v>
      </c>
      <c r="AO424" s="69">
        <f t="shared" si="246"/>
        <v>16652</v>
      </c>
      <c r="AP424" s="68">
        <f t="shared" si="247"/>
        <v>16652</v>
      </c>
      <c r="AQ424" s="69">
        <v>0</v>
      </c>
      <c r="AR424" s="71">
        <v>16652.95</v>
      </c>
      <c r="AS424" s="69">
        <f t="shared" si="248"/>
        <v>16652</v>
      </c>
      <c r="AT424" s="68">
        <f t="shared" si="249"/>
        <v>16652</v>
      </c>
      <c r="AU424" s="69">
        <v>0</v>
      </c>
      <c r="AV424" s="71">
        <v>16652.95</v>
      </c>
      <c r="AW424" s="69">
        <f t="shared" si="250"/>
        <v>16652</v>
      </c>
      <c r="AX424" s="68">
        <f t="shared" si="251"/>
        <v>16652</v>
      </c>
      <c r="AY424" s="69">
        <v>0</v>
      </c>
      <c r="AZ424" s="71">
        <v>16652.95</v>
      </c>
      <c r="BA424" s="65" t="b">
        <f t="shared" si="216"/>
        <v>1</v>
      </c>
      <c r="BB424" s="65" t="b">
        <f t="shared" si="217"/>
        <v>1</v>
      </c>
      <c r="BC424" s="65" t="b">
        <f t="shared" si="218"/>
        <v>0</v>
      </c>
      <c r="BD424" s="65" t="b">
        <f t="shared" si="219"/>
        <v>0</v>
      </c>
      <c r="BE424" s="65" t="b">
        <f t="shared" si="220"/>
        <v>0</v>
      </c>
      <c r="BF424" s="65" t="b">
        <f t="shared" si="221"/>
        <v>0</v>
      </c>
      <c r="BG424" s="65" t="b">
        <f t="shared" si="222"/>
        <v>0</v>
      </c>
      <c r="BH424" s="65" t="b">
        <f t="shared" si="223"/>
        <v>0</v>
      </c>
      <c r="BI424" s="65" t="b">
        <f t="shared" si="224"/>
        <v>0</v>
      </c>
      <c r="BJ424" s="65" t="b">
        <f t="shared" si="225"/>
        <v>0</v>
      </c>
      <c r="BK424" s="65" t="b">
        <f t="shared" si="226"/>
        <v>0</v>
      </c>
      <c r="BL424" s="65" t="b">
        <f t="shared" si="227"/>
        <v>0</v>
      </c>
      <c r="BM424" s="70" t="s">
        <v>161</v>
      </c>
    </row>
    <row r="425" spans="1:65" ht="17">
      <c r="A425" s="66" t="s">
        <v>1015</v>
      </c>
      <c r="B425" s="67" t="s">
        <v>1016</v>
      </c>
      <c r="C425" s="68">
        <v>0</v>
      </c>
      <c r="D425" s="68">
        <v>0</v>
      </c>
      <c r="E425" s="69">
        <f t="shared" si="228"/>
        <v>0</v>
      </c>
      <c r="F425" s="68">
        <f t="shared" si="229"/>
        <v>0</v>
      </c>
      <c r="G425" s="69">
        <v>0</v>
      </c>
      <c r="H425" s="71">
        <v>600</v>
      </c>
      <c r="I425" s="69">
        <f t="shared" si="230"/>
        <v>600</v>
      </c>
      <c r="J425" s="68">
        <f t="shared" si="231"/>
        <v>600</v>
      </c>
      <c r="K425" s="69">
        <v>0</v>
      </c>
      <c r="L425" s="71">
        <v>2709</v>
      </c>
      <c r="M425" s="69">
        <f t="shared" si="232"/>
        <v>2709</v>
      </c>
      <c r="N425" s="68">
        <f t="shared" si="233"/>
        <v>2709</v>
      </c>
      <c r="O425" s="71">
        <v>-2200</v>
      </c>
      <c r="P425" s="71">
        <v>2709</v>
      </c>
      <c r="Q425" s="69">
        <f t="shared" si="234"/>
        <v>509</v>
      </c>
      <c r="R425" s="68">
        <f t="shared" si="235"/>
        <v>4909</v>
      </c>
      <c r="S425" s="71">
        <v>54156.726122971319</v>
      </c>
      <c r="T425" s="71">
        <v>60210</v>
      </c>
      <c r="U425" s="69">
        <f t="shared" si="236"/>
        <v>114366</v>
      </c>
      <c r="V425" s="68">
        <f t="shared" si="237"/>
        <v>6054</v>
      </c>
      <c r="W425" s="71">
        <v>86281.833189278404</v>
      </c>
      <c r="X425" s="71">
        <v>96625</v>
      </c>
      <c r="Y425" s="69">
        <f t="shared" si="238"/>
        <v>182906</v>
      </c>
      <c r="Z425" s="68">
        <f t="shared" si="239"/>
        <v>10344</v>
      </c>
      <c r="AA425" s="71">
        <v>349175.08599749958</v>
      </c>
      <c r="AB425" s="71">
        <v>370033</v>
      </c>
      <c r="AC425" s="69">
        <f t="shared" si="240"/>
        <v>719208</v>
      </c>
      <c r="AD425" s="68">
        <f t="shared" si="241"/>
        <v>20858</v>
      </c>
      <c r="AE425" s="71">
        <v>413484.58011039771</v>
      </c>
      <c r="AF425" s="71">
        <v>438454</v>
      </c>
      <c r="AG425" s="69">
        <f t="shared" si="242"/>
        <v>851938</v>
      </c>
      <c r="AH425" s="68">
        <f t="shared" si="243"/>
        <v>24970</v>
      </c>
      <c r="AI425" s="71">
        <v>470228.79151144391</v>
      </c>
      <c r="AJ425" s="71">
        <v>495198</v>
      </c>
      <c r="AK425" s="69">
        <f t="shared" si="244"/>
        <v>965426</v>
      </c>
      <c r="AL425" s="68">
        <f t="shared" si="245"/>
        <v>24970</v>
      </c>
      <c r="AM425" s="71">
        <v>470228.79151144391</v>
      </c>
      <c r="AN425" s="71">
        <v>495198</v>
      </c>
      <c r="AO425" s="69">
        <f t="shared" si="246"/>
        <v>965426</v>
      </c>
      <c r="AP425" s="68">
        <f t="shared" si="247"/>
        <v>24970</v>
      </c>
      <c r="AQ425" s="71">
        <v>470515.49608694389</v>
      </c>
      <c r="AR425" s="71">
        <v>495485</v>
      </c>
      <c r="AS425" s="69">
        <f t="shared" si="248"/>
        <v>966000</v>
      </c>
      <c r="AT425" s="68">
        <f t="shared" si="249"/>
        <v>24970</v>
      </c>
      <c r="AU425" s="71">
        <v>475575.36045382143</v>
      </c>
      <c r="AV425" s="71">
        <v>495485</v>
      </c>
      <c r="AW425" s="69">
        <f t="shared" si="250"/>
        <v>971060</v>
      </c>
      <c r="AX425" s="68">
        <f t="shared" si="251"/>
        <v>19910</v>
      </c>
      <c r="AY425" s="71">
        <v>475575.36045382143</v>
      </c>
      <c r="AZ425" s="71">
        <v>495485</v>
      </c>
      <c r="BA425" s="65" t="b">
        <f t="shared" si="216"/>
        <v>1</v>
      </c>
      <c r="BB425" s="65" t="b">
        <f t="shared" si="217"/>
        <v>0</v>
      </c>
      <c r="BC425" s="65" t="b">
        <f t="shared" si="218"/>
        <v>0</v>
      </c>
      <c r="BD425" s="65" t="b">
        <f t="shared" si="219"/>
        <v>0</v>
      </c>
      <c r="BE425" s="65" t="b">
        <f t="shared" si="220"/>
        <v>0</v>
      </c>
      <c r="BF425" s="65" t="b">
        <f t="shared" si="221"/>
        <v>0</v>
      </c>
      <c r="BG425" s="65" t="b">
        <f t="shared" si="222"/>
        <v>0</v>
      </c>
      <c r="BH425" s="65" t="b">
        <f t="shared" si="223"/>
        <v>0</v>
      </c>
      <c r="BI425" s="65" t="b">
        <f t="shared" si="224"/>
        <v>0</v>
      </c>
      <c r="BJ425" s="65" t="b">
        <f t="shared" si="225"/>
        <v>0</v>
      </c>
      <c r="BK425" s="65" t="b">
        <f t="shared" si="226"/>
        <v>0</v>
      </c>
      <c r="BL425" s="65" t="b">
        <f t="shared" si="227"/>
        <v>0</v>
      </c>
      <c r="BM425" s="70" t="s">
        <v>187</v>
      </c>
    </row>
    <row r="426" spans="1:65" ht="17">
      <c r="A426" s="66" t="s">
        <v>1017</v>
      </c>
      <c r="B426" s="67" t="s">
        <v>1018</v>
      </c>
      <c r="C426" s="68">
        <v>0</v>
      </c>
      <c r="D426" s="68">
        <v>0</v>
      </c>
      <c r="E426" s="69">
        <f t="shared" si="228"/>
        <v>0</v>
      </c>
      <c r="F426" s="68">
        <f t="shared" si="229"/>
        <v>0</v>
      </c>
      <c r="G426" s="69">
        <v>0</v>
      </c>
      <c r="H426" s="69">
        <v>0</v>
      </c>
      <c r="I426" s="69">
        <f t="shared" si="230"/>
        <v>0</v>
      </c>
      <c r="J426" s="68">
        <f t="shared" si="231"/>
        <v>0</v>
      </c>
      <c r="K426" s="69">
        <v>0</v>
      </c>
      <c r="L426" s="69">
        <v>0</v>
      </c>
      <c r="M426" s="69">
        <f t="shared" si="232"/>
        <v>0</v>
      </c>
      <c r="N426" s="68">
        <f t="shared" si="233"/>
        <v>0</v>
      </c>
      <c r="O426" s="69">
        <v>0</v>
      </c>
      <c r="P426" s="69">
        <v>0</v>
      </c>
      <c r="Q426" s="69">
        <f t="shared" si="234"/>
        <v>0</v>
      </c>
      <c r="R426" s="68">
        <f t="shared" si="235"/>
        <v>0</v>
      </c>
      <c r="S426" s="73">
        <v>529.22429810845017</v>
      </c>
      <c r="T426" s="73">
        <v>539.6</v>
      </c>
      <c r="U426" s="69">
        <f t="shared" si="236"/>
        <v>1068</v>
      </c>
      <c r="V426" s="68">
        <f t="shared" si="237"/>
        <v>10</v>
      </c>
      <c r="W426" s="73">
        <v>529.22429810845017</v>
      </c>
      <c r="X426" s="73">
        <v>539.6</v>
      </c>
      <c r="Y426" s="69">
        <f t="shared" si="238"/>
        <v>1068</v>
      </c>
      <c r="Z426" s="68">
        <f t="shared" si="239"/>
        <v>10</v>
      </c>
      <c r="AA426" s="73">
        <v>529.22429810845017</v>
      </c>
      <c r="AB426" s="73">
        <v>539.6</v>
      </c>
      <c r="AC426" s="69">
        <f t="shared" si="240"/>
        <v>1068</v>
      </c>
      <c r="AD426" s="68">
        <f t="shared" si="241"/>
        <v>10</v>
      </c>
      <c r="AE426" s="73">
        <v>529.22429810845017</v>
      </c>
      <c r="AF426" s="73">
        <v>539.6</v>
      </c>
      <c r="AG426" s="69">
        <f t="shared" si="242"/>
        <v>1068</v>
      </c>
      <c r="AH426" s="68">
        <f t="shared" si="243"/>
        <v>10</v>
      </c>
      <c r="AI426" s="73">
        <v>529.22429810845017</v>
      </c>
      <c r="AJ426" s="73">
        <v>539.6</v>
      </c>
      <c r="AK426" s="69">
        <f t="shared" si="244"/>
        <v>1068</v>
      </c>
      <c r="AL426" s="68">
        <f t="shared" si="245"/>
        <v>10</v>
      </c>
      <c r="AM426" s="73">
        <v>529.22429810845017</v>
      </c>
      <c r="AN426" s="73">
        <v>539.6</v>
      </c>
      <c r="AO426" s="69">
        <f t="shared" si="246"/>
        <v>1068</v>
      </c>
      <c r="AP426" s="68">
        <f t="shared" si="247"/>
        <v>10</v>
      </c>
      <c r="AQ426" s="73">
        <v>529.22429810845017</v>
      </c>
      <c r="AR426" s="73">
        <v>539.6</v>
      </c>
      <c r="AS426" s="69">
        <f t="shared" si="248"/>
        <v>1068</v>
      </c>
      <c r="AT426" s="68">
        <f t="shared" si="249"/>
        <v>10</v>
      </c>
      <c r="AU426" s="73">
        <v>529.22429810845017</v>
      </c>
      <c r="AV426" s="73">
        <v>539.6</v>
      </c>
      <c r="AW426" s="69">
        <f t="shared" si="250"/>
        <v>1068</v>
      </c>
      <c r="AX426" s="68">
        <f t="shared" si="251"/>
        <v>10</v>
      </c>
      <c r="AY426" s="73">
        <v>529.22429810845017</v>
      </c>
      <c r="AZ426" s="73">
        <v>539.6</v>
      </c>
      <c r="BA426" s="65" t="b">
        <f t="shared" si="216"/>
        <v>1</v>
      </c>
      <c r="BB426" s="65" t="b">
        <f t="shared" si="217"/>
        <v>1</v>
      </c>
      <c r="BC426" s="65" t="b">
        <f t="shared" si="218"/>
        <v>1</v>
      </c>
      <c r="BD426" s="65" t="b">
        <f t="shared" si="219"/>
        <v>1</v>
      </c>
      <c r="BE426" s="65" t="b">
        <f t="shared" si="220"/>
        <v>0</v>
      </c>
      <c r="BF426" s="65" t="b">
        <f t="shared" si="221"/>
        <v>0</v>
      </c>
      <c r="BG426" s="65" t="b">
        <f t="shared" si="222"/>
        <v>0</v>
      </c>
      <c r="BH426" s="65" t="b">
        <f t="shared" si="223"/>
        <v>0</v>
      </c>
      <c r="BI426" s="65" t="b">
        <f t="shared" si="224"/>
        <v>0</v>
      </c>
      <c r="BJ426" s="65" t="b">
        <f t="shared" si="225"/>
        <v>0</v>
      </c>
      <c r="BK426" s="65" t="b">
        <f t="shared" si="226"/>
        <v>0</v>
      </c>
      <c r="BL426" s="65" t="b">
        <f t="shared" si="227"/>
        <v>0</v>
      </c>
      <c r="BM426" s="70" t="s">
        <v>164</v>
      </c>
    </row>
    <row r="427" spans="1:65" ht="17">
      <c r="A427" s="66" t="s">
        <v>1019</v>
      </c>
      <c r="B427" s="67" t="s">
        <v>1020</v>
      </c>
      <c r="C427" s="68">
        <v>0</v>
      </c>
      <c r="D427" s="68">
        <v>0</v>
      </c>
      <c r="E427" s="69">
        <f t="shared" si="228"/>
        <v>0</v>
      </c>
      <c r="F427" s="68">
        <f t="shared" si="229"/>
        <v>0</v>
      </c>
      <c r="G427" s="69">
        <v>0</v>
      </c>
      <c r="H427" s="69">
        <v>0</v>
      </c>
      <c r="I427" s="69">
        <f t="shared" si="230"/>
        <v>0</v>
      </c>
      <c r="J427" s="68">
        <f t="shared" si="231"/>
        <v>0</v>
      </c>
      <c r="K427" s="69">
        <v>0</v>
      </c>
      <c r="L427" s="69">
        <v>0</v>
      </c>
      <c r="M427" s="69">
        <f t="shared" si="232"/>
        <v>0</v>
      </c>
      <c r="N427" s="68">
        <f t="shared" si="233"/>
        <v>0</v>
      </c>
      <c r="O427" s="69">
        <v>0</v>
      </c>
      <c r="P427" s="69">
        <v>0</v>
      </c>
      <c r="Q427" s="69">
        <f t="shared" si="234"/>
        <v>0</v>
      </c>
      <c r="R427" s="68">
        <f t="shared" si="235"/>
        <v>0</v>
      </c>
      <c r="S427" s="69">
        <v>0</v>
      </c>
      <c r="T427" s="69">
        <v>0</v>
      </c>
      <c r="U427" s="69">
        <f t="shared" si="236"/>
        <v>0</v>
      </c>
      <c r="V427" s="68">
        <f t="shared" si="237"/>
        <v>0</v>
      </c>
      <c r="W427" s="69">
        <v>0</v>
      </c>
      <c r="X427" s="69">
        <v>0</v>
      </c>
      <c r="Y427" s="69">
        <f t="shared" si="238"/>
        <v>0</v>
      </c>
      <c r="Z427" s="68">
        <f t="shared" si="239"/>
        <v>0</v>
      </c>
      <c r="AA427" s="69">
        <v>0</v>
      </c>
      <c r="AB427" s="69">
        <v>0</v>
      </c>
      <c r="AC427" s="69">
        <f t="shared" si="240"/>
        <v>0</v>
      </c>
      <c r="AD427" s="68">
        <f t="shared" si="241"/>
        <v>0</v>
      </c>
      <c r="AE427" s="69">
        <v>0</v>
      </c>
      <c r="AF427" s="69">
        <v>0</v>
      </c>
      <c r="AG427" s="69">
        <f t="shared" si="242"/>
        <v>0</v>
      </c>
      <c r="AH427" s="68">
        <f t="shared" si="243"/>
        <v>0</v>
      </c>
      <c r="AI427" s="69">
        <v>0</v>
      </c>
      <c r="AJ427" s="69">
        <v>0</v>
      </c>
      <c r="AK427" s="69">
        <f t="shared" si="244"/>
        <v>0</v>
      </c>
      <c r="AL427" s="68">
        <f t="shared" si="245"/>
        <v>0</v>
      </c>
      <c r="AM427" s="69">
        <v>0</v>
      </c>
      <c r="AN427" s="69">
        <v>0</v>
      </c>
      <c r="AO427" s="69">
        <f t="shared" si="246"/>
        <v>0</v>
      </c>
      <c r="AP427" s="68">
        <f t="shared" si="247"/>
        <v>0</v>
      </c>
      <c r="AQ427" s="69">
        <v>0</v>
      </c>
      <c r="AR427" s="69">
        <v>0</v>
      </c>
      <c r="AS427" s="69">
        <f t="shared" si="248"/>
        <v>0</v>
      </c>
      <c r="AT427" s="68">
        <f t="shared" si="249"/>
        <v>0</v>
      </c>
      <c r="AU427" s="69">
        <v>0</v>
      </c>
      <c r="AV427" s="69">
        <v>0</v>
      </c>
      <c r="AW427" s="69">
        <f t="shared" si="250"/>
        <v>0</v>
      </c>
      <c r="AX427" s="68">
        <f t="shared" si="251"/>
        <v>0</v>
      </c>
      <c r="AY427" s="69">
        <v>0</v>
      </c>
      <c r="AZ427" s="69">
        <v>0</v>
      </c>
      <c r="BA427" s="65" t="b">
        <f t="shared" si="216"/>
        <v>1</v>
      </c>
      <c r="BB427" s="65" t="b">
        <f t="shared" si="217"/>
        <v>1</v>
      </c>
      <c r="BC427" s="65" t="b">
        <f t="shared" si="218"/>
        <v>1</v>
      </c>
      <c r="BD427" s="65" t="b">
        <f t="shared" si="219"/>
        <v>1</v>
      </c>
      <c r="BE427" s="65" t="b">
        <f t="shared" si="220"/>
        <v>1</v>
      </c>
      <c r="BF427" s="65" t="b">
        <f t="shared" si="221"/>
        <v>1</v>
      </c>
      <c r="BG427" s="65" t="b">
        <f t="shared" si="222"/>
        <v>1</v>
      </c>
      <c r="BH427" s="65" t="b">
        <f t="shared" si="223"/>
        <v>1</v>
      </c>
      <c r="BI427" s="65" t="b">
        <f t="shared" si="224"/>
        <v>1</v>
      </c>
      <c r="BJ427" s="65" t="b">
        <f t="shared" si="225"/>
        <v>1</v>
      </c>
      <c r="BK427" s="65" t="b">
        <f t="shared" si="226"/>
        <v>1</v>
      </c>
      <c r="BL427" s="65" t="b">
        <f t="shared" si="227"/>
        <v>1</v>
      </c>
      <c r="BM427" s="70" t="s">
        <v>182</v>
      </c>
    </row>
    <row r="428" spans="1:65" ht="17">
      <c r="A428" s="66" t="s">
        <v>1021</v>
      </c>
      <c r="B428" s="67" t="s">
        <v>1022</v>
      </c>
      <c r="C428" s="68">
        <v>0</v>
      </c>
      <c r="D428" s="68">
        <v>0</v>
      </c>
      <c r="E428" s="69">
        <f t="shared" si="228"/>
        <v>0</v>
      </c>
      <c r="F428" s="68">
        <f t="shared" si="229"/>
        <v>0</v>
      </c>
      <c r="G428" s="69">
        <v>0</v>
      </c>
      <c r="H428" s="69">
        <v>0</v>
      </c>
      <c r="I428" s="69">
        <f t="shared" si="230"/>
        <v>0</v>
      </c>
      <c r="J428" s="68">
        <f t="shared" si="231"/>
        <v>0</v>
      </c>
      <c r="K428" s="69">
        <v>0</v>
      </c>
      <c r="L428" s="69">
        <v>0</v>
      </c>
      <c r="M428" s="69">
        <f t="shared" si="232"/>
        <v>0</v>
      </c>
      <c r="N428" s="68">
        <f t="shared" si="233"/>
        <v>0</v>
      </c>
      <c r="O428" s="69">
        <v>0</v>
      </c>
      <c r="P428" s="69">
        <v>0</v>
      </c>
      <c r="Q428" s="69">
        <f t="shared" si="234"/>
        <v>0</v>
      </c>
      <c r="R428" s="68">
        <f t="shared" si="235"/>
        <v>0</v>
      </c>
      <c r="S428" s="71">
        <v>44326.969315267466</v>
      </c>
      <c r="T428" s="71">
        <v>44327</v>
      </c>
      <c r="U428" s="69">
        <f t="shared" si="236"/>
        <v>88653</v>
      </c>
      <c r="V428" s="68">
        <f t="shared" si="237"/>
        <v>1</v>
      </c>
      <c r="W428" s="71">
        <v>44326.969315267466</v>
      </c>
      <c r="X428" s="71">
        <v>44327</v>
      </c>
      <c r="Y428" s="69">
        <f t="shared" si="238"/>
        <v>88653</v>
      </c>
      <c r="Z428" s="68">
        <f t="shared" si="239"/>
        <v>1</v>
      </c>
      <c r="AA428" s="71">
        <v>44326.969315267466</v>
      </c>
      <c r="AB428" s="71">
        <v>44327</v>
      </c>
      <c r="AC428" s="69">
        <f t="shared" si="240"/>
        <v>88653</v>
      </c>
      <c r="AD428" s="68">
        <f t="shared" si="241"/>
        <v>1</v>
      </c>
      <c r="AE428" s="71">
        <v>44326.969315267466</v>
      </c>
      <c r="AF428" s="71">
        <v>44327</v>
      </c>
      <c r="AG428" s="69">
        <f t="shared" si="242"/>
        <v>88653</v>
      </c>
      <c r="AH428" s="68">
        <f t="shared" si="243"/>
        <v>1</v>
      </c>
      <c r="AI428" s="71">
        <v>44326.969315267466</v>
      </c>
      <c r="AJ428" s="71">
        <v>44327</v>
      </c>
      <c r="AK428" s="69">
        <f t="shared" si="244"/>
        <v>88653</v>
      </c>
      <c r="AL428" s="68">
        <f t="shared" si="245"/>
        <v>1</v>
      </c>
      <c r="AM428" s="71">
        <v>44326.969315267466</v>
      </c>
      <c r="AN428" s="71">
        <v>44327</v>
      </c>
      <c r="AO428" s="69">
        <f t="shared" si="246"/>
        <v>88653</v>
      </c>
      <c r="AP428" s="68">
        <f t="shared" si="247"/>
        <v>1</v>
      </c>
      <c r="AQ428" s="71">
        <v>44326.969315267466</v>
      </c>
      <c r="AR428" s="71">
        <v>44327</v>
      </c>
      <c r="AS428" s="69">
        <f t="shared" si="248"/>
        <v>88653</v>
      </c>
      <c r="AT428" s="68">
        <f t="shared" si="249"/>
        <v>1</v>
      </c>
      <c r="AU428" s="71">
        <v>62834.977453719912</v>
      </c>
      <c r="AV428" s="71">
        <v>44327</v>
      </c>
      <c r="AW428" s="69">
        <f t="shared" si="250"/>
        <v>107161</v>
      </c>
      <c r="AX428" s="68">
        <f t="shared" si="251"/>
        <v>-18507</v>
      </c>
      <c r="AY428" s="71">
        <v>62834.977453719912</v>
      </c>
      <c r="AZ428" s="71">
        <v>44327</v>
      </c>
      <c r="BA428" s="65" t="b">
        <f t="shared" si="216"/>
        <v>1</v>
      </c>
      <c r="BB428" s="65" t="b">
        <f t="shared" si="217"/>
        <v>1</v>
      </c>
      <c r="BC428" s="65" t="b">
        <f t="shared" si="218"/>
        <v>1</v>
      </c>
      <c r="BD428" s="65" t="b">
        <f t="shared" si="219"/>
        <v>1</v>
      </c>
      <c r="BE428" s="65" t="b">
        <f t="shared" si="220"/>
        <v>0</v>
      </c>
      <c r="BF428" s="65" t="b">
        <f t="shared" si="221"/>
        <v>0</v>
      </c>
      <c r="BG428" s="65" t="b">
        <f t="shared" si="222"/>
        <v>0</v>
      </c>
      <c r="BH428" s="65" t="b">
        <f t="shared" si="223"/>
        <v>0</v>
      </c>
      <c r="BI428" s="65" t="b">
        <f t="shared" si="224"/>
        <v>0</v>
      </c>
      <c r="BJ428" s="65" t="b">
        <f t="shared" si="225"/>
        <v>0</v>
      </c>
      <c r="BK428" s="65" t="b">
        <f t="shared" si="226"/>
        <v>0</v>
      </c>
      <c r="BL428" s="65" t="b">
        <f t="shared" si="227"/>
        <v>0</v>
      </c>
      <c r="BM428" s="70" t="s">
        <v>164</v>
      </c>
    </row>
    <row r="429" spans="1:65" ht="17">
      <c r="A429" s="66" t="s">
        <v>1023</v>
      </c>
      <c r="B429" s="67" t="s">
        <v>1024</v>
      </c>
      <c r="C429" s="68">
        <v>0</v>
      </c>
      <c r="D429" s="68">
        <v>0</v>
      </c>
      <c r="E429" s="69">
        <f t="shared" si="228"/>
        <v>0</v>
      </c>
      <c r="F429" s="68">
        <f t="shared" si="229"/>
        <v>0</v>
      </c>
      <c r="G429" s="69">
        <v>0</v>
      </c>
      <c r="H429" s="69">
        <v>0</v>
      </c>
      <c r="I429" s="69">
        <f t="shared" si="230"/>
        <v>0</v>
      </c>
      <c r="J429" s="68">
        <f t="shared" si="231"/>
        <v>0</v>
      </c>
      <c r="K429" s="69">
        <v>0</v>
      </c>
      <c r="L429" s="69">
        <v>0</v>
      </c>
      <c r="M429" s="69">
        <f t="shared" si="232"/>
        <v>0</v>
      </c>
      <c r="N429" s="68">
        <f t="shared" si="233"/>
        <v>0</v>
      </c>
      <c r="O429" s="69">
        <v>0</v>
      </c>
      <c r="P429" s="69">
        <v>0</v>
      </c>
      <c r="Q429" s="69">
        <f t="shared" si="234"/>
        <v>0</v>
      </c>
      <c r="R429" s="68">
        <f t="shared" si="235"/>
        <v>0</v>
      </c>
      <c r="S429" s="71">
        <v>12595.603194420351</v>
      </c>
      <c r="T429" s="71">
        <v>12596.1</v>
      </c>
      <c r="U429" s="69">
        <f t="shared" si="236"/>
        <v>25191</v>
      </c>
      <c r="V429" s="68">
        <f t="shared" si="237"/>
        <v>1</v>
      </c>
      <c r="W429" s="71">
        <v>12595.603194420351</v>
      </c>
      <c r="X429" s="71">
        <v>12670.07</v>
      </c>
      <c r="Y429" s="69">
        <f t="shared" si="238"/>
        <v>25265</v>
      </c>
      <c r="Z429" s="68">
        <f t="shared" si="239"/>
        <v>75</v>
      </c>
      <c r="AA429" s="71">
        <v>12595.603194420351</v>
      </c>
      <c r="AB429" s="71">
        <v>12670.07</v>
      </c>
      <c r="AC429" s="69">
        <f t="shared" si="240"/>
        <v>25265</v>
      </c>
      <c r="AD429" s="68">
        <f t="shared" si="241"/>
        <v>75</v>
      </c>
      <c r="AE429" s="71">
        <v>22691.149994990461</v>
      </c>
      <c r="AF429" s="71">
        <v>22766.07</v>
      </c>
      <c r="AG429" s="69">
        <f t="shared" si="242"/>
        <v>45457</v>
      </c>
      <c r="AH429" s="68">
        <f t="shared" si="243"/>
        <v>75</v>
      </c>
      <c r="AI429" s="71">
        <v>22690.494374990463</v>
      </c>
      <c r="AJ429" s="71">
        <v>22766.07</v>
      </c>
      <c r="AK429" s="69">
        <f t="shared" si="244"/>
        <v>45456</v>
      </c>
      <c r="AL429" s="68">
        <f t="shared" si="245"/>
        <v>76</v>
      </c>
      <c r="AM429" s="71">
        <v>22704.49437499046</v>
      </c>
      <c r="AN429" s="71">
        <v>22780.07</v>
      </c>
      <c r="AO429" s="69">
        <f t="shared" si="246"/>
        <v>45484</v>
      </c>
      <c r="AP429" s="68">
        <f t="shared" si="247"/>
        <v>76</v>
      </c>
      <c r="AQ429" s="71">
        <v>41729.642019990453</v>
      </c>
      <c r="AR429" s="71">
        <v>41805.07</v>
      </c>
      <c r="AS429" s="69">
        <f t="shared" si="248"/>
        <v>83534</v>
      </c>
      <c r="AT429" s="68">
        <f t="shared" si="249"/>
        <v>76</v>
      </c>
      <c r="AU429" s="71">
        <v>46675.901024837272</v>
      </c>
      <c r="AV429" s="71">
        <v>41805.07</v>
      </c>
      <c r="AW429" s="69">
        <f t="shared" si="250"/>
        <v>88480</v>
      </c>
      <c r="AX429" s="68">
        <f t="shared" si="251"/>
        <v>-4870</v>
      </c>
      <c r="AY429" s="71">
        <v>46675.901024837272</v>
      </c>
      <c r="AZ429" s="71">
        <v>41805.07</v>
      </c>
      <c r="BA429" s="65" t="b">
        <f t="shared" si="216"/>
        <v>1</v>
      </c>
      <c r="BB429" s="65" t="b">
        <f t="shared" si="217"/>
        <v>1</v>
      </c>
      <c r="BC429" s="65" t="b">
        <f t="shared" si="218"/>
        <v>1</v>
      </c>
      <c r="BD429" s="65" t="b">
        <f t="shared" si="219"/>
        <v>1</v>
      </c>
      <c r="BE429" s="65" t="b">
        <f t="shared" si="220"/>
        <v>0</v>
      </c>
      <c r="BF429" s="65" t="b">
        <f t="shared" si="221"/>
        <v>0</v>
      </c>
      <c r="BG429" s="65" t="b">
        <f t="shared" si="222"/>
        <v>0</v>
      </c>
      <c r="BH429" s="65" t="b">
        <f t="shared" si="223"/>
        <v>0</v>
      </c>
      <c r="BI429" s="65" t="b">
        <f t="shared" si="224"/>
        <v>0</v>
      </c>
      <c r="BJ429" s="65" t="b">
        <f t="shared" si="225"/>
        <v>0</v>
      </c>
      <c r="BK429" s="65" t="b">
        <f t="shared" si="226"/>
        <v>0</v>
      </c>
      <c r="BL429" s="65" t="b">
        <f t="shared" si="227"/>
        <v>0</v>
      </c>
      <c r="BM429" s="70" t="s">
        <v>187</v>
      </c>
    </row>
    <row r="430" spans="1:65" ht="17">
      <c r="A430" s="66" t="s">
        <v>1025</v>
      </c>
      <c r="B430" s="67" t="s">
        <v>1026</v>
      </c>
      <c r="C430" s="68">
        <v>0</v>
      </c>
      <c r="D430" s="68">
        <v>0</v>
      </c>
      <c r="E430" s="69">
        <f t="shared" si="228"/>
        <v>0</v>
      </c>
      <c r="F430" s="68">
        <f t="shared" si="229"/>
        <v>0</v>
      </c>
      <c r="G430" s="69">
        <v>0</v>
      </c>
      <c r="H430" s="69">
        <v>0</v>
      </c>
      <c r="I430" s="69">
        <f t="shared" si="230"/>
        <v>0</v>
      </c>
      <c r="J430" s="68">
        <f t="shared" si="231"/>
        <v>0</v>
      </c>
      <c r="K430" s="71">
        <v>91884.579713399289</v>
      </c>
      <c r="L430" s="71">
        <v>11771</v>
      </c>
      <c r="M430" s="69">
        <f t="shared" si="232"/>
        <v>103655</v>
      </c>
      <c r="N430" s="68">
        <f t="shared" si="233"/>
        <v>-80113</v>
      </c>
      <c r="O430" s="69">
        <v>0</v>
      </c>
      <c r="P430" s="71">
        <v>11771</v>
      </c>
      <c r="Q430" s="69">
        <f t="shared" si="234"/>
        <v>11771</v>
      </c>
      <c r="R430" s="68">
        <f t="shared" si="235"/>
        <v>11771</v>
      </c>
      <c r="S430" s="71">
        <v>13759572.016293323</v>
      </c>
      <c r="T430" s="71">
        <v>13759572</v>
      </c>
      <c r="U430" s="69">
        <f t="shared" si="236"/>
        <v>27519144</v>
      </c>
      <c r="V430" s="68">
        <f t="shared" si="237"/>
        <v>0</v>
      </c>
      <c r="W430" s="71">
        <v>15813819.571664024</v>
      </c>
      <c r="X430" s="71">
        <v>15813819.560000001</v>
      </c>
      <c r="Y430" s="69">
        <f t="shared" si="238"/>
        <v>31627638</v>
      </c>
      <c r="Z430" s="68">
        <f t="shared" si="239"/>
        <v>0</v>
      </c>
      <c r="AA430" s="71">
        <v>16320376.798629871</v>
      </c>
      <c r="AB430" s="71">
        <v>16320376.560000001</v>
      </c>
      <c r="AC430" s="69">
        <f t="shared" si="240"/>
        <v>32640752</v>
      </c>
      <c r="AD430" s="68">
        <f t="shared" si="241"/>
        <v>0</v>
      </c>
      <c r="AE430" s="71">
        <v>13525622.407971159</v>
      </c>
      <c r="AF430" s="71">
        <v>18101626.18</v>
      </c>
      <c r="AG430" s="69">
        <f t="shared" si="242"/>
        <v>31627248</v>
      </c>
      <c r="AH430" s="68">
        <f t="shared" si="243"/>
        <v>4576004</v>
      </c>
      <c r="AI430" s="71">
        <v>20561394.514176413</v>
      </c>
      <c r="AJ430" s="71">
        <v>20561394.18</v>
      </c>
      <c r="AK430" s="69">
        <f t="shared" si="244"/>
        <v>41122788</v>
      </c>
      <c r="AL430" s="68">
        <f t="shared" si="245"/>
        <v>0</v>
      </c>
      <c r="AM430" s="71">
        <v>21504757.236720368</v>
      </c>
      <c r="AN430" s="71">
        <v>21504757.18</v>
      </c>
      <c r="AO430" s="69">
        <f t="shared" si="246"/>
        <v>43009514</v>
      </c>
      <c r="AP430" s="68">
        <f t="shared" si="247"/>
        <v>0</v>
      </c>
      <c r="AQ430" s="71">
        <v>22780999.89342463</v>
      </c>
      <c r="AR430" s="71">
        <v>22915247.18</v>
      </c>
      <c r="AS430" s="69">
        <f t="shared" si="248"/>
        <v>45696246</v>
      </c>
      <c r="AT430" s="68">
        <f t="shared" si="249"/>
        <v>134248</v>
      </c>
      <c r="AU430" s="71">
        <v>25768852.864505798</v>
      </c>
      <c r="AV430" s="71">
        <v>22915247.18</v>
      </c>
      <c r="AW430" s="69">
        <f t="shared" si="250"/>
        <v>48684099</v>
      </c>
      <c r="AX430" s="68">
        <f t="shared" si="251"/>
        <v>-2853605</v>
      </c>
      <c r="AY430" s="71">
        <v>25768852.864505798</v>
      </c>
      <c r="AZ430" s="71">
        <v>22915247.18</v>
      </c>
      <c r="BA430" s="65" t="b">
        <f t="shared" si="216"/>
        <v>1</v>
      </c>
      <c r="BB430" s="65" t="b">
        <f t="shared" si="217"/>
        <v>1</v>
      </c>
      <c r="BC430" s="65" t="b">
        <f t="shared" si="218"/>
        <v>0</v>
      </c>
      <c r="BD430" s="65" t="b">
        <f t="shared" si="219"/>
        <v>0</v>
      </c>
      <c r="BE430" s="65" t="b">
        <f t="shared" si="220"/>
        <v>1</v>
      </c>
      <c r="BF430" s="65" t="b">
        <f t="shared" si="221"/>
        <v>1</v>
      </c>
      <c r="BG430" s="65" t="b">
        <f t="shared" si="222"/>
        <v>1</v>
      </c>
      <c r="BH430" s="65" t="b">
        <f t="shared" si="223"/>
        <v>0</v>
      </c>
      <c r="BI430" s="65" t="b">
        <f t="shared" si="224"/>
        <v>1</v>
      </c>
      <c r="BJ430" s="65" t="b">
        <f t="shared" si="225"/>
        <v>1</v>
      </c>
      <c r="BK430" s="65" t="b">
        <f t="shared" si="226"/>
        <v>0</v>
      </c>
      <c r="BL430" s="65" t="b">
        <f t="shared" si="227"/>
        <v>0</v>
      </c>
      <c r="BM430" s="70" t="s">
        <v>164</v>
      </c>
    </row>
    <row r="431" spans="1:65" ht="17">
      <c r="A431" s="66" t="s">
        <v>1027</v>
      </c>
      <c r="B431" s="67" t="s">
        <v>1028</v>
      </c>
      <c r="C431" s="68">
        <v>0</v>
      </c>
      <c r="D431" s="68">
        <v>0</v>
      </c>
      <c r="E431" s="69">
        <f t="shared" si="228"/>
        <v>0</v>
      </c>
      <c r="F431" s="68">
        <f t="shared" si="229"/>
        <v>0</v>
      </c>
      <c r="G431" s="69">
        <v>0</v>
      </c>
      <c r="H431" s="69">
        <v>0</v>
      </c>
      <c r="I431" s="69">
        <f t="shared" si="230"/>
        <v>0</v>
      </c>
      <c r="J431" s="68">
        <f t="shared" si="231"/>
        <v>0</v>
      </c>
      <c r="K431" s="69">
        <v>0</v>
      </c>
      <c r="L431" s="69">
        <v>0</v>
      </c>
      <c r="M431" s="69">
        <f t="shared" si="232"/>
        <v>0</v>
      </c>
      <c r="N431" s="68">
        <f t="shared" si="233"/>
        <v>0</v>
      </c>
      <c r="O431" s="69">
        <v>0</v>
      </c>
      <c r="P431" s="69">
        <v>0</v>
      </c>
      <c r="Q431" s="69">
        <f t="shared" si="234"/>
        <v>0</v>
      </c>
      <c r="R431" s="68">
        <f t="shared" si="235"/>
        <v>0</v>
      </c>
      <c r="S431" s="71">
        <v>15514.5</v>
      </c>
      <c r="T431" s="71">
        <v>15515</v>
      </c>
      <c r="U431" s="69">
        <f t="shared" si="236"/>
        <v>31029</v>
      </c>
      <c r="V431" s="68">
        <f t="shared" si="237"/>
        <v>1</v>
      </c>
      <c r="W431" s="71">
        <v>17149</v>
      </c>
      <c r="X431" s="71">
        <v>17150</v>
      </c>
      <c r="Y431" s="69">
        <f t="shared" si="238"/>
        <v>34299</v>
      </c>
      <c r="Z431" s="68">
        <f t="shared" si="239"/>
        <v>1</v>
      </c>
      <c r="AA431" s="71">
        <v>17961.5</v>
      </c>
      <c r="AB431" s="71">
        <v>17963</v>
      </c>
      <c r="AC431" s="69">
        <f t="shared" si="240"/>
        <v>35924</v>
      </c>
      <c r="AD431" s="68">
        <f t="shared" si="241"/>
        <v>2</v>
      </c>
      <c r="AE431" s="71">
        <v>22616.692307692309</v>
      </c>
      <c r="AF431" s="71">
        <v>22618</v>
      </c>
      <c r="AG431" s="69">
        <f t="shared" si="242"/>
        <v>45234</v>
      </c>
      <c r="AH431" s="68">
        <f t="shared" si="243"/>
        <v>2</v>
      </c>
      <c r="AI431" s="71">
        <v>28763.539551282054</v>
      </c>
      <c r="AJ431" s="71">
        <v>26285</v>
      </c>
      <c r="AK431" s="69">
        <f t="shared" si="244"/>
        <v>55048</v>
      </c>
      <c r="AL431" s="68">
        <f t="shared" si="245"/>
        <v>-2478</v>
      </c>
      <c r="AM431" s="71">
        <v>36201.424337606841</v>
      </c>
      <c r="AN431" s="71">
        <v>33723</v>
      </c>
      <c r="AO431" s="69">
        <f t="shared" si="246"/>
        <v>69924</v>
      </c>
      <c r="AP431" s="68">
        <f t="shared" si="247"/>
        <v>-2478</v>
      </c>
      <c r="AQ431" s="71">
        <v>36590.313226495731</v>
      </c>
      <c r="AR431" s="71">
        <v>34112</v>
      </c>
      <c r="AS431" s="69">
        <f t="shared" si="248"/>
        <v>70702</v>
      </c>
      <c r="AT431" s="68">
        <f t="shared" si="249"/>
        <v>-2478</v>
      </c>
      <c r="AU431" s="71">
        <v>38368.732029914536</v>
      </c>
      <c r="AV431" s="71">
        <v>34112</v>
      </c>
      <c r="AW431" s="69">
        <f t="shared" si="250"/>
        <v>72480</v>
      </c>
      <c r="AX431" s="68">
        <f t="shared" si="251"/>
        <v>-4256</v>
      </c>
      <c r="AY431" s="71">
        <v>38368.732029914536</v>
      </c>
      <c r="AZ431" s="71">
        <v>34112</v>
      </c>
      <c r="BA431" s="65" t="b">
        <f t="shared" si="216"/>
        <v>1</v>
      </c>
      <c r="BB431" s="65" t="b">
        <f t="shared" si="217"/>
        <v>1</v>
      </c>
      <c r="BC431" s="65" t="b">
        <f t="shared" si="218"/>
        <v>1</v>
      </c>
      <c r="BD431" s="65" t="b">
        <f t="shared" si="219"/>
        <v>1</v>
      </c>
      <c r="BE431" s="65" t="b">
        <f t="shared" si="220"/>
        <v>0</v>
      </c>
      <c r="BF431" s="65" t="b">
        <f t="shared" si="221"/>
        <v>0</v>
      </c>
      <c r="BG431" s="65" t="b">
        <f t="shared" si="222"/>
        <v>0</v>
      </c>
      <c r="BH431" s="65" t="b">
        <f t="shared" si="223"/>
        <v>0</v>
      </c>
      <c r="BI431" s="65" t="b">
        <f t="shared" si="224"/>
        <v>0</v>
      </c>
      <c r="BJ431" s="65" t="b">
        <f t="shared" si="225"/>
        <v>0</v>
      </c>
      <c r="BK431" s="65" t="b">
        <f t="shared" si="226"/>
        <v>0</v>
      </c>
      <c r="BL431" s="65" t="b">
        <f t="shared" si="227"/>
        <v>0</v>
      </c>
      <c r="BM431" s="70" t="s">
        <v>179</v>
      </c>
    </row>
    <row r="432" spans="1:65" ht="17">
      <c r="A432" s="66" t="s">
        <v>1029</v>
      </c>
      <c r="B432" s="67" t="s">
        <v>1030</v>
      </c>
      <c r="C432" s="68">
        <v>0</v>
      </c>
      <c r="D432" s="68">
        <v>0</v>
      </c>
      <c r="E432" s="69">
        <f t="shared" si="228"/>
        <v>0</v>
      </c>
      <c r="F432" s="68">
        <f t="shared" si="229"/>
        <v>0</v>
      </c>
      <c r="G432" s="69">
        <v>0</v>
      </c>
      <c r="H432" s="69">
        <v>0</v>
      </c>
      <c r="I432" s="69">
        <f t="shared" si="230"/>
        <v>0</v>
      </c>
      <c r="J432" s="68">
        <f t="shared" si="231"/>
        <v>0</v>
      </c>
      <c r="K432" s="73">
        <v>888.56557377049171</v>
      </c>
      <c r="L432" s="73">
        <v>888.6</v>
      </c>
      <c r="M432" s="69">
        <f t="shared" si="232"/>
        <v>1776</v>
      </c>
      <c r="N432" s="68">
        <f t="shared" si="233"/>
        <v>0</v>
      </c>
      <c r="O432" s="73">
        <v>888.56557377049171</v>
      </c>
      <c r="P432" s="73">
        <v>888.6</v>
      </c>
      <c r="Q432" s="69">
        <f t="shared" si="234"/>
        <v>1776</v>
      </c>
      <c r="R432" s="68">
        <f t="shared" si="235"/>
        <v>0</v>
      </c>
      <c r="S432" s="71">
        <v>169650.19583711086</v>
      </c>
      <c r="T432" s="71">
        <v>169650.25204926776</v>
      </c>
      <c r="U432" s="69">
        <f t="shared" si="236"/>
        <v>339300</v>
      </c>
      <c r="V432" s="68">
        <f t="shared" si="237"/>
        <v>0</v>
      </c>
      <c r="W432" s="71">
        <v>6634.8265002703783</v>
      </c>
      <c r="X432" s="71">
        <v>174075.25204926776</v>
      </c>
      <c r="Y432" s="69">
        <f t="shared" si="238"/>
        <v>180709</v>
      </c>
      <c r="Z432" s="68">
        <f t="shared" si="239"/>
        <v>167441</v>
      </c>
      <c r="AA432" s="71">
        <v>7005.5727415978527</v>
      </c>
      <c r="AB432" s="71">
        <v>174300.27204926775</v>
      </c>
      <c r="AC432" s="69">
        <f t="shared" si="240"/>
        <v>181305</v>
      </c>
      <c r="AD432" s="68">
        <f t="shared" si="241"/>
        <v>167295</v>
      </c>
      <c r="AE432" s="71">
        <v>8183.397206822995</v>
      </c>
      <c r="AF432" s="71">
        <v>174341.24204926775</v>
      </c>
      <c r="AG432" s="69">
        <f t="shared" si="242"/>
        <v>182524</v>
      </c>
      <c r="AH432" s="68">
        <f t="shared" si="243"/>
        <v>166158</v>
      </c>
      <c r="AI432" s="71">
        <v>17063.880564683128</v>
      </c>
      <c r="AJ432" s="71">
        <v>177602.24204926775</v>
      </c>
      <c r="AK432" s="69">
        <f t="shared" si="244"/>
        <v>194665</v>
      </c>
      <c r="AL432" s="68">
        <f t="shared" si="245"/>
        <v>160539</v>
      </c>
      <c r="AM432" s="71">
        <v>19838.573501510742</v>
      </c>
      <c r="AN432" s="71">
        <v>179661.24204926775</v>
      </c>
      <c r="AO432" s="69">
        <f t="shared" si="246"/>
        <v>199499</v>
      </c>
      <c r="AP432" s="68">
        <f t="shared" si="247"/>
        <v>159823</v>
      </c>
      <c r="AQ432" s="71">
        <v>22534.956384796456</v>
      </c>
      <c r="AR432" s="71">
        <v>182176.24204926775</v>
      </c>
      <c r="AS432" s="69">
        <f t="shared" si="248"/>
        <v>204710</v>
      </c>
      <c r="AT432" s="68">
        <f t="shared" si="249"/>
        <v>159642</v>
      </c>
      <c r="AU432" s="71">
        <v>34479.825685165852</v>
      </c>
      <c r="AV432" s="71">
        <v>182176.24204926775</v>
      </c>
      <c r="AW432" s="69">
        <f t="shared" si="250"/>
        <v>216655</v>
      </c>
      <c r="AX432" s="68">
        <f t="shared" si="251"/>
        <v>147697</v>
      </c>
      <c r="AY432" s="71">
        <v>34479.825685165852</v>
      </c>
      <c r="AZ432" s="71">
        <v>182176.24204926775</v>
      </c>
      <c r="BA432" s="65" t="b">
        <f t="shared" si="216"/>
        <v>1</v>
      </c>
      <c r="BB432" s="65" t="b">
        <f t="shared" si="217"/>
        <v>1</v>
      </c>
      <c r="BC432" s="65" t="b">
        <f t="shared" si="218"/>
        <v>1</v>
      </c>
      <c r="BD432" s="65" t="b">
        <f t="shared" si="219"/>
        <v>1</v>
      </c>
      <c r="BE432" s="65" t="b">
        <f t="shared" si="220"/>
        <v>1</v>
      </c>
      <c r="BF432" s="65" t="b">
        <f t="shared" si="221"/>
        <v>0</v>
      </c>
      <c r="BG432" s="65" t="b">
        <f t="shared" si="222"/>
        <v>0</v>
      </c>
      <c r="BH432" s="65" t="b">
        <f t="shared" si="223"/>
        <v>0</v>
      </c>
      <c r="BI432" s="65" t="b">
        <f t="shared" si="224"/>
        <v>0</v>
      </c>
      <c r="BJ432" s="65" t="b">
        <f t="shared" si="225"/>
        <v>0</v>
      </c>
      <c r="BK432" s="65" t="b">
        <f t="shared" si="226"/>
        <v>0</v>
      </c>
      <c r="BL432" s="65" t="b">
        <f t="shared" si="227"/>
        <v>0</v>
      </c>
      <c r="BM432" s="70" t="s">
        <v>182</v>
      </c>
    </row>
    <row r="433" spans="1:65" ht="17">
      <c r="A433" s="66" t="s">
        <v>1031</v>
      </c>
      <c r="B433" s="67" t="s">
        <v>1032</v>
      </c>
      <c r="C433" s="68">
        <v>0</v>
      </c>
      <c r="D433" s="68">
        <v>0</v>
      </c>
      <c r="E433" s="69">
        <f t="shared" si="228"/>
        <v>0</v>
      </c>
      <c r="F433" s="68">
        <f t="shared" si="229"/>
        <v>0</v>
      </c>
      <c r="G433" s="71">
        <v>48135.942261904762</v>
      </c>
      <c r="H433" s="71">
        <v>48136</v>
      </c>
      <c r="I433" s="69">
        <f t="shared" si="230"/>
        <v>96271</v>
      </c>
      <c r="J433" s="68">
        <f t="shared" si="231"/>
        <v>1</v>
      </c>
      <c r="K433" s="71">
        <v>71522.977096367758</v>
      </c>
      <c r="L433" s="71">
        <v>71523</v>
      </c>
      <c r="M433" s="69">
        <f t="shared" si="232"/>
        <v>143045</v>
      </c>
      <c r="N433" s="68">
        <f t="shared" si="233"/>
        <v>1</v>
      </c>
      <c r="O433" s="71">
        <v>71522.977096367758</v>
      </c>
      <c r="P433" s="71">
        <v>71523</v>
      </c>
      <c r="Q433" s="69">
        <f t="shared" si="234"/>
        <v>143045</v>
      </c>
      <c r="R433" s="68">
        <f t="shared" si="235"/>
        <v>1</v>
      </c>
      <c r="S433" s="71">
        <v>40273.461857721799</v>
      </c>
      <c r="T433" s="71">
        <v>40274</v>
      </c>
      <c r="U433" s="69">
        <f t="shared" si="236"/>
        <v>80547</v>
      </c>
      <c r="V433" s="68">
        <f t="shared" si="237"/>
        <v>1</v>
      </c>
      <c r="W433" s="71">
        <v>86766.529725928907</v>
      </c>
      <c r="X433" s="71">
        <v>86767</v>
      </c>
      <c r="Y433" s="69">
        <f t="shared" si="238"/>
        <v>173533</v>
      </c>
      <c r="Z433" s="68">
        <f t="shared" si="239"/>
        <v>1</v>
      </c>
      <c r="AA433" s="71">
        <v>86766.529725928907</v>
      </c>
      <c r="AB433" s="71">
        <v>86767</v>
      </c>
      <c r="AC433" s="69">
        <f t="shared" si="240"/>
        <v>173533</v>
      </c>
      <c r="AD433" s="68">
        <f t="shared" si="241"/>
        <v>1</v>
      </c>
      <c r="AE433" s="71">
        <v>86766.529725928907</v>
      </c>
      <c r="AF433" s="71">
        <v>86767</v>
      </c>
      <c r="AG433" s="69">
        <f t="shared" si="242"/>
        <v>173533</v>
      </c>
      <c r="AH433" s="68">
        <f t="shared" si="243"/>
        <v>1</v>
      </c>
      <c r="AI433" s="71">
        <v>90465.426924263913</v>
      </c>
      <c r="AJ433" s="71">
        <v>90466</v>
      </c>
      <c r="AK433" s="69">
        <f t="shared" si="244"/>
        <v>180931</v>
      </c>
      <c r="AL433" s="68">
        <f t="shared" si="245"/>
        <v>1</v>
      </c>
      <c r="AM433" s="71">
        <v>90465.426924263913</v>
      </c>
      <c r="AN433" s="71">
        <v>90466</v>
      </c>
      <c r="AO433" s="69">
        <f t="shared" si="246"/>
        <v>180931</v>
      </c>
      <c r="AP433" s="68">
        <f t="shared" si="247"/>
        <v>1</v>
      </c>
      <c r="AQ433" s="71">
        <v>96663.15946996471</v>
      </c>
      <c r="AR433" s="71">
        <v>96664</v>
      </c>
      <c r="AS433" s="69">
        <f t="shared" si="248"/>
        <v>193327</v>
      </c>
      <c r="AT433" s="68">
        <f t="shared" si="249"/>
        <v>1</v>
      </c>
      <c r="AU433" s="71">
        <v>102183.89333589586</v>
      </c>
      <c r="AV433" s="71">
        <v>96664</v>
      </c>
      <c r="AW433" s="69">
        <f t="shared" si="250"/>
        <v>198847</v>
      </c>
      <c r="AX433" s="68">
        <f t="shared" si="251"/>
        <v>-5519</v>
      </c>
      <c r="AY433" s="71">
        <v>102183.89333589586</v>
      </c>
      <c r="AZ433" s="71">
        <v>96664</v>
      </c>
      <c r="BA433" s="65" t="b">
        <f t="shared" si="216"/>
        <v>1</v>
      </c>
      <c r="BB433" s="65" t="b">
        <f t="shared" si="217"/>
        <v>0</v>
      </c>
      <c r="BC433" s="65" t="b">
        <f t="shared" si="218"/>
        <v>0</v>
      </c>
      <c r="BD433" s="65" t="b">
        <f t="shared" si="219"/>
        <v>0</v>
      </c>
      <c r="BE433" s="65" t="b">
        <f t="shared" si="220"/>
        <v>0</v>
      </c>
      <c r="BF433" s="65" t="b">
        <f t="shared" si="221"/>
        <v>0</v>
      </c>
      <c r="BG433" s="65" t="b">
        <f t="shared" si="222"/>
        <v>0</v>
      </c>
      <c r="BH433" s="65" t="b">
        <f t="shared" si="223"/>
        <v>0</v>
      </c>
      <c r="BI433" s="65" t="b">
        <f t="shared" si="224"/>
        <v>0</v>
      </c>
      <c r="BJ433" s="65" t="b">
        <f t="shared" si="225"/>
        <v>0</v>
      </c>
      <c r="BK433" s="65" t="b">
        <f t="shared" si="226"/>
        <v>0</v>
      </c>
      <c r="BL433" s="65" t="b">
        <f t="shared" si="227"/>
        <v>0</v>
      </c>
      <c r="BM433" s="70" t="s">
        <v>164</v>
      </c>
    </row>
    <row r="434" spans="1:65" ht="34">
      <c r="A434" s="66" t="s">
        <v>1033</v>
      </c>
      <c r="B434" s="67" t="s">
        <v>1034</v>
      </c>
      <c r="C434" s="68">
        <v>10686.592464984511</v>
      </c>
      <c r="D434" s="68">
        <v>10687</v>
      </c>
      <c r="E434" s="69">
        <f t="shared" si="228"/>
        <v>21373</v>
      </c>
      <c r="F434" s="68">
        <f t="shared" si="229"/>
        <v>1</v>
      </c>
      <c r="G434" s="71">
        <v>21797.990738294662</v>
      </c>
      <c r="H434" s="71">
        <v>21798</v>
      </c>
      <c r="I434" s="69">
        <f t="shared" si="230"/>
        <v>43595</v>
      </c>
      <c r="J434" s="68">
        <f t="shared" si="231"/>
        <v>1</v>
      </c>
      <c r="K434" s="71">
        <v>24023.725812089167</v>
      </c>
      <c r="L434" s="71">
        <v>24024</v>
      </c>
      <c r="M434" s="69">
        <f t="shared" si="232"/>
        <v>48047</v>
      </c>
      <c r="N434" s="68">
        <f t="shared" si="233"/>
        <v>1</v>
      </c>
      <c r="O434" s="71">
        <v>24351.832708640894</v>
      </c>
      <c r="P434" s="71">
        <v>24352.1</v>
      </c>
      <c r="Q434" s="69">
        <f t="shared" si="234"/>
        <v>48703</v>
      </c>
      <c r="R434" s="68">
        <f t="shared" si="235"/>
        <v>1</v>
      </c>
      <c r="S434" s="69">
        <v>0</v>
      </c>
      <c r="T434" s="69">
        <v>0</v>
      </c>
      <c r="U434" s="69">
        <f t="shared" si="236"/>
        <v>0</v>
      </c>
      <c r="V434" s="68">
        <f t="shared" si="237"/>
        <v>0</v>
      </c>
      <c r="W434" s="69">
        <v>0</v>
      </c>
      <c r="X434" s="69">
        <v>0</v>
      </c>
      <c r="Y434" s="69">
        <f t="shared" si="238"/>
        <v>0</v>
      </c>
      <c r="Z434" s="68">
        <f t="shared" si="239"/>
        <v>0</v>
      </c>
      <c r="AA434" s="69">
        <v>0</v>
      </c>
      <c r="AB434" s="69">
        <v>0</v>
      </c>
      <c r="AC434" s="69">
        <f t="shared" si="240"/>
        <v>0</v>
      </c>
      <c r="AD434" s="68">
        <f t="shared" si="241"/>
        <v>0</v>
      </c>
      <c r="AE434" s="69">
        <v>0</v>
      </c>
      <c r="AF434" s="69">
        <v>0</v>
      </c>
      <c r="AG434" s="69">
        <f t="shared" si="242"/>
        <v>0</v>
      </c>
      <c r="AH434" s="68">
        <f t="shared" si="243"/>
        <v>0</v>
      </c>
      <c r="AI434" s="69">
        <v>0</v>
      </c>
      <c r="AJ434" s="69">
        <v>0</v>
      </c>
      <c r="AK434" s="69">
        <f t="shared" si="244"/>
        <v>0</v>
      </c>
      <c r="AL434" s="68">
        <f t="shared" si="245"/>
        <v>0</v>
      </c>
      <c r="AM434" s="69">
        <v>0</v>
      </c>
      <c r="AN434" s="69">
        <v>0</v>
      </c>
      <c r="AO434" s="69">
        <f t="shared" si="246"/>
        <v>0</v>
      </c>
      <c r="AP434" s="68">
        <f t="shared" si="247"/>
        <v>0</v>
      </c>
      <c r="AQ434" s="69">
        <v>0</v>
      </c>
      <c r="AR434" s="69">
        <v>0</v>
      </c>
      <c r="AS434" s="69">
        <f t="shared" si="248"/>
        <v>0</v>
      </c>
      <c r="AT434" s="68">
        <f t="shared" si="249"/>
        <v>0</v>
      </c>
      <c r="AU434" s="69">
        <v>0</v>
      </c>
      <c r="AV434" s="69">
        <v>0</v>
      </c>
      <c r="AW434" s="69">
        <f t="shared" si="250"/>
        <v>0</v>
      </c>
      <c r="AX434" s="68">
        <f t="shared" si="251"/>
        <v>0</v>
      </c>
      <c r="AY434" s="69">
        <v>0</v>
      </c>
      <c r="AZ434" s="69">
        <v>0</v>
      </c>
      <c r="BA434" s="65" t="b">
        <f t="shared" si="216"/>
        <v>0</v>
      </c>
      <c r="BB434" s="65" t="b">
        <f t="shared" si="217"/>
        <v>0</v>
      </c>
      <c r="BC434" s="65" t="b">
        <f t="shared" si="218"/>
        <v>0</v>
      </c>
      <c r="BD434" s="65" t="b">
        <f t="shared" si="219"/>
        <v>0</v>
      </c>
      <c r="BE434" s="65" t="b">
        <f t="shared" si="220"/>
        <v>1</v>
      </c>
      <c r="BF434" s="65" t="b">
        <f t="shared" si="221"/>
        <v>1</v>
      </c>
      <c r="BG434" s="65" t="b">
        <f t="shared" si="222"/>
        <v>1</v>
      </c>
      <c r="BH434" s="65" t="b">
        <f t="shared" si="223"/>
        <v>1</v>
      </c>
      <c r="BI434" s="65" t="b">
        <f t="shared" si="224"/>
        <v>1</v>
      </c>
      <c r="BJ434" s="65" t="b">
        <f t="shared" si="225"/>
        <v>1</v>
      </c>
      <c r="BK434" s="65" t="b">
        <f t="shared" si="226"/>
        <v>1</v>
      </c>
      <c r="BL434" s="65" t="b">
        <f t="shared" si="227"/>
        <v>1</v>
      </c>
      <c r="BM434" s="70" t="s">
        <v>161</v>
      </c>
    </row>
    <row r="435" spans="1:65" ht="34">
      <c r="A435" s="66" t="s">
        <v>1035</v>
      </c>
      <c r="B435" s="67" t="s">
        <v>1036</v>
      </c>
      <c r="C435" s="68">
        <v>0</v>
      </c>
      <c r="D435" s="68">
        <v>0</v>
      </c>
      <c r="E435" s="69">
        <f t="shared" si="228"/>
        <v>0</v>
      </c>
      <c r="F435" s="68">
        <f t="shared" si="229"/>
        <v>0</v>
      </c>
      <c r="G435" s="69">
        <v>4100</v>
      </c>
      <c r="H435" s="69">
        <v>3800</v>
      </c>
      <c r="I435" s="69">
        <f t="shared" si="230"/>
        <v>7900</v>
      </c>
      <c r="J435" s="68">
        <f t="shared" si="231"/>
        <v>-300</v>
      </c>
      <c r="K435" s="71">
        <v>7800</v>
      </c>
      <c r="L435" s="71">
        <v>7500</v>
      </c>
      <c r="M435" s="69">
        <f t="shared" si="232"/>
        <v>15300</v>
      </c>
      <c r="N435" s="68">
        <f t="shared" si="233"/>
        <v>-300</v>
      </c>
      <c r="O435" s="71">
        <v>16525</v>
      </c>
      <c r="P435" s="71">
        <v>15725</v>
      </c>
      <c r="Q435" s="69">
        <f t="shared" si="234"/>
        <v>32250</v>
      </c>
      <c r="R435" s="68">
        <f t="shared" si="235"/>
        <v>-800</v>
      </c>
      <c r="S435" s="69">
        <v>0</v>
      </c>
      <c r="T435" s="69">
        <v>0</v>
      </c>
      <c r="U435" s="69">
        <f t="shared" si="236"/>
        <v>0</v>
      </c>
      <c r="V435" s="68">
        <f t="shared" si="237"/>
        <v>0</v>
      </c>
      <c r="W435" s="69">
        <v>0</v>
      </c>
      <c r="X435" s="69">
        <v>0</v>
      </c>
      <c r="Y435" s="69">
        <f t="shared" si="238"/>
        <v>0</v>
      </c>
      <c r="Z435" s="68">
        <f t="shared" si="239"/>
        <v>0</v>
      </c>
      <c r="AA435" s="69">
        <v>0</v>
      </c>
      <c r="AB435" s="69">
        <v>0</v>
      </c>
      <c r="AC435" s="69">
        <f t="shared" si="240"/>
        <v>0</v>
      </c>
      <c r="AD435" s="68">
        <f t="shared" si="241"/>
        <v>0</v>
      </c>
      <c r="AE435" s="69">
        <v>0</v>
      </c>
      <c r="AF435" s="69">
        <v>0</v>
      </c>
      <c r="AG435" s="69">
        <f t="shared" si="242"/>
        <v>0</v>
      </c>
      <c r="AH435" s="68">
        <f t="shared" si="243"/>
        <v>0</v>
      </c>
      <c r="AI435" s="69">
        <v>0</v>
      </c>
      <c r="AJ435" s="69">
        <v>0</v>
      </c>
      <c r="AK435" s="69">
        <f t="shared" si="244"/>
        <v>0</v>
      </c>
      <c r="AL435" s="68">
        <f t="shared" si="245"/>
        <v>0</v>
      </c>
      <c r="AM435" s="69">
        <v>0</v>
      </c>
      <c r="AN435" s="69">
        <v>0</v>
      </c>
      <c r="AO435" s="69">
        <f t="shared" si="246"/>
        <v>0</v>
      </c>
      <c r="AP435" s="68">
        <f t="shared" si="247"/>
        <v>0</v>
      </c>
      <c r="AQ435" s="69">
        <v>0</v>
      </c>
      <c r="AR435" s="69">
        <v>0</v>
      </c>
      <c r="AS435" s="69">
        <f t="shared" si="248"/>
        <v>0</v>
      </c>
      <c r="AT435" s="68">
        <f t="shared" si="249"/>
        <v>0</v>
      </c>
      <c r="AU435" s="69">
        <v>0</v>
      </c>
      <c r="AV435" s="69">
        <v>0</v>
      </c>
      <c r="AW435" s="69">
        <f t="shared" si="250"/>
        <v>0</v>
      </c>
      <c r="AX435" s="68">
        <f t="shared" si="251"/>
        <v>0</v>
      </c>
      <c r="AY435" s="69">
        <v>0</v>
      </c>
      <c r="AZ435" s="69">
        <v>0</v>
      </c>
      <c r="BA435" s="65" t="b">
        <f t="shared" si="216"/>
        <v>1</v>
      </c>
      <c r="BB435" s="65" t="b">
        <f t="shared" si="217"/>
        <v>0</v>
      </c>
      <c r="BC435" s="65" t="b">
        <f t="shared" si="218"/>
        <v>0</v>
      </c>
      <c r="BD435" s="65" t="b">
        <f t="shared" si="219"/>
        <v>0</v>
      </c>
      <c r="BE435" s="65" t="b">
        <f t="shared" si="220"/>
        <v>1</v>
      </c>
      <c r="BF435" s="65" t="b">
        <f t="shared" si="221"/>
        <v>1</v>
      </c>
      <c r="BG435" s="65" t="b">
        <f t="shared" si="222"/>
        <v>1</v>
      </c>
      <c r="BH435" s="65" t="b">
        <f t="shared" si="223"/>
        <v>1</v>
      </c>
      <c r="BI435" s="65" t="b">
        <f t="shared" si="224"/>
        <v>1</v>
      </c>
      <c r="BJ435" s="65" t="b">
        <f t="shared" si="225"/>
        <v>1</v>
      </c>
      <c r="BK435" s="65" t="b">
        <f t="shared" si="226"/>
        <v>1</v>
      </c>
      <c r="BL435" s="65" t="b">
        <f t="shared" si="227"/>
        <v>1</v>
      </c>
      <c r="BM435" s="70" t="s">
        <v>161</v>
      </c>
    </row>
    <row r="436" spans="1:65" ht="17">
      <c r="A436" s="66" t="s">
        <v>1037</v>
      </c>
      <c r="B436" s="67" t="s">
        <v>1038</v>
      </c>
      <c r="C436" s="68">
        <v>0</v>
      </c>
      <c r="D436" s="68">
        <v>0</v>
      </c>
      <c r="E436" s="69">
        <f t="shared" si="228"/>
        <v>0</v>
      </c>
      <c r="F436" s="68">
        <f t="shared" si="229"/>
        <v>0</v>
      </c>
      <c r="G436" s="69">
        <v>0</v>
      </c>
      <c r="H436" s="69">
        <v>0</v>
      </c>
      <c r="I436" s="69">
        <f t="shared" si="230"/>
        <v>0</v>
      </c>
      <c r="J436" s="68">
        <f t="shared" si="231"/>
        <v>0</v>
      </c>
      <c r="K436" s="69">
        <v>0</v>
      </c>
      <c r="L436" s="69">
        <v>0</v>
      </c>
      <c r="M436" s="69">
        <f t="shared" si="232"/>
        <v>0</v>
      </c>
      <c r="N436" s="68">
        <f t="shared" si="233"/>
        <v>0</v>
      </c>
      <c r="O436" s="69">
        <v>0</v>
      </c>
      <c r="P436" s="69">
        <v>0</v>
      </c>
      <c r="Q436" s="69">
        <f t="shared" si="234"/>
        <v>0</v>
      </c>
      <c r="R436" s="68">
        <f t="shared" si="235"/>
        <v>0</v>
      </c>
      <c r="S436" s="69">
        <v>0</v>
      </c>
      <c r="T436" s="69">
        <v>0</v>
      </c>
      <c r="U436" s="69">
        <f t="shared" si="236"/>
        <v>0</v>
      </c>
      <c r="V436" s="68">
        <f t="shared" si="237"/>
        <v>0</v>
      </c>
      <c r="W436" s="69">
        <v>0</v>
      </c>
      <c r="X436" s="69">
        <v>0</v>
      </c>
      <c r="Y436" s="69">
        <f t="shared" si="238"/>
        <v>0</v>
      </c>
      <c r="Z436" s="68">
        <f t="shared" si="239"/>
        <v>0</v>
      </c>
      <c r="AA436" s="71">
        <v>3825.7462500000001</v>
      </c>
      <c r="AB436" s="71">
        <v>3826</v>
      </c>
      <c r="AC436" s="69">
        <f t="shared" si="240"/>
        <v>7651</v>
      </c>
      <c r="AD436" s="68">
        <f t="shared" si="241"/>
        <v>1</v>
      </c>
      <c r="AE436" s="71">
        <v>3825.7462500000001</v>
      </c>
      <c r="AF436" s="71">
        <v>3826</v>
      </c>
      <c r="AG436" s="69">
        <f t="shared" si="242"/>
        <v>7651</v>
      </c>
      <c r="AH436" s="68">
        <f t="shared" si="243"/>
        <v>1</v>
      </c>
      <c r="AI436" s="71">
        <v>3825.7462500000001</v>
      </c>
      <c r="AJ436" s="71">
        <v>3826</v>
      </c>
      <c r="AK436" s="69">
        <f t="shared" si="244"/>
        <v>7651</v>
      </c>
      <c r="AL436" s="68">
        <f t="shared" si="245"/>
        <v>1</v>
      </c>
      <c r="AM436" s="71">
        <v>18757.554633692274</v>
      </c>
      <c r="AN436" s="71">
        <v>18758</v>
      </c>
      <c r="AO436" s="69">
        <f t="shared" si="246"/>
        <v>37515</v>
      </c>
      <c r="AP436" s="68">
        <f t="shared" si="247"/>
        <v>1</v>
      </c>
      <c r="AQ436" s="71">
        <v>26075.481967025611</v>
      </c>
      <c r="AR436" s="71">
        <v>26076</v>
      </c>
      <c r="AS436" s="69">
        <f t="shared" si="248"/>
        <v>52151</v>
      </c>
      <c r="AT436" s="68">
        <f t="shared" si="249"/>
        <v>1</v>
      </c>
      <c r="AU436" s="71">
        <v>26075.481967025611</v>
      </c>
      <c r="AV436" s="71">
        <v>26076</v>
      </c>
      <c r="AW436" s="69">
        <f t="shared" si="250"/>
        <v>52151</v>
      </c>
      <c r="AX436" s="68">
        <f t="shared" si="251"/>
        <v>1</v>
      </c>
      <c r="AY436" s="71">
        <v>26075.481967025611</v>
      </c>
      <c r="AZ436" s="71">
        <v>26076</v>
      </c>
      <c r="BA436" s="65" t="b">
        <f t="shared" si="216"/>
        <v>1</v>
      </c>
      <c r="BB436" s="65" t="b">
        <f t="shared" si="217"/>
        <v>1</v>
      </c>
      <c r="BC436" s="65" t="b">
        <f t="shared" si="218"/>
        <v>1</v>
      </c>
      <c r="BD436" s="65" t="b">
        <f t="shared" si="219"/>
        <v>1</v>
      </c>
      <c r="BE436" s="65" t="b">
        <f t="shared" si="220"/>
        <v>1</v>
      </c>
      <c r="BF436" s="65" t="b">
        <f t="shared" si="221"/>
        <v>1</v>
      </c>
      <c r="BG436" s="65" t="b">
        <f t="shared" si="222"/>
        <v>0</v>
      </c>
      <c r="BH436" s="65" t="b">
        <f t="shared" si="223"/>
        <v>0</v>
      </c>
      <c r="BI436" s="65" t="b">
        <f t="shared" si="224"/>
        <v>0</v>
      </c>
      <c r="BJ436" s="65" t="b">
        <f t="shared" si="225"/>
        <v>0</v>
      </c>
      <c r="BK436" s="65" t="b">
        <f t="shared" si="226"/>
        <v>0</v>
      </c>
      <c r="BL436" s="65" t="b">
        <f t="shared" si="227"/>
        <v>0</v>
      </c>
      <c r="BM436" s="70" t="s">
        <v>164</v>
      </c>
    </row>
    <row r="437" spans="1:65" ht="34">
      <c r="A437" s="66" t="s">
        <v>1039</v>
      </c>
      <c r="B437" s="67" t="s">
        <v>1040</v>
      </c>
      <c r="C437" s="68">
        <v>0</v>
      </c>
      <c r="D437" s="68">
        <v>0</v>
      </c>
      <c r="E437" s="69">
        <f t="shared" si="228"/>
        <v>0</v>
      </c>
      <c r="F437" s="68">
        <f t="shared" si="229"/>
        <v>0</v>
      </c>
      <c r="G437" s="69">
        <v>0</v>
      </c>
      <c r="H437" s="69">
        <v>0</v>
      </c>
      <c r="I437" s="69">
        <f t="shared" si="230"/>
        <v>0</v>
      </c>
      <c r="J437" s="68">
        <f t="shared" si="231"/>
        <v>0</v>
      </c>
      <c r="K437" s="71">
        <v>2521.2929243378908</v>
      </c>
      <c r="L437" s="71">
        <v>2521</v>
      </c>
      <c r="M437" s="69">
        <f t="shared" si="232"/>
        <v>5042</v>
      </c>
      <c r="N437" s="68">
        <f t="shared" si="233"/>
        <v>0</v>
      </c>
      <c r="O437" s="69">
        <v>0</v>
      </c>
      <c r="P437" s="71">
        <v>2521</v>
      </c>
      <c r="Q437" s="69">
        <f t="shared" si="234"/>
        <v>2521</v>
      </c>
      <c r="R437" s="68">
        <f t="shared" si="235"/>
        <v>2521</v>
      </c>
      <c r="S437" s="69">
        <v>0</v>
      </c>
      <c r="T437" s="71">
        <v>4999</v>
      </c>
      <c r="U437" s="69">
        <f t="shared" si="236"/>
        <v>4999</v>
      </c>
      <c r="V437" s="68">
        <f t="shared" si="237"/>
        <v>4999</v>
      </c>
      <c r="W437" s="71">
        <v>11351.997737615216</v>
      </c>
      <c r="X437" s="71">
        <v>16083</v>
      </c>
      <c r="Y437" s="69">
        <f t="shared" si="238"/>
        <v>27434</v>
      </c>
      <c r="Z437" s="68">
        <f t="shared" si="239"/>
        <v>4732</v>
      </c>
      <c r="AA437" s="69">
        <v>0</v>
      </c>
      <c r="AB437" s="71">
        <v>16083</v>
      </c>
      <c r="AC437" s="69">
        <f t="shared" si="240"/>
        <v>16083</v>
      </c>
      <c r="AD437" s="68">
        <f t="shared" si="241"/>
        <v>16083</v>
      </c>
      <c r="AE437" s="69">
        <v>0</v>
      </c>
      <c r="AF437" s="71">
        <v>16083</v>
      </c>
      <c r="AG437" s="69">
        <f t="shared" si="242"/>
        <v>16083</v>
      </c>
      <c r="AH437" s="68">
        <f t="shared" si="243"/>
        <v>16083</v>
      </c>
      <c r="AI437" s="71">
        <v>9136.7369672724199</v>
      </c>
      <c r="AJ437" s="71">
        <v>26533.41</v>
      </c>
      <c r="AK437" s="69">
        <f t="shared" si="244"/>
        <v>35669</v>
      </c>
      <c r="AL437" s="68">
        <f t="shared" si="245"/>
        <v>17397</v>
      </c>
      <c r="AM437" s="69">
        <v>0</v>
      </c>
      <c r="AN437" s="71">
        <v>26533.41</v>
      </c>
      <c r="AO437" s="69">
        <f t="shared" si="246"/>
        <v>26533</v>
      </c>
      <c r="AP437" s="68">
        <f t="shared" si="247"/>
        <v>26533</v>
      </c>
      <c r="AQ437" s="69">
        <v>0</v>
      </c>
      <c r="AR437" s="71">
        <v>26533.41</v>
      </c>
      <c r="AS437" s="69">
        <f t="shared" si="248"/>
        <v>26533</v>
      </c>
      <c r="AT437" s="68">
        <f t="shared" si="249"/>
        <v>26533</v>
      </c>
      <c r="AU437" s="71">
        <v>53501.044905153583</v>
      </c>
      <c r="AV437" s="71">
        <v>26533.41</v>
      </c>
      <c r="AW437" s="69">
        <f t="shared" si="250"/>
        <v>80034</v>
      </c>
      <c r="AX437" s="68">
        <f t="shared" si="251"/>
        <v>-26968</v>
      </c>
      <c r="AY437" s="71">
        <v>53501.044905153583</v>
      </c>
      <c r="AZ437" s="71">
        <v>26533.41</v>
      </c>
      <c r="BA437" s="65" t="b">
        <f t="shared" si="216"/>
        <v>1</v>
      </c>
      <c r="BB437" s="65" t="b">
        <f t="shared" si="217"/>
        <v>1</v>
      </c>
      <c r="BC437" s="65" t="b">
        <f t="shared" si="218"/>
        <v>1</v>
      </c>
      <c r="BD437" s="65" t="b">
        <f t="shared" si="219"/>
        <v>0</v>
      </c>
      <c r="BE437" s="65" t="b">
        <f t="shared" si="220"/>
        <v>0</v>
      </c>
      <c r="BF437" s="65" t="b">
        <f t="shared" si="221"/>
        <v>0</v>
      </c>
      <c r="BG437" s="65" t="b">
        <f t="shared" si="222"/>
        <v>0</v>
      </c>
      <c r="BH437" s="65" t="b">
        <f t="shared" si="223"/>
        <v>0</v>
      </c>
      <c r="BI437" s="65" t="b">
        <f t="shared" si="224"/>
        <v>0</v>
      </c>
      <c r="BJ437" s="65" t="b">
        <f t="shared" si="225"/>
        <v>0</v>
      </c>
      <c r="BK437" s="65" t="b">
        <f t="shared" si="226"/>
        <v>0</v>
      </c>
      <c r="BL437" s="65" t="b">
        <f t="shared" si="227"/>
        <v>0</v>
      </c>
      <c r="BM437" s="70" t="s">
        <v>161</v>
      </c>
    </row>
    <row r="438" spans="1:65" ht="17">
      <c r="A438" s="66" t="s">
        <v>1041</v>
      </c>
      <c r="B438" s="67" t="s">
        <v>1042</v>
      </c>
      <c r="C438" s="68">
        <v>0</v>
      </c>
      <c r="D438" s="68">
        <v>0</v>
      </c>
      <c r="E438" s="69">
        <f t="shared" si="228"/>
        <v>0</v>
      </c>
      <c r="F438" s="68">
        <f t="shared" si="229"/>
        <v>0</v>
      </c>
      <c r="G438" s="69">
        <v>0</v>
      </c>
      <c r="H438" s="69">
        <v>0</v>
      </c>
      <c r="I438" s="69">
        <f t="shared" si="230"/>
        <v>0</v>
      </c>
      <c r="J438" s="68">
        <f t="shared" si="231"/>
        <v>0</v>
      </c>
      <c r="K438" s="69">
        <v>0</v>
      </c>
      <c r="L438" s="69">
        <v>0</v>
      </c>
      <c r="M438" s="69">
        <f t="shared" si="232"/>
        <v>0</v>
      </c>
      <c r="N438" s="68">
        <f t="shared" si="233"/>
        <v>0</v>
      </c>
      <c r="O438" s="69">
        <v>0</v>
      </c>
      <c r="P438" s="69">
        <v>0</v>
      </c>
      <c r="Q438" s="69">
        <f t="shared" si="234"/>
        <v>0</v>
      </c>
      <c r="R438" s="68">
        <f t="shared" si="235"/>
        <v>0</v>
      </c>
      <c r="S438" s="69">
        <v>0</v>
      </c>
      <c r="T438" s="69">
        <v>0</v>
      </c>
      <c r="U438" s="69">
        <f t="shared" si="236"/>
        <v>0</v>
      </c>
      <c r="V438" s="68">
        <f t="shared" si="237"/>
        <v>0</v>
      </c>
      <c r="W438" s="69">
        <v>0</v>
      </c>
      <c r="X438" s="69">
        <v>0</v>
      </c>
      <c r="Y438" s="69">
        <f t="shared" si="238"/>
        <v>0</v>
      </c>
      <c r="Z438" s="68">
        <f t="shared" si="239"/>
        <v>0</v>
      </c>
      <c r="AA438" s="69">
        <v>0</v>
      </c>
      <c r="AB438" s="69">
        <v>0</v>
      </c>
      <c r="AC438" s="69">
        <f t="shared" si="240"/>
        <v>0</v>
      </c>
      <c r="AD438" s="68">
        <f t="shared" si="241"/>
        <v>0</v>
      </c>
      <c r="AE438" s="69">
        <v>0</v>
      </c>
      <c r="AF438" s="69">
        <v>0</v>
      </c>
      <c r="AG438" s="69">
        <f t="shared" si="242"/>
        <v>0</v>
      </c>
      <c r="AH438" s="68">
        <f t="shared" si="243"/>
        <v>0</v>
      </c>
      <c r="AI438" s="69">
        <v>0</v>
      </c>
      <c r="AJ438" s="69">
        <v>0</v>
      </c>
      <c r="AK438" s="69">
        <f t="shared" si="244"/>
        <v>0</v>
      </c>
      <c r="AL438" s="68">
        <f t="shared" si="245"/>
        <v>0</v>
      </c>
      <c r="AM438" s="69">
        <v>0</v>
      </c>
      <c r="AN438" s="69">
        <v>0</v>
      </c>
      <c r="AO438" s="69">
        <f t="shared" si="246"/>
        <v>0</v>
      </c>
      <c r="AP438" s="68">
        <f t="shared" si="247"/>
        <v>0</v>
      </c>
      <c r="AQ438" s="69">
        <v>0</v>
      </c>
      <c r="AR438" s="69">
        <v>0</v>
      </c>
      <c r="AS438" s="69">
        <f t="shared" si="248"/>
        <v>0</v>
      </c>
      <c r="AT438" s="68">
        <f t="shared" si="249"/>
        <v>0</v>
      </c>
      <c r="AU438" s="69">
        <v>0</v>
      </c>
      <c r="AV438" s="69">
        <v>0</v>
      </c>
      <c r="AW438" s="69">
        <f t="shared" si="250"/>
        <v>0</v>
      </c>
      <c r="AX438" s="68">
        <f t="shared" si="251"/>
        <v>0</v>
      </c>
      <c r="AY438" s="69">
        <v>0</v>
      </c>
      <c r="AZ438" s="69">
        <v>0</v>
      </c>
      <c r="BA438" s="65" t="b">
        <f t="shared" si="216"/>
        <v>1</v>
      </c>
      <c r="BB438" s="65" t="b">
        <f t="shared" si="217"/>
        <v>1</v>
      </c>
      <c r="BC438" s="65" t="b">
        <f t="shared" si="218"/>
        <v>1</v>
      </c>
      <c r="BD438" s="65" t="b">
        <f t="shared" si="219"/>
        <v>1</v>
      </c>
      <c r="BE438" s="65" t="b">
        <f t="shared" si="220"/>
        <v>1</v>
      </c>
      <c r="BF438" s="65" t="b">
        <f t="shared" si="221"/>
        <v>1</v>
      </c>
      <c r="BG438" s="65" t="b">
        <f t="shared" si="222"/>
        <v>1</v>
      </c>
      <c r="BH438" s="65" t="b">
        <f t="shared" si="223"/>
        <v>1</v>
      </c>
      <c r="BI438" s="65" t="b">
        <f t="shared" si="224"/>
        <v>1</v>
      </c>
      <c r="BJ438" s="65" t="b">
        <f t="shared" si="225"/>
        <v>1</v>
      </c>
      <c r="BK438" s="65" t="b">
        <f t="shared" si="226"/>
        <v>1</v>
      </c>
      <c r="BL438" s="65" t="b">
        <f t="shared" si="227"/>
        <v>1</v>
      </c>
      <c r="BM438" s="70" t="s">
        <v>182</v>
      </c>
    </row>
    <row r="439" spans="1:65" ht="34">
      <c r="A439" s="66" t="s">
        <v>1043</v>
      </c>
      <c r="B439" s="67" t="s">
        <v>1044</v>
      </c>
      <c r="C439" s="68">
        <v>0</v>
      </c>
      <c r="D439" s="68">
        <v>0</v>
      </c>
      <c r="E439" s="69">
        <f t="shared" si="228"/>
        <v>0</v>
      </c>
      <c r="F439" s="68">
        <f t="shared" si="229"/>
        <v>0</v>
      </c>
      <c r="G439" s="69">
        <v>0</v>
      </c>
      <c r="H439" s="69">
        <v>0</v>
      </c>
      <c r="I439" s="69">
        <f t="shared" si="230"/>
        <v>0</v>
      </c>
      <c r="J439" s="68">
        <f t="shared" si="231"/>
        <v>0</v>
      </c>
      <c r="K439" s="71">
        <v>9324.4869677488859</v>
      </c>
      <c r="L439" s="71">
        <v>9324</v>
      </c>
      <c r="M439" s="69">
        <f t="shared" si="232"/>
        <v>18648</v>
      </c>
      <c r="N439" s="68">
        <f t="shared" si="233"/>
        <v>0</v>
      </c>
      <c r="O439" s="69">
        <v>0</v>
      </c>
      <c r="P439" s="71">
        <v>9324</v>
      </c>
      <c r="Q439" s="69">
        <f t="shared" si="234"/>
        <v>9324</v>
      </c>
      <c r="R439" s="68">
        <f t="shared" si="235"/>
        <v>9324</v>
      </c>
      <c r="S439" s="69">
        <v>0</v>
      </c>
      <c r="T439" s="71">
        <v>5666</v>
      </c>
      <c r="U439" s="69">
        <f t="shared" si="236"/>
        <v>5666</v>
      </c>
      <c r="V439" s="68">
        <f t="shared" si="237"/>
        <v>5666</v>
      </c>
      <c r="W439" s="71">
        <v>70642.056399700959</v>
      </c>
      <c r="X439" s="71">
        <v>15569</v>
      </c>
      <c r="Y439" s="69">
        <f t="shared" si="238"/>
        <v>86211</v>
      </c>
      <c r="Z439" s="68">
        <f t="shared" si="239"/>
        <v>-55073</v>
      </c>
      <c r="AA439" s="69">
        <v>0</v>
      </c>
      <c r="AB439" s="71">
        <v>15569</v>
      </c>
      <c r="AC439" s="69">
        <f t="shared" si="240"/>
        <v>15569</v>
      </c>
      <c r="AD439" s="68">
        <f t="shared" si="241"/>
        <v>15569</v>
      </c>
      <c r="AE439" s="69">
        <v>0</v>
      </c>
      <c r="AF439" s="71">
        <v>15569</v>
      </c>
      <c r="AG439" s="69">
        <f t="shared" si="242"/>
        <v>15569</v>
      </c>
      <c r="AH439" s="68">
        <f t="shared" si="243"/>
        <v>15569</v>
      </c>
      <c r="AI439" s="71">
        <v>26364.75915741079</v>
      </c>
      <c r="AJ439" s="71">
        <v>44327.91</v>
      </c>
      <c r="AK439" s="69">
        <f t="shared" si="244"/>
        <v>70691</v>
      </c>
      <c r="AL439" s="68">
        <f t="shared" si="245"/>
        <v>17963</v>
      </c>
      <c r="AM439" s="69">
        <v>0</v>
      </c>
      <c r="AN439" s="71">
        <v>44327.91</v>
      </c>
      <c r="AO439" s="69">
        <f t="shared" si="246"/>
        <v>44327</v>
      </c>
      <c r="AP439" s="68">
        <f t="shared" si="247"/>
        <v>44327</v>
      </c>
      <c r="AQ439" s="69">
        <v>0</v>
      </c>
      <c r="AR439" s="71">
        <v>44327.91</v>
      </c>
      <c r="AS439" s="69">
        <f t="shared" si="248"/>
        <v>44327</v>
      </c>
      <c r="AT439" s="68">
        <f t="shared" si="249"/>
        <v>44327</v>
      </c>
      <c r="AU439" s="71">
        <v>329790.15712699766</v>
      </c>
      <c r="AV439" s="71">
        <v>44327.91</v>
      </c>
      <c r="AW439" s="69">
        <f t="shared" si="250"/>
        <v>374117</v>
      </c>
      <c r="AX439" s="68">
        <f t="shared" si="251"/>
        <v>-285463</v>
      </c>
      <c r="AY439" s="71">
        <v>329790.15712699766</v>
      </c>
      <c r="AZ439" s="71">
        <v>44327.91</v>
      </c>
      <c r="BA439" s="65" t="b">
        <f t="shared" si="216"/>
        <v>1</v>
      </c>
      <c r="BB439" s="65" t="b">
        <f t="shared" si="217"/>
        <v>1</v>
      </c>
      <c r="BC439" s="65" t="b">
        <f t="shared" si="218"/>
        <v>1</v>
      </c>
      <c r="BD439" s="65" t="b">
        <f t="shared" si="219"/>
        <v>0</v>
      </c>
      <c r="BE439" s="65" t="b">
        <f t="shared" si="220"/>
        <v>0</v>
      </c>
      <c r="BF439" s="65" t="b">
        <f t="shared" si="221"/>
        <v>0</v>
      </c>
      <c r="BG439" s="65" t="b">
        <f t="shared" si="222"/>
        <v>0</v>
      </c>
      <c r="BH439" s="65" t="b">
        <f t="shared" si="223"/>
        <v>0</v>
      </c>
      <c r="BI439" s="65" t="b">
        <f t="shared" si="224"/>
        <v>0</v>
      </c>
      <c r="BJ439" s="65" t="b">
        <f t="shared" si="225"/>
        <v>0</v>
      </c>
      <c r="BK439" s="65" t="b">
        <f t="shared" si="226"/>
        <v>0</v>
      </c>
      <c r="BL439" s="65" t="b">
        <f t="shared" si="227"/>
        <v>0</v>
      </c>
      <c r="BM439" s="70" t="s">
        <v>161</v>
      </c>
    </row>
    <row r="440" spans="1:65" ht="34">
      <c r="A440" s="66" t="s">
        <v>1045</v>
      </c>
      <c r="B440" s="67" t="s">
        <v>1046</v>
      </c>
      <c r="C440" s="68">
        <v>0</v>
      </c>
      <c r="D440" s="68">
        <v>0</v>
      </c>
      <c r="E440" s="69">
        <f t="shared" si="228"/>
        <v>0</v>
      </c>
      <c r="F440" s="68">
        <f t="shared" si="229"/>
        <v>0</v>
      </c>
      <c r="G440" s="69">
        <v>0</v>
      </c>
      <c r="H440" s="69">
        <v>0</v>
      </c>
      <c r="I440" s="69">
        <f t="shared" si="230"/>
        <v>0</v>
      </c>
      <c r="J440" s="68">
        <f t="shared" si="231"/>
        <v>0</v>
      </c>
      <c r="K440" s="69">
        <v>0</v>
      </c>
      <c r="L440" s="69">
        <v>0</v>
      </c>
      <c r="M440" s="69">
        <f t="shared" si="232"/>
        <v>0</v>
      </c>
      <c r="N440" s="68">
        <f t="shared" si="233"/>
        <v>0</v>
      </c>
      <c r="O440" s="69">
        <v>0</v>
      </c>
      <c r="P440" s="69">
        <v>0</v>
      </c>
      <c r="Q440" s="69">
        <f t="shared" si="234"/>
        <v>0</v>
      </c>
      <c r="R440" s="68">
        <f t="shared" si="235"/>
        <v>0</v>
      </c>
      <c r="S440" s="69">
        <v>0</v>
      </c>
      <c r="T440" s="69">
        <v>0</v>
      </c>
      <c r="U440" s="69">
        <f t="shared" si="236"/>
        <v>0</v>
      </c>
      <c r="V440" s="68">
        <f t="shared" si="237"/>
        <v>0</v>
      </c>
      <c r="W440" s="69">
        <v>0</v>
      </c>
      <c r="X440" s="69">
        <v>0</v>
      </c>
      <c r="Y440" s="69">
        <f t="shared" si="238"/>
        <v>0</v>
      </c>
      <c r="Z440" s="68">
        <f t="shared" si="239"/>
        <v>0</v>
      </c>
      <c r="AA440" s="69">
        <v>0</v>
      </c>
      <c r="AB440" s="69">
        <v>0</v>
      </c>
      <c r="AC440" s="69">
        <f t="shared" si="240"/>
        <v>0</v>
      </c>
      <c r="AD440" s="68">
        <f t="shared" si="241"/>
        <v>0</v>
      </c>
      <c r="AE440" s="69">
        <v>0</v>
      </c>
      <c r="AF440" s="69">
        <v>0</v>
      </c>
      <c r="AG440" s="69">
        <f t="shared" si="242"/>
        <v>0</v>
      </c>
      <c r="AH440" s="68">
        <f t="shared" si="243"/>
        <v>0</v>
      </c>
      <c r="AI440" s="69">
        <v>0</v>
      </c>
      <c r="AJ440" s="69">
        <v>0</v>
      </c>
      <c r="AK440" s="69">
        <f t="shared" si="244"/>
        <v>0</v>
      </c>
      <c r="AL440" s="68">
        <f t="shared" si="245"/>
        <v>0</v>
      </c>
      <c r="AM440" s="69">
        <v>0</v>
      </c>
      <c r="AN440" s="69">
        <v>0</v>
      </c>
      <c r="AO440" s="69">
        <f t="shared" si="246"/>
        <v>0</v>
      </c>
      <c r="AP440" s="68">
        <f t="shared" si="247"/>
        <v>0</v>
      </c>
      <c r="AQ440" s="69">
        <v>0</v>
      </c>
      <c r="AR440" s="69">
        <v>0</v>
      </c>
      <c r="AS440" s="69">
        <f t="shared" si="248"/>
        <v>0</v>
      </c>
      <c r="AT440" s="68">
        <f t="shared" si="249"/>
        <v>0</v>
      </c>
      <c r="AU440" s="69">
        <v>0</v>
      </c>
      <c r="AV440" s="69">
        <v>0</v>
      </c>
      <c r="AW440" s="69">
        <f t="shared" si="250"/>
        <v>0</v>
      </c>
      <c r="AX440" s="68">
        <f t="shared" si="251"/>
        <v>0</v>
      </c>
      <c r="AY440" s="69">
        <v>0</v>
      </c>
      <c r="AZ440" s="69">
        <v>0</v>
      </c>
      <c r="BA440" s="65" t="b">
        <f t="shared" si="216"/>
        <v>1</v>
      </c>
      <c r="BB440" s="65" t="b">
        <f t="shared" si="217"/>
        <v>1</v>
      </c>
      <c r="BC440" s="65" t="b">
        <f t="shared" si="218"/>
        <v>1</v>
      </c>
      <c r="BD440" s="65" t="b">
        <f t="shared" si="219"/>
        <v>1</v>
      </c>
      <c r="BE440" s="65" t="b">
        <f t="shared" si="220"/>
        <v>1</v>
      </c>
      <c r="BF440" s="65" t="b">
        <f t="shared" si="221"/>
        <v>1</v>
      </c>
      <c r="BG440" s="65" t="b">
        <f t="shared" si="222"/>
        <v>1</v>
      </c>
      <c r="BH440" s="65" t="b">
        <f t="shared" si="223"/>
        <v>1</v>
      </c>
      <c r="BI440" s="65" t="b">
        <f t="shared" si="224"/>
        <v>1</v>
      </c>
      <c r="BJ440" s="65" t="b">
        <f t="shared" si="225"/>
        <v>1</v>
      </c>
      <c r="BK440" s="65" t="b">
        <f t="shared" si="226"/>
        <v>1</v>
      </c>
      <c r="BL440" s="65" t="b">
        <f t="shared" si="227"/>
        <v>1</v>
      </c>
      <c r="BM440" s="70" t="s">
        <v>161</v>
      </c>
    </row>
    <row r="441" spans="1:65" ht="17">
      <c r="A441" s="66" t="s">
        <v>1047</v>
      </c>
      <c r="B441" s="67" t="s">
        <v>1048</v>
      </c>
      <c r="C441" s="68">
        <v>0</v>
      </c>
      <c r="D441" s="68">
        <v>0</v>
      </c>
      <c r="E441" s="69">
        <f t="shared" si="228"/>
        <v>0</v>
      </c>
      <c r="F441" s="68">
        <f t="shared" si="229"/>
        <v>0</v>
      </c>
      <c r="G441" s="69">
        <v>104190.40215704162</v>
      </c>
      <c r="H441" s="69">
        <v>104190</v>
      </c>
      <c r="I441" s="69">
        <f t="shared" si="230"/>
        <v>208380</v>
      </c>
      <c r="J441" s="68">
        <f t="shared" si="231"/>
        <v>0</v>
      </c>
      <c r="K441" s="71">
        <v>105858.36613419346</v>
      </c>
      <c r="L441" s="71">
        <v>105858</v>
      </c>
      <c r="M441" s="69">
        <f t="shared" si="232"/>
        <v>211716</v>
      </c>
      <c r="N441" s="68">
        <f t="shared" si="233"/>
        <v>0</v>
      </c>
      <c r="O441" s="71">
        <v>105858.36613419346</v>
      </c>
      <c r="P441" s="71">
        <v>105858</v>
      </c>
      <c r="Q441" s="69">
        <f t="shared" si="234"/>
        <v>211716</v>
      </c>
      <c r="R441" s="68">
        <f t="shared" si="235"/>
        <v>0</v>
      </c>
      <c r="S441" s="71">
        <v>7515.1639792101287</v>
      </c>
      <c r="T441" s="71">
        <v>12347</v>
      </c>
      <c r="U441" s="69">
        <f t="shared" si="236"/>
        <v>19862</v>
      </c>
      <c r="V441" s="68">
        <f t="shared" si="237"/>
        <v>4832</v>
      </c>
      <c r="W441" s="71">
        <v>7515.1639792101287</v>
      </c>
      <c r="X441" s="71">
        <v>12347</v>
      </c>
      <c r="Y441" s="69">
        <f t="shared" si="238"/>
        <v>19862</v>
      </c>
      <c r="Z441" s="68">
        <f t="shared" si="239"/>
        <v>4832</v>
      </c>
      <c r="AA441" s="71">
        <v>8831.4139792101287</v>
      </c>
      <c r="AB441" s="71">
        <v>14102</v>
      </c>
      <c r="AC441" s="69">
        <f t="shared" si="240"/>
        <v>22933</v>
      </c>
      <c r="AD441" s="68">
        <f t="shared" si="241"/>
        <v>5271</v>
      </c>
      <c r="AE441" s="71">
        <v>9885.7122114381491</v>
      </c>
      <c r="AF441" s="71">
        <v>15353</v>
      </c>
      <c r="AG441" s="69">
        <f t="shared" si="242"/>
        <v>25238</v>
      </c>
      <c r="AH441" s="68">
        <f t="shared" si="243"/>
        <v>5468</v>
      </c>
      <c r="AI441" s="71">
        <v>9885.7122114381491</v>
      </c>
      <c r="AJ441" s="71">
        <v>15353</v>
      </c>
      <c r="AK441" s="69">
        <f t="shared" si="244"/>
        <v>25238</v>
      </c>
      <c r="AL441" s="68">
        <f t="shared" si="245"/>
        <v>5468</v>
      </c>
      <c r="AM441" s="71">
        <v>24616.832528065326</v>
      </c>
      <c r="AN441" s="71">
        <v>39116</v>
      </c>
      <c r="AO441" s="69">
        <f t="shared" si="246"/>
        <v>63732</v>
      </c>
      <c r="AP441" s="68">
        <f t="shared" si="247"/>
        <v>14500</v>
      </c>
      <c r="AQ441" s="71">
        <v>37110.257956650392</v>
      </c>
      <c r="AR441" s="71">
        <v>51609</v>
      </c>
      <c r="AS441" s="69">
        <f t="shared" si="248"/>
        <v>88719</v>
      </c>
      <c r="AT441" s="68">
        <f t="shared" si="249"/>
        <v>14499</v>
      </c>
      <c r="AU441" s="71">
        <v>161179.76037765184</v>
      </c>
      <c r="AV441" s="71">
        <v>51609</v>
      </c>
      <c r="AW441" s="69">
        <f t="shared" si="250"/>
        <v>212788</v>
      </c>
      <c r="AX441" s="68">
        <f t="shared" si="251"/>
        <v>-109570</v>
      </c>
      <c r="AY441" s="71">
        <v>161179.76037765184</v>
      </c>
      <c r="AZ441" s="71">
        <v>51609</v>
      </c>
      <c r="BA441" s="65" t="b">
        <f t="shared" si="216"/>
        <v>1</v>
      </c>
      <c r="BB441" s="65" t="b">
        <f t="shared" si="217"/>
        <v>1</v>
      </c>
      <c r="BC441" s="65" t="b">
        <f t="shared" si="218"/>
        <v>1</v>
      </c>
      <c r="BD441" s="65" t="b">
        <f t="shared" si="219"/>
        <v>1</v>
      </c>
      <c r="BE441" s="65" t="b">
        <f t="shared" si="220"/>
        <v>0</v>
      </c>
      <c r="BF441" s="65" t="b">
        <f t="shared" si="221"/>
        <v>0</v>
      </c>
      <c r="BG441" s="65" t="b">
        <f t="shared" si="222"/>
        <v>0</v>
      </c>
      <c r="BH441" s="65" t="b">
        <f t="shared" si="223"/>
        <v>0</v>
      </c>
      <c r="BI441" s="65" t="b">
        <f t="shared" si="224"/>
        <v>0</v>
      </c>
      <c r="BJ441" s="65" t="b">
        <f t="shared" si="225"/>
        <v>0</v>
      </c>
      <c r="BK441" s="65" t="b">
        <f t="shared" si="226"/>
        <v>0</v>
      </c>
      <c r="BL441" s="65" t="b">
        <f t="shared" si="227"/>
        <v>0</v>
      </c>
      <c r="BM441" s="70" t="s">
        <v>164</v>
      </c>
    </row>
    <row r="442" spans="1:65" ht="17">
      <c r="A442" s="66" t="s">
        <v>1049</v>
      </c>
      <c r="B442" s="67" t="s">
        <v>1050</v>
      </c>
      <c r="C442" s="68">
        <v>0</v>
      </c>
      <c r="D442" s="68">
        <v>0</v>
      </c>
      <c r="E442" s="69">
        <f t="shared" si="228"/>
        <v>0</v>
      </c>
      <c r="F442" s="68">
        <f t="shared" si="229"/>
        <v>0</v>
      </c>
      <c r="G442" s="71">
        <v>78879.724880382768</v>
      </c>
      <c r="H442" s="71">
        <v>105173</v>
      </c>
      <c r="I442" s="69">
        <f t="shared" si="230"/>
        <v>184052</v>
      </c>
      <c r="J442" s="68">
        <f t="shared" si="231"/>
        <v>26294</v>
      </c>
      <c r="K442" s="71">
        <v>78879.724880382768</v>
      </c>
      <c r="L442" s="71">
        <v>105173</v>
      </c>
      <c r="M442" s="69">
        <f t="shared" si="232"/>
        <v>184052</v>
      </c>
      <c r="N442" s="68">
        <f t="shared" si="233"/>
        <v>26294</v>
      </c>
      <c r="O442" s="71">
        <v>78879.724880382768</v>
      </c>
      <c r="P442" s="71">
        <v>105173</v>
      </c>
      <c r="Q442" s="69">
        <f t="shared" si="234"/>
        <v>184052</v>
      </c>
      <c r="R442" s="68">
        <f t="shared" si="235"/>
        <v>26294</v>
      </c>
      <c r="S442" s="75">
        <v>17467.143744276313</v>
      </c>
      <c r="T442" s="75">
        <v>15960.8</v>
      </c>
      <c r="U442" s="69">
        <f t="shared" si="236"/>
        <v>33427</v>
      </c>
      <c r="V442" s="68">
        <f t="shared" si="237"/>
        <v>-1507</v>
      </c>
      <c r="W442" s="75">
        <v>31358.493543931578</v>
      </c>
      <c r="X442" s="75">
        <v>29852.15</v>
      </c>
      <c r="Y442" s="69">
        <f t="shared" si="238"/>
        <v>61210</v>
      </c>
      <c r="Z442" s="68">
        <f t="shared" si="239"/>
        <v>-1506</v>
      </c>
      <c r="AA442" s="75">
        <v>38067.745548458828</v>
      </c>
      <c r="AB442" s="75">
        <v>36561.4</v>
      </c>
      <c r="AC442" s="69">
        <f t="shared" si="240"/>
        <v>74628</v>
      </c>
      <c r="AD442" s="68">
        <f t="shared" si="241"/>
        <v>-1506</v>
      </c>
      <c r="AE442" s="75">
        <v>40060.848074378249</v>
      </c>
      <c r="AF442" s="75">
        <v>38554.400000000001</v>
      </c>
      <c r="AG442" s="69">
        <f t="shared" si="242"/>
        <v>78614</v>
      </c>
      <c r="AH442" s="68">
        <f t="shared" si="243"/>
        <v>-1506</v>
      </c>
      <c r="AI442" s="75">
        <v>47939.368874053856</v>
      </c>
      <c r="AJ442" s="75">
        <v>46433.4</v>
      </c>
      <c r="AK442" s="69">
        <f t="shared" si="244"/>
        <v>94372</v>
      </c>
      <c r="AL442" s="68">
        <f t="shared" si="245"/>
        <v>-1506</v>
      </c>
      <c r="AM442" s="75">
        <v>51718.59018573405</v>
      </c>
      <c r="AN442" s="75">
        <v>50212.4</v>
      </c>
      <c r="AO442" s="69">
        <f t="shared" si="246"/>
        <v>101930</v>
      </c>
      <c r="AP442" s="68">
        <f t="shared" si="247"/>
        <v>-1506</v>
      </c>
      <c r="AQ442" s="75">
        <v>52750.953816735346</v>
      </c>
      <c r="AR442" s="75">
        <v>51244.4</v>
      </c>
      <c r="AS442" s="69">
        <f t="shared" si="248"/>
        <v>103994</v>
      </c>
      <c r="AT442" s="68">
        <f t="shared" si="249"/>
        <v>-1506</v>
      </c>
      <c r="AU442" s="75">
        <v>75320.279606819488</v>
      </c>
      <c r="AV442" s="75">
        <v>51244.4</v>
      </c>
      <c r="AW442" s="69">
        <f t="shared" si="250"/>
        <v>126564</v>
      </c>
      <c r="AX442" s="68">
        <f t="shared" si="251"/>
        <v>-24076</v>
      </c>
      <c r="AY442" s="75">
        <v>75320.279606819488</v>
      </c>
      <c r="AZ442" s="75">
        <v>51244.4</v>
      </c>
      <c r="BA442" s="65" t="b">
        <f t="shared" si="216"/>
        <v>1</v>
      </c>
      <c r="BB442" s="65" t="b">
        <f t="shared" si="217"/>
        <v>0</v>
      </c>
      <c r="BC442" s="65" t="b">
        <f t="shared" si="218"/>
        <v>0</v>
      </c>
      <c r="BD442" s="65" t="b">
        <f t="shared" si="219"/>
        <v>0</v>
      </c>
      <c r="BE442" s="65" t="b">
        <f t="shared" si="220"/>
        <v>0</v>
      </c>
      <c r="BF442" s="65" t="b">
        <f t="shared" si="221"/>
        <v>0</v>
      </c>
      <c r="BG442" s="65" t="b">
        <f t="shared" si="222"/>
        <v>0</v>
      </c>
      <c r="BH442" s="65" t="b">
        <f t="shared" si="223"/>
        <v>0</v>
      </c>
      <c r="BI442" s="65" t="b">
        <f t="shared" si="224"/>
        <v>0</v>
      </c>
      <c r="BJ442" s="65" t="b">
        <f t="shared" si="225"/>
        <v>0</v>
      </c>
      <c r="BK442" s="65" t="b">
        <f t="shared" si="226"/>
        <v>0</v>
      </c>
      <c r="BL442" s="65" t="b">
        <f t="shared" si="227"/>
        <v>0</v>
      </c>
      <c r="BM442" s="70" t="s">
        <v>338</v>
      </c>
    </row>
    <row r="443" spans="1:65" ht="17">
      <c r="A443" s="66" t="s">
        <v>1051</v>
      </c>
      <c r="B443" s="67" t="s">
        <v>1052</v>
      </c>
      <c r="C443" s="68">
        <v>0</v>
      </c>
      <c r="D443" s="68">
        <v>0</v>
      </c>
      <c r="E443" s="69">
        <f t="shared" si="228"/>
        <v>0</v>
      </c>
      <c r="F443" s="68">
        <f t="shared" si="229"/>
        <v>0</v>
      </c>
      <c r="G443" s="69">
        <v>0</v>
      </c>
      <c r="H443" s="69">
        <v>0</v>
      </c>
      <c r="I443" s="69">
        <f t="shared" si="230"/>
        <v>0</v>
      </c>
      <c r="J443" s="68">
        <f t="shared" si="231"/>
        <v>0</v>
      </c>
      <c r="K443" s="69">
        <v>0</v>
      </c>
      <c r="L443" s="69">
        <v>0</v>
      </c>
      <c r="M443" s="69">
        <f t="shared" si="232"/>
        <v>0</v>
      </c>
      <c r="N443" s="68">
        <f t="shared" si="233"/>
        <v>0</v>
      </c>
      <c r="O443" s="69">
        <v>0</v>
      </c>
      <c r="P443" s="69">
        <v>0</v>
      </c>
      <c r="Q443" s="69">
        <f t="shared" si="234"/>
        <v>0</v>
      </c>
      <c r="R443" s="68">
        <f t="shared" si="235"/>
        <v>0</v>
      </c>
      <c r="S443" s="71">
        <v>9592.3519385234304</v>
      </c>
      <c r="T443" s="71">
        <v>9591.4676900040504</v>
      </c>
      <c r="U443" s="69">
        <f t="shared" si="236"/>
        <v>19183</v>
      </c>
      <c r="V443" s="68">
        <f t="shared" si="237"/>
        <v>-1</v>
      </c>
      <c r="W443" s="71">
        <v>15833.918543117059</v>
      </c>
      <c r="X443" s="71">
        <v>15830.46769000405</v>
      </c>
      <c r="Y443" s="69">
        <f t="shared" si="238"/>
        <v>31663</v>
      </c>
      <c r="Z443" s="68">
        <f t="shared" si="239"/>
        <v>-3</v>
      </c>
      <c r="AA443" s="71">
        <v>16846.21104049194</v>
      </c>
      <c r="AB443" s="71">
        <v>16842.757690004051</v>
      </c>
      <c r="AC443" s="69">
        <f t="shared" si="240"/>
        <v>33688</v>
      </c>
      <c r="AD443" s="68">
        <f t="shared" si="241"/>
        <v>-4</v>
      </c>
      <c r="AE443" s="71">
        <v>18693.363303630354</v>
      </c>
      <c r="AF443" s="71">
        <v>18688.35769000405</v>
      </c>
      <c r="AG443" s="69">
        <f t="shared" si="242"/>
        <v>37381</v>
      </c>
      <c r="AH443" s="68">
        <f t="shared" si="243"/>
        <v>-5</v>
      </c>
      <c r="AI443" s="71">
        <v>22209.495345768355</v>
      </c>
      <c r="AJ443" s="71">
        <v>22147.35769000405</v>
      </c>
      <c r="AK443" s="69">
        <f t="shared" si="244"/>
        <v>44356</v>
      </c>
      <c r="AL443" s="68">
        <f t="shared" si="245"/>
        <v>-62</v>
      </c>
      <c r="AM443" s="71">
        <v>24582.97612564333</v>
      </c>
      <c r="AN443" s="71">
        <v>24520.35769000405</v>
      </c>
      <c r="AO443" s="69">
        <f t="shared" si="246"/>
        <v>49102</v>
      </c>
      <c r="AP443" s="68">
        <f t="shared" si="247"/>
        <v>-62</v>
      </c>
      <c r="AQ443" s="71">
        <v>31552.158813626946</v>
      </c>
      <c r="AR443" s="71">
        <v>31489.35769000405</v>
      </c>
      <c r="AS443" s="69">
        <f t="shared" si="248"/>
        <v>63041</v>
      </c>
      <c r="AT443" s="68">
        <f t="shared" si="249"/>
        <v>-63</v>
      </c>
      <c r="AU443" s="71">
        <v>36020.465021981021</v>
      </c>
      <c r="AV443" s="71">
        <v>31489.35769000405</v>
      </c>
      <c r="AW443" s="69">
        <f t="shared" si="250"/>
        <v>67509</v>
      </c>
      <c r="AX443" s="68">
        <f t="shared" si="251"/>
        <v>-4531</v>
      </c>
      <c r="AY443" s="71">
        <v>36020.465021981021</v>
      </c>
      <c r="AZ443" s="71">
        <v>31489.35769000405</v>
      </c>
      <c r="BA443" s="65" t="b">
        <f t="shared" si="216"/>
        <v>1</v>
      </c>
      <c r="BB443" s="65" t="b">
        <f t="shared" si="217"/>
        <v>1</v>
      </c>
      <c r="BC443" s="65" t="b">
        <f t="shared" si="218"/>
        <v>1</v>
      </c>
      <c r="BD443" s="65" t="b">
        <f t="shared" si="219"/>
        <v>1</v>
      </c>
      <c r="BE443" s="65" t="b">
        <f t="shared" si="220"/>
        <v>0</v>
      </c>
      <c r="BF443" s="65" t="b">
        <f t="shared" si="221"/>
        <v>0</v>
      </c>
      <c r="BG443" s="65" t="b">
        <f t="shared" si="222"/>
        <v>0</v>
      </c>
      <c r="BH443" s="65" t="b">
        <f t="shared" si="223"/>
        <v>0</v>
      </c>
      <c r="BI443" s="65" t="b">
        <f t="shared" si="224"/>
        <v>0</v>
      </c>
      <c r="BJ443" s="65" t="b">
        <f t="shared" si="225"/>
        <v>0</v>
      </c>
      <c r="BK443" s="65" t="b">
        <f t="shared" si="226"/>
        <v>0</v>
      </c>
      <c r="BL443" s="65" t="b">
        <f t="shared" si="227"/>
        <v>0</v>
      </c>
      <c r="BM443" s="70" t="s">
        <v>182</v>
      </c>
    </row>
    <row r="444" spans="1:65" ht="17">
      <c r="A444" s="66" t="s">
        <v>1053</v>
      </c>
      <c r="B444" s="67" t="s">
        <v>1054</v>
      </c>
      <c r="C444" s="68">
        <v>0</v>
      </c>
      <c r="D444" s="68">
        <v>0</v>
      </c>
      <c r="E444" s="69">
        <f t="shared" si="228"/>
        <v>0</v>
      </c>
      <c r="F444" s="68">
        <f t="shared" si="229"/>
        <v>0</v>
      </c>
      <c r="G444" s="69">
        <v>0</v>
      </c>
      <c r="H444" s="69">
        <v>0</v>
      </c>
      <c r="I444" s="69">
        <f t="shared" si="230"/>
        <v>0</v>
      </c>
      <c r="J444" s="68">
        <f t="shared" si="231"/>
        <v>0</v>
      </c>
      <c r="K444" s="71">
        <v>7010.8489352299903</v>
      </c>
      <c r="L444" s="71">
        <v>7011</v>
      </c>
      <c r="M444" s="69">
        <f t="shared" si="232"/>
        <v>14021</v>
      </c>
      <c r="N444" s="68">
        <f t="shared" si="233"/>
        <v>1</v>
      </c>
      <c r="O444" s="69">
        <v>0</v>
      </c>
      <c r="P444" s="71">
        <v>7011</v>
      </c>
      <c r="Q444" s="69">
        <f t="shared" si="234"/>
        <v>7011</v>
      </c>
      <c r="R444" s="68">
        <f t="shared" si="235"/>
        <v>7011</v>
      </c>
      <c r="S444" s="71">
        <v>34553.636435234956</v>
      </c>
      <c r="T444" s="71">
        <v>34554</v>
      </c>
      <c r="U444" s="69">
        <f t="shared" si="236"/>
        <v>69107</v>
      </c>
      <c r="V444" s="68">
        <f t="shared" si="237"/>
        <v>1</v>
      </c>
      <c r="W444" s="71">
        <v>57631.023872030477</v>
      </c>
      <c r="X444" s="71">
        <v>57631</v>
      </c>
      <c r="Y444" s="69">
        <f t="shared" si="238"/>
        <v>115262</v>
      </c>
      <c r="Z444" s="68">
        <f t="shared" si="239"/>
        <v>0</v>
      </c>
      <c r="AA444" s="71">
        <v>57867.306187498005</v>
      </c>
      <c r="AB444" s="71">
        <v>57867.28</v>
      </c>
      <c r="AC444" s="69">
        <f t="shared" si="240"/>
        <v>115734</v>
      </c>
      <c r="AD444" s="68">
        <f t="shared" si="241"/>
        <v>0</v>
      </c>
      <c r="AE444" s="71">
        <v>57867.306187498005</v>
      </c>
      <c r="AF444" s="71">
        <v>57867.28</v>
      </c>
      <c r="AG444" s="69">
        <f t="shared" si="242"/>
        <v>115734</v>
      </c>
      <c r="AH444" s="68">
        <f t="shared" si="243"/>
        <v>0</v>
      </c>
      <c r="AI444" s="71">
        <v>58642.167786411017</v>
      </c>
      <c r="AJ444" s="71">
        <v>58642.28</v>
      </c>
      <c r="AK444" s="69">
        <f t="shared" si="244"/>
        <v>117284</v>
      </c>
      <c r="AL444" s="68">
        <f t="shared" si="245"/>
        <v>0</v>
      </c>
      <c r="AM444" s="71">
        <v>67234.769442412406</v>
      </c>
      <c r="AN444" s="71">
        <v>67235.28</v>
      </c>
      <c r="AO444" s="69">
        <f t="shared" si="246"/>
        <v>134469</v>
      </c>
      <c r="AP444" s="68">
        <f t="shared" si="247"/>
        <v>1</v>
      </c>
      <c r="AQ444" s="71">
        <v>67234.769442412406</v>
      </c>
      <c r="AR444" s="71">
        <v>67235.28</v>
      </c>
      <c r="AS444" s="69">
        <f t="shared" si="248"/>
        <v>134469</v>
      </c>
      <c r="AT444" s="68">
        <f t="shared" si="249"/>
        <v>1</v>
      </c>
      <c r="AU444" s="71">
        <v>72570.343185770558</v>
      </c>
      <c r="AV444" s="71">
        <v>67235.28</v>
      </c>
      <c r="AW444" s="69">
        <f t="shared" si="250"/>
        <v>139805</v>
      </c>
      <c r="AX444" s="68">
        <f t="shared" si="251"/>
        <v>-5335</v>
      </c>
      <c r="AY444" s="71">
        <v>72570.343185770558</v>
      </c>
      <c r="AZ444" s="71">
        <v>67235.28</v>
      </c>
      <c r="BA444" s="65" t="b">
        <f t="shared" si="216"/>
        <v>1</v>
      </c>
      <c r="BB444" s="65" t="b">
        <f t="shared" si="217"/>
        <v>1</v>
      </c>
      <c r="BC444" s="65" t="b">
        <f t="shared" si="218"/>
        <v>0</v>
      </c>
      <c r="BD444" s="65" t="b">
        <f t="shared" si="219"/>
        <v>0</v>
      </c>
      <c r="BE444" s="65" t="b">
        <f t="shared" si="220"/>
        <v>0</v>
      </c>
      <c r="BF444" s="65" t="b">
        <f t="shared" si="221"/>
        <v>1</v>
      </c>
      <c r="BG444" s="65" t="b">
        <f t="shared" si="222"/>
        <v>1</v>
      </c>
      <c r="BH444" s="65" t="b">
        <f t="shared" si="223"/>
        <v>1</v>
      </c>
      <c r="BI444" s="65" t="b">
        <f t="shared" si="224"/>
        <v>1</v>
      </c>
      <c r="BJ444" s="65" t="b">
        <f t="shared" si="225"/>
        <v>0</v>
      </c>
      <c r="BK444" s="65" t="b">
        <f t="shared" si="226"/>
        <v>0</v>
      </c>
      <c r="BL444" s="65" t="b">
        <f t="shared" si="227"/>
        <v>0</v>
      </c>
      <c r="BM444" s="70" t="s">
        <v>164</v>
      </c>
    </row>
    <row r="445" spans="1:65" ht="17">
      <c r="A445" s="66" t="s">
        <v>1055</v>
      </c>
      <c r="B445" s="67" t="s">
        <v>1056</v>
      </c>
      <c r="C445" s="68">
        <v>0</v>
      </c>
      <c r="D445" s="68">
        <v>0</v>
      </c>
      <c r="E445" s="69">
        <f t="shared" si="228"/>
        <v>0</v>
      </c>
      <c r="F445" s="68">
        <f t="shared" si="229"/>
        <v>0</v>
      </c>
      <c r="G445" s="69">
        <v>0</v>
      </c>
      <c r="H445" s="69">
        <v>0</v>
      </c>
      <c r="I445" s="69">
        <f t="shared" si="230"/>
        <v>0</v>
      </c>
      <c r="J445" s="68">
        <f t="shared" si="231"/>
        <v>0</v>
      </c>
      <c r="K445" s="69">
        <v>0</v>
      </c>
      <c r="L445" s="69">
        <v>0</v>
      </c>
      <c r="M445" s="69">
        <f t="shared" si="232"/>
        <v>0</v>
      </c>
      <c r="N445" s="68">
        <f t="shared" si="233"/>
        <v>0</v>
      </c>
      <c r="O445" s="69">
        <v>0</v>
      </c>
      <c r="P445" s="69">
        <v>0</v>
      </c>
      <c r="Q445" s="69">
        <f t="shared" si="234"/>
        <v>0</v>
      </c>
      <c r="R445" s="68">
        <f t="shared" si="235"/>
        <v>0</v>
      </c>
      <c r="S445" s="71">
        <v>9129.9452501104261</v>
      </c>
      <c r="T445" s="71">
        <v>9052.59</v>
      </c>
      <c r="U445" s="69">
        <f t="shared" si="236"/>
        <v>18181</v>
      </c>
      <c r="V445" s="68">
        <f t="shared" si="237"/>
        <v>-77</v>
      </c>
      <c r="W445" s="71">
        <v>16374.19989316757</v>
      </c>
      <c r="X445" s="71">
        <v>16296.59</v>
      </c>
      <c r="Y445" s="69">
        <f t="shared" si="238"/>
        <v>32670</v>
      </c>
      <c r="Z445" s="68">
        <f t="shared" si="239"/>
        <v>-78</v>
      </c>
      <c r="AA445" s="71">
        <v>20532.431883310426</v>
      </c>
      <c r="AB445" s="71">
        <v>20454.82</v>
      </c>
      <c r="AC445" s="69">
        <f t="shared" si="240"/>
        <v>40986</v>
      </c>
      <c r="AD445" s="68">
        <f t="shared" si="241"/>
        <v>-78</v>
      </c>
      <c r="AE445" s="71">
        <v>22525.519078448582</v>
      </c>
      <c r="AF445" s="71">
        <v>22059.079999999998</v>
      </c>
      <c r="AG445" s="69">
        <f t="shared" si="242"/>
        <v>44584</v>
      </c>
      <c r="AH445" s="68">
        <f t="shared" si="243"/>
        <v>-466</v>
      </c>
      <c r="AI445" s="71">
        <v>33084.42719229139</v>
      </c>
      <c r="AJ445" s="71">
        <v>32698.219999999998</v>
      </c>
      <c r="AK445" s="69">
        <f t="shared" si="244"/>
        <v>65782</v>
      </c>
      <c r="AL445" s="68">
        <f t="shared" si="245"/>
        <v>-386</v>
      </c>
      <c r="AM445" s="71">
        <v>35095.283121123044</v>
      </c>
      <c r="AN445" s="71">
        <v>34709.22</v>
      </c>
      <c r="AO445" s="69">
        <f t="shared" si="246"/>
        <v>69804</v>
      </c>
      <c r="AP445" s="68">
        <f t="shared" si="247"/>
        <v>-386</v>
      </c>
      <c r="AQ445" s="71">
        <v>35095.283121123044</v>
      </c>
      <c r="AR445" s="71">
        <v>34709.22</v>
      </c>
      <c r="AS445" s="69">
        <f t="shared" si="248"/>
        <v>69804</v>
      </c>
      <c r="AT445" s="68">
        <f t="shared" si="249"/>
        <v>-386</v>
      </c>
      <c r="AU445" s="71">
        <v>38738.455905103809</v>
      </c>
      <c r="AV445" s="71">
        <v>34709.22</v>
      </c>
      <c r="AW445" s="69">
        <f t="shared" si="250"/>
        <v>73447</v>
      </c>
      <c r="AX445" s="68">
        <f t="shared" si="251"/>
        <v>-4029</v>
      </c>
      <c r="AY445" s="71">
        <v>38738.455905103809</v>
      </c>
      <c r="AZ445" s="71">
        <v>34709.22</v>
      </c>
      <c r="BA445" s="65" t="b">
        <f t="shared" si="216"/>
        <v>1</v>
      </c>
      <c r="BB445" s="65" t="b">
        <f t="shared" si="217"/>
        <v>1</v>
      </c>
      <c r="BC445" s="65" t="b">
        <f t="shared" si="218"/>
        <v>1</v>
      </c>
      <c r="BD445" s="65" t="b">
        <f t="shared" si="219"/>
        <v>1</v>
      </c>
      <c r="BE445" s="65" t="b">
        <f t="shared" si="220"/>
        <v>0</v>
      </c>
      <c r="BF445" s="65" t="b">
        <f t="shared" si="221"/>
        <v>0</v>
      </c>
      <c r="BG445" s="65" t="b">
        <f t="shared" si="222"/>
        <v>0</v>
      </c>
      <c r="BH445" s="65" t="b">
        <f t="shared" si="223"/>
        <v>0</v>
      </c>
      <c r="BI445" s="65" t="b">
        <f t="shared" si="224"/>
        <v>0</v>
      </c>
      <c r="BJ445" s="65" t="b">
        <f t="shared" si="225"/>
        <v>0</v>
      </c>
      <c r="BK445" s="65" t="b">
        <f t="shared" si="226"/>
        <v>0</v>
      </c>
      <c r="BL445" s="65" t="b">
        <f t="shared" si="227"/>
        <v>0</v>
      </c>
      <c r="BM445" s="70" t="s">
        <v>179</v>
      </c>
    </row>
    <row r="446" spans="1:65" ht="17">
      <c r="A446" s="66" t="s">
        <v>1057</v>
      </c>
      <c r="B446" s="67" t="s">
        <v>1058</v>
      </c>
      <c r="C446" s="68">
        <v>0</v>
      </c>
      <c r="D446" s="68">
        <v>0</v>
      </c>
      <c r="E446" s="69">
        <f t="shared" si="228"/>
        <v>0</v>
      </c>
      <c r="F446" s="68">
        <f t="shared" si="229"/>
        <v>0</v>
      </c>
      <c r="G446" s="75">
        <v>0</v>
      </c>
      <c r="H446" s="75">
        <v>0</v>
      </c>
      <c r="I446" s="69">
        <f t="shared" si="230"/>
        <v>0</v>
      </c>
      <c r="J446" s="68">
        <f t="shared" si="231"/>
        <v>0</v>
      </c>
      <c r="K446" s="75">
        <v>2249.7511502290004</v>
      </c>
      <c r="L446" s="75">
        <v>3649</v>
      </c>
      <c r="M446" s="69">
        <f t="shared" si="232"/>
        <v>5898</v>
      </c>
      <c r="N446" s="68">
        <f t="shared" si="233"/>
        <v>1400</v>
      </c>
      <c r="O446" s="75">
        <v>2249.7511502290004</v>
      </c>
      <c r="P446" s="75">
        <v>6800</v>
      </c>
      <c r="Q446" s="69">
        <f t="shared" si="234"/>
        <v>9049</v>
      </c>
      <c r="R446" s="68">
        <f t="shared" si="235"/>
        <v>4551</v>
      </c>
      <c r="S446" s="71">
        <v>6921.2221708789129</v>
      </c>
      <c r="T446" s="71">
        <v>6921.3404422287194</v>
      </c>
      <c r="U446" s="69">
        <f t="shared" si="236"/>
        <v>13842</v>
      </c>
      <c r="V446" s="68">
        <f t="shared" si="237"/>
        <v>0</v>
      </c>
      <c r="W446" s="71">
        <v>8723.6810414065658</v>
      </c>
      <c r="X446" s="71">
        <v>8722.3404422287203</v>
      </c>
      <c r="Y446" s="69">
        <f t="shared" si="238"/>
        <v>17445</v>
      </c>
      <c r="Z446" s="68">
        <f t="shared" si="239"/>
        <v>-1</v>
      </c>
      <c r="AA446" s="71">
        <v>9433.1653075944596</v>
      </c>
      <c r="AB446" s="71">
        <v>9431.8204422287199</v>
      </c>
      <c r="AC446" s="69">
        <f t="shared" si="240"/>
        <v>18864</v>
      </c>
      <c r="AD446" s="68">
        <f t="shared" si="241"/>
        <v>-2</v>
      </c>
      <c r="AE446" s="71">
        <v>11431.632192439101</v>
      </c>
      <c r="AF446" s="71">
        <v>11429.43044222872</v>
      </c>
      <c r="AG446" s="69">
        <f t="shared" si="242"/>
        <v>22860</v>
      </c>
      <c r="AH446" s="68">
        <f t="shared" si="243"/>
        <v>-2</v>
      </c>
      <c r="AI446" s="71">
        <v>12974.083757700597</v>
      </c>
      <c r="AJ446" s="71">
        <v>12940.43044222872</v>
      </c>
      <c r="AK446" s="69">
        <f t="shared" si="244"/>
        <v>25914</v>
      </c>
      <c r="AL446" s="68">
        <f t="shared" si="245"/>
        <v>-34</v>
      </c>
      <c r="AM446" s="71">
        <v>15544.149214557645</v>
      </c>
      <c r="AN446" s="71">
        <v>15510.43044222872</v>
      </c>
      <c r="AO446" s="69">
        <f t="shared" si="246"/>
        <v>31054</v>
      </c>
      <c r="AP446" s="68">
        <f t="shared" si="247"/>
        <v>-34</v>
      </c>
      <c r="AQ446" s="71">
        <v>16091.897642257343</v>
      </c>
      <c r="AR446" s="71">
        <v>16058.43044222872</v>
      </c>
      <c r="AS446" s="69">
        <f t="shared" si="248"/>
        <v>32149</v>
      </c>
      <c r="AT446" s="68">
        <f t="shared" si="249"/>
        <v>-33</v>
      </c>
      <c r="AU446" s="71">
        <v>18018.06975628994</v>
      </c>
      <c r="AV446" s="71">
        <v>16058.43044222872</v>
      </c>
      <c r="AW446" s="69">
        <f t="shared" si="250"/>
        <v>34076</v>
      </c>
      <c r="AX446" s="68">
        <f t="shared" si="251"/>
        <v>-1960</v>
      </c>
      <c r="AY446" s="71">
        <v>18018.06975628994</v>
      </c>
      <c r="AZ446" s="71">
        <v>16058.43044222872</v>
      </c>
      <c r="BA446" s="65" t="b">
        <f t="shared" si="216"/>
        <v>1</v>
      </c>
      <c r="BB446" s="65" t="b">
        <f t="shared" si="217"/>
        <v>1</v>
      </c>
      <c r="BC446" s="65" t="b">
        <f t="shared" si="218"/>
        <v>0</v>
      </c>
      <c r="BD446" s="65" t="b">
        <f t="shared" si="219"/>
        <v>0</v>
      </c>
      <c r="BE446" s="65" t="b">
        <f t="shared" si="220"/>
        <v>1</v>
      </c>
      <c r="BF446" s="65" t="b">
        <f t="shared" si="221"/>
        <v>0</v>
      </c>
      <c r="BG446" s="65" t="b">
        <f t="shared" si="222"/>
        <v>0</v>
      </c>
      <c r="BH446" s="65" t="b">
        <f t="shared" si="223"/>
        <v>0</v>
      </c>
      <c r="BI446" s="65" t="b">
        <f t="shared" si="224"/>
        <v>0</v>
      </c>
      <c r="BJ446" s="65" t="b">
        <f t="shared" si="225"/>
        <v>0</v>
      </c>
      <c r="BK446" s="65" t="b">
        <f t="shared" si="226"/>
        <v>0</v>
      </c>
      <c r="BL446" s="65" t="b">
        <f t="shared" si="227"/>
        <v>0</v>
      </c>
      <c r="BM446" s="70" t="s">
        <v>182</v>
      </c>
    </row>
    <row r="447" spans="1:65" ht="34">
      <c r="A447" s="66" t="s">
        <v>1059</v>
      </c>
      <c r="B447" s="67" t="s">
        <v>1060</v>
      </c>
      <c r="C447" s="68">
        <v>0</v>
      </c>
      <c r="D447" s="68">
        <v>0</v>
      </c>
      <c r="E447" s="69">
        <f t="shared" si="228"/>
        <v>0</v>
      </c>
      <c r="F447" s="68">
        <f t="shared" si="229"/>
        <v>0</v>
      </c>
      <c r="G447" s="69">
        <v>0</v>
      </c>
      <c r="H447" s="69">
        <v>0</v>
      </c>
      <c r="I447" s="69">
        <f t="shared" si="230"/>
        <v>0</v>
      </c>
      <c r="J447" s="68">
        <f t="shared" si="231"/>
        <v>0</v>
      </c>
      <c r="K447" s="71">
        <v>79986.7327253166</v>
      </c>
      <c r="L447" s="71">
        <v>79987</v>
      </c>
      <c r="M447" s="69">
        <f t="shared" si="232"/>
        <v>159973</v>
      </c>
      <c r="N447" s="68">
        <f t="shared" si="233"/>
        <v>1</v>
      </c>
      <c r="O447" s="71">
        <v>118340.38184812364</v>
      </c>
      <c r="P447" s="71">
        <v>118341</v>
      </c>
      <c r="Q447" s="69">
        <f t="shared" si="234"/>
        <v>236681</v>
      </c>
      <c r="R447" s="68">
        <f t="shared" si="235"/>
        <v>1</v>
      </c>
      <c r="S447" s="71">
        <v>5753.8225673384113</v>
      </c>
      <c r="T447" s="71">
        <v>4820.1099999999997</v>
      </c>
      <c r="U447" s="69">
        <f t="shared" si="236"/>
        <v>10573</v>
      </c>
      <c r="V447" s="68">
        <f t="shared" si="237"/>
        <v>-933</v>
      </c>
      <c r="W447" s="71">
        <v>10277.931302904904</v>
      </c>
      <c r="X447" s="71">
        <v>9008.11</v>
      </c>
      <c r="Y447" s="69">
        <f t="shared" si="238"/>
        <v>19285</v>
      </c>
      <c r="Z447" s="68">
        <f t="shared" si="239"/>
        <v>-1269</v>
      </c>
      <c r="AA447" s="71">
        <v>11011.677031474017</v>
      </c>
      <c r="AB447" s="71">
        <v>9374.84</v>
      </c>
      <c r="AC447" s="69">
        <f t="shared" si="240"/>
        <v>20385</v>
      </c>
      <c r="AD447" s="68">
        <f t="shared" si="241"/>
        <v>-1637</v>
      </c>
      <c r="AE447" s="71">
        <v>12350.561115776823</v>
      </c>
      <c r="AF447" s="71">
        <v>10528.94</v>
      </c>
      <c r="AG447" s="69">
        <f t="shared" si="242"/>
        <v>22878</v>
      </c>
      <c r="AH447" s="68">
        <f t="shared" si="243"/>
        <v>-1822</v>
      </c>
      <c r="AI447" s="71">
        <v>14899.179699874185</v>
      </c>
      <c r="AJ447" s="71">
        <v>12053.94</v>
      </c>
      <c r="AK447" s="69">
        <f t="shared" si="244"/>
        <v>26952</v>
      </c>
      <c r="AL447" s="68">
        <f t="shared" si="245"/>
        <v>-2846</v>
      </c>
      <c r="AM447" s="71">
        <v>16619.563667953025</v>
      </c>
      <c r="AN447" s="71">
        <v>13920.94</v>
      </c>
      <c r="AO447" s="69">
        <f t="shared" si="246"/>
        <v>30539</v>
      </c>
      <c r="AP447" s="68">
        <f t="shared" si="247"/>
        <v>-2699</v>
      </c>
      <c r="AQ447" s="71">
        <v>21671.071701720266</v>
      </c>
      <c r="AR447" s="71">
        <v>17873.940000000002</v>
      </c>
      <c r="AS447" s="69">
        <f t="shared" si="248"/>
        <v>39544</v>
      </c>
      <c r="AT447" s="68">
        <f t="shared" si="249"/>
        <v>-3798</v>
      </c>
      <c r="AU447" s="71">
        <v>24909.860046365673</v>
      </c>
      <c r="AV447" s="71">
        <v>17873.940000000002</v>
      </c>
      <c r="AW447" s="69">
        <f t="shared" si="250"/>
        <v>42782</v>
      </c>
      <c r="AX447" s="68">
        <f t="shared" si="251"/>
        <v>-7036</v>
      </c>
      <c r="AY447" s="71">
        <v>24909.860046365673</v>
      </c>
      <c r="AZ447" s="71">
        <v>17873.940000000002</v>
      </c>
      <c r="BA447" s="65" t="b">
        <f t="shared" si="216"/>
        <v>1</v>
      </c>
      <c r="BB447" s="65" t="b">
        <f t="shared" si="217"/>
        <v>1</v>
      </c>
      <c r="BC447" s="65" t="b">
        <f t="shared" si="218"/>
        <v>0</v>
      </c>
      <c r="BD447" s="65" t="b">
        <f t="shared" si="219"/>
        <v>0</v>
      </c>
      <c r="BE447" s="65" t="b">
        <f t="shared" si="220"/>
        <v>0</v>
      </c>
      <c r="BF447" s="65" t="b">
        <f t="shared" si="221"/>
        <v>0</v>
      </c>
      <c r="BG447" s="65" t="b">
        <f t="shared" si="222"/>
        <v>0</v>
      </c>
      <c r="BH447" s="65" t="b">
        <f t="shared" si="223"/>
        <v>0</v>
      </c>
      <c r="BI447" s="65" t="b">
        <f t="shared" si="224"/>
        <v>0</v>
      </c>
      <c r="BJ447" s="65" t="b">
        <f t="shared" si="225"/>
        <v>0</v>
      </c>
      <c r="BK447" s="65" t="b">
        <f t="shared" si="226"/>
        <v>0</v>
      </c>
      <c r="BL447" s="65" t="b">
        <f t="shared" si="227"/>
        <v>0</v>
      </c>
      <c r="BM447" s="70" t="s">
        <v>161</v>
      </c>
    </row>
    <row r="448" spans="1:65" ht="17">
      <c r="A448" s="66" t="s">
        <v>1061</v>
      </c>
      <c r="B448" s="67" t="s">
        <v>1062</v>
      </c>
      <c r="C448" s="68">
        <v>0</v>
      </c>
      <c r="D448" s="68">
        <v>0</v>
      </c>
      <c r="E448" s="69">
        <f t="shared" si="228"/>
        <v>0</v>
      </c>
      <c r="F448" s="68">
        <f t="shared" si="229"/>
        <v>0</v>
      </c>
      <c r="G448" s="69">
        <v>0</v>
      </c>
      <c r="H448" s="69">
        <v>0</v>
      </c>
      <c r="I448" s="69">
        <f t="shared" si="230"/>
        <v>0</v>
      </c>
      <c r="J448" s="68">
        <f t="shared" si="231"/>
        <v>0</v>
      </c>
      <c r="K448" s="71">
        <v>2823.8480752584378</v>
      </c>
      <c r="L448" s="71">
        <v>2824</v>
      </c>
      <c r="M448" s="69">
        <f t="shared" si="232"/>
        <v>5647</v>
      </c>
      <c r="N448" s="68">
        <f t="shared" si="233"/>
        <v>1</v>
      </c>
      <c r="O448" s="69">
        <v>0</v>
      </c>
      <c r="P448" s="71">
        <v>2824</v>
      </c>
      <c r="Q448" s="69">
        <f t="shared" si="234"/>
        <v>2824</v>
      </c>
      <c r="R448" s="68">
        <f t="shared" si="235"/>
        <v>2824</v>
      </c>
      <c r="S448" s="71">
        <v>1849699.0459042245</v>
      </c>
      <c r="T448" s="71">
        <v>2255949</v>
      </c>
      <c r="U448" s="69">
        <f t="shared" si="236"/>
        <v>4105648</v>
      </c>
      <c r="V448" s="68">
        <f t="shared" si="237"/>
        <v>406250</v>
      </c>
      <c r="W448" s="71">
        <v>1960686.8372042244</v>
      </c>
      <c r="X448" s="71">
        <v>2311442.9</v>
      </c>
      <c r="Y448" s="69">
        <f t="shared" si="238"/>
        <v>4272128</v>
      </c>
      <c r="Z448" s="68">
        <f t="shared" si="239"/>
        <v>350756</v>
      </c>
      <c r="AA448" s="71">
        <v>1960686.8372042244</v>
      </c>
      <c r="AB448" s="71">
        <v>2311442.9</v>
      </c>
      <c r="AC448" s="69">
        <f t="shared" si="240"/>
        <v>4272128</v>
      </c>
      <c r="AD448" s="68">
        <f t="shared" si="241"/>
        <v>350756</v>
      </c>
      <c r="AE448" s="71">
        <v>1960686.8372042244</v>
      </c>
      <c r="AF448" s="71">
        <v>2311442.9</v>
      </c>
      <c r="AG448" s="69">
        <f t="shared" si="242"/>
        <v>4272128</v>
      </c>
      <c r="AH448" s="68">
        <f t="shared" si="243"/>
        <v>350756</v>
      </c>
      <c r="AI448" s="71">
        <v>3797696.2972701169</v>
      </c>
      <c r="AJ448" s="71">
        <v>4148451.9</v>
      </c>
      <c r="AK448" s="69">
        <f t="shared" si="244"/>
        <v>7946147</v>
      </c>
      <c r="AL448" s="68">
        <f t="shared" si="245"/>
        <v>350755</v>
      </c>
      <c r="AM448" s="71">
        <v>3797696.2972701169</v>
      </c>
      <c r="AN448" s="71">
        <v>4148451.9</v>
      </c>
      <c r="AO448" s="69">
        <f t="shared" si="246"/>
        <v>7946147</v>
      </c>
      <c r="AP448" s="68">
        <f t="shared" si="247"/>
        <v>350755</v>
      </c>
      <c r="AQ448" s="71">
        <v>8540953.7076964881</v>
      </c>
      <c r="AR448" s="71">
        <v>8891708.9000000004</v>
      </c>
      <c r="AS448" s="69">
        <f t="shared" si="248"/>
        <v>17432661</v>
      </c>
      <c r="AT448" s="68">
        <f t="shared" si="249"/>
        <v>350755</v>
      </c>
      <c r="AU448" s="71">
        <v>8540953.7076964881</v>
      </c>
      <c r="AV448" s="71">
        <v>8891708.9000000004</v>
      </c>
      <c r="AW448" s="69">
        <f t="shared" si="250"/>
        <v>17432661</v>
      </c>
      <c r="AX448" s="68">
        <f t="shared" si="251"/>
        <v>350755</v>
      </c>
      <c r="AY448" s="71">
        <v>8540953.7076964881</v>
      </c>
      <c r="AZ448" s="71">
        <v>8891708.9000000004</v>
      </c>
      <c r="BA448" s="65" t="b">
        <f t="shared" si="216"/>
        <v>1</v>
      </c>
      <c r="BB448" s="65" t="b">
        <f t="shared" si="217"/>
        <v>1</v>
      </c>
      <c r="BC448" s="65" t="b">
        <f t="shared" si="218"/>
        <v>0</v>
      </c>
      <c r="BD448" s="65" t="b">
        <f t="shared" si="219"/>
        <v>0</v>
      </c>
      <c r="BE448" s="65" t="b">
        <f t="shared" si="220"/>
        <v>0</v>
      </c>
      <c r="BF448" s="65" t="b">
        <f t="shared" si="221"/>
        <v>0</v>
      </c>
      <c r="BG448" s="65" t="b">
        <f t="shared" si="222"/>
        <v>0</v>
      </c>
      <c r="BH448" s="65" t="b">
        <f t="shared" si="223"/>
        <v>0</v>
      </c>
      <c r="BI448" s="65" t="b">
        <f t="shared" si="224"/>
        <v>0</v>
      </c>
      <c r="BJ448" s="65" t="b">
        <f t="shared" si="225"/>
        <v>0</v>
      </c>
      <c r="BK448" s="65" t="b">
        <f t="shared" si="226"/>
        <v>0</v>
      </c>
      <c r="BL448" s="65" t="b">
        <f t="shared" si="227"/>
        <v>0</v>
      </c>
      <c r="BM448" s="70" t="s">
        <v>179</v>
      </c>
    </row>
    <row r="449" spans="1:65" ht="17">
      <c r="A449" s="66" t="s">
        <v>1063</v>
      </c>
      <c r="B449" s="67" t="s">
        <v>1064</v>
      </c>
      <c r="C449" s="68">
        <v>0</v>
      </c>
      <c r="D449" s="68">
        <v>0</v>
      </c>
      <c r="E449" s="69">
        <f t="shared" si="228"/>
        <v>0</v>
      </c>
      <c r="F449" s="68">
        <f t="shared" si="229"/>
        <v>0</v>
      </c>
      <c r="G449" s="69">
        <v>0</v>
      </c>
      <c r="H449" s="69">
        <v>0</v>
      </c>
      <c r="I449" s="69">
        <f t="shared" si="230"/>
        <v>0</v>
      </c>
      <c r="J449" s="68">
        <f t="shared" si="231"/>
        <v>0</v>
      </c>
      <c r="K449" s="69">
        <v>0</v>
      </c>
      <c r="L449" s="69">
        <v>0</v>
      </c>
      <c r="M449" s="69">
        <f t="shared" si="232"/>
        <v>0</v>
      </c>
      <c r="N449" s="68">
        <f t="shared" si="233"/>
        <v>0</v>
      </c>
      <c r="O449" s="69">
        <v>0</v>
      </c>
      <c r="P449" s="69">
        <v>0</v>
      </c>
      <c r="Q449" s="69">
        <f t="shared" si="234"/>
        <v>0</v>
      </c>
      <c r="R449" s="68">
        <f t="shared" si="235"/>
        <v>0</v>
      </c>
      <c r="S449" s="71">
        <v>43887.804503322281</v>
      </c>
      <c r="T449" s="71">
        <v>52920.770000000004</v>
      </c>
      <c r="U449" s="69">
        <f t="shared" si="236"/>
        <v>96807</v>
      </c>
      <c r="V449" s="68">
        <f t="shared" si="237"/>
        <v>9033</v>
      </c>
      <c r="W449" s="71">
        <v>79159.844488387622</v>
      </c>
      <c r="X449" s="71">
        <v>93082.77</v>
      </c>
      <c r="Y449" s="69">
        <f t="shared" si="238"/>
        <v>172241</v>
      </c>
      <c r="Z449" s="68">
        <f t="shared" si="239"/>
        <v>13923</v>
      </c>
      <c r="AA449" s="71">
        <v>79159.844488387622</v>
      </c>
      <c r="AB449" s="71">
        <v>93082.77</v>
      </c>
      <c r="AC449" s="69">
        <f t="shared" si="240"/>
        <v>172241</v>
      </c>
      <c r="AD449" s="68">
        <f t="shared" si="241"/>
        <v>13923</v>
      </c>
      <c r="AE449" s="71">
        <v>79254.251903103141</v>
      </c>
      <c r="AF449" s="71">
        <v>93082.77</v>
      </c>
      <c r="AG449" s="69">
        <f t="shared" si="242"/>
        <v>172336</v>
      </c>
      <c r="AH449" s="68">
        <f t="shared" si="243"/>
        <v>13828</v>
      </c>
      <c r="AI449" s="71">
        <v>111759.30145876562</v>
      </c>
      <c r="AJ449" s="71">
        <v>125587.77</v>
      </c>
      <c r="AK449" s="69">
        <f t="shared" si="244"/>
        <v>237346</v>
      </c>
      <c r="AL449" s="68">
        <f t="shared" si="245"/>
        <v>13828</v>
      </c>
      <c r="AM449" s="71">
        <v>130911.25819754342</v>
      </c>
      <c r="AN449" s="71">
        <v>144739.77000000002</v>
      </c>
      <c r="AO449" s="69">
        <f t="shared" si="246"/>
        <v>275650</v>
      </c>
      <c r="AP449" s="68">
        <f t="shared" si="247"/>
        <v>13828</v>
      </c>
      <c r="AQ449" s="71">
        <v>130648.55274514726</v>
      </c>
      <c r="AR449" s="71">
        <v>144739.77000000002</v>
      </c>
      <c r="AS449" s="69">
        <f t="shared" si="248"/>
        <v>275387</v>
      </c>
      <c r="AT449" s="68">
        <f t="shared" si="249"/>
        <v>14091</v>
      </c>
      <c r="AU449" s="71">
        <v>152486.56951186177</v>
      </c>
      <c r="AV449" s="71">
        <v>144739.77000000002</v>
      </c>
      <c r="AW449" s="69">
        <f t="shared" si="250"/>
        <v>297225</v>
      </c>
      <c r="AX449" s="68">
        <f t="shared" si="251"/>
        <v>-7747</v>
      </c>
      <c r="AY449" s="71">
        <v>152486.56951186177</v>
      </c>
      <c r="AZ449" s="71">
        <v>144739.77000000002</v>
      </c>
      <c r="BA449" s="65" t="b">
        <f t="shared" si="216"/>
        <v>1</v>
      </c>
      <c r="BB449" s="65" t="b">
        <f t="shared" si="217"/>
        <v>1</v>
      </c>
      <c r="BC449" s="65" t="b">
        <f t="shared" si="218"/>
        <v>1</v>
      </c>
      <c r="BD449" s="65" t="b">
        <f t="shared" si="219"/>
        <v>1</v>
      </c>
      <c r="BE449" s="65" t="b">
        <f t="shared" si="220"/>
        <v>0</v>
      </c>
      <c r="BF449" s="65" t="b">
        <f t="shared" si="221"/>
        <v>0</v>
      </c>
      <c r="BG449" s="65" t="b">
        <f t="shared" si="222"/>
        <v>0</v>
      </c>
      <c r="BH449" s="65" t="b">
        <f t="shared" si="223"/>
        <v>0</v>
      </c>
      <c r="BI449" s="65" t="b">
        <f t="shared" si="224"/>
        <v>0</v>
      </c>
      <c r="BJ449" s="65" t="b">
        <f t="shared" si="225"/>
        <v>0</v>
      </c>
      <c r="BK449" s="65" t="b">
        <f t="shared" si="226"/>
        <v>0</v>
      </c>
      <c r="BL449" s="65" t="b">
        <f t="shared" si="227"/>
        <v>0</v>
      </c>
      <c r="BM449" s="70" t="s">
        <v>187</v>
      </c>
    </row>
    <row r="450" spans="1:65" ht="17">
      <c r="A450" s="66" t="s">
        <v>1065</v>
      </c>
      <c r="B450" s="67" t="s">
        <v>1066</v>
      </c>
      <c r="C450" s="68">
        <v>0</v>
      </c>
      <c r="D450" s="68">
        <v>0</v>
      </c>
      <c r="E450" s="69">
        <f t="shared" si="228"/>
        <v>0</v>
      </c>
      <c r="F450" s="68">
        <f t="shared" si="229"/>
        <v>0</v>
      </c>
      <c r="G450" s="75">
        <v>0</v>
      </c>
      <c r="H450" s="75">
        <v>6627</v>
      </c>
      <c r="I450" s="69">
        <f t="shared" si="230"/>
        <v>6627</v>
      </c>
      <c r="J450" s="68">
        <f t="shared" si="231"/>
        <v>6627</v>
      </c>
      <c r="K450" s="75">
        <v>1562.6419762015</v>
      </c>
      <c r="L450" s="75">
        <v>7868</v>
      </c>
      <c r="M450" s="69">
        <f t="shared" si="232"/>
        <v>9430</v>
      </c>
      <c r="N450" s="68">
        <f t="shared" si="233"/>
        <v>6306</v>
      </c>
      <c r="O450" s="75">
        <v>-3592.3434261561815</v>
      </c>
      <c r="P450" s="75">
        <v>7868</v>
      </c>
      <c r="Q450" s="69">
        <f t="shared" si="234"/>
        <v>4276</v>
      </c>
      <c r="R450" s="68">
        <f t="shared" si="235"/>
        <v>11460</v>
      </c>
      <c r="S450" s="71">
        <v>77919.996009715003</v>
      </c>
      <c r="T450" s="71">
        <v>77919.88</v>
      </c>
      <c r="U450" s="69">
        <f t="shared" si="236"/>
        <v>155838</v>
      </c>
      <c r="V450" s="68">
        <f t="shared" si="237"/>
        <v>0</v>
      </c>
      <c r="W450" s="71">
        <v>77919.996009715003</v>
      </c>
      <c r="X450" s="71">
        <v>77919.88</v>
      </c>
      <c r="Y450" s="69">
        <f t="shared" si="238"/>
        <v>155838</v>
      </c>
      <c r="Z450" s="68">
        <f t="shared" si="239"/>
        <v>0</v>
      </c>
      <c r="AA450" s="71">
        <v>77919.996009715003</v>
      </c>
      <c r="AB450" s="71">
        <v>77919.88</v>
      </c>
      <c r="AC450" s="69">
        <f t="shared" si="240"/>
        <v>155838</v>
      </c>
      <c r="AD450" s="68">
        <f t="shared" si="241"/>
        <v>0</v>
      </c>
      <c r="AE450" s="71">
        <v>77919.996009715003</v>
      </c>
      <c r="AF450" s="71">
        <v>77919.88</v>
      </c>
      <c r="AG450" s="69">
        <f t="shared" si="242"/>
        <v>155838</v>
      </c>
      <c r="AH450" s="68">
        <f t="shared" si="243"/>
        <v>0</v>
      </c>
      <c r="AI450" s="71">
        <v>144945.92192924983</v>
      </c>
      <c r="AJ450" s="71">
        <v>144945.88</v>
      </c>
      <c r="AK450" s="69">
        <f t="shared" si="244"/>
        <v>289890</v>
      </c>
      <c r="AL450" s="68">
        <f t="shared" si="245"/>
        <v>0</v>
      </c>
      <c r="AM450" s="71">
        <v>168208.71842143862</v>
      </c>
      <c r="AN450" s="71">
        <v>168208.88</v>
      </c>
      <c r="AO450" s="69">
        <f t="shared" si="246"/>
        <v>336416</v>
      </c>
      <c r="AP450" s="68">
        <f t="shared" si="247"/>
        <v>0</v>
      </c>
      <c r="AQ450" s="71">
        <v>2154508.6675106538</v>
      </c>
      <c r="AR450" s="71">
        <v>367819.88</v>
      </c>
      <c r="AS450" s="69">
        <f t="shared" si="248"/>
        <v>2522327</v>
      </c>
      <c r="AT450" s="68">
        <f t="shared" si="249"/>
        <v>-1786689</v>
      </c>
      <c r="AU450" s="71">
        <v>2714940.3621227569</v>
      </c>
      <c r="AV450" s="71">
        <v>367819.88</v>
      </c>
      <c r="AW450" s="69">
        <f t="shared" si="250"/>
        <v>3082759</v>
      </c>
      <c r="AX450" s="68">
        <f t="shared" si="251"/>
        <v>-2347121</v>
      </c>
      <c r="AY450" s="71">
        <v>2714940.3621227569</v>
      </c>
      <c r="AZ450" s="71">
        <v>367819.88</v>
      </c>
      <c r="BA450" s="65" t="b">
        <f t="shared" si="216"/>
        <v>1</v>
      </c>
      <c r="BB450" s="65" t="b">
        <f t="shared" si="217"/>
        <v>0</v>
      </c>
      <c r="BC450" s="65" t="b">
        <f t="shared" si="218"/>
        <v>0</v>
      </c>
      <c r="BD450" s="65" t="b">
        <f t="shared" si="219"/>
        <v>0</v>
      </c>
      <c r="BE450" s="65" t="b">
        <f t="shared" si="220"/>
        <v>1</v>
      </c>
      <c r="BF450" s="65" t="b">
        <f t="shared" si="221"/>
        <v>1</v>
      </c>
      <c r="BG450" s="65" t="b">
        <f t="shared" si="222"/>
        <v>1</v>
      </c>
      <c r="BH450" s="65" t="b">
        <f t="shared" si="223"/>
        <v>1</v>
      </c>
      <c r="BI450" s="65" t="b">
        <f t="shared" si="224"/>
        <v>1</v>
      </c>
      <c r="BJ450" s="65" t="b">
        <f t="shared" si="225"/>
        <v>1</v>
      </c>
      <c r="BK450" s="65" t="b">
        <f t="shared" si="226"/>
        <v>0</v>
      </c>
      <c r="BL450" s="65" t="b">
        <f t="shared" si="227"/>
        <v>0</v>
      </c>
      <c r="BM450" s="70" t="s">
        <v>164</v>
      </c>
    </row>
    <row r="451" spans="1:65" ht="34">
      <c r="A451" s="66" t="s">
        <v>1067</v>
      </c>
      <c r="B451" s="67" t="s">
        <v>1068</v>
      </c>
      <c r="C451" s="68">
        <v>0</v>
      </c>
      <c r="D451" s="68">
        <v>0</v>
      </c>
      <c r="E451" s="69">
        <f t="shared" si="228"/>
        <v>0</v>
      </c>
      <c r="F451" s="68">
        <f t="shared" si="229"/>
        <v>0</v>
      </c>
      <c r="G451" s="69">
        <v>0</v>
      </c>
      <c r="H451" s="69">
        <v>0</v>
      </c>
      <c r="I451" s="69">
        <f t="shared" si="230"/>
        <v>0</v>
      </c>
      <c r="J451" s="68">
        <f t="shared" si="231"/>
        <v>0</v>
      </c>
      <c r="K451" s="69">
        <v>0</v>
      </c>
      <c r="L451" s="69">
        <v>0</v>
      </c>
      <c r="M451" s="69">
        <f t="shared" si="232"/>
        <v>0</v>
      </c>
      <c r="N451" s="68">
        <f t="shared" si="233"/>
        <v>0</v>
      </c>
      <c r="O451" s="69">
        <v>0</v>
      </c>
      <c r="P451" s="69">
        <v>0</v>
      </c>
      <c r="Q451" s="69">
        <f t="shared" si="234"/>
        <v>0</v>
      </c>
      <c r="R451" s="68">
        <f t="shared" si="235"/>
        <v>0</v>
      </c>
      <c r="S451" s="69">
        <v>0</v>
      </c>
      <c r="T451" s="71">
        <v>3333.5237658545789</v>
      </c>
      <c r="U451" s="69">
        <f t="shared" si="236"/>
        <v>3333</v>
      </c>
      <c r="V451" s="68">
        <f t="shared" si="237"/>
        <v>3333</v>
      </c>
      <c r="W451" s="71">
        <v>6269.0710792040918</v>
      </c>
      <c r="X451" s="71">
        <v>9805.5237658545793</v>
      </c>
      <c r="Y451" s="69">
        <f t="shared" si="238"/>
        <v>16074</v>
      </c>
      <c r="Z451" s="68">
        <f t="shared" si="239"/>
        <v>3536</v>
      </c>
      <c r="AA451" s="69">
        <v>0</v>
      </c>
      <c r="AB451" s="71">
        <v>9805.5237658545793</v>
      </c>
      <c r="AC451" s="69">
        <f t="shared" si="240"/>
        <v>9805</v>
      </c>
      <c r="AD451" s="68">
        <f t="shared" si="241"/>
        <v>9805</v>
      </c>
      <c r="AE451" s="69">
        <v>0</v>
      </c>
      <c r="AF451" s="71">
        <v>9805.5237658545793</v>
      </c>
      <c r="AG451" s="69">
        <f t="shared" si="242"/>
        <v>9805</v>
      </c>
      <c r="AH451" s="68">
        <f t="shared" si="243"/>
        <v>9805</v>
      </c>
      <c r="AI451" s="71">
        <v>1268.9774111670733</v>
      </c>
      <c r="AJ451" s="71">
        <v>10768.523765854579</v>
      </c>
      <c r="AK451" s="69">
        <f t="shared" si="244"/>
        <v>12036</v>
      </c>
      <c r="AL451" s="68">
        <f t="shared" si="245"/>
        <v>9500</v>
      </c>
      <c r="AM451" s="69">
        <v>0</v>
      </c>
      <c r="AN451" s="71">
        <v>10768.523765854579</v>
      </c>
      <c r="AO451" s="69">
        <f t="shared" si="246"/>
        <v>10768</v>
      </c>
      <c r="AP451" s="68">
        <f t="shared" si="247"/>
        <v>10768</v>
      </c>
      <c r="AQ451" s="69">
        <v>0</v>
      </c>
      <c r="AR451" s="71">
        <v>10768.523765854579</v>
      </c>
      <c r="AS451" s="69">
        <f t="shared" si="248"/>
        <v>10768</v>
      </c>
      <c r="AT451" s="68">
        <f t="shared" si="249"/>
        <v>10768</v>
      </c>
      <c r="AU451" s="71">
        <v>6333.4354196612494</v>
      </c>
      <c r="AV451" s="71">
        <v>10768.523765854579</v>
      </c>
      <c r="AW451" s="69">
        <f t="shared" si="250"/>
        <v>17101</v>
      </c>
      <c r="AX451" s="68">
        <f t="shared" si="251"/>
        <v>4435</v>
      </c>
      <c r="AY451" s="71">
        <v>6333.4354196612494</v>
      </c>
      <c r="AZ451" s="71">
        <v>10768.523765854579</v>
      </c>
      <c r="BA451" s="65" t="b">
        <f t="shared" ref="BA451:BA514" si="252" xml:space="preserve"> ROUNDDOWN(C451,0) = ROUNDDOWN(D451,0)</f>
        <v>1</v>
      </c>
      <c r="BB451" s="65" t="b">
        <f t="shared" ref="BB451:BB514" si="253" xml:space="preserve"> ROUNDDOWN(G451,0) = ROUNDDOWN(H451,0)</f>
        <v>1</v>
      </c>
      <c r="BC451" s="65" t="b">
        <f t="shared" ref="BC451:BC514" si="254" xml:space="preserve"> ROUNDDOWN(K451,0) = ROUNDDOWN(L451,0)</f>
        <v>1</v>
      </c>
      <c r="BD451" s="65" t="b">
        <f t="shared" ref="BD451:BD514" si="255" xml:space="preserve"> ROUNDDOWN(P451,0) = ROUNDDOWN(O451,0)</f>
        <v>1</v>
      </c>
      <c r="BE451" s="65" t="b">
        <f t="shared" ref="BE451:BE514" si="256" xml:space="preserve"> ROUNDDOWN(S451,0) = ROUNDDOWN(T451,0)</f>
        <v>0</v>
      </c>
      <c r="BF451" s="65" t="b">
        <f t="shared" ref="BF451:BF514" si="257" xml:space="preserve"> ROUNDDOWN(X451,0) = ROUNDDOWN(W451,0)</f>
        <v>0</v>
      </c>
      <c r="BG451" s="65" t="b">
        <f t="shared" ref="BG451:BG514" si="258" xml:space="preserve"> ROUNDDOWN(AA451,0) = ROUNDDOWN(AB451,0)</f>
        <v>0</v>
      </c>
      <c r="BH451" s="65" t="b">
        <f t="shared" ref="BH451:BH514" si="259" xml:space="preserve"> ROUNDDOWN(AF451,0) = ROUNDDOWN(AE451,0)</f>
        <v>0</v>
      </c>
      <c r="BI451" s="65" t="b">
        <f t="shared" ref="BI451:BI514" si="260" xml:space="preserve"> ROUNDDOWN(AI451,0) = ROUNDDOWN(AJ451,0)</f>
        <v>0</v>
      </c>
      <c r="BJ451" s="65" t="b">
        <f t="shared" ref="BJ451:BJ514" si="261" xml:space="preserve"> ROUNDDOWN(AN451,0) = ROUNDDOWN(AM451,0)</f>
        <v>0</v>
      </c>
      <c r="BK451" s="65" t="b">
        <f t="shared" ref="BK451:BK514" si="262" xml:space="preserve"> ROUNDDOWN(AQ451,0) = ROUNDDOWN(AR451,0)</f>
        <v>0</v>
      </c>
      <c r="BL451" s="65" t="b">
        <f t="shared" ref="BL451:BL514" si="263" xml:space="preserve"> ROUNDDOWN(AV451,0) = ROUNDDOWN(AU451,0)</f>
        <v>0</v>
      </c>
      <c r="BM451" s="70" t="s">
        <v>161</v>
      </c>
    </row>
    <row r="452" spans="1:65" ht="17">
      <c r="A452" s="66" t="s">
        <v>1069</v>
      </c>
      <c r="B452" s="67" t="s">
        <v>1070</v>
      </c>
      <c r="C452" s="68">
        <v>0</v>
      </c>
      <c r="D452" s="68">
        <v>0</v>
      </c>
      <c r="E452" s="69">
        <f t="shared" ref="E452:E515" si="264">SUM(ROUNDDOWN(C452,0),ROUNDDOWN(D452,0))</f>
        <v>0</v>
      </c>
      <c r="F452" s="68">
        <f t="shared" ref="F452:F515" si="265">ROUNDDOWN(D452,0)-ROUNDDOWN(C452,0)</f>
        <v>0</v>
      </c>
      <c r="G452" s="69">
        <v>0</v>
      </c>
      <c r="H452" s="69">
        <v>0</v>
      </c>
      <c r="I452" s="69">
        <f t="shared" ref="I452:I515" si="266">SUM(ROUNDDOWN(G452,0),ROUNDDOWN(H452,0))</f>
        <v>0</v>
      </c>
      <c r="J452" s="68">
        <f t="shared" ref="J452:J515" si="267">ROUNDDOWN(H452,0)-ROUNDDOWN(G452,0)</f>
        <v>0</v>
      </c>
      <c r="K452" s="69">
        <v>0</v>
      </c>
      <c r="L452" s="69">
        <v>0</v>
      </c>
      <c r="M452" s="69">
        <f t="shared" ref="M452:M515" si="268">SUM(ROUNDDOWN(K452,0),ROUNDDOWN(L452,0))</f>
        <v>0</v>
      </c>
      <c r="N452" s="68">
        <f t="shared" ref="N452:N515" si="269">ROUNDDOWN(L452,0)-ROUNDDOWN(K452,0)</f>
        <v>0</v>
      </c>
      <c r="O452" s="69">
        <v>0</v>
      </c>
      <c r="P452" s="69">
        <v>0</v>
      </c>
      <c r="Q452" s="69">
        <f t="shared" ref="Q452:Q515" si="270">SUM(ROUNDDOWN(O452,0),ROUNDDOWN(P452,0))</f>
        <v>0</v>
      </c>
      <c r="R452" s="68">
        <f t="shared" ref="R452:R515" si="271">ROUNDDOWN(P452,0)-ROUNDDOWN(O452,0)</f>
        <v>0</v>
      </c>
      <c r="S452" s="71">
        <v>19984.032199119833</v>
      </c>
      <c r="T452" s="71">
        <v>19984.440009674167</v>
      </c>
      <c r="U452" s="69">
        <f t="shared" ref="U452:U515" si="272">SUM(ROUNDDOWN(S452,0),ROUNDDOWN(T452,0))</f>
        <v>39968</v>
      </c>
      <c r="V452" s="68">
        <f t="shared" ref="V452:V515" si="273">ROUNDDOWN(T452,0)-ROUNDDOWN(S452,0)</f>
        <v>0</v>
      </c>
      <c r="W452" s="71">
        <v>26161.409584775873</v>
      </c>
      <c r="X452" s="71">
        <v>26115.440009674167</v>
      </c>
      <c r="Y452" s="69">
        <f t="shared" ref="Y452:Y515" si="274">SUM(ROUNDDOWN(W452,0),ROUNDDOWN(X452,0))</f>
        <v>52276</v>
      </c>
      <c r="Z452" s="68">
        <f t="shared" ref="Z452:Z515" si="275">ROUNDDOWN(X452,0)-ROUNDDOWN(W452,0)</f>
        <v>-46</v>
      </c>
      <c r="AA452" s="71">
        <v>26852.912307965486</v>
      </c>
      <c r="AB452" s="71">
        <v>26806.940009674167</v>
      </c>
      <c r="AC452" s="69">
        <f t="shared" ref="AC452:AC515" si="276">SUM(ROUNDDOWN(AA452,0),ROUNDDOWN(AB452,0))</f>
        <v>53658</v>
      </c>
      <c r="AD452" s="68">
        <f t="shared" ref="AD452:AD515" si="277">ROUNDDOWN(AB452,0)-ROUNDDOWN(AA452,0)</f>
        <v>-46</v>
      </c>
      <c r="AE452" s="71">
        <v>37281.785147882969</v>
      </c>
      <c r="AF452" s="71">
        <v>37233.950009674169</v>
      </c>
      <c r="AG452" s="69">
        <f t="shared" ref="AG452:AG515" si="278">SUM(ROUNDDOWN(AE452,0),ROUNDDOWN(AF452,0))</f>
        <v>74514</v>
      </c>
      <c r="AH452" s="68">
        <f t="shared" ref="AH452:AH515" si="279">ROUNDDOWN(AF452,0)-ROUNDDOWN(AE452,0)</f>
        <v>-48</v>
      </c>
      <c r="AI452" s="71">
        <v>43901.92812775512</v>
      </c>
      <c r="AJ452" s="71">
        <v>43785.950009674169</v>
      </c>
      <c r="AK452" s="69">
        <f t="shared" ref="AK452:AK515" si="280">SUM(ROUNDDOWN(AI452,0),ROUNDDOWN(AJ452,0))</f>
        <v>87686</v>
      </c>
      <c r="AL452" s="68">
        <f t="shared" ref="AL452:AL515" si="281">ROUNDDOWN(AJ452,0)-ROUNDDOWN(AI452,0)</f>
        <v>-116</v>
      </c>
      <c r="AM452" s="71">
        <v>45279.573025979844</v>
      </c>
      <c r="AN452" s="71">
        <v>45163.950009674169</v>
      </c>
      <c r="AO452" s="69">
        <f t="shared" ref="AO452:AO515" si="282">SUM(ROUNDDOWN(AM452,0),ROUNDDOWN(AN452,0))</f>
        <v>90442</v>
      </c>
      <c r="AP452" s="68">
        <f t="shared" ref="AP452:AP515" si="283">ROUNDDOWN(AN452,0)-ROUNDDOWN(AM452,0)</f>
        <v>-116</v>
      </c>
      <c r="AQ452" s="71">
        <v>49605.518505669366</v>
      </c>
      <c r="AR452" s="71">
        <v>49489.950009674169</v>
      </c>
      <c r="AS452" s="69">
        <f t="shared" ref="AS452:AS515" si="284">SUM(ROUNDDOWN(AQ452,0),ROUNDDOWN(AR452,0))</f>
        <v>99094</v>
      </c>
      <c r="AT452" s="68">
        <f t="shared" ref="AT452:AT515" si="285">ROUNDDOWN(AR452,0)-ROUNDDOWN(AQ452,0)</f>
        <v>-116</v>
      </c>
      <c r="AU452" s="71">
        <v>70876.122806659856</v>
      </c>
      <c r="AV452" s="71">
        <v>49489.950009674169</v>
      </c>
      <c r="AW452" s="69">
        <f t="shared" ref="AW452:AW515" si="286">SUM(ROUNDDOWN(AU452,0),ROUNDDOWN(AV452,0))</f>
        <v>120365</v>
      </c>
      <c r="AX452" s="68">
        <f t="shared" ref="AX452:AX515" si="287">ROUNDDOWN(AV452,0)-ROUNDDOWN(AU452,0)</f>
        <v>-21387</v>
      </c>
      <c r="AY452" s="71">
        <v>70876.122806659856</v>
      </c>
      <c r="AZ452" s="71">
        <v>49489.950009674169</v>
      </c>
      <c r="BA452" s="65" t="b">
        <f t="shared" si="252"/>
        <v>1</v>
      </c>
      <c r="BB452" s="65" t="b">
        <f t="shared" si="253"/>
        <v>1</v>
      </c>
      <c r="BC452" s="65" t="b">
        <f t="shared" si="254"/>
        <v>1</v>
      </c>
      <c r="BD452" s="65" t="b">
        <f t="shared" si="255"/>
        <v>1</v>
      </c>
      <c r="BE452" s="65" t="b">
        <f t="shared" si="256"/>
        <v>1</v>
      </c>
      <c r="BF452" s="65" t="b">
        <f t="shared" si="257"/>
        <v>0</v>
      </c>
      <c r="BG452" s="65" t="b">
        <f t="shared" si="258"/>
        <v>0</v>
      </c>
      <c r="BH452" s="65" t="b">
        <f t="shared" si="259"/>
        <v>0</v>
      </c>
      <c r="BI452" s="65" t="b">
        <f t="shared" si="260"/>
        <v>0</v>
      </c>
      <c r="BJ452" s="65" t="b">
        <f t="shared" si="261"/>
        <v>0</v>
      </c>
      <c r="BK452" s="65" t="b">
        <f t="shared" si="262"/>
        <v>0</v>
      </c>
      <c r="BL452" s="65" t="b">
        <f t="shared" si="263"/>
        <v>0</v>
      </c>
      <c r="BM452" s="70" t="s">
        <v>182</v>
      </c>
    </row>
    <row r="453" spans="1:65" ht="34">
      <c r="A453" s="66" t="s">
        <v>1071</v>
      </c>
      <c r="B453" s="67" t="s">
        <v>1072</v>
      </c>
      <c r="C453" s="68">
        <v>0</v>
      </c>
      <c r="D453" s="68">
        <v>0</v>
      </c>
      <c r="E453" s="69">
        <f t="shared" si="264"/>
        <v>0</v>
      </c>
      <c r="F453" s="68">
        <f t="shared" si="265"/>
        <v>0</v>
      </c>
      <c r="G453" s="69">
        <v>0</v>
      </c>
      <c r="H453" s="69">
        <v>0</v>
      </c>
      <c r="I453" s="69">
        <f t="shared" si="266"/>
        <v>0</v>
      </c>
      <c r="J453" s="68">
        <f t="shared" si="267"/>
        <v>0</v>
      </c>
      <c r="K453" s="71">
        <v>839348.83292781352</v>
      </c>
      <c r="L453" s="71">
        <v>853494</v>
      </c>
      <c r="M453" s="69">
        <f t="shared" si="268"/>
        <v>1692842</v>
      </c>
      <c r="N453" s="68">
        <f t="shared" si="269"/>
        <v>14146</v>
      </c>
      <c r="O453" s="69">
        <v>0</v>
      </c>
      <c r="P453" s="71">
        <v>853494</v>
      </c>
      <c r="Q453" s="69">
        <f t="shared" si="270"/>
        <v>853494</v>
      </c>
      <c r="R453" s="68">
        <f t="shared" si="271"/>
        <v>853494</v>
      </c>
      <c r="S453" s="69">
        <v>0</v>
      </c>
      <c r="T453" s="71">
        <v>3014</v>
      </c>
      <c r="U453" s="69">
        <f t="shared" si="272"/>
        <v>3014</v>
      </c>
      <c r="V453" s="68">
        <f t="shared" si="273"/>
        <v>3014</v>
      </c>
      <c r="W453" s="71">
        <v>7543.5128569218996</v>
      </c>
      <c r="X453" s="71">
        <v>11415</v>
      </c>
      <c r="Y453" s="69">
        <f t="shared" si="274"/>
        <v>18958</v>
      </c>
      <c r="Z453" s="68">
        <f t="shared" si="275"/>
        <v>3872</v>
      </c>
      <c r="AA453" s="69">
        <v>0</v>
      </c>
      <c r="AB453" s="71">
        <v>11415</v>
      </c>
      <c r="AC453" s="69">
        <f t="shared" si="276"/>
        <v>11415</v>
      </c>
      <c r="AD453" s="68">
        <f t="shared" si="277"/>
        <v>11415</v>
      </c>
      <c r="AE453" s="69">
        <v>0</v>
      </c>
      <c r="AF453" s="71">
        <v>11415</v>
      </c>
      <c r="AG453" s="69">
        <f t="shared" si="278"/>
        <v>11415</v>
      </c>
      <c r="AH453" s="68">
        <f t="shared" si="279"/>
        <v>11415</v>
      </c>
      <c r="AI453" s="71">
        <v>7143.6886348467106</v>
      </c>
      <c r="AJ453" s="71">
        <v>18521</v>
      </c>
      <c r="AK453" s="69">
        <f t="shared" si="280"/>
        <v>25664</v>
      </c>
      <c r="AL453" s="68">
        <f t="shared" si="281"/>
        <v>11378</v>
      </c>
      <c r="AM453" s="69">
        <v>0</v>
      </c>
      <c r="AN453" s="71">
        <v>18521</v>
      </c>
      <c r="AO453" s="69">
        <f t="shared" si="282"/>
        <v>18521</v>
      </c>
      <c r="AP453" s="68">
        <f t="shared" si="283"/>
        <v>18521</v>
      </c>
      <c r="AQ453" s="69">
        <v>0</v>
      </c>
      <c r="AR453" s="71">
        <v>18521</v>
      </c>
      <c r="AS453" s="69">
        <f t="shared" si="284"/>
        <v>18521</v>
      </c>
      <c r="AT453" s="68">
        <f t="shared" si="285"/>
        <v>18521</v>
      </c>
      <c r="AU453" s="69">
        <v>0</v>
      </c>
      <c r="AV453" s="71">
        <v>18521</v>
      </c>
      <c r="AW453" s="69">
        <f t="shared" si="286"/>
        <v>18521</v>
      </c>
      <c r="AX453" s="68">
        <f t="shared" si="287"/>
        <v>18521</v>
      </c>
      <c r="AY453" s="69">
        <v>0</v>
      </c>
      <c r="AZ453" s="71">
        <v>18521</v>
      </c>
      <c r="BA453" s="65" t="b">
        <f t="shared" si="252"/>
        <v>1</v>
      </c>
      <c r="BB453" s="65" t="b">
        <f t="shared" si="253"/>
        <v>1</v>
      </c>
      <c r="BC453" s="65" t="b">
        <f t="shared" si="254"/>
        <v>0</v>
      </c>
      <c r="BD453" s="65" t="b">
        <f t="shared" si="255"/>
        <v>0</v>
      </c>
      <c r="BE453" s="65" t="b">
        <f t="shared" si="256"/>
        <v>0</v>
      </c>
      <c r="BF453" s="65" t="b">
        <f t="shared" si="257"/>
        <v>0</v>
      </c>
      <c r="BG453" s="65" t="b">
        <f t="shared" si="258"/>
        <v>0</v>
      </c>
      <c r="BH453" s="65" t="b">
        <f t="shared" si="259"/>
        <v>0</v>
      </c>
      <c r="BI453" s="65" t="b">
        <f t="shared" si="260"/>
        <v>0</v>
      </c>
      <c r="BJ453" s="65" t="b">
        <f t="shared" si="261"/>
        <v>0</v>
      </c>
      <c r="BK453" s="65" t="b">
        <f t="shared" si="262"/>
        <v>0</v>
      </c>
      <c r="BL453" s="65" t="b">
        <f t="shared" si="263"/>
        <v>0</v>
      </c>
      <c r="BM453" s="70" t="s">
        <v>161</v>
      </c>
    </row>
    <row r="454" spans="1:65" ht="17">
      <c r="A454" s="66" t="s">
        <v>1073</v>
      </c>
      <c r="B454" s="67" t="s">
        <v>1074</v>
      </c>
      <c r="C454" s="68">
        <v>0</v>
      </c>
      <c r="D454" s="68">
        <v>0</v>
      </c>
      <c r="E454" s="69">
        <f t="shared" si="264"/>
        <v>0</v>
      </c>
      <c r="F454" s="68">
        <f t="shared" si="265"/>
        <v>0</v>
      </c>
      <c r="G454" s="75">
        <v>0</v>
      </c>
      <c r="H454" s="75">
        <v>134.9</v>
      </c>
      <c r="I454" s="69">
        <f t="shared" si="266"/>
        <v>134</v>
      </c>
      <c r="J454" s="68">
        <f t="shared" si="267"/>
        <v>134</v>
      </c>
      <c r="K454" s="75">
        <v>328.12500000000131</v>
      </c>
      <c r="L454" s="75">
        <v>1658.9</v>
      </c>
      <c r="M454" s="69">
        <f t="shared" si="268"/>
        <v>1986</v>
      </c>
      <c r="N454" s="68">
        <f t="shared" si="269"/>
        <v>1330</v>
      </c>
      <c r="O454" s="75">
        <v>328.12500000000131</v>
      </c>
      <c r="P454" s="75">
        <v>1658.9</v>
      </c>
      <c r="Q454" s="69">
        <f t="shared" si="270"/>
        <v>1986</v>
      </c>
      <c r="R454" s="68">
        <f t="shared" si="271"/>
        <v>1330</v>
      </c>
      <c r="S454" s="71">
        <v>33695.338287105405</v>
      </c>
      <c r="T454" s="71">
        <v>33695.61</v>
      </c>
      <c r="U454" s="69">
        <f t="shared" si="272"/>
        <v>67390</v>
      </c>
      <c r="V454" s="68">
        <f t="shared" si="273"/>
        <v>0</v>
      </c>
      <c r="W454" s="71">
        <v>98045.78200221149</v>
      </c>
      <c r="X454" s="71">
        <v>98045.61</v>
      </c>
      <c r="Y454" s="69">
        <f t="shared" si="274"/>
        <v>196090</v>
      </c>
      <c r="Z454" s="68">
        <f t="shared" si="275"/>
        <v>0</v>
      </c>
      <c r="AA454" s="71">
        <v>99406.280079906821</v>
      </c>
      <c r="AB454" s="71">
        <v>99406.11</v>
      </c>
      <c r="AC454" s="69">
        <f t="shared" si="276"/>
        <v>198812</v>
      </c>
      <c r="AD454" s="68">
        <f t="shared" si="277"/>
        <v>0</v>
      </c>
      <c r="AE454" s="71">
        <v>106407.3742076694</v>
      </c>
      <c r="AF454" s="71">
        <v>106407.2</v>
      </c>
      <c r="AG454" s="69">
        <f t="shared" si="278"/>
        <v>212814</v>
      </c>
      <c r="AH454" s="68">
        <f t="shared" si="279"/>
        <v>0</v>
      </c>
      <c r="AI454" s="71">
        <v>117683.90809903691</v>
      </c>
      <c r="AJ454" s="71">
        <v>117684.2</v>
      </c>
      <c r="AK454" s="69">
        <f t="shared" si="280"/>
        <v>235367</v>
      </c>
      <c r="AL454" s="68">
        <f t="shared" si="281"/>
        <v>1</v>
      </c>
      <c r="AM454" s="71">
        <v>150865.47092130841</v>
      </c>
      <c r="AN454" s="71">
        <v>150866.20000000001</v>
      </c>
      <c r="AO454" s="69">
        <f t="shared" si="282"/>
        <v>301731</v>
      </c>
      <c r="AP454" s="68">
        <f t="shared" si="283"/>
        <v>1</v>
      </c>
      <c r="AQ454" s="71">
        <v>686571.75309998076</v>
      </c>
      <c r="AR454" s="71">
        <v>686572.2</v>
      </c>
      <c r="AS454" s="69">
        <f t="shared" si="284"/>
        <v>1373143</v>
      </c>
      <c r="AT454" s="68">
        <f t="shared" si="285"/>
        <v>1</v>
      </c>
      <c r="AU454" s="71">
        <v>693201.27962579275</v>
      </c>
      <c r="AV454" s="71">
        <v>686572.2</v>
      </c>
      <c r="AW454" s="69">
        <f t="shared" si="286"/>
        <v>1379773</v>
      </c>
      <c r="AX454" s="68">
        <f t="shared" si="287"/>
        <v>-6629</v>
      </c>
      <c r="AY454" s="71">
        <v>693201.27962579275</v>
      </c>
      <c r="AZ454" s="71">
        <v>686572.2</v>
      </c>
      <c r="BA454" s="65" t="b">
        <f t="shared" si="252"/>
        <v>1</v>
      </c>
      <c r="BB454" s="65" t="b">
        <f t="shared" si="253"/>
        <v>0</v>
      </c>
      <c r="BC454" s="65" t="b">
        <f t="shared" si="254"/>
        <v>0</v>
      </c>
      <c r="BD454" s="65" t="b">
        <f t="shared" si="255"/>
        <v>0</v>
      </c>
      <c r="BE454" s="65" t="b">
        <f t="shared" si="256"/>
        <v>1</v>
      </c>
      <c r="BF454" s="65" t="b">
        <f t="shared" si="257"/>
        <v>1</v>
      </c>
      <c r="BG454" s="65" t="b">
        <f t="shared" si="258"/>
        <v>1</v>
      </c>
      <c r="BH454" s="65" t="b">
        <f t="shared" si="259"/>
        <v>1</v>
      </c>
      <c r="BI454" s="65" t="b">
        <f t="shared" si="260"/>
        <v>0</v>
      </c>
      <c r="BJ454" s="65" t="b">
        <f t="shared" si="261"/>
        <v>0</v>
      </c>
      <c r="BK454" s="65" t="b">
        <f t="shared" si="262"/>
        <v>0</v>
      </c>
      <c r="BL454" s="65" t="b">
        <f t="shared" si="263"/>
        <v>0</v>
      </c>
      <c r="BM454" s="70" t="s">
        <v>164</v>
      </c>
    </row>
    <row r="455" spans="1:65" ht="17">
      <c r="A455" s="66" t="s">
        <v>1075</v>
      </c>
      <c r="B455" s="67" t="s">
        <v>1076</v>
      </c>
      <c r="C455" s="68">
        <v>0</v>
      </c>
      <c r="D455" s="68">
        <v>0</v>
      </c>
      <c r="E455" s="69">
        <f t="shared" si="264"/>
        <v>0</v>
      </c>
      <c r="F455" s="68">
        <f t="shared" si="265"/>
        <v>0</v>
      </c>
      <c r="G455" s="69">
        <v>0</v>
      </c>
      <c r="H455" s="69">
        <v>0</v>
      </c>
      <c r="I455" s="69">
        <f t="shared" si="266"/>
        <v>0</v>
      </c>
      <c r="J455" s="68">
        <f t="shared" si="267"/>
        <v>0</v>
      </c>
      <c r="K455" s="71">
        <v>3056.6140145421823</v>
      </c>
      <c r="L455" s="71">
        <v>3057</v>
      </c>
      <c r="M455" s="69">
        <f t="shared" si="268"/>
        <v>6113</v>
      </c>
      <c r="N455" s="68">
        <f t="shared" si="269"/>
        <v>1</v>
      </c>
      <c r="O455" s="69">
        <v>0</v>
      </c>
      <c r="P455" s="71">
        <v>3057</v>
      </c>
      <c r="Q455" s="69">
        <f t="shared" si="270"/>
        <v>3057</v>
      </c>
      <c r="R455" s="68">
        <f t="shared" si="271"/>
        <v>3057</v>
      </c>
      <c r="S455" s="71">
        <v>2093.7285714285717</v>
      </c>
      <c r="T455" s="71">
        <v>2094</v>
      </c>
      <c r="U455" s="69">
        <f t="shared" si="272"/>
        <v>4187</v>
      </c>
      <c r="V455" s="68">
        <f t="shared" si="273"/>
        <v>1</v>
      </c>
      <c r="W455" s="71">
        <v>20886.582367290866</v>
      </c>
      <c r="X455" s="71">
        <v>20887</v>
      </c>
      <c r="Y455" s="69">
        <f t="shared" si="274"/>
        <v>41773</v>
      </c>
      <c r="Z455" s="68">
        <f t="shared" si="275"/>
        <v>1</v>
      </c>
      <c r="AA455" s="71">
        <v>20886.582367290866</v>
      </c>
      <c r="AB455" s="71">
        <v>20887</v>
      </c>
      <c r="AC455" s="69">
        <f t="shared" si="276"/>
        <v>41773</v>
      </c>
      <c r="AD455" s="68">
        <f t="shared" si="277"/>
        <v>1</v>
      </c>
      <c r="AE455" s="71">
        <v>20886.582367290866</v>
      </c>
      <c r="AF455" s="71">
        <v>20887</v>
      </c>
      <c r="AG455" s="69">
        <f t="shared" si="278"/>
        <v>41773</v>
      </c>
      <c r="AH455" s="68">
        <f t="shared" si="279"/>
        <v>1</v>
      </c>
      <c r="AI455" s="71">
        <v>20886.582367290866</v>
      </c>
      <c r="AJ455" s="71">
        <v>20887</v>
      </c>
      <c r="AK455" s="69">
        <f t="shared" si="280"/>
        <v>41773</v>
      </c>
      <c r="AL455" s="68">
        <f t="shared" si="281"/>
        <v>1</v>
      </c>
      <c r="AM455" s="71">
        <v>33059.7848714746</v>
      </c>
      <c r="AN455" s="71">
        <v>33060</v>
      </c>
      <c r="AO455" s="69">
        <f t="shared" si="282"/>
        <v>66119</v>
      </c>
      <c r="AP455" s="68">
        <f t="shared" si="283"/>
        <v>1</v>
      </c>
      <c r="AQ455" s="71">
        <v>33059.7848714746</v>
      </c>
      <c r="AR455" s="71">
        <v>33060</v>
      </c>
      <c r="AS455" s="69">
        <f t="shared" si="284"/>
        <v>66119</v>
      </c>
      <c r="AT455" s="68">
        <f t="shared" si="285"/>
        <v>1</v>
      </c>
      <c r="AU455" s="71">
        <v>33059.7848714746</v>
      </c>
      <c r="AV455" s="71">
        <v>33060</v>
      </c>
      <c r="AW455" s="69">
        <f t="shared" si="286"/>
        <v>66119</v>
      </c>
      <c r="AX455" s="68">
        <f t="shared" si="287"/>
        <v>1</v>
      </c>
      <c r="AY455" s="71">
        <v>33059.7848714746</v>
      </c>
      <c r="AZ455" s="71">
        <v>33060</v>
      </c>
      <c r="BA455" s="65" t="b">
        <f t="shared" si="252"/>
        <v>1</v>
      </c>
      <c r="BB455" s="65" t="b">
        <f t="shared" si="253"/>
        <v>1</v>
      </c>
      <c r="BC455" s="65" t="b">
        <f t="shared" si="254"/>
        <v>0</v>
      </c>
      <c r="BD455" s="65" t="b">
        <f t="shared" si="255"/>
        <v>0</v>
      </c>
      <c r="BE455" s="65" t="b">
        <f t="shared" si="256"/>
        <v>0</v>
      </c>
      <c r="BF455" s="65" t="b">
        <f t="shared" si="257"/>
        <v>0</v>
      </c>
      <c r="BG455" s="65" t="b">
        <f t="shared" si="258"/>
        <v>0</v>
      </c>
      <c r="BH455" s="65" t="b">
        <f t="shared" si="259"/>
        <v>0</v>
      </c>
      <c r="BI455" s="65" t="b">
        <f t="shared" si="260"/>
        <v>0</v>
      </c>
      <c r="BJ455" s="65" t="b">
        <f t="shared" si="261"/>
        <v>0</v>
      </c>
      <c r="BK455" s="65" t="b">
        <f t="shared" si="262"/>
        <v>0</v>
      </c>
      <c r="BL455" s="65" t="b">
        <f t="shared" si="263"/>
        <v>0</v>
      </c>
      <c r="BM455" s="70" t="s">
        <v>164</v>
      </c>
    </row>
    <row r="456" spans="1:65" ht="34">
      <c r="A456" s="66" t="s">
        <v>1077</v>
      </c>
      <c r="B456" s="67" t="s">
        <v>1078</v>
      </c>
      <c r="C456" s="68">
        <v>0</v>
      </c>
      <c r="D456" s="68">
        <v>0</v>
      </c>
      <c r="E456" s="69">
        <f t="shared" si="264"/>
        <v>0</v>
      </c>
      <c r="F456" s="68">
        <f t="shared" si="265"/>
        <v>0</v>
      </c>
      <c r="G456" s="69">
        <v>0</v>
      </c>
      <c r="H456" s="69">
        <v>0</v>
      </c>
      <c r="I456" s="69">
        <f t="shared" si="266"/>
        <v>0</v>
      </c>
      <c r="J456" s="68">
        <f t="shared" si="267"/>
        <v>0</v>
      </c>
      <c r="K456" s="69">
        <v>0</v>
      </c>
      <c r="L456" s="69">
        <v>0</v>
      </c>
      <c r="M456" s="69">
        <f t="shared" si="268"/>
        <v>0</v>
      </c>
      <c r="N456" s="68">
        <f t="shared" si="269"/>
        <v>0</v>
      </c>
      <c r="O456" s="69">
        <v>0</v>
      </c>
      <c r="P456" s="69">
        <v>0</v>
      </c>
      <c r="Q456" s="69">
        <f t="shared" si="270"/>
        <v>0</v>
      </c>
      <c r="R456" s="68">
        <f t="shared" si="271"/>
        <v>0</v>
      </c>
      <c r="S456" s="69">
        <v>0</v>
      </c>
      <c r="T456" s="71">
        <v>1955</v>
      </c>
      <c r="U456" s="69">
        <f t="shared" si="272"/>
        <v>1955</v>
      </c>
      <c r="V456" s="68">
        <f t="shared" si="273"/>
        <v>1955</v>
      </c>
      <c r="W456" s="71">
        <v>1422.9020193466984</v>
      </c>
      <c r="X456" s="71">
        <v>3358</v>
      </c>
      <c r="Y456" s="69">
        <f t="shared" si="274"/>
        <v>4780</v>
      </c>
      <c r="Z456" s="68">
        <f t="shared" si="275"/>
        <v>1936</v>
      </c>
      <c r="AA456" s="69">
        <v>0</v>
      </c>
      <c r="AB456" s="71">
        <v>3358</v>
      </c>
      <c r="AC456" s="69">
        <f t="shared" si="276"/>
        <v>3358</v>
      </c>
      <c r="AD456" s="68">
        <f t="shared" si="277"/>
        <v>3358</v>
      </c>
      <c r="AE456" s="69">
        <v>0</v>
      </c>
      <c r="AF456" s="71">
        <v>3358</v>
      </c>
      <c r="AG456" s="69">
        <f t="shared" si="278"/>
        <v>3358</v>
      </c>
      <c r="AH456" s="68">
        <f t="shared" si="279"/>
        <v>3358</v>
      </c>
      <c r="AI456" s="71">
        <v>5674.4382006125879</v>
      </c>
      <c r="AJ456" s="71">
        <v>9032</v>
      </c>
      <c r="AK456" s="69">
        <f t="shared" si="280"/>
        <v>14706</v>
      </c>
      <c r="AL456" s="68">
        <f t="shared" si="281"/>
        <v>3358</v>
      </c>
      <c r="AM456" s="69">
        <v>0</v>
      </c>
      <c r="AN456" s="71">
        <v>9032</v>
      </c>
      <c r="AO456" s="69">
        <f t="shared" si="282"/>
        <v>9032</v>
      </c>
      <c r="AP456" s="68">
        <f t="shared" si="283"/>
        <v>9032</v>
      </c>
      <c r="AQ456" s="69">
        <v>0</v>
      </c>
      <c r="AR456" s="71">
        <v>9032</v>
      </c>
      <c r="AS456" s="69">
        <f t="shared" si="284"/>
        <v>9032</v>
      </c>
      <c r="AT456" s="68">
        <f t="shared" si="285"/>
        <v>9032</v>
      </c>
      <c r="AU456" s="71">
        <v>252508.3921388399</v>
      </c>
      <c r="AV456" s="71">
        <v>9032</v>
      </c>
      <c r="AW456" s="69">
        <f t="shared" si="286"/>
        <v>261540</v>
      </c>
      <c r="AX456" s="68">
        <f t="shared" si="287"/>
        <v>-243476</v>
      </c>
      <c r="AY456" s="71">
        <v>252508.3921388399</v>
      </c>
      <c r="AZ456" s="71">
        <v>9032</v>
      </c>
      <c r="BA456" s="65" t="b">
        <f t="shared" si="252"/>
        <v>1</v>
      </c>
      <c r="BB456" s="65" t="b">
        <f t="shared" si="253"/>
        <v>1</v>
      </c>
      <c r="BC456" s="65" t="b">
        <f t="shared" si="254"/>
        <v>1</v>
      </c>
      <c r="BD456" s="65" t="b">
        <f t="shared" si="255"/>
        <v>1</v>
      </c>
      <c r="BE456" s="65" t="b">
        <f t="shared" si="256"/>
        <v>0</v>
      </c>
      <c r="BF456" s="65" t="b">
        <f t="shared" si="257"/>
        <v>0</v>
      </c>
      <c r="BG456" s="65" t="b">
        <f t="shared" si="258"/>
        <v>0</v>
      </c>
      <c r="BH456" s="65" t="b">
        <f t="shared" si="259"/>
        <v>0</v>
      </c>
      <c r="BI456" s="65" t="b">
        <f t="shared" si="260"/>
        <v>0</v>
      </c>
      <c r="BJ456" s="65" t="b">
        <f t="shared" si="261"/>
        <v>0</v>
      </c>
      <c r="BK456" s="65" t="b">
        <f t="shared" si="262"/>
        <v>0</v>
      </c>
      <c r="BL456" s="65" t="b">
        <f t="shared" si="263"/>
        <v>0</v>
      </c>
      <c r="BM456" s="70" t="s">
        <v>161</v>
      </c>
    </row>
    <row r="457" spans="1:65" ht="34">
      <c r="A457" s="66" t="s">
        <v>1079</v>
      </c>
      <c r="B457" s="67" t="s">
        <v>1080</v>
      </c>
      <c r="C457" s="68">
        <v>0</v>
      </c>
      <c r="D457" s="68">
        <v>0</v>
      </c>
      <c r="E457" s="69">
        <f t="shared" si="264"/>
        <v>0</v>
      </c>
      <c r="F457" s="68">
        <f t="shared" si="265"/>
        <v>0</v>
      </c>
      <c r="G457" s="69">
        <v>0</v>
      </c>
      <c r="H457" s="69">
        <v>0</v>
      </c>
      <c r="I457" s="69">
        <f t="shared" si="266"/>
        <v>0</v>
      </c>
      <c r="J457" s="68">
        <f t="shared" si="267"/>
        <v>0</v>
      </c>
      <c r="K457" s="69">
        <v>0</v>
      </c>
      <c r="L457" s="69">
        <v>0</v>
      </c>
      <c r="M457" s="69">
        <f t="shared" si="268"/>
        <v>0</v>
      </c>
      <c r="N457" s="68">
        <f t="shared" si="269"/>
        <v>0</v>
      </c>
      <c r="O457" s="69">
        <v>0</v>
      </c>
      <c r="P457" s="69">
        <v>0</v>
      </c>
      <c r="Q457" s="69">
        <f t="shared" si="270"/>
        <v>0</v>
      </c>
      <c r="R457" s="68">
        <f t="shared" si="271"/>
        <v>0</v>
      </c>
      <c r="S457" s="69">
        <v>0</v>
      </c>
      <c r="T457" s="69">
        <v>0</v>
      </c>
      <c r="U457" s="69">
        <f t="shared" si="272"/>
        <v>0</v>
      </c>
      <c r="V457" s="68">
        <f t="shared" si="273"/>
        <v>0</v>
      </c>
      <c r="W457" s="69">
        <v>0</v>
      </c>
      <c r="X457" s="69">
        <v>0</v>
      </c>
      <c r="Y457" s="69">
        <f t="shared" si="274"/>
        <v>0</v>
      </c>
      <c r="Z457" s="68">
        <f t="shared" si="275"/>
        <v>0</v>
      </c>
      <c r="AA457" s="69">
        <v>0</v>
      </c>
      <c r="AB457" s="69">
        <v>0</v>
      </c>
      <c r="AC457" s="69">
        <f t="shared" si="276"/>
        <v>0</v>
      </c>
      <c r="AD457" s="68">
        <f t="shared" si="277"/>
        <v>0</v>
      </c>
      <c r="AE457" s="69">
        <v>0</v>
      </c>
      <c r="AF457" s="69">
        <v>0</v>
      </c>
      <c r="AG457" s="69">
        <f t="shared" si="278"/>
        <v>0</v>
      </c>
      <c r="AH457" s="68">
        <f t="shared" si="279"/>
        <v>0</v>
      </c>
      <c r="AI457" s="69">
        <v>0</v>
      </c>
      <c r="AJ457" s="69">
        <v>0</v>
      </c>
      <c r="AK457" s="69">
        <f t="shared" si="280"/>
        <v>0</v>
      </c>
      <c r="AL457" s="68">
        <f t="shared" si="281"/>
        <v>0</v>
      </c>
      <c r="AM457" s="69">
        <v>0</v>
      </c>
      <c r="AN457" s="69">
        <v>0</v>
      </c>
      <c r="AO457" s="69">
        <f t="shared" si="282"/>
        <v>0</v>
      </c>
      <c r="AP457" s="68">
        <f t="shared" si="283"/>
        <v>0</v>
      </c>
      <c r="AQ457" s="69">
        <v>0</v>
      </c>
      <c r="AR457" s="69">
        <v>0</v>
      </c>
      <c r="AS457" s="69">
        <f t="shared" si="284"/>
        <v>0</v>
      </c>
      <c r="AT457" s="68">
        <f t="shared" si="285"/>
        <v>0</v>
      </c>
      <c r="AU457" s="69">
        <v>0</v>
      </c>
      <c r="AV457" s="69">
        <v>0</v>
      </c>
      <c r="AW457" s="69">
        <f t="shared" si="286"/>
        <v>0</v>
      </c>
      <c r="AX457" s="68">
        <f t="shared" si="287"/>
        <v>0</v>
      </c>
      <c r="AY457" s="69">
        <v>0</v>
      </c>
      <c r="AZ457" s="69">
        <v>0</v>
      </c>
      <c r="BA457" s="65" t="b">
        <f t="shared" si="252"/>
        <v>1</v>
      </c>
      <c r="BB457" s="65" t="b">
        <f t="shared" si="253"/>
        <v>1</v>
      </c>
      <c r="BC457" s="65" t="b">
        <f t="shared" si="254"/>
        <v>1</v>
      </c>
      <c r="BD457" s="65" t="b">
        <f t="shared" si="255"/>
        <v>1</v>
      </c>
      <c r="BE457" s="65" t="b">
        <f t="shared" si="256"/>
        <v>1</v>
      </c>
      <c r="BF457" s="65" t="b">
        <f t="shared" si="257"/>
        <v>1</v>
      </c>
      <c r="BG457" s="65" t="b">
        <f t="shared" si="258"/>
        <v>1</v>
      </c>
      <c r="BH457" s="65" t="b">
        <f t="shared" si="259"/>
        <v>1</v>
      </c>
      <c r="BI457" s="65" t="b">
        <f t="shared" si="260"/>
        <v>1</v>
      </c>
      <c r="BJ457" s="65" t="b">
        <f t="shared" si="261"/>
        <v>1</v>
      </c>
      <c r="BK457" s="65" t="b">
        <f t="shared" si="262"/>
        <v>1</v>
      </c>
      <c r="BL457" s="65" t="b">
        <f t="shared" si="263"/>
        <v>1</v>
      </c>
      <c r="BM457" s="70" t="s">
        <v>161</v>
      </c>
    </row>
    <row r="458" spans="1:65" ht="17">
      <c r="A458" s="66" t="s">
        <v>1081</v>
      </c>
      <c r="B458" s="67" t="s">
        <v>1082</v>
      </c>
      <c r="C458" s="68">
        <v>0</v>
      </c>
      <c r="D458" s="68">
        <v>0</v>
      </c>
      <c r="E458" s="69">
        <f t="shared" si="264"/>
        <v>0</v>
      </c>
      <c r="F458" s="68">
        <f t="shared" si="265"/>
        <v>0</v>
      </c>
      <c r="G458" s="69">
        <v>0</v>
      </c>
      <c r="H458" s="69">
        <v>0</v>
      </c>
      <c r="I458" s="69">
        <f t="shared" si="266"/>
        <v>0</v>
      </c>
      <c r="J458" s="68">
        <f t="shared" si="267"/>
        <v>0</v>
      </c>
      <c r="K458" s="69">
        <v>0</v>
      </c>
      <c r="L458" s="69">
        <v>0</v>
      </c>
      <c r="M458" s="69">
        <f t="shared" si="268"/>
        <v>0</v>
      </c>
      <c r="N458" s="68">
        <f t="shared" si="269"/>
        <v>0</v>
      </c>
      <c r="O458" s="69">
        <v>0</v>
      </c>
      <c r="P458" s="69">
        <v>0</v>
      </c>
      <c r="Q458" s="69">
        <f t="shared" si="270"/>
        <v>0</v>
      </c>
      <c r="R458" s="68">
        <f t="shared" si="271"/>
        <v>0</v>
      </c>
      <c r="S458" s="71">
        <v>61247.172675069189</v>
      </c>
      <c r="T458" s="71">
        <v>61247</v>
      </c>
      <c r="U458" s="69">
        <f t="shared" si="272"/>
        <v>122494</v>
      </c>
      <c r="V458" s="68">
        <f t="shared" si="273"/>
        <v>0</v>
      </c>
      <c r="W458" s="71">
        <v>63222.946484868742</v>
      </c>
      <c r="X458" s="71">
        <v>63223</v>
      </c>
      <c r="Y458" s="69">
        <f t="shared" si="274"/>
        <v>126445</v>
      </c>
      <c r="Z458" s="68">
        <f t="shared" si="275"/>
        <v>1</v>
      </c>
      <c r="AA458" s="71">
        <v>63222.946484868742</v>
      </c>
      <c r="AB458" s="71">
        <v>63223</v>
      </c>
      <c r="AC458" s="69">
        <f t="shared" si="276"/>
        <v>126445</v>
      </c>
      <c r="AD458" s="68">
        <f t="shared" si="277"/>
        <v>1</v>
      </c>
      <c r="AE458" s="71">
        <v>63222.946484868742</v>
      </c>
      <c r="AF458" s="71">
        <v>63223</v>
      </c>
      <c r="AG458" s="69">
        <f t="shared" si="278"/>
        <v>126445</v>
      </c>
      <c r="AH458" s="68">
        <f t="shared" si="279"/>
        <v>1</v>
      </c>
      <c r="AI458" s="71">
        <v>63222.946484868742</v>
      </c>
      <c r="AJ458" s="71">
        <v>63223</v>
      </c>
      <c r="AK458" s="69">
        <f t="shared" si="280"/>
        <v>126445</v>
      </c>
      <c r="AL458" s="68">
        <f t="shared" si="281"/>
        <v>1</v>
      </c>
      <c r="AM458" s="71">
        <v>65055.375575777834</v>
      </c>
      <c r="AN458" s="71">
        <v>65055</v>
      </c>
      <c r="AO458" s="69">
        <f t="shared" si="282"/>
        <v>130110</v>
      </c>
      <c r="AP458" s="68">
        <f t="shared" si="283"/>
        <v>0</v>
      </c>
      <c r="AQ458" s="71">
        <v>81971.303521232374</v>
      </c>
      <c r="AR458" s="71">
        <v>81971</v>
      </c>
      <c r="AS458" s="69">
        <f t="shared" si="284"/>
        <v>163942</v>
      </c>
      <c r="AT458" s="68">
        <f t="shared" si="285"/>
        <v>0</v>
      </c>
      <c r="AU458" s="71">
        <v>82369.133521232376</v>
      </c>
      <c r="AV458" s="71">
        <v>81971</v>
      </c>
      <c r="AW458" s="69">
        <f t="shared" si="286"/>
        <v>164340</v>
      </c>
      <c r="AX458" s="68">
        <f t="shared" si="287"/>
        <v>-398</v>
      </c>
      <c r="AY458" s="71">
        <v>82369.133521232376</v>
      </c>
      <c r="AZ458" s="71">
        <v>81971</v>
      </c>
      <c r="BA458" s="65" t="b">
        <f t="shared" si="252"/>
        <v>1</v>
      </c>
      <c r="BB458" s="65" t="b">
        <f t="shared" si="253"/>
        <v>1</v>
      </c>
      <c r="BC458" s="65" t="b">
        <f t="shared" si="254"/>
        <v>1</v>
      </c>
      <c r="BD458" s="65" t="b">
        <f t="shared" si="255"/>
        <v>1</v>
      </c>
      <c r="BE458" s="65" t="b">
        <f t="shared" si="256"/>
        <v>1</v>
      </c>
      <c r="BF458" s="65" t="b">
        <f t="shared" si="257"/>
        <v>0</v>
      </c>
      <c r="BG458" s="65" t="b">
        <f t="shared" si="258"/>
        <v>0</v>
      </c>
      <c r="BH458" s="65" t="b">
        <f t="shared" si="259"/>
        <v>0</v>
      </c>
      <c r="BI458" s="65" t="b">
        <f t="shared" si="260"/>
        <v>0</v>
      </c>
      <c r="BJ458" s="65" t="b">
        <f t="shared" si="261"/>
        <v>1</v>
      </c>
      <c r="BK458" s="65" t="b">
        <f t="shared" si="262"/>
        <v>1</v>
      </c>
      <c r="BL458" s="65" t="b">
        <f t="shared" si="263"/>
        <v>0</v>
      </c>
      <c r="BM458" s="70" t="s">
        <v>164</v>
      </c>
    </row>
    <row r="459" spans="1:65" ht="17">
      <c r="A459" s="66" t="s">
        <v>1083</v>
      </c>
      <c r="B459" s="67" t="s">
        <v>1084</v>
      </c>
      <c r="C459" s="68">
        <v>0</v>
      </c>
      <c r="D459" s="68">
        <v>0</v>
      </c>
      <c r="E459" s="69">
        <f t="shared" si="264"/>
        <v>0</v>
      </c>
      <c r="F459" s="68">
        <f t="shared" si="265"/>
        <v>0</v>
      </c>
      <c r="G459" s="69">
        <v>0</v>
      </c>
      <c r="H459" s="69">
        <v>0</v>
      </c>
      <c r="I459" s="69">
        <f t="shared" si="266"/>
        <v>0</v>
      </c>
      <c r="J459" s="68">
        <f t="shared" si="267"/>
        <v>0</v>
      </c>
      <c r="K459" s="71">
        <v>973832.43146044726</v>
      </c>
      <c r="L459" s="71">
        <v>996098</v>
      </c>
      <c r="M459" s="69">
        <f t="shared" si="268"/>
        <v>1969930</v>
      </c>
      <c r="N459" s="68">
        <f t="shared" si="269"/>
        <v>22266</v>
      </c>
      <c r="O459" s="69">
        <v>0</v>
      </c>
      <c r="P459" s="71">
        <v>996098</v>
      </c>
      <c r="Q459" s="69">
        <f t="shared" si="270"/>
        <v>996098</v>
      </c>
      <c r="R459" s="68">
        <f t="shared" si="271"/>
        <v>996098</v>
      </c>
      <c r="S459" s="69">
        <v>0</v>
      </c>
      <c r="T459" s="69">
        <v>0</v>
      </c>
      <c r="U459" s="69">
        <f t="shared" si="272"/>
        <v>0</v>
      </c>
      <c r="V459" s="68">
        <f t="shared" si="273"/>
        <v>0</v>
      </c>
      <c r="W459" s="69">
        <v>0</v>
      </c>
      <c r="X459" s="69">
        <v>0</v>
      </c>
      <c r="Y459" s="69">
        <f t="shared" si="274"/>
        <v>0</v>
      </c>
      <c r="Z459" s="68">
        <f t="shared" si="275"/>
        <v>0</v>
      </c>
      <c r="AA459" s="69">
        <v>0</v>
      </c>
      <c r="AB459" s="69">
        <v>0</v>
      </c>
      <c r="AC459" s="69">
        <f t="shared" si="276"/>
        <v>0</v>
      </c>
      <c r="AD459" s="68">
        <f t="shared" si="277"/>
        <v>0</v>
      </c>
      <c r="AE459" s="69">
        <v>0</v>
      </c>
      <c r="AF459" s="69">
        <v>0</v>
      </c>
      <c r="AG459" s="69">
        <f t="shared" si="278"/>
        <v>0</v>
      </c>
      <c r="AH459" s="68">
        <f t="shared" si="279"/>
        <v>0</v>
      </c>
      <c r="AI459" s="69">
        <v>0</v>
      </c>
      <c r="AJ459" s="69">
        <v>0</v>
      </c>
      <c r="AK459" s="69">
        <f t="shared" si="280"/>
        <v>0</v>
      </c>
      <c r="AL459" s="68">
        <f t="shared" si="281"/>
        <v>0</v>
      </c>
      <c r="AM459" s="69">
        <v>0</v>
      </c>
      <c r="AN459" s="69">
        <v>0</v>
      </c>
      <c r="AO459" s="69">
        <f t="shared" si="282"/>
        <v>0</v>
      </c>
      <c r="AP459" s="68">
        <f t="shared" si="283"/>
        <v>0</v>
      </c>
      <c r="AQ459" s="69">
        <v>0</v>
      </c>
      <c r="AR459" s="69">
        <v>0</v>
      </c>
      <c r="AS459" s="69">
        <f t="shared" si="284"/>
        <v>0</v>
      </c>
      <c r="AT459" s="68">
        <f t="shared" si="285"/>
        <v>0</v>
      </c>
      <c r="AU459" s="69">
        <v>0</v>
      </c>
      <c r="AV459" s="69">
        <v>0</v>
      </c>
      <c r="AW459" s="69">
        <f t="shared" si="286"/>
        <v>0</v>
      </c>
      <c r="AX459" s="68">
        <f t="shared" si="287"/>
        <v>0</v>
      </c>
      <c r="AY459" s="69">
        <v>0</v>
      </c>
      <c r="AZ459" s="69">
        <v>0</v>
      </c>
      <c r="BA459" s="65" t="b">
        <f t="shared" si="252"/>
        <v>1</v>
      </c>
      <c r="BB459" s="65" t="b">
        <f t="shared" si="253"/>
        <v>1</v>
      </c>
      <c r="BC459" s="65" t="b">
        <f t="shared" si="254"/>
        <v>0</v>
      </c>
      <c r="BD459" s="65" t="b">
        <f t="shared" si="255"/>
        <v>0</v>
      </c>
      <c r="BE459" s="65" t="b">
        <f t="shared" si="256"/>
        <v>1</v>
      </c>
      <c r="BF459" s="65" t="b">
        <f t="shared" si="257"/>
        <v>1</v>
      </c>
      <c r="BG459" s="65" t="b">
        <f t="shared" si="258"/>
        <v>1</v>
      </c>
      <c r="BH459" s="65" t="b">
        <f t="shared" si="259"/>
        <v>1</v>
      </c>
      <c r="BI459" s="65" t="b">
        <f t="shared" si="260"/>
        <v>1</v>
      </c>
      <c r="BJ459" s="65" t="b">
        <f t="shared" si="261"/>
        <v>1</v>
      </c>
      <c r="BK459" s="65" t="b">
        <f t="shared" si="262"/>
        <v>1</v>
      </c>
      <c r="BL459" s="65" t="b">
        <f t="shared" si="263"/>
        <v>1</v>
      </c>
      <c r="BM459" s="70" t="s">
        <v>164</v>
      </c>
    </row>
    <row r="460" spans="1:65" ht="34">
      <c r="A460" s="66" t="s">
        <v>1085</v>
      </c>
      <c r="B460" s="67" t="s">
        <v>1086</v>
      </c>
      <c r="C460" s="68">
        <v>0</v>
      </c>
      <c r="D460" s="68">
        <v>0</v>
      </c>
      <c r="E460" s="69">
        <f t="shared" si="264"/>
        <v>0</v>
      </c>
      <c r="F460" s="68">
        <f t="shared" si="265"/>
        <v>0</v>
      </c>
      <c r="G460" s="71">
        <v>9753.8144707142856</v>
      </c>
      <c r="H460" s="71">
        <v>9754</v>
      </c>
      <c r="I460" s="69">
        <f t="shared" si="266"/>
        <v>19507</v>
      </c>
      <c r="J460" s="68">
        <f t="shared" si="267"/>
        <v>1</v>
      </c>
      <c r="K460" s="71">
        <v>17157.51250862917</v>
      </c>
      <c r="L460" s="71">
        <v>17158</v>
      </c>
      <c r="M460" s="69">
        <f t="shared" si="268"/>
        <v>34315</v>
      </c>
      <c r="N460" s="68">
        <f t="shared" si="269"/>
        <v>1</v>
      </c>
      <c r="O460" s="71">
        <v>19394.180345772027</v>
      </c>
      <c r="P460" s="71">
        <v>19395</v>
      </c>
      <c r="Q460" s="69">
        <f t="shared" si="270"/>
        <v>38789</v>
      </c>
      <c r="R460" s="68">
        <f t="shared" si="271"/>
        <v>1</v>
      </c>
      <c r="S460" s="69">
        <v>0</v>
      </c>
      <c r="T460" s="69">
        <v>0</v>
      </c>
      <c r="U460" s="69">
        <f t="shared" si="272"/>
        <v>0</v>
      </c>
      <c r="V460" s="68">
        <f t="shared" si="273"/>
        <v>0</v>
      </c>
      <c r="W460" s="69">
        <v>0</v>
      </c>
      <c r="X460" s="69">
        <v>0</v>
      </c>
      <c r="Y460" s="69">
        <f t="shared" si="274"/>
        <v>0</v>
      </c>
      <c r="Z460" s="68">
        <f t="shared" si="275"/>
        <v>0</v>
      </c>
      <c r="AA460" s="69">
        <v>0</v>
      </c>
      <c r="AB460" s="69">
        <v>0</v>
      </c>
      <c r="AC460" s="69">
        <f t="shared" si="276"/>
        <v>0</v>
      </c>
      <c r="AD460" s="68">
        <f t="shared" si="277"/>
        <v>0</v>
      </c>
      <c r="AE460" s="69">
        <v>0</v>
      </c>
      <c r="AF460" s="69">
        <v>0</v>
      </c>
      <c r="AG460" s="69">
        <f t="shared" si="278"/>
        <v>0</v>
      </c>
      <c r="AH460" s="68">
        <f t="shared" si="279"/>
        <v>0</v>
      </c>
      <c r="AI460" s="69">
        <v>0</v>
      </c>
      <c r="AJ460" s="69">
        <v>0</v>
      </c>
      <c r="AK460" s="69">
        <f t="shared" si="280"/>
        <v>0</v>
      </c>
      <c r="AL460" s="68">
        <f t="shared" si="281"/>
        <v>0</v>
      </c>
      <c r="AM460" s="69">
        <v>0</v>
      </c>
      <c r="AN460" s="69">
        <v>0</v>
      </c>
      <c r="AO460" s="69">
        <f t="shared" si="282"/>
        <v>0</v>
      </c>
      <c r="AP460" s="68">
        <f t="shared" si="283"/>
        <v>0</v>
      </c>
      <c r="AQ460" s="69">
        <v>0</v>
      </c>
      <c r="AR460" s="69">
        <v>0</v>
      </c>
      <c r="AS460" s="69">
        <f t="shared" si="284"/>
        <v>0</v>
      </c>
      <c r="AT460" s="68">
        <f t="shared" si="285"/>
        <v>0</v>
      </c>
      <c r="AU460" s="69">
        <v>0</v>
      </c>
      <c r="AV460" s="69">
        <v>0</v>
      </c>
      <c r="AW460" s="69">
        <f t="shared" si="286"/>
        <v>0</v>
      </c>
      <c r="AX460" s="68">
        <f t="shared" si="287"/>
        <v>0</v>
      </c>
      <c r="AY460" s="69">
        <v>0</v>
      </c>
      <c r="AZ460" s="69">
        <v>0</v>
      </c>
      <c r="BA460" s="65" t="b">
        <f t="shared" si="252"/>
        <v>1</v>
      </c>
      <c r="BB460" s="65" t="b">
        <f t="shared" si="253"/>
        <v>0</v>
      </c>
      <c r="BC460" s="65" t="b">
        <f t="shared" si="254"/>
        <v>0</v>
      </c>
      <c r="BD460" s="65" t="b">
        <f t="shared" si="255"/>
        <v>0</v>
      </c>
      <c r="BE460" s="65" t="b">
        <f t="shared" si="256"/>
        <v>1</v>
      </c>
      <c r="BF460" s="65" t="b">
        <f t="shared" si="257"/>
        <v>1</v>
      </c>
      <c r="BG460" s="65" t="b">
        <f t="shared" si="258"/>
        <v>1</v>
      </c>
      <c r="BH460" s="65" t="b">
        <f t="shared" si="259"/>
        <v>1</v>
      </c>
      <c r="BI460" s="65" t="b">
        <f t="shared" si="260"/>
        <v>1</v>
      </c>
      <c r="BJ460" s="65" t="b">
        <f t="shared" si="261"/>
        <v>1</v>
      </c>
      <c r="BK460" s="65" t="b">
        <f t="shared" si="262"/>
        <v>1</v>
      </c>
      <c r="BL460" s="65" t="b">
        <f t="shared" si="263"/>
        <v>1</v>
      </c>
      <c r="BM460" s="70" t="s">
        <v>161</v>
      </c>
    </row>
    <row r="461" spans="1:65" ht="34">
      <c r="A461" s="66" t="s">
        <v>1087</v>
      </c>
      <c r="B461" s="67" t="s">
        <v>1088</v>
      </c>
      <c r="C461" s="68">
        <v>0</v>
      </c>
      <c r="D461" s="68">
        <v>0</v>
      </c>
      <c r="E461" s="69">
        <f t="shared" si="264"/>
        <v>0</v>
      </c>
      <c r="F461" s="68">
        <f t="shared" si="265"/>
        <v>0</v>
      </c>
      <c r="G461" s="71">
        <v>5483.4448894625875</v>
      </c>
      <c r="H461" s="71">
        <v>6580</v>
      </c>
      <c r="I461" s="69">
        <f t="shared" si="266"/>
        <v>12063</v>
      </c>
      <c r="J461" s="68">
        <f t="shared" si="267"/>
        <v>1097</v>
      </c>
      <c r="K461" s="71">
        <v>8500.1722677464641</v>
      </c>
      <c r="L461" s="71">
        <v>10419</v>
      </c>
      <c r="M461" s="69">
        <f t="shared" si="268"/>
        <v>18919</v>
      </c>
      <c r="N461" s="68">
        <f t="shared" si="269"/>
        <v>1919</v>
      </c>
      <c r="O461" s="71">
        <v>8500.1722677264897</v>
      </c>
      <c r="P461" s="71">
        <v>10693.2</v>
      </c>
      <c r="Q461" s="69">
        <f t="shared" si="270"/>
        <v>19193</v>
      </c>
      <c r="R461" s="68">
        <f t="shared" si="271"/>
        <v>2193</v>
      </c>
      <c r="S461" s="69">
        <v>0</v>
      </c>
      <c r="T461" s="69">
        <v>0</v>
      </c>
      <c r="U461" s="69">
        <f t="shared" si="272"/>
        <v>0</v>
      </c>
      <c r="V461" s="68">
        <f t="shared" si="273"/>
        <v>0</v>
      </c>
      <c r="W461" s="69">
        <v>0</v>
      </c>
      <c r="X461" s="69">
        <v>0</v>
      </c>
      <c r="Y461" s="69">
        <f t="shared" si="274"/>
        <v>0</v>
      </c>
      <c r="Z461" s="68">
        <f t="shared" si="275"/>
        <v>0</v>
      </c>
      <c r="AA461" s="69">
        <v>0</v>
      </c>
      <c r="AB461" s="69">
        <v>0</v>
      </c>
      <c r="AC461" s="69">
        <f t="shared" si="276"/>
        <v>0</v>
      </c>
      <c r="AD461" s="68">
        <f t="shared" si="277"/>
        <v>0</v>
      </c>
      <c r="AE461" s="69">
        <v>0</v>
      </c>
      <c r="AF461" s="69">
        <v>0</v>
      </c>
      <c r="AG461" s="69">
        <f t="shared" si="278"/>
        <v>0</v>
      </c>
      <c r="AH461" s="68">
        <f t="shared" si="279"/>
        <v>0</v>
      </c>
      <c r="AI461" s="69">
        <v>0</v>
      </c>
      <c r="AJ461" s="69">
        <v>0</v>
      </c>
      <c r="AK461" s="69">
        <f t="shared" si="280"/>
        <v>0</v>
      </c>
      <c r="AL461" s="68">
        <f t="shared" si="281"/>
        <v>0</v>
      </c>
      <c r="AM461" s="69">
        <v>0</v>
      </c>
      <c r="AN461" s="69">
        <v>0</v>
      </c>
      <c r="AO461" s="69">
        <f t="shared" si="282"/>
        <v>0</v>
      </c>
      <c r="AP461" s="68">
        <f t="shared" si="283"/>
        <v>0</v>
      </c>
      <c r="AQ461" s="69">
        <v>0</v>
      </c>
      <c r="AR461" s="69">
        <v>0</v>
      </c>
      <c r="AS461" s="69">
        <f t="shared" si="284"/>
        <v>0</v>
      </c>
      <c r="AT461" s="68">
        <f t="shared" si="285"/>
        <v>0</v>
      </c>
      <c r="AU461" s="69">
        <v>0</v>
      </c>
      <c r="AV461" s="69">
        <v>0</v>
      </c>
      <c r="AW461" s="69">
        <f t="shared" si="286"/>
        <v>0</v>
      </c>
      <c r="AX461" s="68">
        <f t="shared" si="287"/>
        <v>0</v>
      </c>
      <c r="AY461" s="69">
        <v>0</v>
      </c>
      <c r="AZ461" s="69">
        <v>0</v>
      </c>
      <c r="BA461" s="65" t="b">
        <f t="shared" si="252"/>
        <v>1</v>
      </c>
      <c r="BB461" s="65" t="b">
        <f t="shared" si="253"/>
        <v>0</v>
      </c>
      <c r="BC461" s="65" t="b">
        <f t="shared" si="254"/>
        <v>0</v>
      </c>
      <c r="BD461" s="65" t="b">
        <f t="shared" si="255"/>
        <v>0</v>
      </c>
      <c r="BE461" s="65" t="b">
        <f t="shared" si="256"/>
        <v>1</v>
      </c>
      <c r="BF461" s="65" t="b">
        <f t="shared" si="257"/>
        <v>1</v>
      </c>
      <c r="BG461" s="65" t="b">
        <f t="shared" si="258"/>
        <v>1</v>
      </c>
      <c r="BH461" s="65" t="b">
        <f t="shared" si="259"/>
        <v>1</v>
      </c>
      <c r="BI461" s="65" t="b">
        <f t="shared" si="260"/>
        <v>1</v>
      </c>
      <c r="BJ461" s="65" t="b">
        <f t="shared" si="261"/>
        <v>1</v>
      </c>
      <c r="BK461" s="65" t="b">
        <f t="shared" si="262"/>
        <v>1</v>
      </c>
      <c r="BL461" s="65" t="b">
        <f t="shared" si="263"/>
        <v>1</v>
      </c>
      <c r="BM461" s="70" t="s">
        <v>161</v>
      </c>
    </row>
    <row r="462" spans="1:65" ht="34">
      <c r="A462" s="66" t="s">
        <v>1089</v>
      </c>
      <c r="B462" s="67" t="s">
        <v>1090</v>
      </c>
      <c r="C462" s="68">
        <v>0</v>
      </c>
      <c r="D462" s="68">
        <v>0</v>
      </c>
      <c r="E462" s="69">
        <f t="shared" si="264"/>
        <v>0</v>
      </c>
      <c r="F462" s="68">
        <f t="shared" si="265"/>
        <v>0</v>
      </c>
      <c r="G462" s="69">
        <v>0</v>
      </c>
      <c r="H462" s="69">
        <v>0</v>
      </c>
      <c r="I462" s="69">
        <f t="shared" si="266"/>
        <v>0</v>
      </c>
      <c r="J462" s="68">
        <f t="shared" si="267"/>
        <v>0</v>
      </c>
      <c r="K462" s="69">
        <v>0</v>
      </c>
      <c r="L462" s="69">
        <v>0</v>
      </c>
      <c r="M462" s="69">
        <f t="shared" si="268"/>
        <v>0</v>
      </c>
      <c r="N462" s="68">
        <f t="shared" si="269"/>
        <v>0</v>
      </c>
      <c r="O462" s="69">
        <v>0</v>
      </c>
      <c r="P462" s="69">
        <v>0</v>
      </c>
      <c r="Q462" s="69">
        <f t="shared" si="270"/>
        <v>0</v>
      </c>
      <c r="R462" s="68">
        <f t="shared" si="271"/>
        <v>0</v>
      </c>
      <c r="S462" s="69">
        <v>0</v>
      </c>
      <c r="T462" s="71">
        <v>4541</v>
      </c>
      <c r="U462" s="69">
        <f t="shared" si="272"/>
        <v>4541</v>
      </c>
      <c r="V462" s="68">
        <f t="shared" si="273"/>
        <v>4541</v>
      </c>
      <c r="W462" s="71">
        <v>8229.6762517718271</v>
      </c>
      <c r="X462" s="71">
        <v>12770.68</v>
      </c>
      <c r="Y462" s="69">
        <f t="shared" si="274"/>
        <v>20999</v>
      </c>
      <c r="Z462" s="68">
        <f t="shared" si="275"/>
        <v>4541</v>
      </c>
      <c r="AA462" s="69">
        <v>0</v>
      </c>
      <c r="AB462" s="71">
        <v>12770.68</v>
      </c>
      <c r="AC462" s="69">
        <f t="shared" si="276"/>
        <v>12770</v>
      </c>
      <c r="AD462" s="68">
        <f t="shared" si="277"/>
        <v>12770</v>
      </c>
      <c r="AE462" s="69">
        <v>0</v>
      </c>
      <c r="AF462" s="71">
        <v>12770.68</v>
      </c>
      <c r="AG462" s="69">
        <f t="shared" si="278"/>
        <v>12770</v>
      </c>
      <c r="AH462" s="68">
        <f t="shared" si="279"/>
        <v>12770</v>
      </c>
      <c r="AI462" s="71">
        <v>10235.762312215538</v>
      </c>
      <c r="AJ462" s="71">
        <v>23006.68</v>
      </c>
      <c r="AK462" s="69">
        <f t="shared" si="280"/>
        <v>33241</v>
      </c>
      <c r="AL462" s="68">
        <f t="shared" si="281"/>
        <v>12771</v>
      </c>
      <c r="AM462" s="69">
        <v>0</v>
      </c>
      <c r="AN462" s="71">
        <v>23006.68</v>
      </c>
      <c r="AO462" s="69">
        <f t="shared" si="282"/>
        <v>23006</v>
      </c>
      <c r="AP462" s="68">
        <f t="shared" si="283"/>
        <v>23006</v>
      </c>
      <c r="AQ462" s="69">
        <v>0</v>
      </c>
      <c r="AR462" s="71">
        <v>23006.68</v>
      </c>
      <c r="AS462" s="69">
        <f t="shared" si="284"/>
        <v>23006</v>
      </c>
      <c r="AT462" s="68">
        <f t="shared" si="285"/>
        <v>23006</v>
      </c>
      <c r="AU462" s="71">
        <v>4283.8707241508273</v>
      </c>
      <c r="AV462" s="71">
        <v>23006.68</v>
      </c>
      <c r="AW462" s="69">
        <f t="shared" si="286"/>
        <v>27289</v>
      </c>
      <c r="AX462" s="68">
        <f t="shared" si="287"/>
        <v>18723</v>
      </c>
      <c r="AY462" s="71">
        <v>4283.8707241508273</v>
      </c>
      <c r="AZ462" s="71">
        <v>23006.68</v>
      </c>
      <c r="BA462" s="65" t="b">
        <f t="shared" si="252"/>
        <v>1</v>
      </c>
      <c r="BB462" s="65" t="b">
        <f t="shared" si="253"/>
        <v>1</v>
      </c>
      <c r="BC462" s="65" t="b">
        <f t="shared" si="254"/>
        <v>1</v>
      </c>
      <c r="BD462" s="65" t="b">
        <f t="shared" si="255"/>
        <v>1</v>
      </c>
      <c r="BE462" s="65" t="b">
        <f t="shared" si="256"/>
        <v>0</v>
      </c>
      <c r="BF462" s="65" t="b">
        <f t="shared" si="257"/>
        <v>0</v>
      </c>
      <c r="BG462" s="65" t="b">
        <f t="shared" si="258"/>
        <v>0</v>
      </c>
      <c r="BH462" s="65" t="b">
        <f t="shared" si="259"/>
        <v>0</v>
      </c>
      <c r="BI462" s="65" t="b">
        <f t="shared" si="260"/>
        <v>0</v>
      </c>
      <c r="BJ462" s="65" t="b">
        <f t="shared" si="261"/>
        <v>0</v>
      </c>
      <c r="BK462" s="65" t="b">
        <f t="shared" si="262"/>
        <v>0</v>
      </c>
      <c r="BL462" s="65" t="b">
        <f t="shared" si="263"/>
        <v>0</v>
      </c>
      <c r="BM462" s="70" t="s">
        <v>161</v>
      </c>
    </row>
    <row r="463" spans="1:65" ht="17">
      <c r="A463" s="66" t="s">
        <v>1091</v>
      </c>
      <c r="B463" s="67" t="s">
        <v>1092</v>
      </c>
      <c r="C463" s="68">
        <v>2093.7285714285717</v>
      </c>
      <c r="D463" s="68">
        <v>2094</v>
      </c>
      <c r="E463" s="69">
        <f t="shared" si="264"/>
        <v>4187</v>
      </c>
      <c r="F463" s="68">
        <f t="shared" si="265"/>
        <v>1</v>
      </c>
      <c r="G463" s="71">
        <v>2093.7285714285717</v>
      </c>
      <c r="H463" s="71">
        <v>2094</v>
      </c>
      <c r="I463" s="69">
        <f t="shared" si="266"/>
        <v>4187</v>
      </c>
      <c r="J463" s="68">
        <f t="shared" si="267"/>
        <v>1</v>
      </c>
      <c r="K463" s="71">
        <v>2093.7285714285717</v>
      </c>
      <c r="L463" s="71">
        <v>2094</v>
      </c>
      <c r="M463" s="69">
        <f t="shared" si="268"/>
        <v>4187</v>
      </c>
      <c r="N463" s="68">
        <f t="shared" si="269"/>
        <v>1</v>
      </c>
      <c r="O463" s="71">
        <v>2093.7285714285717</v>
      </c>
      <c r="P463" s="71">
        <v>2094</v>
      </c>
      <c r="Q463" s="69">
        <f t="shared" si="270"/>
        <v>4187</v>
      </c>
      <c r="R463" s="68">
        <f t="shared" si="271"/>
        <v>1</v>
      </c>
      <c r="S463" s="71">
        <v>4551.9018454435009</v>
      </c>
      <c r="T463" s="69">
        <v>0</v>
      </c>
      <c r="U463" s="69">
        <f t="shared" si="272"/>
        <v>4551</v>
      </c>
      <c r="V463" s="68">
        <f t="shared" si="273"/>
        <v>-4551</v>
      </c>
      <c r="W463" s="71">
        <v>4874.859420308796</v>
      </c>
      <c r="X463" s="69">
        <v>0</v>
      </c>
      <c r="Y463" s="69">
        <f t="shared" si="274"/>
        <v>4874</v>
      </c>
      <c r="Z463" s="68">
        <f t="shared" si="275"/>
        <v>-4874</v>
      </c>
      <c r="AA463" s="71">
        <v>4874.859420308796</v>
      </c>
      <c r="AB463" s="69">
        <v>0</v>
      </c>
      <c r="AC463" s="69">
        <f t="shared" si="276"/>
        <v>4874</v>
      </c>
      <c r="AD463" s="68">
        <f t="shared" si="277"/>
        <v>-4874</v>
      </c>
      <c r="AE463" s="71">
        <v>4874.859420308796</v>
      </c>
      <c r="AF463" s="69">
        <v>0</v>
      </c>
      <c r="AG463" s="69">
        <f t="shared" si="278"/>
        <v>4874</v>
      </c>
      <c r="AH463" s="68">
        <f t="shared" si="279"/>
        <v>-4874</v>
      </c>
      <c r="AI463" s="71">
        <v>5245.0126321607167</v>
      </c>
      <c r="AJ463" s="69">
        <v>0</v>
      </c>
      <c r="AK463" s="69">
        <f t="shared" si="280"/>
        <v>5245</v>
      </c>
      <c r="AL463" s="68">
        <f t="shared" si="281"/>
        <v>-5245</v>
      </c>
      <c r="AM463" s="71">
        <v>5245.0126321607167</v>
      </c>
      <c r="AN463" s="69">
        <v>0</v>
      </c>
      <c r="AO463" s="69">
        <f t="shared" si="282"/>
        <v>5245</v>
      </c>
      <c r="AP463" s="68">
        <f t="shared" si="283"/>
        <v>-5245</v>
      </c>
      <c r="AQ463" s="69">
        <v>0</v>
      </c>
      <c r="AR463" s="69">
        <v>0</v>
      </c>
      <c r="AS463" s="69">
        <f t="shared" si="284"/>
        <v>0</v>
      </c>
      <c r="AT463" s="68">
        <f t="shared" si="285"/>
        <v>0</v>
      </c>
      <c r="AU463" s="69">
        <v>0</v>
      </c>
      <c r="AV463" s="69">
        <v>0</v>
      </c>
      <c r="AW463" s="69">
        <f t="shared" si="286"/>
        <v>0</v>
      </c>
      <c r="AX463" s="68">
        <f t="shared" si="287"/>
        <v>0</v>
      </c>
      <c r="AY463" s="69">
        <v>0</v>
      </c>
      <c r="AZ463" s="69">
        <v>0</v>
      </c>
      <c r="BA463" s="65" t="b">
        <f t="shared" si="252"/>
        <v>0</v>
      </c>
      <c r="BB463" s="65" t="b">
        <f t="shared" si="253"/>
        <v>0</v>
      </c>
      <c r="BC463" s="65" t="b">
        <f t="shared" si="254"/>
        <v>0</v>
      </c>
      <c r="BD463" s="65" t="b">
        <f t="shared" si="255"/>
        <v>0</v>
      </c>
      <c r="BE463" s="65" t="b">
        <f t="shared" si="256"/>
        <v>0</v>
      </c>
      <c r="BF463" s="65" t="b">
        <f t="shared" si="257"/>
        <v>0</v>
      </c>
      <c r="BG463" s="65" t="b">
        <f t="shared" si="258"/>
        <v>0</v>
      </c>
      <c r="BH463" s="65" t="b">
        <f t="shared" si="259"/>
        <v>0</v>
      </c>
      <c r="BI463" s="65" t="b">
        <f t="shared" si="260"/>
        <v>0</v>
      </c>
      <c r="BJ463" s="65" t="b">
        <f t="shared" si="261"/>
        <v>0</v>
      </c>
      <c r="BK463" s="65" t="b">
        <f t="shared" si="262"/>
        <v>1</v>
      </c>
      <c r="BL463" s="65" t="b">
        <f t="shared" si="263"/>
        <v>1</v>
      </c>
      <c r="BM463" s="70" t="s">
        <v>182</v>
      </c>
    </row>
    <row r="464" spans="1:65" ht="34">
      <c r="A464" s="66" t="s">
        <v>1093</v>
      </c>
      <c r="B464" s="67" t="s">
        <v>1094</v>
      </c>
      <c r="C464" s="68">
        <v>0</v>
      </c>
      <c r="D464" s="68">
        <v>0</v>
      </c>
      <c r="E464" s="69">
        <f t="shared" si="264"/>
        <v>0</v>
      </c>
      <c r="F464" s="68">
        <f t="shared" si="265"/>
        <v>0</v>
      </c>
      <c r="G464" s="69">
        <v>0</v>
      </c>
      <c r="H464" s="69">
        <v>0</v>
      </c>
      <c r="I464" s="69">
        <f t="shared" si="266"/>
        <v>0</v>
      </c>
      <c r="J464" s="68">
        <f t="shared" si="267"/>
        <v>0</v>
      </c>
      <c r="K464" s="69">
        <v>0</v>
      </c>
      <c r="L464" s="69">
        <v>0</v>
      </c>
      <c r="M464" s="69">
        <f t="shared" si="268"/>
        <v>0</v>
      </c>
      <c r="N464" s="68">
        <f t="shared" si="269"/>
        <v>0</v>
      </c>
      <c r="O464" s="69">
        <v>0</v>
      </c>
      <c r="P464" s="69">
        <v>0</v>
      </c>
      <c r="Q464" s="69">
        <f t="shared" si="270"/>
        <v>0</v>
      </c>
      <c r="R464" s="68">
        <f t="shared" si="271"/>
        <v>0</v>
      </c>
      <c r="S464" s="69">
        <v>0</v>
      </c>
      <c r="T464" s="71">
        <v>22303</v>
      </c>
      <c r="U464" s="69">
        <f t="shared" si="272"/>
        <v>22303</v>
      </c>
      <c r="V464" s="68">
        <f t="shared" si="273"/>
        <v>22303</v>
      </c>
      <c r="W464" s="71">
        <v>7860.6579615751471</v>
      </c>
      <c r="X464" s="71">
        <v>28280</v>
      </c>
      <c r="Y464" s="69">
        <f t="shared" si="274"/>
        <v>36140</v>
      </c>
      <c r="Z464" s="68">
        <f t="shared" si="275"/>
        <v>20420</v>
      </c>
      <c r="AA464" s="69">
        <v>0</v>
      </c>
      <c r="AB464" s="71">
        <v>28280</v>
      </c>
      <c r="AC464" s="69">
        <f t="shared" si="276"/>
        <v>28280</v>
      </c>
      <c r="AD464" s="68">
        <f t="shared" si="277"/>
        <v>28280</v>
      </c>
      <c r="AE464" s="69">
        <v>0</v>
      </c>
      <c r="AF464" s="71">
        <v>28280</v>
      </c>
      <c r="AG464" s="69">
        <f t="shared" si="278"/>
        <v>28280</v>
      </c>
      <c r="AH464" s="68">
        <f t="shared" si="279"/>
        <v>28280</v>
      </c>
      <c r="AI464" s="71">
        <v>-1474.0421376482664</v>
      </c>
      <c r="AJ464" s="71">
        <v>28421</v>
      </c>
      <c r="AK464" s="69">
        <f t="shared" si="280"/>
        <v>26947</v>
      </c>
      <c r="AL464" s="68">
        <f t="shared" si="281"/>
        <v>29895</v>
      </c>
      <c r="AM464" s="69">
        <v>0</v>
      </c>
      <c r="AN464" s="71">
        <v>28421</v>
      </c>
      <c r="AO464" s="69">
        <f t="shared" si="282"/>
        <v>28421</v>
      </c>
      <c r="AP464" s="68">
        <f t="shared" si="283"/>
        <v>28421</v>
      </c>
      <c r="AQ464" s="69">
        <v>0</v>
      </c>
      <c r="AR464" s="71">
        <v>28421</v>
      </c>
      <c r="AS464" s="69">
        <f t="shared" si="284"/>
        <v>28421</v>
      </c>
      <c r="AT464" s="68">
        <f t="shared" si="285"/>
        <v>28421</v>
      </c>
      <c r="AU464" s="71">
        <v>13427.097544107259</v>
      </c>
      <c r="AV464" s="71">
        <v>28421</v>
      </c>
      <c r="AW464" s="69">
        <f t="shared" si="286"/>
        <v>41848</v>
      </c>
      <c r="AX464" s="68">
        <f t="shared" si="287"/>
        <v>14994</v>
      </c>
      <c r="AY464" s="71">
        <v>13427.097544107259</v>
      </c>
      <c r="AZ464" s="71">
        <v>28421</v>
      </c>
      <c r="BA464" s="65" t="b">
        <f t="shared" si="252"/>
        <v>1</v>
      </c>
      <c r="BB464" s="65" t="b">
        <f t="shared" si="253"/>
        <v>1</v>
      </c>
      <c r="BC464" s="65" t="b">
        <f t="shared" si="254"/>
        <v>1</v>
      </c>
      <c r="BD464" s="65" t="b">
        <f t="shared" si="255"/>
        <v>1</v>
      </c>
      <c r="BE464" s="65" t="b">
        <f t="shared" si="256"/>
        <v>0</v>
      </c>
      <c r="BF464" s="65" t="b">
        <f t="shared" si="257"/>
        <v>0</v>
      </c>
      <c r="BG464" s="65" t="b">
        <f t="shared" si="258"/>
        <v>0</v>
      </c>
      <c r="BH464" s="65" t="b">
        <f t="shared" si="259"/>
        <v>0</v>
      </c>
      <c r="BI464" s="65" t="b">
        <f t="shared" si="260"/>
        <v>0</v>
      </c>
      <c r="BJ464" s="65" t="b">
        <f t="shared" si="261"/>
        <v>0</v>
      </c>
      <c r="BK464" s="65" t="b">
        <f t="shared" si="262"/>
        <v>0</v>
      </c>
      <c r="BL464" s="65" t="b">
        <f t="shared" si="263"/>
        <v>0</v>
      </c>
      <c r="BM464" s="70" t="s">
        <v>161</v>
      </c>
    </row>
    <row r="465" spans="1:65" ht="17">
      <c r="A465" s="66" t="s">
        <v>1095</v>
      </c>
      <c r="B465" s="67" t="s">
        <v>1096</v>
      </c>
      <c r="C465" s="68">
        <v>0</v>
      </c>
      <c r="D465" s="68">
        <v>0</v>
      </c>
      <c r="E465" s="69">
        <f t="shared" si="264"/>
        <v>0</v>
      </c>
      <c r="F465" s="68">
        <f t="shared" si="265"/>
        <v>0</v>
      </c>
      <c r="G465" s="69">
        <v>0</v>
      </c>
      <c r="H465" s="69">
        <v>0</v>
      </c>
      <c r="I465" s="69">
        <f t="shared" si="266"/>
        <v>0</v>
      </c>
      <c r="J465" s="68">
        <f t="shared" si="267"/>
        <v>0</v>
      </c>
      <c r="K465" s="71">
        <v>4593.9459160826555</v>
      </c>
      <c r="L465" s="71">
        <v>4594</v>
      </c>
      <c r="M465" s="69">
        <f t="shared" si="268"/>
        <v>9187</v>
      </c>
      <c r="N465" s="68">
        <f t="shared" si="269"/>
        <v>1</v>
      </c>
      <c r="O465" s="69">
        <v>0</v>
      </c>
      <c r="P465" s="71">
        <v>4594</v>
      </c>
      <c r="Q465" s="69">
        <f t="shared" si="270"/>
        <v>4594</v>
      </c>
      <c r="R465" s="68">
        <f t="shared" si="271"/>
        <v>4594</v>
      </c>
      <c r="S465" s="71">
        <v>44151.239638382918</v>
      </c>
      <c r="T465" s="71">
        <v>58009</v>
      </c>
      <c r="U465" s="69">
        <f t="shared" si="272"/>
        <v>102160</v>
      </c>
      <c r="V465" s="68">
        <f t="shared" si="273"/>
        <v>13858</v>
      </c>
      <c r="W465" s="71">
        <v>56391.918471716257</v>
      </c>
      <c r="X465" s="71">
        <v>75251</v>
      </c>
      <c r="Y465" s="69">
        <f t="shared" si="274"/>
        <v>131642</v>
      </c>
      <c r="Z465" s="68">
        <f t="shared" si="275"/>
        <v>18860</v>
      </c>
      <c r="AA465" s="71">
        <v>56192.572025065492</v>
      </c>
      <c r="AB465" s="71">
        <v>75251</v>
      </c>
      <c r="AC465" s="69">
        <f t="shared" si="276"/>
        <v>131443</v>
      </c>
      <c r="AD465" s="68">
        <f t="shared" si="277"/>
        <v>19059</v>
      </c>
      <c r="AE465" s="71">
        <v>55165.607433460827</v>
      </c>
      <c r="AF465" s="71">
        <v>75251.000018999999</v>
      </c>
      <c r="AG465" s="69">
        <f t="shared" si="278"/>
        <v>130416</v>
      </c>
      <c r="AH465" s="68">
        <f t="shared" si="279"/>
        <v>20086</v>
      </c>
      <c r="AI465" s="71">
        <v>55165.607433460827</v>
      </c>
      <c r="AJ465" s="71">
        <v>75251.000018999999</v>
      </c>
      <c r="AK465" s="69">
        <f t="shared" si="280"/>
        <v>130416</v>
      </c>
      <c r="AL465" s="68">
        <f t="shared" si="281"/>
        <v>20086</v>
      </c>
      <c r="AM465" s="71">
        <v>71971.858083018247</v>
      </c>
      <c r="AN465" s="71">
        <v>95295.000018999999</v>
      </c>
      <c r="AO465" s="69">
        <f t="shared" si="282"/>
        <v>167266</v>
      </c>
      <c r="AP465" s="68">
        <f t="shared" si="283"/>
        <v>23324</v>
      </c>
      <c r="AQ465" s="71">
        <v>30814.334937419622</v>
      </c>
      <c r="AR465" s="71">
        <v>95295.000018999999</v>
      </c>
      <c r="AS465" s="69">
        <f t="shared" si="284"/>
        <v>126109</v>
      </c>
      <c r="AT465" s="68">
        <f t="shared" si="285"/>
        <v>64481</v>
      </c>
      <c r="AU465" s="71">
        <v>30814.334937419622</v>
      </c>
      <c r="AV465" s="71">
        <v>95295.000018999999</v>
      </c>
      <c r="AW465" s="69">
        <f t="shared" si="286"/>
        <v>126109</v>
      </c>
      <c r="AX465" s="68">
        <f t="shared" si="287"/>
        <v>64481</v>
      </c>
      <c r="AY465" s="71">
        <v>30814.334937419622</v>
      </c>
      <c r="AZ465" s="71">
        <v>95295.000018999999</v>
      </c>
      <c r="BA465" s="65" t="b">
        <f t="shared" si="252"/>
        <v>1</v>
      </c>
      <c r="BB465" s="65" t="b">
        <f t="shared" si="253"/>
        <v>1</v>
      </c>
      <c r="BC465" s="65" t="b">
        <f t="shared" si="254"/>
        <v>0</v>
      </c>
      <c r="BD465" s="65" t="b">
        <f t="shared" si="255"/>
        <v>0</v>
      </c>
      <c r="BE465" s="65" t="b">
        <f t="shared" si="256"/>
        <v>0</v>
      </c>
      <c r="BF465" s="65" t="b">
        <f t="shared" si="257"/>
        <v>0</v>
      </c>
      <c r="BG465" s="65" t="b">
        <f t="shared" si="258"/>
        <v>0</v>
      </c>
      <c r="BH465" s="65" t="b">
        <f t="shared" si="259"/>
        <v>0</v>
      </c>
      <c r="BI465" s="65" t="b">
        <f t="shared" si="260"/>
        <v>0</v>
      </c>
      <c r="BJ465" s="65" t="b">
        <f t="shared" si="261"/>
        <v>0</v>
      </c>
      <c r="BK465" s="65" t="b">
        <f t="shared" si="262"/>
        <v>0</v>
      </c>
      <c r="BL465" s="65" t="b">
        <f t="shared" si="263"/>
        <v>0</v>
      </c>
      <c r="BM465" s="70" t="s">
        <v>187</v>
      </c>
    </row>
    <row r="466" spans="1:65" ht="34">
      <c r="A466" s="66" t="s">
        <v>1097</v>
      </c>
      <c r="B466" s="67" t="s">
        <v>1098</v>
      </c>
      <c r="C466" s="68">
        <v>0</v>
      </c>
      <c r="D466" s="68">
        <v>0</v>
      </c>
      <c r="E466" s="69">
        <f t="shared" si="264"/>
        <v>0</v>
      </c>
      <c r="F466" s="68">
        <f t="shared" si="265"/>
        <v>0</v>
      </c>
      <c r="G466" s="69">
        <v>3136.195514433633</v>
      </c>
      <c r="H466" s="69">
        <v>3136</v>
      </c>
      <c r="I466" s="69">
        <f t="shared" si="266"/>
        <v>6272</v>
      </c>
      <c r="J466" s="68">
        <f t="shared" si="267"/>
        <v>0</v>
      </c>
      <c r="K466" s="71">
        <v>3136.195514433633</v>
      </c>
      <c r="L466" s="71">
        <v>3136</v>
      </c>
      <c r="M466" s="69">
        <f t="shared" si="268"/>
        <v>6272</v>
      </c>
      <c r="N466" s="68">
        <f t="shared" si="269"/>
        <v>0</v>
      </c>
      <c r="O466" s="71">
        <v>3136.195514433633</v>
      </c>
      <c r="P466" s="71">
        <v>3136</v>
      </c>
      <c r="Q466" s="69">
        <f t="shared" si="270"/>
        <v>6272</v>
      </c>
      <c r="R466" s="68">
        <f t="shared" si="271"/>
        <v>0</v>
      </c>
      <c r="S466" s="69">
        <v>0</v>
      </c>
      <c r="T466" s="69">
        <v>0</v>
      </c>
      <c r="U466" s="69">
        <f t="shared" si="272"/>
        <v>0</v>
      </c>
      <c r="V466" s="68">
        <f t="shared" si="273"/>
        <v>0</v>
      </c>
      <c r="W466" s="69">
        <v>0</v>
      </c>
      <c r="X466" s="69">
        <v>0</v>
      </c>
      <c r="Y466" s="69">
        <f t="shared" si="274"/>
        <v>0</v>
      </c>
      <c r="Z466" s="68">
        <f t="shared" si="275"/>
        <v>0</v>
      </c>
      <c r="AA466" s="69">
        <v>0</v>
      </c>
      <c r="AB466" s="69">
        <v>0</v>
      </c>
      <c r="AC466" s="69">
        <f t="shared" si="276"/>
        <v>0</v>
      </c>
      <c r="AD466" s="68">
        <f t="shared" si="277"/>
        <v>0</v>
      </c>
      <c r="AE466" s="69">
        <v>0</v>
      </c>
      <c r="AF466" s="69">
        <v>0</v>
      </c>
      <c r="AG466" s="69">
        <f t="shared" si="278"/>
        <v>0</v>
      </c>
      <c r="AH466" s="68">
        <f t="shared" si="279"/>
        <v>0</v>
      </c>
      <c r="AI466" s="69">
        <v>0</v>
      </c>
      <c r="AJ466" s="69">
        <v>0</v>
      </c>
      <c r="AK466" s="69">
        <f t="shared" si="280"/>
        <v>0</v>
      </c>
      <c r="AL466" s="68">
        <f t="shared" si="281"/>
        <v>0</v>
      </c>
      <c r="AM466" s="69">
        <v>0</v>
      </c>
      <c r="AN466" s="69">
        <v>0</v>
      </c>
      <c r="AO466" s="69">
        <f t="shared" si="282"/>
        <v>0</v>
      </c>
      <c r="AP466" s="68">
        <f t="shared" si="283"/>
        <v>0</v>
      </c>
      <c r="AQ466" s="69">
        <v>0</v>
      </c>
      <c r="AR466" s="69">
        <v>0</v>
      </c>
      <c r="AS466" s="69">
        <f t="shared" si="284"/>
        <v>0</v>
      </c>
      <c r="AT466" s="68">
        <f t="shared" si="285"/>
        <v>0</v>
      </c>
      <c r="AU466" s="69">
        <v>0</v>
      </c>
      <c r="AV466" s="69">
        <v>0</v>
      </c>
      <c r="AW466" s="69">
        <f t="shared" si="286"/>
        <v>0</v>
      </c>
      <c r="AX466" s="68">
        <f t="shared" si="287"/>
        <v>0</v>
      </c>
      <c r="AY466" s="69">
        <v>0</v>
      </c>
      <c r="AZ466" s="69">
        <v>0</v>
      </c>
      <c r="BA466" s="65" t="b">
        <f t="shared" si="252"/>
        <v>1</v>
      </c>
      <c r="BB466" s="65" t="b">
        <f t="shared" si="253"/>
        <v>1</v>
      </c>
      <c r="BC466" s="65" t="b">
        <f t="shared" si="254"/>
        <v>1</v>
      </c>
      <c r="BD466" s="65" t="b">
        <f t="shared" si="255"/>
        <v>1</v>
      </c>
      <c r="BE466" s="65" t="b">
        <f t="shared" si="256"/>
        <v>1</v>
      </c>
      <c r="BF466" s="65" t="b">
        <f t="shared" si="257"/>
        <v>1</v>
      </c>
      <c r="BG466" s="65" t="b">
        <f t="shared" si="258"/>
        <v>1</v>
      </c>
      <c r="BH466" s="65" t="b">
        <f t="shared" si="259"/>
        <v>1</v>
      </c>
      <c r="BI466" s="65" t="b">
        <f t="shared" si="260"/>
        <v>1</v>
      </c>
      <c r="BJ466" s="65" t="b">
        <f t="shared" si="261"/>
        <v>1</v>
      </c>
      <c r="BK466" s="65" t="b">
        <f t="shared" si="262"/>
        <v>1</v>
      </c>
      <c r="BL466" s="65" t="b">
        <f t="shared" si="263"/>
        <v>1</v>
      </c>
      <c r="BM466" s="70" t="s">
        <v>161</v>
      </c>
    </row>
    <row r="467" spans="1:65" ht="17">
      <c r="A467" s="66" t="s">
        <v>1099</v>
      </c>
      <c r="B467" s="67" t="s">
        <v>1100</v>
      </c>
      <c r="C467" s="68">
        <v>0</v>
      </c>
      <c r="D467" s="68">
        <v>0</v>
      </c>
      <c r="E467" s="69">
        <f t="shared" si="264"/>
        <v>0</v>
      </c>
      <c r="F467" s="68">
        <f t="shared" si="265"/>
        <v>0</v>
      </c>
      <c r="G467" s="69">
        <v>0</v>
      </c>
      <c r="H467" s="69">
        <v>0</v>
      </c>
      <c r="I467" s="69">
        <f t="shared" si="266"/>
        <v>0</v>
      </c>
      <c r="J467" s="68">
        <f t="shared" si="267"/>
        <v>0</v>
      </c>
      <c r="K467" s="69">
        <v>0</v>
      </c>
      <c r="L467" s="69">
        <v>0</v>
      </c>
      <c r="M467" s="69">
        <f t="shared" si="268"/>
        <v>0</v>
      </c>
      <c r="N467" s="68">
        <f t="shared" si="269"/>
        <v>0</v>
      </c>
      <c r="O467" s="69">
        <v>0</v>
      </c>
      <c r="P467" s="69">
        <v>0</v>
      </c>
      <c r="Q467" s="69">
        <f t="shared" si="270"/>
        <v>0</v>
      </c>
      <c r="R467" s="68">
        <f t="shared" si="271"/>
        <v>0</v>
      </c>
      <c r="S467" s="71">
        <v>5066.7945439350324</v>
      </c>
      <c r="T467" s="71">
        <v>5067.05</v>
      </c>
      <c r="U467" s="69">
        <f t="shared" si="272"/>
        <v>10133</v>
      </c>
      <c r="V467" s="68">
        <f t="shared" si="273"/>
        <v>1</v>
      </c>
      <c r="W467" s="71">
        <v>5066.7945439350324</v>
      </c>
      <c r="X467" s="71">
        <v>5067.05</v>
      </c>
      <c r="Y467" s="69">
        <f t="shared" si="274"/>
        <v>10133</v>
      </c>
      <c r="Z467" s="68">
        <f t="shared" si="275"/>
        <v>1</v>
      </c>
      <c r="AA467" s="71">
        <v>5066.7945439350324</v>
      </c>
      <c r="AB467" s="71">
        <v>5067.05</v>
      </c>
      <c r="AC467" s="69">
        <f t="shared" si="276"/>
        <v>10133</v>
      </c>
      <c r="AD467" s="68">
        <f t="shared" si="277"/>
        <v>1</v>
      </c>
      <c r="AE467" s="71">
        <v>5477.549204447485</v>
      </c>
      <c r="AF467" s="71">
        <v>5477.8</v>
      </c>
      <c r="AG467" s="69">
        <f t="shared" si="278"/>
        <v>10954</v>
      </c>
      <c r="AH467" s="68">
        <f t="shared" si="279"/>
        <v>0</v>
      </c>
      <c r="AI467" s="71">
        <v>15895.112980038171</v>
      </c>
      <c r="AJ467" s="71">
        <v>15895.8</v>
      </c>
      <c r="AK467" s="69">
        <f t="shared" si="280"/>
        <v>31790</v>
      </c>
      <c r="AL467" s="68">
        <f t="shared" si="281"/>
        <v>0</v>
      </c>
      <c r="AM467" s="71">
        <v>15895.112980038171</v>
      </c>
      <c r="AN467" s="71">
        <v>15895.8</v>
      </c>
      <c r="AO467" s="69">
        <f t="shared" si="282"/>
        <v>31790</v>
      </c>
      <c r="AP467" s="68">
        <f t="shared" si="283"/>
        <v>0</v>
      </c>
      <c r="AQ467" s="71">
        <v>16784.10347938296</v>
      </c>
      <c r="AR467" s="71">
        <v>16784.8</v>
      </c>
      <c r="AS467" s="69">
        <f t="shared" si="284"/>
        <v>33568</v>
      </c>
      <c r="AT467" s="68">
        <f t="shared" si="285"/>
        <v>0</v>
      </c>
      <c r="AU467" s="71">
        <v>17526.60347938296</v>
      </c>
      <c r="AV467" s="71">
        <v>16784.8</v>
      </c>
      <c r="AW467" s="69">
        <f t="shared" si="286"/>
        <v>34310</v>
      </c>
      <c r="AX467" s="68">
        <f t="shared" si="287"/>
        <v>-742</v>
      </c>
      <c r="AY467" s="71">
        <v>17526.60347938296</v>
      </c>
      <c r="AZ467" s="71">
        <v>16784.8</v>
      </c>
      <c r="BA467" s="65" t="b">
        <f t="shared" si="252"/>
        <v>1</v>
      </c>
      <c r="BB467" s="65" t="b">
        <f t="shared" si="253"/>
        <v>1</v>
      </c>
      <c r="BC467" s="65" t="b">
        <f t="shared" si="254"/>
        <v>1</v>
      </c>
      <c r="BD467" s="65" t="b">
        <f t="shared" si="255"/>
        <v>1</v>
      </c>
      <c r="BE467" s="65" t="b">
        <f t="shared" si="256"/>
        <v>0</v>
      </c>
      <c r="BF467" s="65" t="b">
        <f t="shared" si="257"/>
        <v>0</v>
      </c>
      <c r="BG467" s="65" t="b">
        <f t="shared" si="258"/>
        <v>0</v>
      </c>
      <c r="BH467" s="65" t="b">
        <f t="shared" si="259"/>
        <v>1</v>
      </c>
      <c r="BI467" s="65" t="b">
        <f t="shared" si="260"/>
        <v>1</v>
      </c>
      <c r="BJ467" s="65" t="b">
        <f t="shared" si="261"/>
        <v>1</v>
      </c>
      <c r="BK467" s="65" t="b">
        <f t="shared" si="262"/>
        <v>1</v>
      </c>
      <c r="BL467" s="65" t="b">
        <f t="shared" si="263"/>
        <v>0</v>
      </c>
      <c r="BM467" s="70" t="s">
        <v>164</v>
      </c>
    </row>
    <row r="468" spans="1:65" ht="34">
      <c r="A468" s="66" t="s">
        <v>1101</v>
      </c>
      <c r="B468" s="67" t="s">
        <v>1102</v>
      </c>
      <c r="C468" s="68">
        <v>0</v>
      </c>
      <c r="D468" s="68">
        <v>0</v>
      </c>
      <c r="E468" s="69">
        <f t="shared" si="264"/>
        <v>0</v>
      </c>
      <c r="F468" s="68">
        <f t="shared" si="265"/>
        <v>0</v>
      </c>
      <c r="G468" s="69">
        <v>0</v>
      </c>
      <c r="H468" s="69">
        <v>0</v>
      </c>
      <c r="I468" s="69">
        <f t="shared" si="266"/>
        <v>0</v>
      </c>
      <c r="J468" s="68">
        <f t="shared" si="267"/>
        <v>0</v>
      </c>
      <c r="K468" s="69">
        <v>0</v>
      </c>
      <c r="L468" s="69">
        <v>0</v>
      </c>
      <c r="M468" s="69">
        <f t="shared" si="268"/>
        <v>0</v>
      </c>
      <c r="N468" s="68">
        <f t="shared" si="269"/>
        <v>0</v>
      </c>
      <c r="O468" s="69">
        <v>0</v>
      </c>
      <c r="P468" s="69">
        <v>0</v>
      </c>
      <c r="Q468" s="69">
        <f t="shared" si="270"/>
        <v>0</v>
      </c>
      <c r="R468" s="68">
        <f t="shared" si="271"/>
        <v>0</v>
      </c>
      <c r="S468" s="69">
        <v>0</v>
      </c>
      <c r="T468" s="71">
        <v>3448</v>
      </c>
      <c r="U468" s="69">
        <f t="shared" si="272"/>
        <v>3448</v>
      </c>
      <c r="V468" s="68">
        <f t="shared" si="273"/>
        <v>3448</v>
      </c>
      <c r="W468" s="69">
        <v>0</v>
      </c>
      <c r="X468" s="71">
        <v>3448</v>
      </c>
      <c r="Y468" s="69">
        <f t="shared" si="274"/>
        <v>3448</v>
      </c>
      <c r="Z468" s="68">
        <f t="shared" si="275"/>
        <v>3448</v>
      </c>
      <c r="AA468" s="69">
        <v>0</v>
      </c>
      <c r="AB468" s="71">
        <v>3448</v>
      </c>
      <c r="AC468" s="69">
        <f t="shared" si="276"/>
        <v>3448</v>
      </c>
      <c r="AD468" s="68">
        <f t="shared" si="277"/>
        <v>3448</v>
      </c>
      <c r="AE468" s="69">
        <v>0</v>
      </c>
      <c r="AF468" s="71">
        <v>3448</v>
      </c>
      <c r="AG468" s="69">
        <f t="shared" si="278"/>
        <v>3448</v>
      </c>
      <c r="AH468" s="68">
        <f t="shared" si="279"/>
        <v>3448</v>
      </c>
      <c r="AI468" s="69">
        <v>0</v>
      </c>
      <c r="AJ468" s="71">
        <v>3448</v>
      </c>
      <c r="AK468" s="69">
        <f t="shared" si="280"/>
        <v>3448</v>
      </c>
      <c r="AL468" s="68">
        <f t="shared" si="281"/>
        <v>3448</v>
      </c>
      <c r="AM468" s="69">
        <v>0</v>
      </c>
      <c r="AN468" s="71">
        <v>3448</v>
      </c>
      <c r="AO468" s="69">
        <f t="shared" si="282"/>
        <v>3448</v>
      </c>
      <c r="AP468" s="68">
        <f t="shared" si="283"/>
        <v>3448</v>
      </c>
      <c r="AQ468" s="69">
        <v>0</v>
      </c>
      <c r="AR468" s="71">
        <v>3448</v>
      </c>
      <c r="AS468" s="69">
        <f t="shared" si="284"/>
        <v>3448</v>
      </c>
      <c r="AT468" s="68">
        <f t="shared" si="285"/>
        <v>3448</v>
      </c>
      <c r="AU468" s="69">
        <v>0</v>
      </c>
      <c r="AV468" s="71">
        <v>3448</v>
      </c>
      <c r="AW468" s="69">
        <f t="shared" si="286"/>
        <v>3448</v>
      </c>
      <c r="AX468" s="68">
        <f t="shared" si="287"/>
        <v>3448</v>
      </c>
      <c r="AY468" s="69">
        <v>0</v>
      </c>
      <c r="AZ468" s="71">
        <v>3448</v>
      </c>
      <c r="BA468" s="65" t="b">
        <f t="shared" si="252"/>
        <v>1</v>
      </c>
      <c r="BB468" s="65" t="b">
        <f t="shared" si="253"/>
        <v>1</v>
      </c>
      <c r="BC468" s="65" t="b">
        <f t="shared" si="254"/>
        <v>1</v>
      </c>
      <c r="BD468" s="65" t="b">
        <f t="shared" si="255"/>
        <v>1</v>
      </c>
      <c r="BE468" s="65" t="b">
        <f t="shared" si="256"/>
        <v>0</v>
      </c>
      <c r="BF468" s="65" t="b">
        <f t="shared" si="257"/>
        <v>0</v>
      </c>
      <c r="BG468" s="65" t="b">
        <f t="shared" si="258"/>
        <v>0</v>
      </c>
      <c r="BH468" s="65" t="b">
        <f t="shared" si="259"/>
        <v>0</v>
      </c>
      <c r="BI468" s="65" t="b">
        <f t="shared" si="260"/>
        <v>0</v>
      </c>
      <c r="BJ468" s="65" t="b">
        <f t="shared" si="261"/>
        <v>0</v>
      </c>
      <c r="BK468" s="65" t="b">
        <f t="shared" si="262"/>
        <v>0</v>
      </c>
      <c r="BL468" s="65" t="b">
        <f t="shared" si="263"/>
        <v>0</v>
      </c>
      <c r="BM468" s="70" t="s">
        <v>161</v>
      </c>
    </row>
    <row r="469" spans="1:65" ht="17">
      <c r="A469" s="66" t="s">
        <v>1103</v>
      </c>
      <c r="B469" s="67" t="s">
        <v>1104</v>
      </c>
      <c r="C469" s="68">
        <v>0</v>
      </c>
      <c r="D469" s="68">
        <v>0</v>
      </c>
      <c r="E469" s="69">
        <f t="shared" si="264"/>
        <v>0</v>
      </c>
      <c r="F469" s="68">
        <f t="shared" si="265"/>
        <v>0</v>
      </c>
      <c r="G469" s="69">
        <v>0</v>
      </c>
      <c r="H469" s="69">
        <v>0</v>
      </c>
      <c r="I469" s="69">
        <f t="shared" si="266"/>
        <v>0</v>
      </c>
      <c r="J469" s="68">
        <f t="shared" si="267"/>
        <v>0</v>
      </c>
      <c r="K469" s="71">
        <v>1600.5399061706109</v>
      </c>
      <c r="L469" s="69">
        <v>0</v>
      </c>
      <c r="M469" s="69">
        <f t="shared" si="268"/>
        <v>1600</v>
      </c>
      <c r="N469" s="68">
        <f t="shared" si="269"/>
        <v>-1600</v>
      </c>
      <c r="O469" s="69">
        <v>0</v>
      </c>
      <c r="P469" s="69">
        <v>0</v>
      </c>
      <c r="Q469" s="69">
        <f t="shared" si="270"/>
        <v>0</v>
      </c>
      <c r="R469" s="68">
        <f t="shared" si="271"/>
        <v>0</v>
      </c>
      <c r="S469" s="71">
        <v>22777.352305325323</v>
      </c>
      <c r="T469" s="71">
        <v>22777.100000000002</v>
      </c>
      <c r="U469" s="69">
        <f t="shared" si="272"/>
        <v>45554</v>
      </c>
      <c r="V469" s="68">
        <f t="shared" si="273"/>
        <v>0</v>
      </c>
      <c r="W469" s="71">
        <v>37665.263222748908</v>
      </c>
      <c r="X469" s="71">
        <v>37665.01</v>
      </c>
      <c r="Y469" s="69">
        <f t="shared" si="274"/>
        <v>75330</v>
      </c>
      <c r="Z469" s="68">
        <f t="shared" si="275"/>
        <v>0</v>
      </c>
      <c r="AA469" s="71">
        <v>37665.263222748908</v>
      </c>
      <c r="AB469" s="71">
        <v>37665.01</v>
      </c>
      <c r="AC469" s="69">
        <f t="shared" si="276"/>
        <v>75330</v>
      </c>
      <c r="AD469" s="68">
        <f t="shared" si="277"/>
        <v>0</v>
      </c>
      <c r="AE469" s="71">
        <v>37665.263222748908</v>
      </c>
      <c r="AF469" s="71">
        <v>37665.01</v>
      </c>
      <c r="AG469" s="69">
        <f t="shared" si="278"/>
        <v>75330</v>
      </c>
      <c r="AH469" s="68">
        <f t="shared" si="279"/>
        <v>0</v>
      </c>
      <c r="AI469" s="71">
        <v>37665.263222748908</v>
      </c>
      <c r="AJ469" s="71">
        <v>37665.01</v>
      </c>
      <c r="AK469" s="69">
        <f t="shared" si="280"/>
        <v>75330</v>
      </c>
      <c r="AL469" s="68">
        <f t="shared" si="281"/>
        <v>0</v>
      </c>
      <c r="AM469" s="71">
        <v>89317.115708331039</v>
      </c>
      <c r="AN469" s="71">
        <v>89317.010000000009</v>
      </c>
      <c r="AO469" s="69">
        <f t="shared" si="282"/>
        <v>178634</v>
      </c>
      <c r="AP469" s="68">
        <f t="shared" si="283"/>
        <v>0</v>
      </c>
      <c r="AQ469" s="71">
        <v>92179.346977431036</v>
      </c>
      <c r="AR469" s="71">
        <v>92179.010000000009</v>
      </c>
      <c r="AS469" s="69">
        <f t="shared" si="284"/>
        <v>184358</v>
      </c>
      <c r="AT469" s="68">
        <f t="shared" si="285"/>
        <v>0</v>
      </c>
      <c r="AU469" s="71">
        <v>89317.115708331039</v>
      </c>
      <c r="AV469" s="71">
        <v>92179.010000000009</v>
      </c>
      <c r="AW469" s="69">
        <f t="shared" si="286"/>
        <v>181496</v>
      </c>
      <c r="AX469" s="68">
        <f t="shared" si="287"/>
        <v>2862</v>
      </c>
      <c r="AY469" s="71">
        <v>89317.115708331039</v>
      </c>
      <c r="AZ469" s="71">
        <v>92179.010000000009</v>
      </c>
      <c r="BA469" s="65" t="b">
        <f t="shared" si="252"/>
        <v>1</v>
      </c>
      <c r="BB469" s="65" t="b">
        <f t="shared" si="253"/>
        <v>1</v>
      </c>
      <c r="BC469" s="65" t="b">
        <f t="shared" si="254"/>
        <v>0</v>
      </c>
      <c r="BD469" s="65" t="b">
        <f t="shared" si="255"/>
        <v>1</v>
      </c>
      <c r="BE469" s="65" t="b">
        <f t="shared" si="256"/>
        <v>1</v>
      </c>
      <c r="BF469" s="65" t="b">
        <f t="shared" si="257"/>
        <v>1</v>
      </c>
      <c r="BG469" s="65" t="b">
        <f t="shared" si="258"/>
        <v>1</v>
      </c>
      <c r="BH469" s="65" t="b">
        <f t="shared" si="259"/>
        <v>1</v>
      </c>
      <c r="BI469" s="65" t="b">
        <f t="shared" si="260"/>
        <v>1</v>
      </c>
      <c r="BJ469" s="65" t="b">
        <f t="shared" si="261"/>
        <v>1</v>
      </c>
      <c r="BK469" s="65" t="b">
        <f t="shared" si="262"/>
        <v>1</v>
      </c>
      <c r="BL469" s="65" t="b">
        <f t="shared" si="263"/>
        <v>0</v>
      </c>
      <c r="BM469" s="70" t="s">
        <v>164</v>
      </c>
    </row>
    <row r="470" spans="1:65" ht="34">
      <c r="A470" s="66" t="s">
        <v>1105</v>
      </c>
      <c r="B470" s="67" t="s">
        <v>1106</v>
      </c>
      <c r="C470" s="68">
        <v>3163.413239583334</v>
      </c>
      <c r="D470" s="68">
        <v>3796</v>
      </c>
      <c r="E470" s="69">
        <f t="shared" si="264"/>
        <v>6959</v>
      </c>
      <c r="F470" s="68">
        <f t="shared" si="265"/>
        <v>633</v>
      </c>
      <c r="G470" s="71">
        <v>11368.36748206204</v>
      </c>
      <c r="H470" s="71">
        <v>13642</v>
      </c>
      <c r="I470" s="69">
        <f t="shared" si="266"/>
        <v>25010</v>
      </c>
      <c r="J470" s="68">
        <f t="shared" si="267"/>
        <v>2274</v>
      </c>
      <c r="K470" s="71">
        <v>27832.199409119723</v>
      </c>
      <c r="L470" s="71">
        <v>34508</v>
      </c>
      <c r="M470" s="69">
        <f t="shared" si="268"/>
        <v>62340</v>
      </c>
      <c r="N470" s="68">
        <f t="shared" si="269"/>
        <v>6676</v>
      </c>
      <c r="O470" s="71">
        <v>40685.734503746535</v>
      </c>
      <c r="P470" s="71">
        <v>51104</v>
      </c>
      <c r="Q470" s="69">
        <f t="shared" si="270"/>
        <v>91789</v>
      </c>
      <c r="R470" s="68">
        <f t="shared" si="271"/>
        <v>10419</v>
      </c>
      <c r="S470" s="69">
        <v>0</v>
      </c>
      <c r="T470" s="69">
        <v>0</v>
      </c>
      <c r="U470" s="69">
        <f t="shared" si="272"/>
        <v>0</v>
      </c>
      <c r="V470" s="68">
        <f t="shared" si="273"/>
        <v>0</v>
      </c>
      <c r="W470" s="69">
        <v>0</v>
      </c>
      <c r="X470" s="69">
        <v>0</v>
      </c>
      <c r="Y470" s="69">
        <f t="shared" si="274"/>
        <v>0</v>
      </c>
      <c r="Z470" s="68">
        <f t="shared" si="275"/>
        <v>0</v>
      </c>
      <c r="AA470" s="69">
        <v>0</v>
      </c>
      <c r="AB470" s="69">
        <v>0</v>
      </c>
      <c r="AC470" s="69">
        <f t="shared" si="276"/>
        <v>0</v>
      </c>
      <c r="AD470" s="68">
        <f t="shared" si="277"/>
        <v>0</v>
      </c>
      <c r="AE470" s="69">
        <v>0</v>
      </c>
      <c r="AF470" s="69">
        <v>0</v>
      </c>
      <c r="AG470" s="69">
        <f t="shared" si="278"/>
        <v>0</v>
      </c>
      <c r="AH470" s="68">
        <f t="shared" si="279"/>
        <v>0</v>
      </c>
      <c r="AI470" s="69">
        <v>0</v>
      </c>
      <c r="AJ470" s="69">
        <v>0</v>
      </c>
      <c r="AK470" s="69">
        <f t="shared" si="280"/>
        <v>0</v>
      </c>
      <c r="AL470" s="68">
        <f t="shared" si="281"/>
        <v>0</v>
      </c>
      <c r="AM470" s="69">
        <v>0</v>
      </c>
      <c r="AN470" s="69">
        <v>0</v>
      </c>
      <c r="AO470" s="69">
        <f t="shared" si="282"/>
        <v>0</v>
      </c>
      <c r="AP470" s="68">
        <f t="shared" si="283"/>
        <v>0</v>
      </c>
      <c r="AQ470" s="69">
        <v>0</v>
      </c>
      <c r="AR470" s="69">
        <v>0</v>
      </c>
      <c r="AS470" s="69">
        <f t="shared" si="284"/>
        <v>0</v>
      </c>
      <c r="AT470" s="68">
        <f t="shared" si="285"/>
        <v>0</v>
      </c>
      <c r="AU470" s="69">
        <v>0</v>
      </c>
      <c r="AV470" s="69">
        <v>0</v>
      </c>
      <c r="AW470" s="69">
        <f t="shared" si="286"/>
        <v>0</v>
      </c>
      <c r="AX470" s="68">
        <f t="shared" si="287"/>
        <v>0</v>
      </c>
      <c r="AY470" s="69">
        <v>0</v>
      </c>
      <c r="AZ470" s="69">
        <v>0</v>
      </c>
      <c r="BA470" s="65" t="b">
        <f t="shared" si="252"/>
        <v>0</v>
      </c>
      <c r="BB470" s="65" t="b">
        <f t="shared" si="253"/>
        <v>0</v>
      </c>
      <c r="BC470" s="65" t="b">
        <f t="shared" si="254"/>
        <v>0</v>
      </c>
      <c r="BD470" s="65" t="b">
        <f t="shared" si="255"/>
        <v>0</v>
      </c>
      <c r="BE470" s="65" t="b">
        <f t="shared" si="256"/>
        <v>1</v>
      </c>
      <c r="BF470" s="65" t="b">
        <f t="shared" si="257"/>
        <v>1</v>
      </c>
      <c r="BG470" s="65" t="b">
        <f t="shared" si="258"/>
        <v>1</v>
      </c>
      <c r="BH470" s="65" t="b">
        <f t="shared" si="259"/>
        <v>1</v>
      </c>
      <c r="BI470" s="65" t="b">
        <f t="shared" si="260"/>
        <v>1</v>
      </c>
      <c r="BJ470" s="65" t="b">
        <f t="shared" si="261"/>
        <v>1</v>
      </c>
      <c r="BK470" s="65" t="b">
        <f t="shared" si="262"/>
        <v>1</v>
      </c>
      <c r="BL470" s="65" t="b">
        <f t="shared" si="263"/>
        <v>1</v>
      </c>
      <c r="BM470" s="70" t="s">
        <v>161</v>
      </c>
    </row>
    <row r="471" spans="1:65" ht="34">
      <c r="A471" s="66" t="s">
        <v>1107</v>
      </c>
      <c r="B471" s="67" t="s">
        <v>1108</v>
      </c>
      <c r="C471" s="68">
        <v>0</v>
      </c>
      <c r="D471" s="68">
        <v>0</v>
      </c>
      <c r="E471" s="69">
        <f t="shared" si="264"/>
        <v>0</v>
      </c>
      <c r="F471" s="68">
        <f t="shared" si="265"/>
        <v>0</v>
      </c>
      <c r="G471" s="69">
        <v>0</v>
      </c>
      <c r="H471" s="69">
        <v>0</v>
      </c>
      <c r="I471" s="69">
        <f t="shared" si="266"/>
        <v>0</v>
      </c>
      <c r="J471" s="68">
        <f t="shared" si="267"/>
        <v>0</v>
      </c>
      <c r="K471" s="69">
        <v>0</v>
      </c>
      <c r="L471" s="69">
        <v>0</v>
      </c>
      <c r="M471" s="69">
        <f t="shared" si="268"/>
        <v>0</v>
      </c>
      <c r="N471" s="68">
        <f t="shared" si="269"/>
        <v>0</v>
      </c>
      <c r="O471" s="69">
        <v>0</v>
      </c>
      <c r="P471" s="69">
        <v>0</v>
      </c>
      <c r="Q471" s="69">
        <f t="shared" si="270"/>
        <v>0</v>
      </c>
      <c r="R471" s="68">
        <f t="shared" si="271"/>
        <v>0</v>
      </c>
      <c r="S471" s="69">
        <v>0</v>
      </c>
      <c r="T471" s="71">
        <v>8750</v>
      </c>
      <c r="U471" s="69">
        <f t="shared" si="272"/>
        <v>8750</v>
      </c>
      <c r="V471" s="68">
        <f t="shared" si="273"/>
        <v>8750</v>
      </c>
      <c r="W471" s="71">
        <v>9483.0750000000007</v>
      </c>
      <c r="X471" s="71">
        <v>20899</v>
      </c>
      <c r="Y471" s="69">
        <f t="shared" si="274"/>
        <v>30382</v>
      </c>
      <c r="Z471" s="68">
        <f t="shared" si="275"/>
        <v>11416</v>
      </c>
      <c r="AA471" s="69">
        <v>0</v>
      </c>
      <c r="AB471" s="71">
        <v>20899</v>
      </c>
      <c r="AC471" s="69">
        <f t="shared" si="276"/>
        <v>20899</v>
      </c>
      <c r="AD471" s="68">
        <f t="shared" si="277"/>
        <v>20899</v>
      </c>
      <c r="AE471" s="71">
        <v>1053.68</v>
      </c>
      <c r="AF471" s="71">
        <v>21953</v>
      </c>
      <c r="AG471" s="69">
        <f t="shared" si="278"/>
        <v>23006</v>
      </c>
      <c r="AH471" s="68">
        <f t="shared" si="279"/>
        <v>20900</v>
      </c>
      <c r="AI471" s="69">
        <v>0</v>
      </c>
      <c r="AJ471" s="71">
        <v>21953</v>
      </c>
      <c r="AK471" s="69">
        <f t="shared" si="280"/>
        <v>21953</v>
      </c>
      <c r="AL471" s="68">
        <f t="shared" si="281"/>
        <v>21953</v>
      </c>
      <c r="AM471" s="69">
        <v>0</v>
      </c>
      <c r="AN471" s="71">
        <v>21953</v>
      </c>
      <c r="AO471" s="69">
        <f t="shared" si="282"/>
        <v>21953</v>
      </c>
      <c r="AP471" s="68">
        <f t="shared" si="283"/>
        <v>21953</v>
      </c>
      <c r="AQ471" s="69">
        <v>0</v>
      </c>
      <c r="AR471" s="71">
        <v>21953</v>
      </c>
      <c r="AS471" s="69">
        <f t="shared" si="284"/>
        <v>21953</v>
      </c>
      <c r="AT471" s="68">
        <f t="shared" si="285"/>
        <v>21953</v>
      </c>
      <c r="AU471" s="69">
        <v>0</v>
      </c>
      <c r="AV471" s="71">
        <v>21953</v>
      </c>
      <c r="AW471" s="69">
        <f t="shared" si="286"/>
        <v>21953</v>
      </c>
      <c r="AX471" s="68">
        <f t="shared" si="287"/>
        <v>21953</v>
      </c>
      <c r="AY471" s="69">
        <v>0</v>
      </c>
      <c r="AZ471" s="71">
        <v>21953</v>
      </c>
      <c r="BA471" s="65" t="b">
        <f t="shared" si="252"/>
        <v>1</v>
      </c>
      <c r="BB471" s="65" t="b">
        <f t="shared" si="253"/>
        <v>1</v>
      </c>
      <c r="BC471" s="65" t="b">
        <f t="shared" si="254"/>
        <v>1</v>
      </c>
      <c r="BD471" s="65" t="b">
        <f t="shared" si="255"/>
        <v>1</v>
      </c>
      <c r="BE471" s="65" t="b">
        <f t="shared" si="256"/>
        <v>0</v>
      </c>
      <c r="BF471" s="65" t="b">
        <f t="shared" si="257"/>
        <v>0</v>
      </c>
      <c r="BG471" s="65" t="b">
        <f t="shared" si="258"/>
        <v>0</v>
      </c>
      <c r="BH471" s="65" t="b">
        <f t="shared" si="259"/>
        <v>0</v>
      </c>
      <c r="BI471" s="65" t="b">
        <f t="shared" si="260"/>
        <v>0</v>
      </c>
      <c r="BJ471" s="65" t="b">
        <f t="shared" si="261"/>
        <v>0</v>
      </c>
      <c r="BK471" s="65" t="b">
        <f t="shared" si="262"/>
        <v>0</v>
      </c>
      <c r="BL471" s="65" t="b">
        <f t="shared" si="263"/>
        <v>0</v>
      </c>
      <c r="BM471" s="70" t="s">
        <v>161</v>
      </c>
    </row>
    <row r="472" spans="1:65" ht="34">
      <c r="A472" s="66" t="s">
        <v>1109</v>
      </c>
      <c r="B472" s="67" t="s">
        <v>1110</v>
      </c>
      <c r="C472" s="68">
        <v>0</v>
      </c>
      <c r="D472" s="68">
        <v>0</v>
      </c>
      <c r="E472" s="69">
        <f t="shared" si="264"/>
        <v>0</v>
      </c>
      <c r="F472" s="68">
        <f t="shared" si="265"/>
        <v>0</v>
      </c>
      <c r="G472" s="69">
        <v>0</v>
      </c>
      <c r="H472" s="69">
        <v>0</v>
      </c>
      <c r="I472" s="69">
        <f t="shared" si="266"/>
        <v>0</v>
      </c>
      <c r="J472" s="68">
        <f t="shared" si="267"/>
        <v>0</v>
      </c>
      <c r="K472" s="71">
        <v>60063.354430336934</v>
      </c>
      <c r="L472" s="71">
        <v>60195</v>
      </c>
      <c r="M472" s="69">
        <f t="shared" si="268"/>
        <v>120258</v>
      </c>
      <c r="N472" s="68">
        <f t="shared" si="269"/>
        <v>132</v>
      </c>
      <c r="O472" s="69">
        <v>0</v>
      </c>
      <c r="P472" s="71">
        <v>60195</v>
      </c>
      <c r="Q472" s="69">
        <f t="shared" si="270"/>
        <v>60195</v>
      </c>
      <c r="R472" s="68">
        <f t="shared" si="271"/>
        <v>60195</v>
      </c>
      <c r="S472" s="69">
        <v>0</v>
      </c>
      <c r="T472" s="71">
        <v>9389</v>
      </c>
      <c r="U472" s="69">
        <f t="shared" si="272"/>
        <v>9389</v>
      </c>
      <c r="V472" s="68">
        <f t="shared" si="273"/>
        <v>9389</v>
      </c>
      <c r="W472" s="71">
        <v>18920.072676740703</v>
      </c>
      <c r="X472" s="71">
        <v>28791.88</v>
      </c>
      <c r="Y472" s="69">
        <f t="shared" si="274"/>
        <v>47711</v>
      </c>
      <c r="Z472" s="68">
        <f t="shared" si="275"/>
        <v>9871</v>
      </c>
      <c r="AA472" s="69">
        <v>0</v>
      </c>
      <c r="AB472" s="71">
        <v>28791.88</v>
      </c>
      <c r="AC472" s="69">
        <f t="shared" si="276"/>
        <v>28791</v>
      </c>
      <c r="AD472" s="68">
        <f t="shared" si="277"/>
        <v>28791</v>
      </c>
      <c r="AE472" s="69">
        <v>0</v>
      </c>
      <c r="AF472" s="71">
        <v>28791.88</v>
      </c>
      <c r="AG472" s="69">
        <f t="shared" si="278"/>
        <v>28791</v>
      </c>
      <c r="AH472" s="68">
        <f t="shared" si="279"/>
        <v>28791</v>
      </c>
      <c r="AI472" s="71">
        <v>16206.568131171165</v>
      </c>
      <c r="AJ472" s="71">
        <v>39493.760000000002</v>
      </c>
      <c r="AK472" s="69">
        <f t="shared" si="280"/>
        <v>55699</v>
      </c>
      <c r="AL472" s="68">
        <f t="shared" si="281"/>
        <v>23287</v>
      </c>
      <c r="AM472" s="69">
        <v>0</v>
      </c>
      <c r="AN472" s="71">
        <v>39493.760000000002</v>
      </c>
      <c r="AO472" s="69">
        <f t="shared" si="282"/>
        <v>39493</v>
      </c>
      <c r="AP472" s="68">
        <f t="shared" si="283"/>
        <v>39493</v>
      </c>
      <c r="AQ472" s="69">
        <v>0</v>
      </c>
      <c r="AR472" s="71">
        <v>39493.760000000002</v>
      </c>
      <c r="AS472" s="69">
        <f t="shared" si="284"/>
        <v>39493</v>
      </c>
      <c r="AT472" s="68">
        <f t="shared" si="285"/>
        <v>39493</v>
      </c>
      <c r="AU472" s="71">
        <v>102481.50799758367</v>
      </c>
      <c r="AV472" s="71">
        <v>39493.760000000002</v>
      </c>
      <c r="AW472" s="69">
        <f t="shared" si="286"/>
        <v>141974</v>
      </c>
      <c r="AX472" s="68">
        <f t="shared" si="287"/>
        <v>-62988</v>
      </c>
      <c r="AY472" s="71">
        <v>102481.50799758367</v>
      </c>
      <c r="AZ472" s="71">
        <v>39493.760000000002</v>
      </c>
      <c r="BA472" s="65" t="b">
        <f t="shared" si="252"/>
        <v>1</v>
      </c>
      <c r="BB472" s="65" t="b">
        <f t="shared" si="253"/>
        <v>1</v>
      </c>
      <c r="BC472" s="65" t="b">
        <f t="shared" si="254"/>
        <v>0</v>
      </c>
      <c r="BD472" s="65" t="b">
        <f t="shared" si="255"/>
        <v>0</v>
      </c>
      <c r="BE472" s="65" t="b">
        <f t="shared" si="256"/>
        <v>0</v>
      </c>
      <c r="BF472" s="65" t="b">
        <f t="shared" si="257"/>
        <v>0</v>
      </c>
      <c r="BG472" s="65" t="b">
        <f t="shared" si="258"/>
        <v>0</v>
      </c>
      <c r="BH472" s="65" t="b">
        <f t="shared" si="259"/>
        <v>0</v>
      </c>
      <c r="BI472" s="65" t="b">
        <f t="shared" si="260"/>
        <v>0</v>
      </c>
      <c r="BJ472" s="65" t="b">
        <f t="shared" si="261"/>
        <v>0</v>
      </c>
      <c r="BK472" s="65" t="b">
        <f t="shared" si="262"/>
        <v>0</v>
      </c>
      <c r="BL472" s="65" t="b">
        <f t="shared" si="263"/>
        <v>0</v>
      </c>
      <c r="BM472" s="70" t="s">
        <v>161</v>
      </c>
    </row>
    <row r="473" spans="1:65" ht="34">
      <c r="A473" s="66" t="s">
        <v>1111</v>
      </c>
      <c r="B473" s="67" t="s">
        <v>1112</v>
      </c>
      <c r="C473" s="68">
        <v>0</v>
      </c>
      <c r="D473" s="68">
        <v>0</v>
      </c>
      <c r="E473" s="69">
        <f t="shared" si="264"/>
        <v>0</v>
      </c>
      <c r="F473" s="68">
        <f t="shared" si="265"/>
        <v>0</v>
      </c>
      <c r="G473" s="69">
        <v>0</v>
      </c>
      <c r="H473" s="69">
        <v>0</v>
      </c>
      <c r="I473" s="69">
        <f t="shared" si="266"/>
        <v>0</v>
      </c>
      <c r="J473" s="68">
        <f t="shared" si="267"/>
        <v>0</v>
      </c>
      <c r="K473" s="69">
        <v>0</v>
      </c>
      <c r="L473" s="69">
        <v>0</v>
      </c>
      <c r="M473" s="69">
        <f t="shared" si="268"/>
        <v>0</v>
      </c>
      <c r="N473" s="68">
        <f t="shared" si="269"/>
        <v>0</v>
      </c>
      <c r="O473" s="69">
        <v>0</v>
      </c>
      <c r="P473" s="69">
        <v>0</v>
      </c>
      <c r="Q473" s="69">
        <f t="shared" si="270"/>
        <v>0</v>
      </c>
      <c r="R473" s="68">
        <f t="shared" si="271"/>
        <v>0</v>
      </c>
      <c r="S473" s="69">
        <v>0</v>
      </c>
      <c r="T473" s="69">
        <v>0</v>
      </c>
      <c r="U473" s="69">
        <f t="shared" si="272"/>
        <v>0</v>
      </c>
      <c r="V473" s="68">
        <f t="shared" si="273"/>
        <v>0</v>
      </c>
      <c r="W473" s="69">
        <v>0</v>
      </c>
      <c r="X473" s="69">
        <v>0</v>
      </c>
      <c r="Y473" s="69">
        <f t="shared" si="274"/>
        <v>0</v>
      </c>
      <c r="Z473" s="68">
        <f t="shared" si="275"/>
        <v>0</v>
      </c>
      <c r="AA473" s="69">
        <v>0</v>
      </c>
      <c r="AB473" s="69">
        <v>0</v>
      </c>
      <c r="AC473" s="69">
        <f t="shared" si="276"/>
        <v>0</v>
      </c>
      <c r="AD473" s="68">
        <f t="shared" si="277"/>
        <v>0</v>
      </c>
      <c r="AE473" s="69">
        <v>0</v>
      </c>
      <c r="AF473" s="69">
        <v>0</v>
      </c>
      <c r="AG473" s="69">
        <f t="shared" si="278"/>
        <v>0</v>
      </c>
      <c r="AH473" s="68">
        <f t="shared" si="279"/>
        <v>0</v>
      </c>
      <c r="AI473" s="69">
        <v>0</v>
      </c>
      <c r="AJ473" s="69">
        <v>0</v>
      </c>
      <c r="AK473" s="69">
        <f t="shared" si="280"/>
        <v>0</v>
      </c>
      <c r="AL473" s="68">
        <f t="shared" si="281"/>
        <v>0</v>
      </c>
      <c r="AM473" s="69">
        <v>0</v>
      </c>
      <c r="AN473" s="69">
        <v>0</v>
      </c>
      <c r="AO473" s="69">
        <f t="shared" si="282"/>
        <v>0</v>
      </c>
      <c r="AP473" s="68">
        <f t="shared" si="283"/>
        <v>0</v>
      </c>
      <c r="AQ473" s="69">
        <v>0</v>
      </c>
      <c r="AR473" s="69">
        <v>0</v>
      </c>
      <c r="AS473" s="69">
        <f t="shared" si="284"/>
        <v>0</v>
      </c>
      <c r="AT473" s="68">
        <f t="shared" si="285"/>
        <v>0</v>
      </c>
      <c r="AU473" s="69">
        <v>0</v>
      </c>
      <c r="AV473" s="69">
        <v>0</v>
      </c>
      <c r="AW473" s="69">
        <f t="shared" si="286"/>
        <v>0</v>
      </c>
      <c r="AX473" s="68">
        <f t="shared" si="287"/>
        <v>0</v>
      </c>
      <c r="AY473" s="69">
        <v>0</v>
      </c>
      <c r="AZ473" s="69">
        <v>0</v>
      </c>
      <c r="BA473" s="65" t="b">
        <f t="shared" si="252"/>
        <v>1</v>
      </c>
      <c r="BB473" s="65" t="b">
        <f t="shared" si="253"/>
        <v>1</v>
      </c>
      <c r="BC473" s="65" t="b">
        <f t="shared" si="254"/>
        <v>1</v>
      </c>
      <c r="BD473" s="65" t="b">
        <f t="shared" si="255"/>
        <v>1</v>
      </c>
      <c r="BE473" s="65" t="b">
        <f t="shared" si="256"/>
        <v>1</v>
      </c>
      <c r="BF473" s="65" t="b">
        <f t="shared" si="257"/>
        <v>1</v>
      </c>
      <c r="BG473" s="65" t="b">
        <f t="shared" si="258"/>
        <v>1</v>
      </c>
      <c r="BH473" s="65" t="b">
        <f t="shared" si="259"/>
        <v>1</v>
      </c>
      <c r="BI473" s="65" t="b">
        <f t="shared" si="260"/>
        <v>1</v>
      </c>
      <c r="BJ473" s="65" t="b">
        <f t="shared" si="261"/>
        <v>1</v>
      </c>
      <c r="BK473" s="65" t="b">
        <f t="shared" si="262"/>
        <v>1</v>
      </c>
      <c r="BL473" s="65" t="b">
        <f t="shared" si="263"/>
        <v>1</v>
      </c>
      <c r="BM473" s="70" t="s">
        <v>161</v>
      </c>
    </row>
    <row r="474" spans="1:65" ht="34">
      <c r="A474" s="66" t="s">
        <v>13</v>
      </c>
      <c r="B474" s="67" t="s">
        <v>1113</v>
      </c>
      <c r="C474" s="68">
        <v>0</v>
      </c>
      <c r="D474" s="68">
        <v>0</v>
      </c>
      <c r="E474" s="69">
        <f t="shared" si="264"/>
        <v>0</v>
      </c>
      <c r="F474" s="68">
        <f t="shared" si="265"/>
        <v>0</v>
      </c>
      <c r="G474" s="69">
        <v>0</v>
      </c>
      <c r="H474" s="69">
        <v>0</v>
      </c>
      <c r="I474" s="69">
        <f t="shared" si="266"/>
        <v>0</v>
      </c>
      <c r="J474" s="68">
        <f t="shared" si="267"/>
        <v>0</v>
      </c>
      <c r="K474" s="69">
        <v>0</v>
      </c>
      <c r="L474" s="69">
        <v>0</v>
      </c>
      <c r="M474" s="69">
        <f t="shared" si="268"/>
        <v>0</v>
      </c>
      <c r="N474" s="68">
        <f t="shared" si="269"/>
        <v>0</v>
      </c>
      <c r="O474" s="69">
        <v>0</v>
      </c>
      <c r="P474" s="69">
        <v>0</v>
      </c>
      <c r="Q474" s="69">
        <f t="shared" si="270"/>
        <v>0</v>
      </c>
      <c r="R474" s="68">
        <f t="shared" si="271"/>
        <v>0</v>
      </c>
      <c r="S474" s="69">
        <v>0</v>
      </c>
      <c r="T474" s="71">
        <v>12887</v>
      </c>
      <c r="U474" s="69">
        <f t="shared" si="272"/>
        <v>12887</v>
      </c>
      <c r="V474" s="68">
        <f t="shared" si="273"/>
        <v>12887</v>
      </c>
      <c r="W474" s="71">
        <v>19448.523463448055</v>
      </c>
      <c r="X474" s="71">
        <v>33866</v>
      </c>
      <c r="Y474" s="69">
        <f t="shared" si="274"/>
        <v>53314</v>
      </c>
      <c r="Z474" s="68">
        <f t="shared" si="275"/>
        <v>14418</v>
      </c>
      <c r="AA474" s="69">
        <v>0</v>
      </c>
      <c r="AB474" s="71">
        <v>33866</v>
      </c>
      <c r="AC474" s="69">
        <f t="shared" si="276"/>
        <v>33866</v>
      </c>
      <c r="AD474" s="68">
        <f t="shared" si="277"/>
        <v>33866</v>
      </c>
      <c r="AE474" s="69">
        <v>0</v>
      </c>
      <c r="AF474" s="71">
        <v>33866</v>
      </c>
      <c r="AG474" s="69">
        <f t="shared" si="278"/>
        <v>33866</v>
      </c>
      <c r="AH474" s="68">
        <f t="shared" si="279"/>
        <v>33866</v>
      </c>
      <c r="AI474" s="71">
        <v>7583.1014523160193</v>
      </c>
      <c r="AJ474" s="71">
        <v>40318.49</v>
      </c>
      <c r="AK474" s="69">
        <f t="shared" si="280"/>
        <v>47901</v>
      </c>
      <c r="AL474" s="68">
        <f t="shared" si="281"/>
        <v>32735</v>
      </c>
      <c r="AM474" s="69">
        <v>0</v>
      </c>
      <c r="AN474" s="71">
        <v>40318.49</v>
      </c>
      <c r="AO474" s="69">
        <f t="shared" si="282"/>
        <v>40318</v>
      </c>
      <c r="AP474" s="68">
        <f t="shared" si="283"/>
        <v>40318</v>
      </c>
      <c r="AQ474" s="69">
        <v>0</v>
      </c>
      <c r="AR474" s="71">
        <v>40318.49</v>
      </c>
      <c r="AS474" s="69">
        <f t="shared" si="284"/>
        <v>40318</v>
      </c>
      <c r="AT474" s="68">
        <f t="shared" si="285"/>
        <v>40318</v>
      </c>
      <c r="AU474" s="71">
        <v>-29603.32972434484</v>
      </c>
      <c r="AV474" s="71">
        <v>40318.49</v>
      </c>
      <c r="AW474" s="69">
        <f t="shared" si="286"/>
        <v>10715</v>
      </c>
      <c r="AX474" s="68">
        <f t="shared" si="287"/>
        <v>69921</v>
      </c>
      <c r="AY474" s="71">
        <v>-29603.32972434484</v>
      </c>
      <c r="AZ474" s="71">
        <v>40318.49</v>
      </c>
      <c r="BA474" s="65" t="b">
        <f t="shared" si="252"/>
        <v>1</v>
      </c>
      <c r="BB474" s="65" t="b">
        <f t="shared" si="253"/>
        <v>1</v>
      </c>
      <c r="BC474" s="65" t="b">
        <f t="shared" si="254"/>
        <v>1</v>
      </c>
      <c r="BD474" s="65" t="b">
        <f t="shared" si="255"/>
        <v>1</v>
      </c>
      <c r="BE474" s="65" t="b">
        <f t="shared" si="256"/>
        <v>0</v>
      </c>
      <c r="BF474" s="65" t="b">
        <f t="shared" si="257"/>
        <v>0</v>
      </c>
      <c r="BG474" s="65" t="b">
        <f t="shared" si="258"/>
        <v>0</v>
      </c>
      <c r="BH474" s="65" t="b">
        <f t="shared" si="259"/>
        <v>0</v>
      </c>
      <c r="BI474" s="65" t="b">
        <f t="shared" si="260"/>
        <v>0</v>
      </c>
      <c r="BJ474" s="65" t="b">
        <f t="shared" si="261"/>
        <v>0</v>
      </c>
      <c r="BK474" s="65" t="b">
        <f t="shared" si="262"/>
        <v>0</v>
      </c>
      <c r="BL474" s="65" t="b">
        <f t="shared" si="263"/>
        <v>0</v>
      </c>
      <c r="BM474" s="70" t="s">
        <v>161</v>
      </c>
    </row>
    <row r="475" spans="1:65" ht="17">
      <c r="A475" s="66" t="s">
        <v>1114</v>
      </c>
      <c r="B475" s="67" t="s">
        <v>1115</v>
      </c>
      <c r="C475" s="68">
        <v>0</v>
      </c>
      <c r="D475" s="68">
        <v>0</v>
      </c>
      <c r="E475" s="69">
        <f t="shared" si="264"/>
        <v>0</v>
      </c>
      <c r="F475" s="68">
        <f t="shared" si="265"/>
        <v>0</v>
      </c>
      <c r="G475" s="69">
        <v>0</v>
      </c>
      <c r="H475" s="69">
        <v>0</v>
      </c>
      <c r="I475" s="69">
        <f t="shared" si="266"/>
        <v>0</v>
      </c>
      <c r="J475" s="68">
        <f t="shared" si="267"/>
        <v>0</v>
      </c>
      <c r="K475" s="69">
        <v>0</v>
      </c>
      <c r="L475" s="69">
        <v>0</v>
      </c>
      <c r="M475" s="69">
        <f t="shared" si="268"/>
        <v>0</v>
      </c>
      <c r="N475" s="68">
        <f t="shared" si="269"/>
        <v>0</v>
      </c>
      <c r="O475" s="69">
        <v>0</v>
      </c>
      <c r="P475" s="69">
        <v>0</v>
      </c>
      <c r="Q475" s="69">
        <f t="shared" si="270"/>
        <v>0</v>
      </c>
      <c r="R475" s="68">
        <f t="shared" si="271"/>
        <v>0</v>
      </c>
      <c r="S475" s="71">
        <v>9686.9680991825389</v>
      </c>
      <c r="T475" s="71">
        <v>8440.3019647563124</v>
      </c>
      <c r="U475" s="69">
        <f t="shared" si="272"/>
        <v>18126</v>
      </c>
      <c r="V475" s="68">
        <f t="shared" si="273"/>
        <v>-1246</v>
      </c>
      <c r="W475" s="71">
        <v>9686.9680991825389</v>
      </c>
      <c r="X475" s="71">
        <v>8440.3019647563124</v>
      </c>
      <c r="Y475" s="69">
        <f t="shared" si="274"/>
        <v>18126</v>
      </c>
      <c r="Z475" s="68">
        <f t="shared" si="275"/>
        <v>-1246</v>
      </c>
      <c r="AA475" s="71">
        <v>9686.9680991825389</v>
      </c>
      <c r="AB475" s="71">
        <v>8440.3019647563124</v>
      </c>
      <c r="AC475" s="69">
        <f t="shared" si="276"/>
        <v>18126</v>
      </c>
      <c r="AD475" s="68">
        <f t="shared" si="277"/>
        <v>-1246</v>
      </c>
      <c r="AE475" s="71">
        <v>9686.9680991825389</v>
      </c>
      <c r="AF475" s="71">
        <v>8440.3019647563124</v>
      </c>
      <c r="AG475" s="69">
        <f t="shared" si="278"/>
        <v>18126</v>
      </c>
      <c r="AH475" s="68">
        <f t="shared" si="279"/>
        <v>-1246</v>
      </c>
      <c r="AI475" s="71">
        <v>9686.9680991825389</v>
      </c>
      <c r="AJ475" s="71">
        <v>8440.3019647563124</v>
      </c>
      <c r="AK475" s="69">
        <f t="shared" si="280"/>
        <v>18126</v>
      </c>
      <c r="AL475" s="68">
        <f t="shared" si="281"/>
        <v>-1246</v>
      </c>
      <c r="AM475" s="71">
        <v>9686.9680991825389</v>
      </c>
      <c r="AN475" s="71">
        <v>8440.3019647563124</v>
      </c>
      <c r="AO475" s="69">
        <f t="shared" si="282"/>
        <v>18126</v>
      </c>
      <c r="AP475" s="68">
        <f t="shared" si="283"/>
        <v>-1246</v>
      </c>
      <c r="AQ475" s="71">
        <v>8440.3833997289876</v>
      </c>
      <c r="AR475" s="71">
        <v>8440.3019647563124</v>
      </c>
      <c r="AS475" s="69">
        <f t="shared" si="284"/>
        <v>16880</v>
      </c>
      <c r="AT475" s="68">
        <f t="shared" si="285"/>
        <v>0</v>
      </c>
      <c r="AU475" s="71">
        <v>8440.3833997289876</v>
      </c>
      <c r="AV475" s="71">
        <v>8440.3019647563124</v>
      </c>
      <c r="AW475" s="69">
        <f t="shared" si="286"/>
        <v>16880</v>
      </c>
      <c r="AX475" s="68">
        <f t="shared" si="287"/>
        <v>0</v>
      </c>
      <c r="AY475" s="71">
        <v>8440.3833997289876</v>
      </c>
      <c r="AZ475" s="71">
        <v>8440.3019647563124</v>
      </c>
      <c r="BA475" s="65" t="b">
        <f t="shared" si="252"/>
        <v>1</v>
      </c>
      <c r="BB475" s="65" t="b">
        <f t="shared" si="253"/>
        <v>1</v>
      </c>
      <c r="BC475" s="65" t="b">
        <f t="shared" si="254"/>
        <v>1</v>
      </c>
      <c r="BD475" s="65" t="b">
        <f t="shared" si="255"/>
        <v>1</v>
      </c>
      <c r="BE475" s="65" t="b">
        <f t="shared" si="256"/>
        <v>0</v>
      </c>
      <c r="BF475" s="65" t="b">
        <f t="shared" si="257"/>
        <v>0</v>
      </c>
      <c r="BG475" s="65" t="b">
        <f t="shared" si="258"/>
        <v>0</v>
      </c>
      <c r="BH475" s="65" t="b">
        <f t="shared" si="259"/>
        <v>0</v>
      </c>
      <c r="BI475" s="65" t="b">
        <f t="shared" si="260"/>
        <v>0</v>
      </c>
      <c r="BJ475" s="65" t="b">
        <f t="shared" si="261"/>
        <v>0</v>
      </c>
      <c r="BK475" s="65" t="b">
        <f t="shared" si="262"/>
        <v>1</v>
      </c>
      <c r="BL475" s="65" t="b">
        <f t="shared" si="263"/>
        <v>1</v>
      </c>
      <c r="BM475" s="70" t="s">
        <v>164</v>
      </c>
    </row>
    <row r="476" spans="1:65" ht="17">
      <c r="A476" s="66" t="s">
        <v>1116</v>
      </c>
      <c r="B476" s="67" t="s">
        <v>1117</v>
      </c>
      <c r="C476" s="68">
        <v>0</v>
      </c>
      <c r="D476" s="68">
        <v>0</v>
      </c>
      <c r="E476" s="69">
        <f t="shared" si="264"/>
        <v>0</v>
      </c>
      <c r="F476" s="68">
        <f t="shared" si="265"/>
        <v>0</v>
      </c>
      <c r="G476" s="69">
        <v>0</v>
      </c>
      <c r="H476" s="69">
        <v>0</v>
      </c>
      <c r="I476" s="69">
        <f t="shared" si="266"/>
        <v>0</v>
      </c>
      <c r="J476" s="68">
        <f t="shared" si="267"/>
        <v>0</v>
      </c>
      <c r="K476" s="71">
        <v>318075.88906141499</v>
      </c>
      <c r="L476" s="71">
        <v>318076.384717062</v>
      </c>
      <c r="M476" s="69">
        <f t="shared" si="268"/>
        <v>636151</v>
      </c>
      <c r="N476" s="68">
        <f t="shared" si="269"/>
        <v>1</v>
      </c>
      <c r="O476" s="69">
        <v>0</v>
      </c>
      <c r="P476" s="71">
        <v>318076.384717062</v>
      </c>
      <c r="Q476" s="69">
        <f t="shared" si="270"/>
        <v>318076</v>
      </c>
      <c r="R476" s="68">
        <f t="shared" si="271"/>
        <v>318076</v>
      </c>
      <c r="S476" s="71">
        <v>7897.5428338922875</v>
      </c>
      <c r="T476" s="71">
        <v>7896.8</v>
      </c>
      <c r="U476" s="69">
        <f t="shared" si="272"/>
        <v>15793</v>
      </c>
      <c r="V476" s="68">
        <f t="shared" si="273"/>
        <v>-1</v>
      </c>
      <c r="W476" s="71">
        <v>11444.323337170974</v>
      </c>
      <c r="X476" s="71">
        <v>11443.8</v>
      </c>
      <c r="Y476" s="69">
        <f t="shared" si="274"/>
        <v>22887</v>
      </c>
      <c r="Z476" s="68">
        <f t="shared" si="275"/>
        <v>-1</v>
      </c>
      <c r="AA476" s="71">
        <v>14715.317098564796</v>
      </c>
      <c r="AB476" s="71">
        <v>14714.8</v>
      </c>
      <c r="AC476" s="69">
        <f t="shared" si="276"/>
        <v>29429</v>
      </c>
      <c r="AD476" s="68">
        <f t="shared" si="277"/>
        <v>-1</v>
      </c>
      <c r="AE476" s="71">
        <v>27804.269087604978</v>
      </c>
      <c r="AF476" s="71">
        <v>27803.8</v>
      </c>
      <c r="AG476" s="69">
        <f t="shared" si="278"/>
        <v>55607</v>
      </c>
      <c r="AH476" s="68">
        <f t="shared" si="279"/>
        <v>-1</v>
      </c>
      <c r="AI476" s="71">
        <v>31386.596790307678</v>
      </c>
      <c r="AJ476" s="71">
        <v>31385.8</v>
      </c>
      <c r="AK476" s="69">
        <f t="shared" si="280"/>
        <v>62771</v>
      </c>
      <c r="AL476" s="68">
        <f t="shared" si="281"/>
        <v>-1</v>
      </c>
      <c r="AM476" s="71">
        <v>31386.596790307678</v>
      </c>
      <c r="AN476" s="71">
        <v>31385.8</v>
      </c>
      <c r="AO476" s="69">
        <f t="shared" si="282"/>
        <v>62771</v>
      </c>
      <c r="AP476" s="68">
        <f t="shared" si="283"/>
        <v>-1</v>
      </c>
      <c r="AQ476" s="71">
        <v>36745.098764091461</v>
      </c>
      <c r="AR476" s="71">
        <v>36744.800000000003</v>
      </c>
      <c r="AS476" s="69">
        <f t="shared" si="284"/>
        <v>73489</v>
      </c>
      <c r="AT476" s="68">
        <f t="shared" si="285"/>
        <v>-1</v>
      </c>
      <c r="AU476" s="71">
        <v>37653.14810068885</v>
      </c>
      <c r="AV476" s="71">
        <v>36744.800000000003</v>
      </c>
      <c r="AW476" s="69">
        <f t="shared" si="286"/>
        <v>74397</v>
      </c>
      <c r="AX476" s="68">
        <f t="shared" si="287"/>
        <v>-909</v>
      </c>
      <c r="AY476" s="71">
        <v>37653.14810068885</v>
      </c>
      <c r="AZ476" s="71">
        <v>36744.800000000003</v>
      </c>
      <c r="BA476" s="65" t="b">
        <f t="shared" si="252"/>
        <v>1</v>
      </c>
      <c r="BB476" s="65" t="b">
        <f t="shared" si="253"/>
        <v>1</v>
      </c>
      <c r="BC476" s="65" t="b">
        <f t="shared" si="254"/>
        <v>0</v>
      </c>
      <c r="BD476" s="65" t="b">
        <f t="shared" si="255"/>
        <v>0</v>
      </c>
      <c r="BE476" s="65" t="b">
        <f t="shared" si="256"/>
        <v>0</v>
      </c>
      <c r="BF476" s="65" t="b">
        <f t="shared" si="257"/>
        <v>0</v>
      </c>
      <c r="BG476" s="65" t="b">
        <f t="shared" si="258"/>
        <v>0</v>
      </c>
      <c r="BH476" s="65" t="b">
        <f t="shared" si="259"/>
        <v>0</v>
      </c>
      <c r="BI476" s="65" t="b">
        <f t="shared" si="260"/>
        <v>0</v>
      </c>
      <c r="BJ476" s="65" t="b">
        <f t="shared" si="261"/>
        <v>0</v>
      </c>
      <c r="BK476" s="65" t="b">
        <f t="shared" si="262"/>
        <v>0</v>
      </c>
      <c r="BL476" s="65" t="b">
        <f t="shared" si="263"/>
        <v>0</v>
      </c>
      <c r="BM476" s="70" t="s">
        <v>164</v>
      </c>
    </row>
    <row r="477" spans="1:65" ht="34">
      <c r="A477" s="66" t="s">
        <v>1118</v>
      </c>
      <c r="B477" s="67" t="s">
        <v>1119</v>
      </c>
      <c r="C477" s="68">
        <v>13.124571551565225</v>
      </c>
      <c r="D477" s="68">
        <v>13.59</v>
      </c>
      <c r="E477" s="69">
        <f t="shared" si="264"/>
        <v>26</v>
      </c>
      <c r="F477" s="68">
        <f t="shared" si="265"/>
        <v>0</v>
      </c>
      <c r="G477" s="71">
        <v>2366.8072478998242</v>
      </c>
      <c r="H477" s="71">
        <v>2367.59</v>
      </c>
      <c r="I477" s="69">
        <f t="shared" si="266"/>
        <v>4733</v>
      </c>
      <c r="J477" s="68">
        <f t="shared" si="267"/>
        <v>1</v>
      </c>
      <c r="K477" s="71">
        <v>6096.9504275744121</v>
      </c>
      <c r="L477" s="71">
        <v>6089.59</v>
      </c>
      <c r="M477" s="69">
        <f t="shared" si="268"/>
        <v>12185</v>
      </c>
      <c r="N477" s="68">
        <f t="shared" si="269"/>
        <v>-7</v>
      </c>
      <c r="O477" s="71">
        <v>8859.3009723014002</v>
      </c>
      <c r="P477" s="71">
        <v>8848.59</v>
      </c>
      <c r="Q477" s="69">
        <f t="shared" si="270"/>
        <v>17707</v>
      </c>
      <c r="R477" s="68">
        <f t="shared" si="271"/>
        <v>-11</v>
      </c>
      <c r="S477" s="69">
        <v>0</v>
      </c>
      <c r="T477" s="71">
        <v>41440</v>
      </c>
      <c r="U477" s="69">
        <f t="shared" si="272"/>
        <v>41440</v>
      </c>
      <c r="V477" s="68">
        <f t="shared" si="273"/>
        <v>41440</v>
      </c>
      <c r="W477" s="71">
        <v>89920.716915057186</v>
      </c>
      <c r="X477" s="71">
        <v>139973</v>
      </c>
      <c r="Y477" s="69">
        <f t="shared" si="274"/>
        <v>229893</v>
      </c>
      <c r="Z477" s="68">
        <f t="shared" si="275"/>
        <v>50053</v>
      </c>
      <c r="AA477" s="69">
        <v>0</v>
      </c>
      <c r="AB477" s="71">
        <v>139973</v>
      </c>
      <c r="AC477" s="69">
        <f t="shared" si="276"/>
        <v>139973</v>
      </c>
      <c r="AD477" s="68">
        <f t="shared" si="277"/>
        <v>139973</v>
      </c>
      <c r="AE477" s="69">
        <v>0</v>
      </c>
      <c r="AF477" s="71">
        <v>139973</v>
      </c>
      <c r="AG477" s="69">
        <f t="shared" si="278"/>
        <v>139973</v>
      </c>
      <c r="AH477" s="68">
        <f t="shared" si="279"/>
        <v>139973</v>
      </c>
      <c r="AI477" s="71">
        <v>69495.329660688993</v>
      </c>
      <c r="AJ477" s="71">
        <v>209468</v>
      </c>
      <c r="AK477" s="69">
        <f t="shared" si="280"/>
        <v>278963</v>
      </c>
      <c r="AL477" s="68">
        <f t="shared" si="281"/>
        <v>139973</v>
      </c>
      <c r="AM477" s="69">
        <v>0</v>
      </c>
      <c r="AN477" s="71">
        <v>209468</v>
      </c>
      <c r="AO477" s="69">
        <f t="shared" si="282"/>
        <v>209468</v>
      </c>
      <c r="AP477" s="68">
        <f t="shared" si="283"/>
        <v>209468</v>
      </c>
      <c r="AQ477" s="69">
        <v>0</v>
      </c>
      <c r="AR477" s="71">
        <v>209468</v>
      </c>
      <c r="AS477" s="69">
        <f t="shared" si="284"/>
        <v>209468</v>
      </c>
      <c r="AT477" s="68">
        <f t="shared" si="285"/>
        <v>209468</v>
      </c>
      <c r="AU477" s="71">
        <v>-58968.617697848873</v>
      </c>
      <c r="AV477" s="71">
        <v>209468</v>
      </c>
      <c r="AW477" s="69">
        <f t="shared" si="286"/>
        <v>150500</v>
      </c>
      <c r="AX477" s="68">
        <f t="shared" si="287"/>
        <v>268436</v>
      </c>
      <c r="AY477" s="71">
        <v>-58968.617697848873</v>
      </c>
      <c r="AZ477" s="71">
        <v>209468</v>
      </c>
      <c r="BA477" s="65" t="b">
        <f t="shared" si="252"/>
        <v>1</v>
      </c>
      <c r="BB477" s="65" t="b">
        <f t="shared" si="253"/>
        <v>0</v>
      </c>
      <c r="BC477" s="65" t="b">
        <f t="shared" si="254"/>
        <v>0</v>
      </c>
      <c r="BD477" s="65" t="b">
        <f t="shared" si="255"/>
        <v>0</v>
      </c>
      <c r="BE477" s="65" t="b">
        <f t="shared" si="256"/>
        <v>0</v>
      </c>
      <c r="BF477" s="65" t="b">
        <f t="shared" si="257"/>
        <v>0</v>
      </c>
      <c r="BG477" s="65" t="b">
        <f t="shared" si="258"/>
        <v>0</v>
      </c>
      <c r="BH477" s="65" t="b">
        <f t="shared" si="259"/>
        <v>0</v>
      </c>
      <c r="BI477" s="65" t="b">
        <f t="shared" si="260"/>
        <v>0</v>
      </c>
      <c r="BJ477" s="65" t="b">
        <f t="shared" si="261"/>
        <v>0</v>
      </c>
      <c r="BK477" s="65" t="b">
        <f t="shared" si="262"/>
        <v>0</v>
      </c>
      <c r="BL477" s="65" t="b">
        <f t="shared" si="263"/>
        <v>0</v>
      </c>
      <c r="BM477" s="70" t="s">
        <v>161</v>
      </c>
    </row>
    <row r="478" spans="1:65" ht="34">
      <c r="A478" s="66" t="s">
        <v>1120</v>
      </c>
      <c r="B478" s="67" t="s">
        <v>1121</v>
      </c>
      <c r="C478" s="68">
        <v>0</v>
      </c>
      <c r="D478" s="68">
        <v>0</v>
      </c>
      <c r="E478" s="69">
        <f t="shared" si="264"/>
        <v>0</v>
      </c>
      <c r="F478" s="68">
        <f t="shared" si="265"/>
        <v>0</v>
      </c>
      <c r="G478" s="69">
        <v>0</v>
      </c>
      <c r="H478" s="69">
        <v>0</v>
      </c>
      <c r="I478" s="69">
        <f t="shared" si="266"/>
        <v>0</v>
      </c>
      <c r="J478" s="68">
        <f t="shared" si="267"/>
        <v>0</v>
      </c>
      <c r="K478" s="69">
        <v>0</v>
      </c>
      <c r="L478" s="69">
        <v>0</v>
      </c>
      <c r="M478" s="69">
        <f t="shared" si="268"/>
        <v>0</v>
      </c>
      <c r="N478" s="68">
        <f t="shared" si="269"/>
        <v>0</v>
      </c>
      <c r="O478" s="69">
        <v>0</v>
      </c>
      <c r="P478" s="69">
        <v>0</v>
      </c>
      <c r="Q478" s="69">
        <f t="shared" si="270"/>
        <v>0</v>
      </c>
      <c r="R478" s="68">
        <f t="shared" si="271"/>
        <v>0</v>
      </c>
      <c r="S478" s="69">
        <v>0</v>
      </c>
      <c r="T478" s="71">
        <v>26931</v>
      </c>
      <c r="U478" s="69">
        <f t="shared" si="272"/>
        <v>26931</v>
      </c>
      <c r="V478" s="68">
        <f t="shared" si="273"/>
        <v>26931</v>
      </c>
      <c r="W478" s="71">
        <v>36126.961368011456</v>
      </c>
      <c r="X478" s="71">
        <v>63058</v>
      </c>
      <c r="Y478" s="69">
        <f t="shared" si="274"/>
        <v>99184</v>
      </c>
      <c r="Z478" s="68">
        <f t="shared" si="275"/>
        <v>26932</v>
      </c>
      <c r="AA478" s="69">
        <v>0</v>
      </c>
      <c r="AB478" s="71">
        <v>63058</v>
      </c>
      <c r="AC478" s="69">
        <f t="shared" si="276"/>
        <v>63058</v>
      </c>
      <c r="AD478" s="68">
        <f t="shared" si="277"/>
        <v>63058</v>
      </c>
      <c r="AE478" s="69">
        <v>0</v>
      </c>
      <c r="AF478" s="71">
        <v>63058</v>
      </c>
      <c r="AG478" s="69">
        <f t="shared" si="278"/>
        <v>63058</v>
      </c>
      <c r="AH478" s="68">
        <f t="shared" si="279"/>
        <v>63058</v>
      </c>
      <c r="AI478" s="71">
        <v>42854.966232082275</v>
      </c>
      <c r="AJ478" s="71">
        <v>105913</v>
      </c>
      <c r="AK478" s="69">
        <f t="shared" si="280"/>
        <v>148767</v>
      </c>
      <c r="AL478" s="68">
        <f t="shared" si="281"/>
        <v>63059</v>
      </c>
      <c r="AM478" s="69">
        <v>0</v>
      </c>
      <c r="AN478" s="71">
        <v>105913</v>
      </c>
      <c r="AO478" s="69">
        <f t="shared" si="282"/>
        <v>105913</v>
      </c>
      <c r="AP478" s="68">
        <f t="shared" si="283"/>
        <v>105913</v>
      </c>
      <c r="AQ478" s="69">
        <v>0</v>
      </c>
      <c r="AR478" s="71">
        <v>105913</v>
      </c>
      <c r="AS478" s="69">
        <f t="shared" si="284"/>
        <v>105913</v>
      </c>
      <c r="AT478" s="68">
        <f t="shared" si="285"/>
        <v>105913</v>
      </c>
      <c r="AU478" s="71">
        <v>477947.4480166827</v>
      </c>
      <c r="AV478" s="71">
        <v>105913</v>
      </c>
      <c r="AW478" s="69">
        <f t="shared" si="286"/>
        <v>583860</v>
      </c>
      <c r="AX478" s="68">
        <f t="shared" si="287"/>
        <v>-372034</v>
      </c>
      <c r="AY478" s="71">
        <v>477947.4480166827</v>
      </c>
      <c r="AZ478" s="71">
        <v>105913</v>
      </c>
      <c r="BA478" s="65" t="b">
        <f t="shared" si="252"/>
        <v>1</v>
      </c>
      <c r="BB478" s="65" t="b">
        <f t="shared" si="253"/>
        <v>1</v>
      </c>
      <c r="BC478" s="65" t="b">
        <f t="shared" si="254"/>
        <v>1</v>
      </c>
      <c r="BD478" s="65" t="b">
        <f t="shared" si="255"/>
        <v>1</v>
      </c>
      <c r="BE478" s="65" t="b">
        <f t="shared" si="256"/>
        <v>0</v>
      </c>
      <c r="BF478" s="65" t="b">
        <f t="shared" si="257"/>
        <v>0</v>
      </c>
      <c r="BG478" s="65" t="b">
        <f t="shared" si="258"/>
        <v>0</v>
      </c>
      <c r="BH478" s="65" t="b">
        <f t="shared" si="259"/>
        <v>0</v>
      </c>
      <c r="BI478" s="65" t="b">
        <f t="shared" si="260"/>
        <v>0</v>
      </c>
      <c r="BJ478" s="65" t="b">
        <f t="shared" si="261"/>
        <v>0</v>
      </c>
      <c r="BK478" s="65" t="b">
        <f t="shared" si="262"/>
        <v>0</v>
      </c>
      <c r="BL478" s="65" t="b">
        <f t="shared" si="263"/>
        <v>0</v>
      </c>
      <c r="BM478" s="70" t="s">
        <v>161</v>
      </c>
    </row>
    <row r="479" spans="1:65" ht="17">
      <c r="A479" s="66" t="s">
        <v>1122</v>
      </c>
      <c r="B479" s="67" t="s">
        <v>1123</v>
      </c>
      <c r="C479" s="68">
        <v>0</v>
      </c>
      <c r="D479" s="68">
        <v>0</v>
      </c>
      <c r="E479" s="69">
        <f t="shared" si="264"/>
        <v>0</v>
      </c>
      <c r="F479" s="68">
        <f t="shared" si="265"/>
        <v>0</v>
      </c>
      <c r="G479" s="69">
        <v>0</v>
      </c>
      <c r="H479" s="69">
        <v>0</v>
      </c>
      <c r="I479" s="69">
        <f t="shared" si="266"/>
        <v>0</v>
      </c>
      <c r="J479" s="68">
        <f t="shared" si="267"/>
        <v>0</v>
      </c>
      <c r="K479" s="69">
        <v>0</v>
      </c>
      <c r="L479" s="69">
        <v>0</v>
      </c>
      <c r="M479" s="69">
        <f t="shared" si="268"/>
        <v>0</v>
      </c>
      <c r="N479" s="68">
        <f t="shared" si="269"/>
        <v>0</v>
      </c>
      <c r="O479" s="69">
        <v>0</v>
      </c>
      <c r="P479" s="69">
        <v>0</v>
      </c>
      <c r="Q479" s="69">
        <f t="shared" si="270"/>
        <v>0</v>
      </c>
      <c r="R479" s="68">
        <f t="shared" si="271"/>
        <v>0</v>
      </c>
      <c r="S479" s="71">
        <v>50070.003868372936</v>
      </c>
      <c r="T479" s="71">
        <v>50070.49</v>
      </c>
      <c r="U479" s="69">
        <f t="shared" si="272"/>
        <v>100140</v>
      </c>
      <c r="V479" s="68">
        <f t="shared" si="273"/>
        <v>0</v>
      </c>
      <c r="W479" s="71">
        <v>50070.003868372936</v>
      </c>
      <c r="X479" s="71">
        <v>50070.49</v>
      </c>
      <c r="Y479" s="69">
        <f t="shared" si="274"/>
        <v>100140</v>
      </c>
      <c r="Z479" s="68">
        <f t="shared" si="275"/>
        <v>0</v>
      </c>
      <c r="AA479" s="71">
        <v>55814.466286027084</v>
      </c>
      <c r="AB479" s="71">
        <v>55814.95</v>
      </c>
      <c r="AC479" s="69">
        <f t="shared" si="276"/>
        <v>111628</v>
      </c>
      <c r="AD479" s="68">
        <f t="shared" si="277"/>
        <v>0</v>
      </c>
      <c r="AE479" s="71">
        <v>68113.326783292272</v>
      </c>
      <c r="AF479" s="71">
        <v>68113.81</v>
      </c>
      <c r="AG479" s="69">
        <f t="shared" si="278"/>
        <v>136226</v>
      </c>
      <c r="AH479" s="68">
        <f t="shared" si="279"/>
        <v>0</v>
      </c>
      <c r="AI479" s="71">
        <v>86006.531174543008</v>
      </c>
      <c r="AJ479" s="71">
        <v>103899.81</v>
      </c>
      <c r="AK479" s="69">
        <f t="shared" si="280"/>
        <v>189905</v>
      </c>
      <c r="AL479" s="68">
        <f t="shared" si="281"/>
        <v>17893</v>
      </c>
      <c r="AM479" s="71">
        <v>86006.531174543008</v>
      </c>
      <c r="AN479" s="71">
        <v>103899.81</v>
      </c>
      <c r="AO479" s="69">
        <f t="shared" si="282"/>
        <v>189905</v>
      </c>
      <c r="AP479" s="68">
        <f t="shared" si="283"/>
        <v>17893</v>
      </c>
      <c r="AQ479" s="71">
        <v>113972.43828698406</v>
      </c>
      <c r="AR479" s="71">
        <v>131865.81</v>
      </c>
      <c r="AS479" s="69">
        <f t="shared" si="284"/>
        <v>245837</v>
      </c>
      <c r="AT479" s="68">
        <f t="shared" si="285"/>
        <v>17893</v>
      </c>
      <c r="AU479" s="71">
        <v>135178.49222248775</v>
      </c>
      <c r="AV479" s="71">
        <v>131865.81</v>
      </c>
      <c r="AW479" s="69">
        <f t="shared" si="286"/>
        <v>267043</v>
      </c>
      <c r="AX479" s="68">
        <f t="shared" si="287"/>
        <v>-3313</v>
      </c>
      <c r="AY479" s="71">
        <v>135178.49222248775</v>
      </c>
      <c r="AZ479" s="71">
        <v>131865.81</v>
      </c>
      <c r="BA479" s="65" t="b">
        <f t="shared" si="252"/>
        <v>1</v>
      </c>
      <c r="BB479" s="65" t="b">
        <f t="shared" si="253"/>
        <v>1</v>
      </c>
      <c r="BC479" s="65" t="b">
        <f t="shared" si="254"/>
        <v>1</v>
      </c>
      <c r="BD479" s="65" t="b">
        <f t="shared" si="255"/>
        <v>1</v>
      </c>
      <c r="BE479" s="65" t="b">
        <f t="shared" si="256"/>
        <v>1</v>
      </c>
      <c r="BF479" s="65" t="b">
        <f t="shared" si="257"/>
        <v>1</v>
      </c>
      <c r="BG479" s="65" t="b">
        <f t="shared" si="258"/>
        <v>1</v>
      </c>
      <c r="BH479" s="65" t="b">
        <f t="shared" si="259"/>
        <v>1</v>
      </c>
      <c r="BI479" s="65" t="b">
        <f t="shared" si="260"/>
        <v>0</v>
      </c>
      <c r="BJ479" s="65" t="b">
        <f t="shared" si="261"/>
        <v>0</v>
      </c>
      <c r="BK479" s="65" t="b">
        <f t="shared" si="262"/>
        <v>0</v>
      </c>
      <c r="BL479" s="65" t="b">
        <f t="shared" si="263"/>
        <v>0</v>
      </c>
      <c r="BM479" s="70" t="s">
        <v>164</v>
      </c>
    </row>
    <row r="480" spans="1:65" ht="17">
      <c r="A480" s="66" t="s">
        <v>1124</v>
      </c>
      <c r="B480" s="67" t="s">
        <v>1125</v>
      </c>
      <c r="C480" s="68">
        <v>0</v>
      </c>
      <c r="D480" s="68">
        <v>0</v>
      </c>
      <c r="E480" s="69">
        <f t="shared" si="264"/>
        <v>0</v>
      </c>
      <c r="F480" s="68">
        <f t="shared" si="265"/>
        <v>0</v>
      </c>
      <c r="G480" s="69">
        <v>0</v>
      </c>
      <c r="H480" s="69">
        <v>0</v>
      </c>
      <c r="I480" s="69">
        <f t="shared" si="266"/>
        <v>0</v>
      </c>
      <c r="J480" s="68">
        <f t="shared" si="267"/>
        <v>0</v>
      </c>
      <c r="K480" s="71">
        <v>22942.554869863194</v>
      </c>
      <c r="L480" s="71">
        <v>10805</v>
      </c>
      <c r="M480" s="69">
        <f t="shared" si="268"/>
        <v>33747</v>
      </c>
      <c r="N480" s="68">
        <f t="shared" si="269"/>
        <v>-12137</v>
      </c>
      <c r="O480" s="69">
        <v>0</v>
      </c>
      <c r="P480" s="71">
        <v>10805</v>
      </c>
      <c r="Q480" s="69">
        <f t="shared" si="270"/>
        <v>10805</v>
      </c>
      <c r="R480" s="68">
        <f t="shared" si="271"/>
        <v>10805</v>
      </c>
      <c r="S480" s="69">
        <v>0</v>
      </c>
      <c r="T480" s="69">
        <v>0</v>
      </c>
      <c r="U480" s="69">
        <f t="shared" si="272"/>
        <v>0</v>
      </c>
      <c r="V480" s="68">
        <f t="shared" si="273"/>
        <v>0</v>
      </c>
      <c r="W480" s="69">
        <v>0</v>
      </c>
      <c r="X480" s="69">
        <v>0</v>
      </c>
      <c r="Y480" s="69">
        <f t="shared" si="274"/>
        <v>0</v>
      </c>
      <c r="Z480" s="68">
        <f t="shared" si="275"/>
        <v>0</v>
      </c>
      <c r="AA480" s="69">
        <v>0</v>
      </c>
      <c r="AB480" s="69">
        <v>0</v>
      </c>
      <c r="AC480" s="69">
        <f t="shared" si="276"/>
        <v>0</v>
      </c>
      <c r="AD480" s="68">
        <f t="shared" si="277"/>
        <v>0</v>
      </c>
      <c r="AE480" s="69">
        <v>0</v>
      </c>
      <c r="AF480" s="69">
        <v>0</v>
      </c>
      <c r="AG480" s="69">
        <f t="shared" si="278"/>
        <v>0</v>
      </c>
      <c r="AH480" s="68">
        <f t="shared" si="279"/>
        <v>0</v>
      </c>
      <c r="AI480" s="69">
        <v>0</v>
      </c>
      <c r="AJ480" s="69">
        <v>0</v>
      </c>
      <c r="AK480" s="69">
        <f t="shared" si="280"/>
        <v>0</v>
      </c>
      <c r="AL480" s="68">
        <f t="shared" si="281"/>
        <v>0</v>
      </c>
      <c r="AM480" s="69">
        <v>0</v>
      </c>
      <c r="AN480" s="69">
        <v>0</v>
      </c>
      <c r="AO480" s="69">
        <f t="shared" si="282"/>
        <v>0</v>
      </c>
      <c r="AP480" s="68">
        <f t="shared" si="283"/>
        <v>0</v>
      </c>
      <c r="AQ480" s="69">
        <v>0</v>
      </c>
      <c r="AR480" s="69">
        <v>0</v>
      </c>
      <c r="AS480" s="69">
        <f t="shared" si="284"/>
        <v>0</v>
      </c>
      <c r="AT480" s="68">
        <f t="shared" si="285"/>
        <v>0</v>
      </c>
      <c r="AU480" s="69">
        <v>0</v>
      </c>
      <c r="AV480" s="69">
        <v>0</v>
      </c>
      <c r="AW480" s="69">
        <f t="shared" si="286"/>
        <v>0</v>
      </c>
      <c r="AX480" s="68">
        <f t="shared" si="287"/>
        <v>0</v>
      </c>
      <c r="AY480" s="69">
        <v>0</v>
      </c>
      <c r="AZ480" s="69">
        <v>0</v>
      </c>
      <c r="BA480" s="65" t="b">
        <f t="shared" si="252"/>
        <v>1</v>
      </c>
      <c r="BB480" s="65" t="b">
        <f t="shared" si="253"/>
        <v>1</v>
      </c>
      <c r="BC480" s="65" t="b">
        <f t="shared" si="254"/>
        <v>0</v>
      </c>
      <c r="BD480" s="65" t="b">
        <f t="shared" si="255"/>
        <v>0</v>
      </c>
      <c r="BE480" s="65" t="b">
        <f t="shared" si="256"/>
        <v>1</v>
      </c>
      <c r="BF480" s="65" t="b">
        <f t="shared" si="257"/>
        <v>1</v>
      </c>
      <c r="BG480" s="65" t="b">
        <f t="shared" si="258"/>
        <v>1</v>
      </c>
      <c r="BH480" s="65" t="b">
        <f t="shared" si="259"/>
        <v>1</v>
      </c>
      <c r="BI480" s="65" t="b">
        <f t="shared" si="260"/>
        <v>1</v>
      </c>
      <c r="BJ480" s="65" t="b">
        <f t="shared" si="261"/>
        <v>1</v>
      </c>
      <c r="BK480" s="65" t="b">
        <f t="shared" si="262"/>
        <v>1</v>
      </c>
      <c r="BL480" s="65" t="b">
        <f t="shared" si="263"/>
        <v>1</v>
      </c>
      <c r="BM480" s="70" t="s">
        <v>164</v>
      </c>
    </row>
    <row r="481" spans="1:65" ht="17">
      <c r="A481" s="66" t="s">
        <v>1126</v>
      </c>
      <c r="B481" s="67" t="s">
        <v>1127</v>
      </c>
      <c r="C481" s="68">
        <v>0</v>
      </c>
      <c r="D481" s="68">
        <v>0</v>
      </c>
      <c r="E481" s="69">
        <f t="shared" si="264"/>
        <v>0</v>
      </c>
      <c r="F481" s="68">
        <f t="shared" si="265"/>
        <v>0</v>
      </c>
      <c r="G481" s="69">
        <v>0</v>
      </c>
      <c r="H481" s="69">
        <v>0</v>
      </c>
      <c r="I481" s="69">
        <f t="shared" si="266"/>
        <v>0</v>
      </c>
      <c r="J481" s="68">
        <f t="shared" si="267"/>
        <v>0</v>
      </c>
      <c r="K481" s="69">
        <v>0</v>
      </c>
      <c r="L481" s="69">
        <v>0</v>
      </c>
      <c r="M481" s="69">
        <f t="shared" si="268"/>
        <v>0</v>
      </c>
      <c r="N481" s="68">
        <f t="shared" si="269"/>
        <v>0</v>
      </c>
      <c r="O481" s="69">
        <v>0</v>
      </c>
      <c r="P481" s="69">
        <v>0</v>
      </c>
      <c r="Q481" s="69">
        <f t="shared" si="270"/>
        <v>0</v>
      </c>
      <c r="R481" s="68">
        <f t="shared" si="271"/>
        <v>0</v>
      </c>
      <c r="S481" s="71">
        <v>34798.785025945559</v>
      </c>
      <c r="T481" s="71">
        <v>34799</v>
      </c>
      <c r="U481" s="69">
        <f t="shared" si="272"/>
        <v>69597</v>
      </c>
      <c r="V481" s="68">
        <f t="shared" si="273"/>
        <v>1</v>
      </c>
      <c r="W481" s="71">
        <v>500706.32541568897</v>
      </c>
      <c r="X481" s="71">
        <v>500707</v>
      </c>
      <c r="Y481" s="69">
        <f t="shared" si="274"/>
        <v>1001413</v>
      </c>
      <c r="Z481" s="68">
        <f t="shared" si="275"/>
        <v>1</v>
      </c>
      <c r="AA481" s="71">
        <v>620204.93892501201</v>
      </c>
      <c r="AB481" s="71">
        <v>620205.61</v>
      </c>
      <c r="AC481" s="69">
        <f t="shared" si="276"/>
        <v>1240409</v>
      </c>
      <c r="AD481" s="68">
        <f t="shared" si="277"/>
        <v>1</v>
      </c>
      <c r="AE481" s="71">
        <v>620204.93892501201</v>
      </c>
      <c r="AF481" s="71">
        <v>620205.61</v>
      </c>
      <c r="AG481" s="69">
        <f t="shared" si="278"/>
        <v>1240409</v>
      </c>
      <c r="AH481" s="68">
        <f t="shared" si="279"/>
        <v>1</v>
      </c>
      <c r="AI481" s="71">
        <v>620204.93892501201</v>
      </c>
      <c r="AJ481" s="71">
        <v>620205.61</v>
      </c>
      <c r="AK481" s="69">
        <f t="shared" si="280"/>
        <v>1240409</v>
      </c>
      <c r="AL481" s="68">
        <f t="shared" si="281"/>
        <v>1</v>
      </c>
      <c r="AM481" s="71">
        <v>620204.93892501201</v>
      </c>
      <c r="AN481" s="71">
        <v>620205.61</v>
      </c>
      <c r="AO481" s="69">
        <f t="shared" si="282"/>
        <v>1240409</v>
      </c>
      <c r="AP481" s="68">
        <f t="shared" si="283"/>
        <v>1</v>
      </c>
      <c r="AQ481" s="71">
        <v>620204.93892501201</v>
      </c>
      <c r="AR481" s="71">
        <v>620205.61</v>
      </c>
      <c r="AS481" s="69">
        <f t="shared" si="284"/>
        <v>1240409</v>
      </c>
      <c r="AT481" s="68">
        <f t="shared" si="285"/>
        <v>1</v>
      </c>
      <c r="AU481" s="71">
        <v>773018.00323619449</v>
      </c>
      <c r="AV481" s="71">
        <v>620205.61</v>
      </c>
      <c r="AW481" s="69">
        <f t="shared" si="286"/>
        <v>1393223</v>
      </c>
      <c r="AX481" s="68">
        <f t="shared" si="287"/>
        <v>-152813</v>
      </c>
      <c r="AY481" s="71">
        <v>773018.00323619449</v>
      </c>
      <c r="AZ481" s="71">
        <v>620205.61</v>
      </c>
      <c r="BA481" s="65" t="b">
        <f t="shared" si="252"/>
        <v>1</v>
      </c>
      <c r="BB481" s="65" t="b">
        <f t="shared" si="253"/>
        <v>1</v>
      </c>
      <c r="BC481" s="65" t="b">
        <f t="shared" si="254"/>
        <v>1</v>
      </c>
      <c r="BD481" s="65" t="b">
        <f t="shared" si="255"/>
        <v>1</v>
      </c>
      <c r="BE481" s="65" t="b">
        <f t="shared" si="256"/>
        <v>0</v>
      </c>
      <c r="BF481" s="65" t="b">
        <f t="shared" si="257"/>
        <v>0</v>
      </c>
      <c r="BG481" s="65" t="b">
        <f t="shared" si="258"/>
        <v>0</v>
      </c>
      <c r="BH481" s="65" t="b">
        <f t="shared" si="259"/>
        <v>0</v>
      </c>
      <c r="BI481" s="65" t="b">
        <f t="shared" si="260"/>
        <v>0</v>
      </c>
      <c r="BJ481" s="65" t="b">
        <f t="shared" si="261"/>
        <v>0</v>
      </c>
      <c r="BK481" s="65" t="b">
        <f t="shared" si="262"/>
        <v>0</v>
      </c>
      <c r="BL481" s="65" t="b">
        <f t="shared" si="263"/>
        <v>0</v>
      </c>
      <c r="BM481" s="70" t="s">
        <v>164</v>
      </c>
    </row>
    <row r="482" spans="1:65" ht="17">
      <c r="A482" s="66" t="s">
        <v>1128</v>
      </c>
      <c r="B482" s="67" t="s">
        <v>1129</v>
      </c>
      <c r="C482" s="68">
        <v>2955.6665024630543</v>
      </c>
      <c r="D482" s="68">
        <v>2956</v>
      </c>
      <c r="E482" s="69">
        <f t="shared" si="264"/>
        <v>5911</v>
      </c>
      <c r="F482" s="68">
        <f t="shared" si="265"/>
        <v>1</v>
      </c>
      <c r="G482" s="71">
        <v>2955.6665024630543</v>
      </c>
      <c r="H482" s="71">
        <v>2956</v>
      </c>
      <c r="I482" s="69">
        <f t="shared" si="266"/>
        <v>5911</v>
      </c>
      <c r="J482" s="68">
        <f t="shared" si="267"/>
        <v>1</v>
      </c>
      <c r="K482" s="71">
        <v>3007.5014778325121</v>
      </c>
      <c r="L482" s="71">
        <v>3007.83</v>
      </c>
      <c r="M482" s="69">
        <f t="shared" si="268"/>
        <v>6014</v>
      </c>
      <c r="N482" s="68">
        <f t="shared" si="269"/>
        <v>0</v>
      </c>
      <c r="O482" s="71">
        <v>3007.5014778325121</v>
      </c>
      <c r="P482" s="71">
        <v>3007.83</v>
      </c>
      <c r="Q482" s="69">
        <f t="shared" si="270"/>
        <v>6014</v>
      </c>
      <c r="R482" s="68">
        <f t="shared" si="271"/>
        <v>0</v>
      </c>
      <c r="S482" s="71">
        <v>65555.400973816737</v>
      </c>
      <c r="T482" s="71">
        <v>65556</v>
      </c>
      <c r="U482" s="69">
        <f t="shared" si="272"/>
        <v>131111</v>
      </c>
      <c r="V482" s="68">
        <f t="shared" si="273"/>
        <v>1</v>
      </c>
      <c r="W482" s="71">
        <v>170994.46972081059</v>
      </c>
      <c r="X482" s="71">
        <v>170995</v>
      </c>
      <c r="Y482" s="69">
        <f t="shared" si="274"/>
        <v>341989</v>
      </c>
      <c r="Z482" s="68">
        <f t="shared" si="275"/>
        <v>1</v>
      </c>
      <c r="AA482" s="71">
        <v>170994.46972081059</v>
      </c>
      <c r="AB482" s="71">
        <v>170995</v>
      </c>
      <c r="AC482" s="69">
        <f t="shared" si="276"/>
        <v>341989</v>
      </c>
      <c r="AD482" s="68">
        <f t="shared" si="277"/>
        <v>1</v>
      </c>
      <c r="AE482" s="71">
        <v>259888.88256970388</v>
      </c>
      <c r="AF482" s="71">
        <v>259889</v>
      </c>
      <c r="AG482" s="69">
        <f t="shared" si="278"/>
        <v>519777</v>
      </c>
      <c r="AH482" s="68">
        <f t="shared" si="279"/>
        <v>1</v>
      </c>
      <c r="AI482" s="71">
        <v>259888.88256970388</v>
      </c>
      <c r="AJ482" s="71">
        <v>259889</v>
      </c>
      <c r="AK482" s="69">
        <f t="shared" si="280"/>
        <v>519777</v>
      </c>
      <c r="AL482" s="68">
        <f t="shared" si="281"/>
        <v>1</v>
      </c>
      <c r="AM482" s="71">
        <v>476763.74794387608</v>
      </c>
      <c r="AN482" s="71">
        <v>476764</v>
      </c>
      <c r="AO482" s="69">
        <f t="shared" si="282"/>
        <v>953527</v>
      </c>
      <c r="AP482" s="68">
        <f t="shared" si="283"/>
        <v>1</v>
      </c>
      <c r="AQ482" s="71">
        <v>476763.74794387608</v>
      </c>
      <c r="AR482" s="71">
        <v>476764</v>
      </c>
      <c r="AS482" s="69">
        <f t="shared" si="284"/>
        <v>953527</v>
      </c>
      <c r="AT482" s="68">
        <f t="shared" si="285"/>
        <v>1</v>
      </c>
      <c r="AU482" s="71">
        <v>551745.45303287357</v>
      </c>
      <c r="AV482" s="71">
        <v>476764</v>
      </c>
      <c r="AW482" s="69">
        <f t="shared" si="286"/>
        <v>1028509</v>
      </c>
      <c r="AX482" s="68">
        <f t="shared" si="287"/>
        <v>-74981</v>
      </c>
      <c r="AY482" s="71">
        <v>551745.45303287357</v>
      </c>
      <c r="AZ482" s="71">
        <v>476764</v>
      </c>
      <c r="BA482" s="65" t="b">
        <f t="shared" si="252"/>
        <v>0</v>
      </c>
      <c r="BB482" s="65" t="b">
        <f t="shared" si="253"/>
        <v>0</v>
      </c>
      <c r="BC482" s="65" t="b">
        <f t="shared" si="254"/>
        <v>1</v>
      </c>
      <c r="BD482" s="65" t="b">
        <f t="shared" si="255"/>
        <v>1</v>
      </c>
      <c r="BE482" s="65" t="b">
        <f t="shared" si="256"/>
        <v>0</v>
      </c>
      <c r="BF482" s="65" t="b">
        <f t="shared" si="257"/>
        <v>0</v>
      </c>
      <c r="BG482" s="65" t="b">
        <f t="shared" si="258"/>
        <v>0</v>
      </c>
      <c r="BH482" s="65" t="b">
        <f t="shared" si="259"/>
        <v>0</v>
      </c>
      <c r="BI482" s="65" t="b">
        <f t="shared" si="260"/>
        <v>0</v>
      </c>
      <c r="BJ482" s="65" t="b">
        <f t="shared" si="261"/>
        <v>0</v>
      </c>
      <c r="BK482" s="65" t="b">
        <f t="shared" si="262"/>
        <v>0</v>
      </c>
      <c r="BL482" s="65" t="b">
        <f t="shared" si="263"/>
        <v>0</v>
      </c>
      <c r="BM482" s="70" t="s">
        <v>164</v>
      </c>
    </row>
    <row r="483" spans="1:65" ht="17">
      <c r="A483" s="66" t="s">
        <v>1130</v>
      </c>
      <c r="B483" s="67" t="s">
        <v>1131</v>
      </c>
      <c r="C483" s="68">
        <v>0</v>
      </c>
      <c r="D483" s="68">
        <v>0</v>
      </c>
      <c r="E483" s="69">
        <f t="shared" si="264"/>
        <v>0</v>
      </c>
      <c r="F483" s="68">
        <f t="shared" si="265"/>
        <v>0</v>
      </c>
      <c r="G483" s="69">
        <v>0</v>
      </c>
      <c r="H483" s="69">
        <v>0</v>
      </c>
      <c r="I483" s="69">
        <f t="shared" si="266"/>
        <v>0</v>
      </c>
      <c r="J483" s="68">
        <f t="shared" si="267"/>
        <v>0</v>
      </c>
      <c r="K483" s="69">
        <v>0</v>
      </c>
      <c r="L483" s="69">
        <v>0</v>
      </c>
      <c r="M483" s="69">
        <f t="shared" si="268"/>
        <v>0</v>
      </c>
      <c r="N483" s="68">
        <f t="shared" si="269"/>
        <v>0</v>
      </c>
      <c r="O483" s="69">
        <v>0</v>
      </c>
      <c r="P483" s="69">
        <v>0</v>
      </c>
      <c r="Q483" s="69">
        <f t="shared" si="270"/>
        <v>0</v>
      </c>
      <c r="R483" s="68">
        <f t="shared" si="271"/>
        <v>0</v>
      </c>
      <c r="S483" s="71">
        <v>11625.117235591011</v>
      </c>
      <c r="T483" s="71">
        <v>11614.59</v>
      </c>
      <c r="U483" s="69">
        <f t="shared" si="272"/>
        <v>23239</v>
      </c>
      <c r="V483" s="68">
        <f t="shared" si="273"/>
        <v>-11</v>
      </c>
      <c r="W483" s="71">
        <v>15714.176371573985</v>
      </c>
      <c r="X483" s="71">
        <v>15703.59</v>
      </c>
      <c r="Y483" s="69">
        <f t="shared" si="274"/>
        <v>31417</v>
      </c>
      <c r="Z483" s="68">
        <f t="shared" si="275"/>
        <v>-11</v>
      </c>
      <c r="AA483" s="71">
        <v>20096.883585990974</v>
      </c>
      <c r="AB483" s="71">
        <v>20086.59</v>
      </c>
      <c r="AC483" s="69">
        <f t="shared" si="276"/>
        <v>40182</v>
      </c>
      <c r="AD483" s="68">
        <f t="shared" si="277"/>
        <v>-10</v>
      </c>
      <c r="AE483" s="71">
        <v>26520.472888766832</v>
      </c>
      <c r="AF483" s="71">
        <v>26510.59</v>
      </c>
      <c r="AG483" s="69">
        <f t="shared" si="278"/>
        <v>53030</v>
      </c>
      <c r="AH483" s="68">
        <f t="shared" si="279"/>
        <v>-10</v>
      </c>
      <c r="AI483" s="71">
        <v>31072.947817326487</v>
      </c>
      <c r="AJ483" s="71">
        <v>31062.59</v>
      </c>
      <c r="AK483" s="69">
        <f t="shared" si="280"/>
        <v>62134</v>
      </c>
      <c r="AL483" s="68">
        <f t="shared" si="281"/>
        <v>-10</v>
      </c>
      <c r="AM483" s="71">
        <v>32701.65817763994</v>
      </c>
      <c r="AN483" s="71">
        <v>32691.59</v>
      </c>
      <c r="AO483" s="69">
        <f t="shared" si="282"/>
        <v>65392</v>
      </c>
      <c r="AP483" s="68">
        <f t="shared" si="283"/>
        <v>-10</v>
      </c>
      <c r="AQ483" s="71">
        <v>35546.207017762048</v>
      </c>
      <c r="AR483" s="71">
        <v>35536.589999999997</v>
      </c>
      <c r="AS483" s="69">
        <f t="shared" si="284"/>
        <v>71082</v>
      </c>
      <c r="AT483" s="68">
        <f t="shared" si="285"/>
        <v>-10</v>
      </c>
      <c r="AU483" s="71">
        <v>40349.500437531089</v>
      </c>
      <c r="AV483" s="71">
        <v>35536.589999999997</v>
      </c>
      <c r="AW483" s="69">
        <f t="shared" si="286"/>
        <v>75885</v>
      </c>
      <c r="AX483" s="68">
        <f t="shared" si="287"/>
        <v>-4813</v>
      </c>
      <c r="AY483" s="71">
        <v>40349.500437531089</v>
      </c>
      <c r="AZ483" s="71">
        <v>35536.589999999997</v>
      </c>
      <c r="BA483" s="65" t="b">
        <f t="shared" si="252"/>
        <v>1</v>
      </c>
      <c r="BB483" s="65" t="b">
        <f t="shared" si="253"/>
        <v>1</v>
      </c>
      <c r="BC483" s="65" t="b">
        <f t="shared" si="254"/>
        <v>1</v>
      </c>
      <c r="BD483" s="65" t="b">
        <f t="shared" si="255"/>
        <v>1</v>
      </c>
      <c r="BE483" s="65" t="b">
        <f t="shared" si="256"/>
        <v>0</v>
      </c>
      <c r="BF483" s="65" t="b">
        <f t="shared" si="257"/>
        <v>0</v>
      </c>
      <c r="BG483" s="65" t="b">
        <f t="shared" si="258"/>
        <v>0</v>
      </c>
      <c r="BH483" s="65" t="b">
        <f t="shared" si="259"/>
        <v>0</v>
      </c>
      <c r="BI483" s="65" t="b">
        <f t="shared" si="260"/>
        <v>0</v>
      </c>
      <c r="BJ483" s="65" t="b">
        <f t="shared" si="261"/>
        <v>0</v>
      </c>
      <c r="BK483" s="65" t="b">
        <f t="shared" si="262"/>
        <v>0</v>
      </c>
      <c r="BL483" s="65" t="b">
        <f t="shared" si="263"/>
        <v>0</v>
      </c>
      <c r="BM483" s="70" t="s">
        <v>182</v>
      </c>
    </row>
    <row r="484" spans="1:65" ht="17">
      <c r="A484" s="66" t="s">
        <v>1132</v>
      </c>
      <c r="B484" s="67" t="s">
        <v>1133</v>
      </c>
      <c r="C484" s="68">
        <v>0</v>
      </c>
      <c r="D484" s="68">
        <v>0</v>
      </c>
      <c r="E484" s="69">
        <f t="shared" si="264"/>
        <v>0</v>
      </c>
      <c r="F484" s="68">
        <f t="shared" si="265"/>
        <v>0</v>
      </c>
      <c r="G484" s="69">
        <v>9638.0736478571434</v>
      </c>
      <c r="H484" s="69">
        <v>9638</v>
      </c>
      <c r="I484" s="69">
        <f t="shared" si="266"/>
        <v>19276</v>
      </c>
      <c r="J484" s="68">
        <f t="shared" si="267"/>
        <v>0</v>
      </c>
      <c r="K484" s="71">
        <v>13660.411555586801</v>
      </c>
      <c r="L484" s="71">
        <v>13660</v>
      </c>
      <c r="M484" s="69">
        <f t="shared" si="268"/>
        <v>27320</v>
      </c>
      <c r="N484" s="68">
        <f t="shared" si="269"/>
        <v>0</v>
      </c>
      <c r="O484" s="71">
        <v>18243.506492229655</v>
      </c>
      <c r="P484" s="71">
        <v>18243</v>
      </c>
      <c r="Q484" s="69">
        <f t="shared" si="270"/>
        <v>36486</v>
      </c>
      <c r="R484" s="68">
        <f t="shared" si="271"/>
        <v>0</v>
      </c>
      <c r="S484" s="69">
        <v>0</v>
      </c>
      <c r="T484" s="69">
        <v>0</v>
      </c>
      <c r="U484" s="69">
        <f t="shared" si="272"/>
        <v>0</v>
      </c>
      <c r="V484" s="68">
        <f t="shared" si="273"/>
        <v>0</v>
      </c>
      <c r="W484" s="71">
        <v>18930.216740041782</v>
      </c>
      <c r="X484" s="71">
        <v>18930</v>
      </c>
      <c r="Y484" s="69">
        <f t="shared" si="274"/>
        <v>37860</v>
      </c>
      <c r="Z484" s="68">
        <f t="shared" si="275"/>
        <v>0</v>
      </c>
      <c r="AA484" s="71">
        <v>18930.216740041782</v>
      </c>
      <c r="AB484" s="71">
        <v>18930</v>
      </c>
      <c r="AC484" s="69">
        <f t="shared" si="276"/>
        <v>37860</v>
      </c>
      <c r="AD484" s="68">
        <f t="shared" si="277"/>
        <v>0</v>
      </c>
      <c r="AE484" s="71">
        <v>18930.216740041782</v>
      </c>
      <c r="AF484" s="71">
        <v>18930</v>
      </c>
      <c r="AG484" s="69">
        <f t="shared" si="278"/>
        <v>37860</v>
      </c>
      <c r="AH484" s="68">
        <f t="shared" si="279"/>
        <v>0</v>
      </c>
      <c r="AI484" s="71">
        <v>18930.216740041782</v>
      </c>
      <c r="AJ484" s="71">
        <v>18930</v>
      </c>
      <c r="AK484" s="69">
        <f t="shared" si="280"/>
        <v>37860</v>
      </c>
      <c r="AL484" s="68">
        <f t="shared" si="281"/>
        <v>0</v>
      </c>
      <c r="AM484" s="71">
        <v>25949.496801568152</v>
      </c>
      <c r="AN484" s="71">
        <v>25949</v>
      </c>
      <c r="AO484" s="69">
        <f t="shared" si="282"/>
        <v>51898</v>
      </c>
      <c r="AP484" s="68">
        <f t="shared" si="283"/>
        <v>0</v>
      </c>
      <c r="AQ484" s="71">
        <v>28521.799604722979</v>
      </c>
      <c r="AR484" s="71">
        <v>28521</v>
      </c>
      <c r="AS484" s="69">
        <f t="shared" si="284"/>
        <v>57042</v>
      </c>
      <c r="AT484" s="68">
        <f t="shared" si="285"/>
        <v>0</v>
      </c>
      <c r="AU484" s="71">
        <v>28521.799604722979</v>
      </c>
      <c r="AV484" s="71">
        <v>28521</v>
      </c>
      <c r="AW484" s="69">
        <f t="shared" si="286"/>
        <v>57042</v>
      </c>
      <c r="AX484" s="68">
        <f t="shared" si="287"/>
        <v>0</v>
      </c>
      <c r="AY484" s="71">
        <v>28521.799604722979</v>
      </c>
      <c r="AZ484" s="71">
        <v>28521</v>
      </c>
      <c r="BA484" s="65" t="b">
        <f t="shared" si="252"/>
        <v>1</v>
      </c>
      <c r="BB484" s="65" t="b">
        <f t="shared" si="253"/>
        <v>1</v>
      </c>
      <c r="BC484" s="65" t="b">
        <f t="shared" si="254"/>
        <v>1</v>
      </c>
      <c r="BD484" s="65" t="b">
        <f t="shared" si="255"/>
        <v>1</v>
      </c>
      <c r="BE484" s="65" t="b">
        <f t="shared" si="256"/>
        <v>1</v>
      </c>
      <c r="BF484" s="65" t="b">
        <f t="shared" si="257"/>
        <v>1</v>
      </c>
      <c r="BG484" s="65" t="b">
        <f t="shared" si="258"/>
        <v>1</v>
      </c>
      <c r="BH484" s="65" t="b">
        <f t="shared" si="259"/>
        <v>1</v>
      </c>
      <c r="BI484" s="65" t="b">
        <f t="shared" si="260"/>
        <v>1</v>
      </c>
      <c r="BJ484" s="65" t="b">
        <f t="shared" si="261"/>
        <v>1</v>
      </c>
      <c r="BK484" s="65" t="b">
        <f t="shared" si="262"/>
        <v>1</v>
      </c>
      <c r="BL484" s="65" t="b">
        <f t="shared" si="263"/>
        <v>1</v>
      </c>
      <c r="BM484" s="70" t="s">
        <v>164</v>
      </c>
    </row>
    <row r="485" spans="1:65" ht="17">
      <c r="A485" s="66" t="s">
        <v>1134</v>
      </c>
      <c r="B485" s="67" t="s">
        <v>1135</v>
      </c>
      <c r="C485" s="68">
        <v>0</v>
      </c>
      <c r="D485" s="68">
        <v>0</v>
      </c>
      <c r="E485" s="69">
        <f t="shared" si="264"/>
        <v>0</v>
      </c>
      <c r="F485" s="68">
        <f t="shared" si="265"/>
        <v>0</v>
      </c>
      <c r="G485" s="69">
        <v>0</v>
      </c>
      <c r="H485" s="69">
        <v>0</v>
      </c>
      <c r="I485" s="69">
        <f t="shared" si="266"/>
        <v>0</v>
      </c>
      <c r="J485" s="68">
        <f t="shared" si="267"/>
        <v>0</v>
      </c>
      <c r="K485" s="69">
        <v>0</v>
      </c>
      <c r="L485" s="69">
        <v>0</v>
      </c>
      <c r="M485" s="69">
        <f t="shared" si="268"/>
        <v>0</v>
      </c>
      <c r="N485" s="68">
        <f t="shared" si="269"/>
        <v>0</v>
      </c>
      <c r="O485" s="69">
        <v>0</v>
      </c>
      <c r="P485" s="69">
        <v>0</v>
      </c>
      <c r="Q485" s="69">
        <f t="shared" si="270"/>
        <v>0</v>
      </c>
      <c r="R485" s="68">
        <f t="shared" si="271"/>
        <v>0</v>
      </c>
      <c r="S485" s="69">
        <v>0</v>
      </c>
      <c r="T485" s="69">
        <v>0</v>
      </c>
      <c r="U485" s="69">
        <f t="shared" si="272"/>
        <v>0</v>
      </c>
      <c r="V485" s="68">
        <f t="shared" si="273"/>
        <v>0</v>
      </c>
      <c r="W485" s="69">
        <v>0</v>
      </c>
      <c r="X485" s="69">
        <v>0</v>
      </c>
      <c r="Y485" s="69">
        <f t="shared" si="274"/>
        <v>0</v>
      </c>
      <c r="Z485" s="68">
        <f t="shared" si="275"/>
        <v>0</v>
      </c>
      <c r="AA485" s="69">
        <v>0</v>
      </c>
      <c r="AB485" s="69">
        <v>0</v>
      </c>
      <c r="AC485" s="69">
        <f t="shared" si="276"/>
        <v>0</v>
      </c>
      <c r="AD485" s="68">
        <f t="shared" si="277"/>
        <v>0</v>
      </c>
      <c r="AE485" s="69">
        <v>0</v>
      </c>
      <c r="AF485" s="69">
        <v>0</v>
      </c>
      <c r="AG485" s="69">
        <f t="shared" si="278"/>
        <v>0</v>
      </c>
      <c r="AH485" s="68">
        <f t="shared" si="279"/>
        <v>0</v>
      </c>
      <c r="AI485" s="69">
        <v>0</v>
      </c>
      <c r="AJ485" s="69">
        <v>0</v>
      </c>
      <c r="AK485" s="69">
        <f t="shared" si="280"/>
        <v>0</v>
      </c>
      <c r="AL485" s="68">
        <f t="shared" si="281"/>
        <v>0</v>
      </c>
      <c r="AM485" s="69">
        <v>0</v>
      </c>
      <c r="AN485" s="69">
        <v>0</v>
      </c>
      <c r="AO485" s="69">
        <f t="shared" si="282"/>
        <v>0</v>
      </c>
      <c r="AP485" s="68">
        <f t="shared" si="283"/>
        <v>0</v>
      </c>
      <c r="AQ485" s="69">
        <v>0</v>
      </c>
      <c r="AR485" s="69">
        <v>0</v>
      </c>
      <c r="AS485" s="69">
        <f t="shared" si="284"/>
        <v>0</v>
      </c>
      <c r="AT485" s="68">
        <f t="shared" si="285"/>
        <v>0</v>
      </c>
      <c r="AU485" s="69">
        <v>0</v>
      </c>
      <c r="AV485" s="69">
        <v>0</v>
      </c>
      <c r="AW485" s="69">
        <f t="shared" si="286"/>
        <v>0</v>
      </c>
      <c r="AX485" s="68">
        <f t="shared" si="287"/>
        <v>0</v>
      </c>
      <c r="AY485" s="69">
        <v>0</v>
      </c>
      <c r="AZ485" s="69">
        <v>0</v>
      </c>
      <c r="BA485" s="65" t="b">
        <f t="shared" si="252"/>
        <v>1</v>
      </c>
      <c r="BB485" s="65" t="b">
        <f t="shared" si="253"/>
        <v>1</v>
      </c>
      <c r="BC485" s="65" t="b">
        <f t="shared" si="254"/>
        <v>1</v>
      </c>
      <c r="BD485" s="65" t="b">
        <f t="shared" si="255"/>
        <v>1</v>
      </c>
      <c r="BE485" s="65" t="b">
        <f t="shared" si="256"/>
        <v>1</v>
      </c>
      <c r="BF485" s="65" t="b">
        <f t="shared" si="257"/>
        <v>1</v>
      </c>
      <c r="BG485" s="65" t="b">
        <f t="shared" si="258"/>
        <v>1</v>
      </c>
      <c r="BH485" s="65" t="b">
        <f t="shared" si="259"/>
        <v>1</v>
      </c>
      <c r="BI485" s="65" t="b">
        <f t="shared" si="260"/>
        <v>1</v>
      </c>
      <c r="BJ485" s="65" t="b">
        <f t="shared" si="261"/>
        <v>1</v>
      </c>
      <c r="BK485" s="65" t="b">
        <f t="shared" si="262"/>
        <v>1</v>
      </c>
      <c r="BL485" s="65" t="b">
        <f t="shared" si="263"/>
        <v>1</v>
      </c>
      <c r="BM485" s="70" t="s">
        <v>182</v>
      </c>
    </row>
    <row r="486" spans="1:65" ht="34">
      <c r="A486" s="66" t="s">
        <v>1136</v>
      </c>
      <c r="B486" s="67" t="s">
        <v>1137</v>
      </c>
      <c r="C486" s="68">
        <v>0</v>
      </c>
      <c r="D486" s="68">
        <v>0</v>
      </c>
      <c r="E486" s="69">
        <f t="shared" si="264"/>
        <v>0</v>
      </c>
      <c r="F486" s="68">
        <f t="shared" si="265"/>
        <v>0</v>
      </c>
      <c r="G486" s="69">
        <v>0</v>
      </c>
      <c r="H486" s="69">
        <v>0</v>
      </c>
      <c r="I486" s="69">
        <f t="shared" si="266"/>
        <v>0</v>
      </c>
      <c r="J486" s="68">
        <f t="shared" si="267"/>
        <v>0</v>
      </c>
      <c r="K486" s="69">
        <v>0</v>
      </c>
      <c r="L486" s="69">
        <v>0</v>
      </c>
      <c r="M486" s="69">
        <f t="shared" si="268"/>
        <v>0</v>
      </c>
      <c r="N486" s="68">
        <f t="shared" si="269"/>
        <v>0</v>
      </c>
      <c r="O486" s="69">
        <v>0</v>
      </c>
      <c r="P486" s="69">
        <v>0</v>
      </c>
      <c r="Q486" s="69">
        <f t="shared" si="270"/>
        <v>0</v>
      </c>
      <c r="R486" s="68">
        <f t="shared" si="271"/>
        <v>0</v>
      </c>
      <c r="S486" s="71">
        <v>14742.751729177167</v>
      </c>
      <c r="T486" s="71">
        <v>14744</v>
      </c>
      <c r="U486" s="69">
        <f t="shared" si="272"/>
        <v>29486</v>
      </c>
      <c r="V486" s="68">
        <f t="shared" si="273"/>
        <v>2</v>
      </c>
      <c r="W486" s="71">
        <v>18549.516729177169</v>
      </c>
      <c r="X486" s="71">
        <v>18551</v>
      </c>
      <c r="Y486" s="69">
        <f t="shared" si="274"/>
        <v>37100</v>
      </c>
      <c r="Z486" s="68">
        <f t="shared" si="275"/>
        <v>2</v>
      </c>
      <c r="AA486" s="71">
        <v>20891.135062510501</v>
      </c>
      <c r="AB486" s="71">
        <v>20893</v>
      </c>
      <c r="AC486" s="69">
        <f t="shared" si="276"/>
        <v>41784</v>
      </c>
      <c r="AD486" s="68">
        <f t="shared" si="277"/>
        <v>2</v>
      </c>
      <c r="AE486" s="71">
        <v>23330.865895843835</v>
      </c>
      <c r="AF486" s="71">
        <v>23333</v>
      </c>
      <c r="AG486" s="69">
        <f t="shared" si="278"/>
        <v>46663</v>
      </c>
      <c r="AH486" s="68">
        <f t="shared" si="279"/>
        <v>3</v>
      </c>
      <c r="AI486" s="71">
        <v>26084.556729177166</v>
      </c>
      <c r="AJ486" s="71">
        <v>26087</v>
      </c>
      <c r="AK486" s="69">
        <f t="shared" si="280"/>
        <v>52171</v>
      </c>
      <c r="AL486" s="68">
        <f t="shared" si="281"/>
        <v>3</v>
      </c>
      <c r="AM486" s="71">
        <v>28118.755895843839</v>
      </c>
      <c r="AN486" s="71">
        <v>28121</v>
      </c>
      <c r="AO486" s="69">
        <f t="shared" si="282"/>
        <v>56239</v>
      </c>
      <c r="AP486" s="68">
        <f t="shared" si="283"/>
        <v>3</v>
      </c>
      <c r="AQ486" s="71">
        <v>29891.321729177173</v>
      </c>
      <c r="AR486" s="71">
        <v>29894</v>
      </c>
      <c r="AS486" s="69">
        <f t="shared" si="284"/>
        <v>59785</v>
      </c>
      <c r="AT486" s="68">
        <f t="shared" si="285"/>
        <v>3</v>
      </c>
      <c r="AU486" s="71">
        <v>31916.886995843837</v>
      </c>
      <c r="AV486" s="71">
        <v>29894</v>
      </c>
      <c r="AW486" s="69">
        <f t="shared" si="286"/>
        <v>61810</v>
      </c>
      <c r="AX486" s="68">
        <f t="shared" si="287"/>
        <v>-2022</v>
      </c>
      <c r="AY486" s="71">
        <v>31916.886995843837</v>
      </c>
      <c r="AZ486" s="71">
        <v>29894</v>
      </c>
      <c r="BA486" s="65" t="b">
        <f t="shared" si="252"/>
        <v>1</v>
      </c>
      <c r="BB486" s="65" t="b">
        <f t="shared" si="253"/>
        <v>1</v>
      </c>
      <c r="BC486" s="65" t="b">
        <f t="shared" si="254"/>
        <v>1</v>
      </c>
      <c r="BD486" s="65" t="b">
        <f t="shared" si="255"/>
        <v>1</v>
      </c>
      <c r="BE486" s="65" t="b">
        <f t="shared" si="256"/>
        <v>0</v>
      </c>
      <c r="BF486" s="65" t="b">
        <f t="shared" si="257"/>
        <v>0</v>
      </c>
      <c r="BG486" s="65" t="b">
        <f t="shared" si="258"/>
        <v>0</v>
      </c>
      <c r="BH486" s="65" t="b">
        <f t="shared" si="259"/>
        <v>0</v>
      </c>
      <c r="BI486" s="65" t="b">
        <f t="shared" si="260"/>
        <v>0</v>
      </c>
      <c r="BJ486" s="65" t="b">
        <f t="shared" si="261"/>
        <v>0</v>
      </c>
      <c r="BK486" s="65" t="b">
        <f t="shared" si="262"/>
        <v>0</v>
      </c>
      <c r="BL486" s="65" t="b">
        <f t="shared" si="263"/>
        <v>0</v>
      </c>
      <c r="BM486" s="70" t="s">
        <v>210</v>
      </c>
    </row>
    <row r="487" spans="1:65" ht="34">
      <c r="A487" s="66" t="s">
        <v>1138</v>
      </c>
      <c r="B487" s="67" t="s">
        <v>1139</v>
      </c>
      <c r="C487" s="68">
        <v>0</v>
      </c>
      <c r="D487" s="68">
        <v>0</v>
      </c>
      <c r="E487" s="69">
        <f t="shared" si="264"/>
        <v>0</v>
      </c>
      <c r="F487" s="68">
        <f t="shared" si="265"/>
        <v>0</v>
      </c>
      <c r="G487" s="69">
        <v>0</v>
      </c>
      <c r="H487" s="69">
        <v>0</v>
      </c>
      <c r="I487" s="69">
        <f t="shared" si="266"/>
        <v>0</v>
      </c>
      <c r="J487" s="68">
        <f t="shared" si="267"/>
        <v>0</v>
      </c>
      <c r="K487" s="69">
        <v>0</v>
      </c>
      <c r="L487" s="69">
        <v>0</v>
      </c>
      <c r="M487" s="69">
        <f t="shared" si="268"/>
        <v>0</v>
      </c>
      <c r="N487" s="68">
        <f t="shared" si="269"/>
        <v>0</v>
      </c>
      <c r="O487" s="69">
        <v>0</v>
      </c>
      <c r="P487" s="69">
        <v>0</v>
      </c>
      <c r="Q487" s="69">
        <f t="shared" si="270"/>
        <v>0</v>
      </c>
      <c r="R487" s="68">
        <f t="shared" si="271"/>
        <v>0</v>
      </c>
      <c r="S487" s="69">
        <v>0</v>
      </c>
      <c r="T487" s="71">
        <v>9164</v>
      </c>
      <c r="U487" s="69">
        <f t="shared" si="272"/>
        <v>9164</v>
      </c>
      <c r="V487" s="68">
        <f t="shared" si="273"/>
        <v>9164</v>
      </c>
      <c r="W487" s="71">
        <v>16180.879092084098</v>
      </c>
      <c r="X487" s="71">
        <v>25611</v>
      </c>
      <c r="Y487" s="69">
        <f t="shared" si="274"/>
        <v>41791</v>
      </c>
      <c r="Z487" s="68">
        <f t="shared" si="275"/>
        <v>9431</v>
      </c>
      <c r="AA487" s="69">
        <v>0</v>
      </c>
      <c r="AB487" s="71">
        <v>25611</v>
      </c>
      <c r="AC487" s="69">
        <f t="shared" si="276"/>
        <v>25611</v>
      </c>
      <c r="AD487" s="68">
        <f t="shared" si="277"/>
        <v>25611</v>
      </c>
      <c r="AE487" s="69">
        <v>0</v>
      </c>
      <c r="AF487" s="71">
        <v>25611</v>
      </c>
      <c r="AG487" s="69">
        <f t="shared" si="278"/>
        <v>25611</v>
      </c>
      <c r="AH487" s="68">
        <f t="shared" si="279"/>
        <v>25611</v>
      </c>
      <c r="AI487" s="71">
        <v>24798.467428749504</v>
      </c>
      <c r="AJ487" s="71">
        <v>48056.369999999995</v>
      </c>
      <c r="AK487" s="69">
        <f t="shared" si="280"/>
        <v>72854</v>
      </c>
      <c r="AL487" s="68">
        <f t="shared" si="281"/>
        <v>23258</v>
      </c>
      <c r="AM487" s="69">
        <v>0</v>
      </c>
      <c r="AN487" s="71">
        <v>48056.369999999995</v>
      </c>
      <c r="AO487" s="69">
        <f t="shared" si="282"/>
        <v>48056</v>
      </c>
      <c r="AP487" s="68">
        <f t="shared" si="283"/>
        <v>48056</v>
      </c>
      <c r="AQ487" s="69">
        <v>0</v>
      </c>
      <c r="AR487" s="71">
        <v>48056.369999999995</v>
      </c>
      <c r="AS487" s="69">
        <f t="shared" si="284"/>
        <v>48056</v>
      </c>
      <c r="AT487" s="68">
        <f t="shared" si="285"/>
        <v>48056</v>
      </c>
      <c r="AU487" s="71">
        <v>-19688.784281403772</v>
      </c>
      <c r="AV487" s="71">
        <v>48056.369999999995</v>
      </c>
      <c r="AW487" s="69">
        <f t="shared" si="286"/>
        <v>28368</v>
      </c>
      <c r="AX487" s="68">
        <f t="shared" si="287"/>
        <v>67744</v>
      </c>
      <c r="AY487" s="71">
        <v>-19688.784281403772</v>
      </c>
      <c r="AZ487" s="71">
        <v>48056.369999999995</v>
      </c>
      <c r="BA487" s="65" t="b">
        <f t="shared" si="252"/>
        <v>1</v>
      </c>
      <c r="BB487" s="65" t="b">
        <f t="shared" si="253"/>
        <v>1</v>
      </c>
      <c r="BC487" s="65" t="b">
        <f t="shared" si="254"/>
        <v>1</v>
      </c>
      <c r="BD487" s="65" t="b">
        <f t="shared" si="255"/>
        <v>1</v>
      </c>
      <c r="BE487" s="65" t="b">
        <f t="shared" si="256"/>
        <v>0</v>
      </c>
      <c r="BF487" s="65" t="b">
        <f t="shared" si="257"/>
        <v>0</v>
      </c>
      <c r="BG487" s="65" t="b">
        <f t="shared" si="258"/>
        <v>0</v>
      </c>
      <c r="BH487" s="65" t="b">
        <f t="shared" si="259"/>
        <v>0</v>
      </c>
      <c r="BI487" s="65" t="b">
        <f t="shared" si="260"/>
        <v>0</v>
      </c>
      <c r="BJ487" s="65" t="b">
        <f t="shared" si="261"/>
        <v>0</v>
      </c>
      <c r="BK487" s="65" t="b">
        <f t="shared" si="262"/>
        <v>0</v>
      </c>
      <c r="BL487" s="65" t="b">
        <f t="shared" si="263"/>
        <v>0</v>
      </c>
      <c r="BM487" s="70" t="s">
        <v>161</v>
      </c>
    </row>
    <row r="488" spans="1:65" ht="34">
      <c r="A488" s="66" t="s">
        <v>1140</v>
      </c>
      <c r="B488" s="67" t="s">
        <v>1141</v>
      </c>
      <c r="C488" s="68">
        <v>0</v>
      </c>
      <c r="D488" s="68">
        <v>0</v>
      </c>
      <c r="E488" s="69">
        <f t="shared" si="264"/>
        <v>0</v>
      </c>
      <c r="F488" s="68">
        <f t="shared" si="265"/>
        <v>0</v>
      </c>
      <c r="G488" s="69">
        <v>0</v>
      </c>
      <c r="H488" s="69">
        <v>0</v>
      </c>
      <c r="I488" s="69">
        <f t="shared" si="266"/>
        <v>0</v>
      </c>
      <c r="J488" s="68">
        <f t="shared" si="267"/>
        <v>0</v>
      </c>
      <c r="K488" s="69">
        <v>0</v>
      </c>
      <c r="L488" s="69">
        <v>0</v>
      </c>
      <c r="M488" s="69">
        <f t="shared" si="268"/>
        <v>0</v>
      </c>
      <c r="N488" s="68">
        <f t="shared" si="269"/>
        <v>0</v>
      </c>
      <c r="O488" s="69">
        <v>0</v>
      </c>
      <c r="P488" s="69">
        <v>0</v>
      </c>
      <c r="Q488" s="69">
        <f t="shared" si="270"/>
        <v>0</v>
      </c>
      <c r="R488" s="68">
        <f t="shared" si="271"/>
        <v>0</v>
      </c>
      <c r="S488" s="69">
        <v>0</v>
      </c>
      <c r="T488" s="71">
        <v>2622</v>
      </c>
      <c r="U488" s="69">
        <f t="shared" si="272"/>
        <v>2622</v>
      </c>
      <c r="V488" s="68">
        <f t="shared" si="273"/>
        <v>2622</v>
      </c>
      <c r="W488" s="71">
        <v>9150.665805307679</v>
      </c>
      <c r="X488" s="71">
        <v>12006</v>
      </c>
      <c r="Y488" s="69">
        <f t="shared" si="274"/>
        <v>21156</v>
      </c>
      <c r="Z488" s="68">
        <f t="shared" si="275"/>
        <v>2856</v>
      </c>
      <c r="AA488" s="69">
        <v>0</v>
      </c>
      <c r="AB488" s="71">
        <v>12006</v>
      </c>
      <c r="AC488" s="69">
        <f t="shared" si="276"/>
        <v>12006</v>
      </c>
      <c r="AD488" s="68">
        <f t="shared" si="277"/>
        <v>12006</v>
      </c>
      <c r="AE488" s="69">
        <v>0</v>
      </c>
      <c r="AF488" s="71">
        <v>12006</v>
      </c>
      <c r="AG488" s="69">
        <f t="shared" si="278"/>
        <v>12006</v>
      </c>
      <c r="AH488" s="68">
        <f t="shared" si="279"/>
        <v>12006</v>
      </c>
      <c r="AI488" s="71">
        <v>6819.2586191489581</v>
      </c>
      <c r="AJ488" s="71">
        <v>18825</v>
      </c>
      <c r="AK488" s="69">
        <f t="shared" si="280"/>
        <v>25644</v>
      </c>
      <c r="AL488" s="68">
        <f t="shared" si="281"/>
        <v>12006</v>
      </c>
      <c r="AM488" s="69">
        <v>0</v>
      </c>
      <c r="AN488" s="71">
        <v>18825</v>
      </c>
      <c r="AO488" s="69">
        <f t="shared" si="282"/>
        <v>18825</v>
      </c>
      <c r="AP488" s="68">
        <f t="shared" si="283"/>
        <v>18825</v>
      </c>
      <c r="AQ488" s="69">
        <v>0</v>
      </c>
      <c r="AR488" s="71">
        <v>18825</v>
      </c>
      <c r="AS488" s="69">
        <f t="shared" si="284"/>
        <v>18825</v>
      </c>
      <c r="AT488" s="68">
        <f t="shared" si="285"/>
        <v>18825</v>
      </c>
      <c r="AU488" s="71">
        <v>389147.14734006865</v>
      </c>
      <c r="AV488" s="71">
        <v>18825</v>
      </c>
      <c r="AW488" s="69">
        <f t="shared" si="286"/>
        <v>407972</v>
      </c>
      <c r="AX488" s="68">
        <f t="shared" si="287"/>
        <v>-370322</v>
      </c>
      <c r="AY488" s="71">
        <v>389147.14734006865</v>
      </c>
      <c r="AZ488" s="71">
        <v>18825</v>
      </c>
      <c r="BA488" s="65" t="b">
        <f t="shared" si="252"/>
        <v>1</v>
      </c>
      <c r="BB488" s="65" t="b">
        <f t="shared" si="253"/>
        <v>1</v>
      </c>
      <c r="BC488" s="65" t="b">
        <f t="shared" si="254"/>
        <v>1</v>
      </c>
      <c r="BD488" s="65" t="b">
        <f t="shared" si="255"/>
        <v>1</v>
      </c>
      <c r="BE488" s="65" t="b">
        <f t="shared" si="256"/>
        <v>0</v>
      </c>
      <c r="BF488" s="65" t="b">
        <f t="shared" si="257"/>
        <v>0</v>
      </c>
      <c r="BG488" s="65" t="b">
        <f t="shared" si="258"/>
        <v>0</v>
      </c>
      <c r="BH488" s="65" t="b">
        <f t="shared" si="259"/>
        <v>0</v>
      </c>
      <c r="BI488" s="65" t="b">
        <f t="shared" si="260"/>
        <v>0</v>
      </c>
      <c r="BJ488" s="65" t="b">
        <f t="shared" si="261"/>
        <v>0</v>
      </c>
      <c r="BK488" s="65" t="b">
        <f t="shared" si="262"/>
        <v>0</v>
      </c>
      <c r="BL488" s="65" t="b">
        <f t="shared" si="263"/>
        <v>0</v>
      </c>
      <c r="BM488" s="70" t="s">
        <v>161</v>
      </c>
    </row>
    <row r="489" spans="1:65" ht="17">
      <c r="A489" s="66" t="s">
        <v>1142</v>
      </c>
      <c r="B489" s="67" t="s">
        <v>1143</v>
      </c>
      <c r="C489" s="68">
        <v>0</v>
      </c>
      <c r="D489" s="68">
        <v>0</v>
      </c>
      <c r="E489" s="69">
        <f t="shared" si="264"/>
        <v>0</v>
      </c>
      <c r="F489" s="68">
        <f t="shared" si="265"/>
        <v>0</v>
      </c>
      <c r="G489" s="69">
        <v>0</v>
      </c>
      <c r="H489" s="69">
        <v>0</v>
      </c>
      <c r="I489" s="69">
        <f t="shared" si="266"/>
        <v>0</v>
      </c>
      <c r="J489" s="68">
        <f t="shared" si="267"/>
        <v>0</v>
      </c>
      <c r="K489" s="71">
        <v>9680</v>
      </c>
      <c r="L489" s="71">
        <v>9680</v>
      </c>
      <c r="M489" s="69">
        <f t="shared" si="268"/>
        <v>19360</v>
      </c>
      <c r="N489" s="68">
        <f t="shared" si="269"/>
        <v>0</v>
      </c>
      <c r="O489" s="69">
        <v>0</v>
      </c>
      <c r="P489" s="71">
        <v>9680</v>
      </c>
      <c r="Q489" s="69">
        <f t="shared" si="270"/>
        <v>9680</v>
      </c>
      <c r="R489" s="68">
        <f t="shared" si="271"/>
        <v>9680</v>
      </c>
      <c r="S489" s="71">
        <v>3007.5014778325121</v>
      </c>
      <c r="T489" s="71">
        <v>3007.83</v>
      </c>
      <c r="U489" s="69">
        <f t="shared" si="272"/>
        <v>6014</v>
      </c>
      <c r="V489" s="68">
        <f t="shared" si="273"/>
        <v>0</v>
      </c>
      <c r="W489" s="71">
        <v>7390.9177052162986</v>
      </c>
      <c r="X489" s="71">
        <v>7390.83</v>
      </c>
      <c r="Y489" s="69">
        <f t="shared" si="274"/>
        <v>14780</v>
      </c>
      <c r="Z489" s="68">
        <f t="shared" si="275"/>
        <v>0</v>
      </c>
      <c r="AA489" s="71">
        <v>19760.752217241494</v>
      </c>
      <c r="AB489" s="71">
        <v>19760.830000000002</v>
      </c>
      <c r="AC489" s="69">
        <f t="shared" si="276"/>
        <v>39520</v>
      </c>
      <c r="AD489" s="68">
        <f t="shared" si="277"/>
        <v>0</v>
      </c>
      <c r="AE489" s="71">
        <v>28443.396496168902</v>
      </c>
      <c r="AF489" s="71">
        <v>28443.83</v>
      </c>
      <c r="AG489" s="69">
        <f t="shared" si="278"/>
        <v>56886</v>
      </c>
      <c r="AH489" s="68">
        <f t="shared" si="279"/>
        <v>0</v>
      </c>
      <c r="AI489" s="71">
        <v>29677.146631007632</v>
      </c>
      <c r="AJ489" s="71">
        <v>29677.83</v>
      </c>
      <c r="AK489" s="69">
        <f t="shared" si="280"/>
        <v>59354</v>
      </c>
      <c r="AL489" s="68">
        <f t="shared" si="281"/>
        <v>0</v>
      </c>
      <c r="AM489" s="71">
        <v>30910.896765846363</v>
      </c>
      <c r="AN489" s="71">
        <v>30911.83</v>
      </c>
      <c r="AO489" s="69">
        <f t="shared" si="282"/>
        <v>61821</v>
      </c>
      <c r="AP489" s="68">
        <f t="shared" si="283"/>
        <v>1</v>
      </c>
      <c r="AQ489" s="71">
        <v>32144.646900685097</v>
      </c>
      <c r="AR489" s="71">
        <v>32145.83</v>
      </c>
      <c r="AS489" s="69">
        <f t="shared" si="284"/>
        <v>64289</v>
      </c>
      <c r="AT489" s="68">
        <f t="shared" si="285"/>
        <v>1</v>
      </c>
      <c r="AU489" s="71">
        <v>33378.397035523827</v>
      </c>
      <c r="AV489" s="71">
        <v>32145.83</v>
      </c>
      <c r="AW489" s="69">
        <f t="shared" si="286"/>
        <v>65523</v>
      </c>
      <c r="AX489" s="68">
        <f t="shared" si="287"/>
        <v>-1233</v>
      </c>
      <c r="AY489" s="71">
        <v>33378.397035523827</v>
      </c>
      <c r="AZ489" s="71">
        <v>32145.83</v>
      </c>
      <c r="BA489" s="65" t="b">
        <f t="shared" si="252"/>
        <v>1</v>
      </c>
      <c r="BB489" s="65" t="b">
        <f t="shared" si="253"/>
        <v>1</v>
      </c>
      <c r="BC489" s="65" t="b">
        <f t="shared" si="254"/>
        <v>1</v>
      </c>
      <c r="BD489" s="65" t="b">
        <f t="shared" si="255"/>
        <v>0</v>
      </c>
      <c r="BE489" s="65" t="b">
        <f t="shared" si="256"/>
        <v>1</v>
      </c>
      <c r="BF489" s="65" t="b">
        <f t="shared" si="257"/>
        <v>1</v>
      </c>
      <c r="BG489" s="65" t="b">
        <f t="shared" si="258"/>
        <v>1</v>
      </c>
      <c r="BH489" s="65" t="b">
        <f t="shared" si="259"/>
        <v>1</v>
      </c>
      <c r="BI489" s="65" t="b">
        <f t="shared" si="260"/>
        <v>1</v>
      </c>
      <c r="BJ489" s="65" t="b">
        <f t="shared" si="261"/>
        <v>0</v>
      </c>
      <c r="BK489" s="65" t="b">
        <f t="shared" si="262"/>
        <v>0</v>
      </c>
      <c r="BL489" s="65" t="b">
        <f t="shared" si="263"/>
        <v>0</v>
      </c>
      <c r="BM489" s="70" t="s">
        <v>164</v>
      </c>
    </row>
    <row r="490" spans="1:65" ht="34">
      <c r="A490" s="66" t="s">
        <v>1144</v>
      </c>
      <c r="B490" s="67" t="s">
        <v>1145</v>
      </c>
      <c r="C490" s="68">
        <v>0</v>
      </c>
      <c r="D490" s="68">
        <v>0</v>
      </c>
      <c r="E490" s="69">
        <f t="shared" si="264"/>
        <v>0</v>
      </c>
      <c r="F490" s="68">
        <f t="shared" si="265"/>
        <v>0</v>
      </c>
      <c r="G490" s="69">
        <v>0</v>
      </c>
      <c r="H490" s="69">
        <v>0</v>
      </c>
      <c r="I490" s="69">
        <f t="shared" si="266"/>
        <v>0</v>
      </c>
      <c r="J490" s="68">
        <f t="shared" si="267"/>
        <v>0</v>
      </c>
      <c r="K490" s="69">
        <v>0</v>
      </c>
      <c r="L490" s="69">
        <v>0</v>
      </c>
      <c r="M490" s="69">
        <f t="shared" si="268"/>
        <v>0</v>
      </c>
      <c r="N490" s="68">
        <f t="shared" si="269"/>
        <v>0</v>
      </c>
      <c r="O490" s="69">
        <v>0</v>
      </c>
      <c r="P490" s="69">
        <v>0</v>
      </c>
      <c r="Q490" s="69">
        <f t="shared" si="270"/>
        <v>0</v>
      </c>
      <c r="R490" s="68">
        <f t="shared" si="271"/>
        <v>0</v>
      </c>
      <c r="S490" s="69">
        <v>0</v>
      </c>
      <c r="T490" s="69">
        <v>0</v>
      </c>
      <c r="U490" s="69">
        <f t="shared" si="272"/>
        <v>0</v>
      </c>
      <c r="V490" s="68">
        <f t="shared" si="273"/>
        <v>0</v>
      </c>
      <c r="W490" s="69">
        <v>0</v>
      </c>
      <c r="X490" s="69">
        <v>0</v>
      </c>
      <c r="Y490" s="69">
        <f t="shared" si="274"/>
        <v>0</v>
      </c>
      <c r="Z490" s="68">
        <f t="shared" si="275"/>
        <v>0</v>
      </c>
      <c r="AA490" s="69">
        <v>0</v>
      </c>
      <c r="AB490" s="69">
        <v>0</v>
      </c>
      <c r="AC490" s="69">
        <f t="shared" si="276"/>
        <v>0</v>
      </c>
      <c r="AD490" s="68">
        <f t="shared" si="277"/>
        <v>0</v>
      </c>
      <c r="AE490" s="69">
        <v>0</v>
      </c>
      <c r="AF490" s="69">
        <v>0</v>
      </c>
      <c r="AG490" s="69">
        <f t="shared" si="278"/>
        <v>0</v>
      </c>
      <c r="AH490" s="68">
        <f t="shared" si="279"/>
        <v>0</v>
      </c>
      <c r="AI490" s="69">
        <v>0</v>
      </c>
      <c r="AJ490" s="69">
        <v>0</v>
      </c>
      <c r="AK490" s="69">
        <f t="shared" si="280"/>
        <v>0</v>
      </c>
      <c r="AL490" s="68">
        <f t="shared" si="281"/>
        <v>0</v>
      </c>
      <c r="AM490" s="69">
        <v>0</v>
      </c>
      <c r="AN490" s="69">
        <v>0</v>
      </c>
      <c r="AO490" s="69">
        <f t="shared" si="282"/>
        <v>0</v>
      </c>
      <c r="AP490" s="68">
        <f t="shared" si="283"/>
        <v>0</v>
      </c>
      <c r="AQ490" s="69">
        <v>0</v>
      </c>
      <c r="AR490" s="69">
        <v>0</v>
      </c>
      <c r="AS490" s="69">
        <f t="shared" si="284"/>
        <v>0</v>
      </c>
      <c r="AT490" s="68">
        <f t="shared" si="285"/>
        <v>0</v>
      </c>
      <c r="AU490" s="69">
        <v>0</v>
      </c>
      <c r="AV490" s="69">
        <v>0</v>
      </c>
      <c r="AW490" s="69">
        <f t="shared" si="286"/>
        <v>0</v>
      </c>
      <c r="AX490" s="68">
        <f t="shared" si="287"/>
        <v>0</v>
      </c>
      <c r="AY490" s="69">
        <v>0</v>
      </c>
      <c r="AZ490" s="69">
        <v>0</v>
      </c>
      <c r="BA490" s="65" t="b">
        <f t="shared" si="252"/>
        <v>1</v>
      </c>
      <c r="BB490" s="65" t="b">
        <f t="shared" si="253"/>
        <v>1</v>
      </c>
      <c r="BC490" s="65" t="b">
        <f t="shared" si="254"/>
        <v>1</v>
      </c>
      <c r="BD490" s="65" t="b">
        <f t="shared" si="255"/>
        <v>1</v>
      </c>
      <c r="BE490" s="65" t="b">
        <f t="shared" si="256"/>
        <v>1</v>
      </c>
      <c r="BF490" s="65" t="b">
        <f t="shared" si="257"/>
        <v>1</v>
      </c>
      <c r="BG490" s="65" t="b">
        <f t="shared" si="258"/>
        <v>1</v>
      </c>
      <c r="BH490" s="65" t="b">
        <f t="shared" si="259"/>
        <v>1</v>
      </c>
      <c r="BI490" s="65" t="b">
        <f t="shared" si="260"/>
        <v>1</v>
      </c>
      <c r="BJ490" s="65" t="b">
        <f t="shared" si="261"/>
        <v>1</v>
      </c>
      <c r="BK490" s="65" t="b">
        <f t="shared" si="262"/>
        <v>1</v>
      </c>
      <c r="BL490" s="65" t="b">
        <f t="shared" si="263"/>
        <v>1</v>
      </c>
      <c r="BM490" s="70" t="s">
        <v>161</v>
      </c>
    </row>
    <row r="491" spans="1:65" ht="17">
      <c r="A491" s="66" t="s">
        <v>1146</v>
      </c>
      <c r="B491" s="67" t="s">
        <v>1147</v>
      </c>
      <c r="C491" s="68">
        <v>0</v>
      </c>
      <c r="D491" s="68">
        <v>0</v>
      </c>
      <c r="E491" s="69">
        <f t="shared" si="264"/>
        <v>0</v>
      </c>
      <c r="F491" s="68">
        <f t="shared" si="265"/>
        <v>0</v>
      </c>
      <c r="G491" s="69">
        <v>0</v>
      </c>
      <c r="H491" s="69">
        <v>0</v>
      </c>
      <c r="I491" s="69">
        <f t="shared" si="266"/>
        <v>0</v>
      </c>
      <c r="J491" s="68">
        <f t="shared" si="267"/>
        <v>0</v>
      </c>
      <c r="K491" s="69">
        <v>0</v>
      </c>
      <c r="L491" s="69">
        <v>0</v>
      </c>
      <c r="M491" s="69">
        <f t="shared" si="268"/>
        <v>0</v>
      </c>
      <c r="N491" s="68">
        <f t="shared" si="269"/>
        <v>0</v>
      </c>
      <c r="O491" s="69">
        <v>0</v>
      </c>
      <c r="P491" s="69">
        <v>0</v>
      </c>
      <c r="Q491" s="69">
        <f t="shared" si="270"/>
        <v>0</v>
      </c>
      <c r="R491" s="68">
        <f t="shared" si="271"/>
        <v>0</v>
      </c>
      <c r="S491" s="71">
        <v>16875.857859918775</v>
      </c>
      <c r="T491" s="71">
        <v>16872.625225850767</v>
      </c>
      <c r="U491" s="69">
        <f t="shared" si="272"/>
        <v>33747</v>
      </c>
      <c r="V491" s="68">
        <f t="shared" si="273"/>
        <v>-3</v>
      </c>
      <c r="W491" s="71">
        <v>21260.355195056178</v>
      </c>
      <c r="X491" s="71">
        <v>21256.625225850767</v>
      </c>
      <c r="Y491" s="69">
        <f t="shared" si="274"/>
        <v>42516</v>
      </c>
      <c r="Z491" s="68">
        <f t="shared" si="275"/>
        <v>-4</v>
      </c>
      <c r="AA491" s="71">
        <v>22988.803600992433</v>
      </c>
      <c r="AB491" s="71">
        <v>22984.625225850767</v>
      </c>
      <c r="AC491" s="69">
        <f t="shared" si="276"/>
        <v>45972</v>
      </c>
      <c r="AD491" s="68">
        <f t="shared" si="277"/>
        <v>-4</v>
      </c>
      <c r="AE491" s="71">
        <v>28149.926169514481</v>
      </c>
      <c r="AF491" s="71">
        <v>28145.625225850767</v>
      </c>
      <c r="AG491" s="69">
        <f t="shared" si="278"/>
        <v>56294</v>
      </c>
      <c r="AH491" s="68">
        <f t="shared" si="279"/>
        <v>-4</v>
      </c>
      <c r="AI491" s="71">
        <v>35871.501533464689</v>
      </c>
      <c r="AJ491" s="71">
        <v>35867.625225850767</v>
      </c>
      <c r="AK491" s="69">
        <f t="shared" si="280"/>
        <v>71738</v>
      </c>
      <c r="AL491" s="68">
        <f t="shared" si="281"/>
        <v>-4</v>
      </c>
      <c r="AM491" s="71">
        <v>38570.828101629893</v>
      </c>
      <c r="AN491" s="71">
        <v>38566.625225850767</v>
      </c>
      <c r="AO491" s="69">
        <f t="shared" si="282"/>
        <v>77136</v>
      </c>
      <c r="AP491" s="68">
        <f t="shared" si="283"/>
        <v>-4</v>
      </c>
      <c r="AQ491" s="71">
        <v>41069.903742558352</v>
      </c>
      <c r="AR491" s="71">
        <v>41065.625225850767</v>
      </c>
      <c r="AS491" s="69">
        <f t="shared" si="284"/>
        <v>82134</v>
      </c>
      <c r="AT491" s="68">
        <f t="shared" si="285"/>
        <v>-4</v>
      </c>
      <c r="AU491" s="71">
        <v>47538.513651721514</v>
      </c>
      <c r="AV491" s="71">
        <v>41065.625225850767</v>
      </c>
      <c r="AW491" s="69">
        <f t="shared" si="286"/>
        <v>88603</v>
      </c>
      <c r="AX491" s="68">
        <f t="shared" si="287"/>
        <v>-6473</v>
      </c>
      <c r="AY491" s="71">
        <v>47538.513651721514</v>
      </c>
      <c r="AZ491" s="71">
        <v>41065.625225850767</v>
      </c>
      <c r="BA491" s="65" t="b">
        <f t="shared" si="252"/>
        <v>1</v>
      </c>
      <c r="BB491" s="65" t="b">
        <f t="shared" si="253"/>
        <v>1</v>
      </c>
      <c r="BC491" s="65" t="b">
        <f t="shared" si="254"/>
        <v>1</v>
      </c>
      <c r="BD491" s="65" t="b">
        <f t="shared" si="255"/>
        <v>1</v>
      </c>
      <c r="BE491" s="65" t="b">
        <f t="shared" si="256"/>
        <v>0</v>
      </c>
      <c r="BF491" s="65" t="b">
        <f t="shared" si="257"/>
        <v>0</v>
      </c>
      <c r="BG491" s="65" t="b">
        <f t="shared" si="258"/>
        <v>0</v>
      </c>
      <c r="BH491" s="65" t="b">
        <f t="shared" si="259"/>
        <v>0</v>
      </c>
      <c r="BI491" s="65" t="b">
        <f t="shared" si="260"/>
        <v>0</v>
      </c>
      <c r="BJ491" s="65" t="b">
        <f t="shared" si="261"/>
        <v>0</v>
      </c>
      <c r="BK491" s="65" t="b">
        <f t="shared" si="262"/>
        <v>0</v>
      </c>
      <c r="BL491" s="65" t="b">
        <f t="shared" si="263"/>
        <v>0</v>
      </c>
      <c r="BM491" s="70" t="s">
        <v>182</v>
      </c>
    </row>
    <row r="492" spans="1:65" ht="34">
      <c r="A492" s="66" t="s">
        <v>1148</v>
      </c>
      <c r="B492" s="67" t="s">
        <v>1149</v>
      </c>
      <c r="C492" s="68">
        <v>0</v>
      </c>
      <c r="D492" s="68">
        <v>0</v>
      </c>
      <c r="E492" s="69">
        <f t="shared" si="264"/>
        <v>0</v>
      </c>
      <c r="F492" s="68">
        <f t="shared" si="265"/>
        <v>0</v>
      </c>
      <c r="G492" s="69">
        <v>0</v>
      </c>
      <c r="H492" s="69">
        <v>0</v>
      </c>
      <c r="I492" s="69">
        <f t="shared" si="266"/>
        <v>0</v>
      </c>
      <c r="J492" s="68">
        <f t="shared" si="267"/>
        <v>0</v>
      </c>
      <c r="K492" s="71">
        <v>5045.0412751203312</v>
      </c>
      <c r="L492" s="71">
        <v>5135</v>
      </c>
      <c r="M492" s="69">
        <f t="shared" si="268"/>
        <v>10180</v>
      </c>
      <c r="N492" s="68">
        <f t="shared" si="269"/>
        <v>90</v>
      </c>
      <c r="O492" s="69">
        <v>0</v>
      </c>
      <c r="P492" s="71">
        <v>5135</v>
      </c>
      <c r="Q492" s="69">
        <f t="shared" si="270"/>
        <v>5135</v>
      </c>
      <c r="R492" s="68">
        <f t="shared" si="271"/>
        <v>5135</v>
      </c>
      <c r="S492" s="69">
        <v>0</v>
      </c>
      <c r="T492" s="69">
        <v>0</v>
      </c>
      <c r="U492" s="69">
        <f t="shared" si="272"/>
        <v>0</v>
      </c>
      <c r="V492" s="68">
        <f t="shared" si="273"/>
        <v>0</v>
      </c>
      <c r="W492" s="69">
        <v>0</v>
      </c>
      <c r="X492" s="69">
        <v>0</v>
      </c>
      <c r="Y492" s="69">
        <f t="shared" si="274"/>
        <v>0</v>
      </c>
      <c r="Z492" s="68">
        <f t="shared" si="275"/>
        <v>0</v>
      </c>
      <c r="AA492" s="69">
        <v>0</v>
      </c>
      <c r="AB492" s="69">
        <v>0</v>
      </c>
      <c r="AC492" s="69">
        <f t="shared" si="276"/>
        <v>0</v>
      </c>
      <c r="AD492" s="68">
        <f t="shared" si="277"/>
        <v>0</v>
      </c>
      <c r="AE492" s="69">
        <v>0</v>
      </c>
      <c r="AF492" s="69">
        <v>0</v>
      </c>
      <c r="AG492" s="69">
        <f t="shared" si="278"/>
        <v>0</v>
      </c>
      <c r="AH492" s="68">
        <f t="shared" si="279"/>
        <v>0</v>
      </c>
      <c r="AI492" s="69">
        <v>0</v>
      </c>
      <c r="AJ492" s="69">
        <v>0</v>
      </c>
      <c r="AK492" s="69">
        <f t="shared" si="280"/>
        <v>0</v>
      </c>
      <c r="AL492" s="68">
        <f t="shared" si="281"/>
        <v>0</v>
      </c>
      <c r="AM492" s="69">
        <v>0</v>
      </c>
      <c r="AN492" s="69">
        <v>0</v>
      </c>
      <c r="AO492" s="69">
        <f t="shared" si="282"/>
        <v>0</v>
      </c>
      <c r="AP492" s="68">
        <f t="shared" si="283"/>
        <v>0</v>
      </c>
      <c r="AQ492" s="69">
        <v>0</v>
      </c>
      <c r="AR492" s="69">
        <v>0</v>
      </c>
      <c r="AS492" s="69">
        <f t="shared" si="284"/>
        <v>0</v>
      </c>
      <c r="AT492" s="68">
        <f t="shared" si="285"/>
        <v>0</v>
      </c>
      <c r="AU492" s="69">
        <v>0</v>
      </c>
      <c r="AV492" s="69">
        <v>0</v>
      </c>
      <c r="AW492" s="69">
        <f t="shared" si="286"/>
        <v>0</v>
      </c>
      <c r="AX492" s="68">
        <f t="shared" si="287"/>
        <v>0</v>
      </c>
      <c r="AY492" s="69">
        <v>0</v>
      </c>
      <c r="AZ492" s="69">
        <v>0</v>
      </c>
      <c r="BA492" s="65" t="b">
        <f t="shared" si="252"/>
        <v>1</v>
      </c>
      <c r="BB492" s="65" t="b">
        <f t="shared" si="253"/>
        <v>1</v>
      </c>
      <c r="BC492" s="65" t="b">
        <f t="shared" si="254"/>
        <v>0</v>
      </c>
      <c r="BD492" s="65" t="b">
        <f t="shared" si="255"/>
        <v>0</v>
      </c>
      <c r="BE492" s="65" t="b">
        <f t="shared" si="256"/>
        <v>1</v>
      </c>
      <c r="BF492" s="65" t="b">
        <f t="shared" si="257"/>
        <v>1</v>
      </c>
      <c r="BG492" s="65" t="b">
        <f t="shared" si="258"/>
        <v>1</v>
      </c>
      <c r="BH492" s="65" t="b">
        <f t="shared" si="259"/>
        <v>1</v>
      </c>
      <c r="BI492" s="65" t="b">
        <f t="shared" si="260"/>
        <v>1</v>
      </c>
      <c r="BJ492" s="65" t="b">
        <f t="shared" si="261"/>
        <v>1</v>
      </c>
      <c r="BK492" s="65" t="b">
        <f t="shared" si="262"/>
        <v>1</v>
      </c>
      <c r="BL492" s="65" t="b">
        <f t="shared" si="263"/>
        <v>1</v>
      </c>
      <c r="BM492" s="70" t="s">
        <v>161</v>
      </c>
    </row>
    <row r="493" spans="1:65" ht="34">
      <c r="A493" s="66" t="s">
        <v>1150</v>
      </c>
      <c r="B493" s="67" t="s">
        <v>1151</v>
      </c>
      <c r="C493" s="68">
        <v>0</v>
      </c>
      <c r="D493" s="68">
        <v>0</v>
      </c>
      <c r="E493" s="69">
        <f t="shared" si="264"/>
        <v>0</v>
      </c>
      <c r="F493" s="68">
        <f t="shared" si="265"/>
        <v>0</v>
      </c>
      <c r="G493" s="69">
        <v>0</v>
      </c>
      <c r="H493" s="69">
        <v>0</v>
      </c>
      <c r="I493" s="69">
        <f t="shared" si="266"/>
        <v>0</v>
      </c>
      <c r="J493" s="68">
        <f t="shared" si="267"/>
        <v>0</v>
      </c>
      <c r="K493" s="69">
        <v>0</v>
      </c>
      <c r="L493" s="69">
        <v>0</v>
      </c>
      <c r="M493" s="69">
        <f t="shared" si="268"/>
        <v>0</v>
      </c>
      <c r="N493" s="68">
        <f t="shared" si="269"/>
        <v>0</v>
      </c>
      <c r="O493" s="69">
        <v>0</v>
      </c>
      <c r="P493" s="69">
        <v>0</v>
      </c>
      <c r="Q493" s="69">
        <f t="shared" si="270"/>
        <v>0</v>
      </c>
      <c r="R493" s="68">
        <f t="shared" si="271"/>
        <v>0</v>
      </c>
      <c r="S493" s="69">
        <v>0</v>
      </c>
      <c r="T493" s="71">
        <v>7705</v>
      </c>
      <c r="U493" s="69">
        <f t="shared" si="272"/>
        <v>7705</v>
      </c>
      <c r="V493" s="68">
        <f t="shared" si="273"/>
        <v>7705</v>
      </c>
      <c r="W493" s="71">
        <v>5515.5372764613285</v>
      </c>
      <c r="X493" s="71">
        <v>14280</v>
      </c>
      <c r="Y493" s="69">
        <f t="shared" si="274"/>
        <v>19795</v>
      </c>
      <c r="Z493" s="68">
        <f t="shared" si="275"/>
        <v>8765</v>
      </c>
      <c r="AA493" s="69">
        <v>0</v>
      </c>
      <c r="AB493" s="71">
        <v>14280</v>
      </c>
      <c r="AC493" s="69">
        <f t="shared" si="276"/>
        <v>14280</v>
      </c>
      <c r="AD493" s="68">
        <f t="shared" si="277"/>
        <v>14280</v>
      </c>
      <c r="AE493" s="69">
        <v>0</v>
      </c>
      <c r="AF493" s="71">
        <v>14280</v>
      </c>
      <c r="AG493" s="69">
        <f t="shared" si="278"/>
        <v>14280</v>
      </c>
      <c r="AH493" s="68">
        <f t="shared" si="279"/>
        <v>14280</v>
      </c>
      <c r="AI493" s="71">
        <v>7569.5025402941437</v>
      </c>
      <c r="AJ493" s="71">
        <v>21514</v>
      </c>
      <c r="AK493" s="69">
        <f t="shared" si="280"/>
        <v>29083</v>
      </c>
      <c r="AL493" s="68">
        <f t="shared" si="281"/>
        <v>13945</v>
      </c>
      <c r="AM493" s="69">
        <v>0</v>
      </c>
      <c r="AN493" s="71">
        <v>21514</v>
      </c>
      <c r="AO493" s="69">
        <f t="shared" si="282"/>
        <v>21514</v>
      </c>
      <c r="AP493" s="68">
        <f t="shared" si="283"/>
        <v>21514</v>
      </c>
      <c r="AQ493" s="69">
        <v>0</v>
      </c>
      <c r="AR493" s="71">
        <v>21514</v>
      </c>
      <c r="AS493" s="69">
        <f t="shared" si="284"/>
        <v>21514</v>
      </c>
      <c r="AT493" s="68">
        <f t="shared" si="285"/>
        <v>21514</v>
      </c>
      <c r="AU493" s="71">
        <v>456873.76305898343</v>
      </c>
      <c r="AV493" s="71">
        <v>21514</v>
      </c>
      <c r="AW493" s="69">
        <f t="shared" si="286"/>
        <v>478387</v>
      </c>
      <c r="AX493" s="68">
        <f t="shared" si="287"/>
        <v>-435359</v>
      </c>
      <c r="AY493" s="71">
        <v>456873.76305898343</v>
      </c>
      <c r="AZ493" s="71">
        <v>21514</v>
      </c>
      <c r="BA493" s="65" t="b">
        <f t="shared" si="252"/>
        <v>1</v>
      </c>
      <c r="BB493" s="65" t="b">
        <f t="shared" si="253"/>
        <v>1</v>
      </c>
      <c r="BC493" s="65" t="b">
        <f t="shared" si="254"/>
        <v>1</v>
      </c>
      <c r="BD493" s="65" t="b">
        <f t="shared" si="255"/>
        <v>1</v>
      </c>
      <c r="BE493" s="65" t="b">
        <f t="shared" si="256"/>
        <v>0</v>
      </c>
      <c r="BF493" s="65" t="b">
        <f t="shared" si="257"/>
        <v>0</v>
      </c>
      <c r="BG493" s="65" t="b">
        <f t="shared" si="258"/>
        <v>0</v>
      </c>
      <c r="BH493" s="65" t="b">
        <f t="shared" si="259"/>
        <v>0</v>
      </c>
      <c r="BI493" s="65" t="b">
        <f t="shared" si="260"/>
        <v>0</v>
      </c>
      <c r="BJ493" s="65" t="b">
        <f t="shared" si="261"/>
        <v>0</v>
      </c>
      <c r="BK493" s="65" t="b">
        <f t="shared" si="262"/>
        <v>0</v>
      </c>
      <c r="BL493" s="65" t="b">
        <f t="shared" si="263"/>
        <v>0</v>
      </c>
      <c r="BM493" s="70" t="s">
        <v>161</v>
      </c>
    </row>
    <row r="494" spans="1:65" ht="34">
      <c r="A494" s="66" t="s">
        <v>1152</v>
      </c>
      <c r="B494" s="67" t="s">
        <v>1153</v>
      </c>
      <c r="C494" s="68">
        <v>0</v>
      </c>
      <c r="D494" s="68">
        <v>0</v>
      </c>
      <c r="E494" s="69">
        <f t="shared" si="264"/>
        <v>0</v>
      </c>
      <c r="F494" s="68">
        <f t="shared" si="265"/>
        <v>0</v>
      </c>
      <c r="G494" s="69">
        <v>0</v>
      </c>
      <c r="H494" s="69">
        <v>0</v>
      </c>
      <c r="I494" s="69">
        <f t="shared" si="266"/>
        <v>0</v>
      </c>
      <c r="J494" s="68">
        <f t="shared" si="267"/>
        <v>0</v>
      </c>
      <c r="K494" s="69">
        <v>0</v>
      </c>
      <c r="L494" s="69">
        <v>0</v>
      </c>
      <c r="M494" s="69">
        <f t="shared" si="268"/>
        <v>0</v>
      </c>
      <c r="N494" s="68">
        <f t="shared" si="269"/>
        <v>0</v>
      </c>
      <c r="O494" s="69">
        <v>0</v>
      </c>
      <c r="P494" s="69">
        <v>0</v>
      </c>
      <c r="Q494" s="69">
        <f t="shared" si="270"/>
        <v>0</v>
      </c>
      <c r="R494" s="68">
        <f t="shared" si="271"/>
        <v>0</v>
      </c>
      <c r="S494" s="69">
        <v>0</v>
      </c>
      <c r="T494" s="69">
        <v>0</v>
      </c>
      <c r="U494" s="69">
        <f t="shared" si="272"/>
        <v>0</v>
      </c>
      <c r="V494" s="68">
        <f t="shared" si="273"/>
        <v>0</v>
      </c>
      <c r="W494" s="69">
        <v>0</v>
      </c>
      <c r="X494" s="69">
        <v>0</v>
      </c>
      <c r="Y494" s="69">
        <f t="shared" si="274"/>
        <v>0</v>
      </c>
      <c r="Z494" s="68">
        <f t="shared" si="275"/>
        <v>0</v>
      </c>
      <c r="AA494" s="69">
        <v>0</v>
      </c>
      <c r="AB494" s="69">
        <v>0</v>
      </c>
      <c r="AC494" s="69">
        <f t="shared" si="276"/>
        <v>0</v>
      </c>
      <c r="AD494" s="68">
        <f t="shared" si="277"/>
        <v>0</v>
      </c>
      <c r="AE494" s="69">
        <v>0</v>
      </c>
      <c r="AF494" s="69">
        <v>0</v>
      </c>
      <c r="AG494" s="69">
        <f t="shared" si="278"/>
        <v>0</v>
      </c>
      <c r="AH494" s="68">
        <f t="shared" si="279"/>
        <v>0</v>
      </c>
      <c r="AI494" s="69">
        <v>0</v>
      </c>
      <c r="AJ494" s="69">
        <v>0</v>
      </c>
      <c r="AK494" s="69">
        <f t="shared" si="280"/>
        <v>0</v>
      </c>
      <c r="AL494" s="68">
        <f t="shared" si="281"/>
        <v>0</v>
      </c>
      <c r="AM494" s="69">
        <v>0</v>
      </c>
      <c r="AN494" s="69">
        <v>0</v>
      </c>
      <c r="AO494" s="69">
        <f t="shared" si="282"/>
        <v>0</v>
      </c>
      <c r="AP494" s="68">
        <f t="shared" si="283"/>
        <v>0</v>
      </c>
      <c r="AQ494" s="69">
        <v>0</v>
      </c>
      <c r="AR494" s="69">
        <v>0</v>
      </c>
      <c r="AS494" s="69">
        <f t="shared" si="284"/>
        <v>0</v>
      </c>
      <c r="AT494" s="68">
        <f t="shared" si="285"/>
        <v>0</v>
      </c>
      <c r="AU494" s="69">
        <v>0</v>
      </c>
      <c r="AV494" s="69">
        <v>0</v>
      </c>
      <c r="AW494" s="69">
        <f t="shared" si="286"/>
        <v>0</v>
      </c>
      <c r="AX494" s="68">
        <f t="shared" si="287"/>
        <v>0</v>
      </c>
      <c r="AY494" s="69">
        <v>0</v>
      </c>
      <c r="AZ494" s="69">
        <v>0</v>
      </c>
      <c r="BA494" s="65" t="b">
        <f t="shared" si="252"/>
        <v>1</v>
      </c>
      <c r="BB494" s="65" t="b">
        <f t="shared" si="253"/>
        <v>1</v>
      </c>
      <c r="BC494" s="65" t="b">
        <f t="shared" si="254"/>
        <v>1</v>
      </c>
      <c r="BD494" s="65" t="b">
        <f t="shared" si="255"/>
        <v>1</v>
      </c>
      <c r="BE494" s="65" t="b">
        <f t="shared" si="256"/>
        <v>1</v>
      </c>
      <c r="BF494" s="65" t="b">
        <f t="shared" si="257"/>
        <v>1</v>
      </c>
      <c r="BG494" s="65" t="b">
        <f t="shared" si="258"/>
        <v>1</v>
      </c>
      <c r="BH494" s="65" t="b">
        <f t="shared" si="259"/>
        <v>1</v>
      </c>
      <c r="BI494" s="65" t="b">
        <f t="shared" si="260"/>
        <v>1</v>
      </c>
      <c r="BJ494" s="65" t="b">
        <f t="shared" si="261"/>
        <v>1</v>
      </c>
      <c r="BK494" s="65" t="b">
        <f t="shared" si="262"/>
        <v>1</v>
      </c>
      <c r="BL494" s="65" t="b">
        <f t="shared" si="263"/>
        <v>1</v>
      </c>
      <c r="BM494" s="70" t="s">
        <v>161</v>
      </c>
    </row>
    <row r="495" spans="1:65" ht="34">
      <c r="A495" s="66" t="s">
        <v>1154</v>
      </c>
      <c r="B495" s="67" t="s">
        <v>1155</v>
      </c>
      <c r="C495" s="68">
        <v>0</v>
      </c>
      <c r="D495" s="68">
        <v>0</v>
      </c>
      <c r="E495" s="69">
        <f t="shared" si="264"/>
        <v>0</v>
      </c>
      <c r="F495" s="68">
        <f t="shared" si="265"/>
        <v>0</v>
      </c>
      <c r="G495" s="69">
        <v>0</v>
      </c>
      <c r="H495" s="69">
        <v>0</v>
      </c>
      <c r="I495" s="69">
        <f t="shared" si="266"/>
        <v>0</v>
      </c>
      <c r="J495" s="68">
        <f t="shared" si="267"/>
        <v>0</v>
      </c>
      <c r="K495" s="71">
        <v>3485.2087841419921</v>
      </c>
      <c r="L495" s="71">
        <v>3485</v>
      </c>
      <c r="M495" s="69">
        <f t="shared" si="268"/>
        <v>6970</v>
      </c>
      <c r="N495" s="68">
        <f t="shared" si="269"/>
        <v>0</v>
      </c>
      <c r="O495" s="69">
        <v>0</v>
      </c>
      <c r="P495" s="71">
        <v>3485</v>
      </c>
      <c r="Q495" s="69">
        <f t="shared" si="270"/>
        <v>3485</v>
      </c>
      <c r="R495" s="68">
        <f t="shared" si="271"/>
        <v>3485</v>
      </c>
      <c r="S495" s="69">
        <v>0</v>
      </c>
      <c r="T495" s="69">
        <v>0</v>
      </c>
      <c r="U495" s="69">
        <f t="shared" si="272"/>
        <v>0</v>
      </c>
      <c r="V495" s="68">
        <f t="shared" si="273"/>
        <v>0</v>
      </c>
      <c r="W495" s="69">
        <v>0</v>
      </c>
      <c r="X495" s="69">
        <v>0</v>
      </c>
      <c r="Y495" s="69">
        <f t="shared" si="274"/>
        <v>0</v>
      </c>
      <c r="Z495" s="68">
        <f t="shared" si="275"/>
        <v>0</v>
      </c>
      <c r="AA495" s="69">
        <v>0</v>
      </c>
      <c r="AB495" s="69">
        <v>0</v>
      </c>
      <c r="AC495" s="69">
        <f t="shared" si="276"/>
        <v>0</v>
      </c>
      <c r="AD495" s="68">
        <f t="shared" si="277"/>
        <v>0</v>
      </c>
      <c r="AE495" s="69">
        <v>0</v>
      </c>
      <c r="AF495" s="69">
        <v>0</v>
      </c>
      <c r="AG495" s="69">
        <f t="shared" si="278"/>
        <v>0</v>
      </c>
      <c r="AH495" s="68">
        <f t="shared" si="279"/>
        <v>0</v>
      </c>
      <c r="AI495" s="69">
        <v>0</v>
      </c>
      <c r="AJ495" s="69">
        <v>0</v>
      </c>
      <c r="AK495" s="69">
        <f t="shared" si="280"/>
        <v>0</v>
      </c>
      <c r="AL495" s="68">
        <f t="shared" si="281"/>
        <v>0</v>
      </c>
      <c r="AM495" s="69">
        <v>0</v>
      </c>
      <c r="AN495" s="69">
        <v>0</v>
      </c>
      <c r="AO495" s="69">
        <f t="shared" si="282"/>
        <v>0</v>
      </c>
      <c r="AP495" s="68">
        <f t="shared" si="283"/>
        <v>0</v>
      </c>
      <c r="AQ495" s="69">
        <v>0</v>
      </c>
      <c r="AR495" s="69">
        <v>0</v>
      </c>
      <c r="AS495" s="69">
        <f t="shared" si="284"/>
        <v>0</v>
      </c>
      <c r="AT495" s="68">
        <f t="shared" si="285"/>
        <v>0</v>
      </c>
      <c r="AU495" s="69">
        <v>0</v>
      </c>
      <c r="AV495" s="69">
        <v>0</v>
      </c>
      <c r="AW495" s="69">
        <f t="shared" si="286"/>
        <v>0</v>
      </c>
      <c r="AX495" s="68">
        <f t="shared" si="287"/>
        <v>0</v>
      </c>
      <c r="AY495" s="69">
        <v>0</v>
      </c>
      <c r="AZ495" s="69">
        <v>0</v>
      </c>
      <c r="BA495" s="65" t="b">
        <f t="shared" si="252"/>
        <v>1</v>
      </c>
      <c r="BB495" s="65" t="b">
        <f t="shared" si="253"/>
        <v>1</v>
      </c>
      <c r="BC495" s="65" t="b">
        <f t="shared" si="254"/>
        <v>1</v>
      </c>
      <c r="BD495" s="65" t="b">
        <f t="shared" si="255"/>
        <v>0</v>
      </c>
      <c r="BE495" s="65" t="b">
        <f t="shared" si="256"/>
        <v>1</v>
      </c>
      <c r="BF495" s="65" t="b">
        <f t="shared" si="257"/>
        <v>1</v>
      </c>
      <c r="BG495" s="65" t="b">
        <f t="shared" si="258"/>
        <v>1</v>
      </c>
      <c r="BH495" s="65" t="b">
        <f t="shared" si="259"/>
        <v>1</v>
      </c>
      <c r="BI495" s="65" t="b">
        <f t="shared" si="260"/>
        <v>1</v>
      </c>
      <c r="BJ495" s="65" t="b">
        <f t="shared" si="261"/>
        <v>1</v>
      </c>
      <c r="BK495" s="65" t="b">
        <f t="shared" si="262"/>
        <v>1</v>
      </c>
      <c r="BL495" s="65" t="b">
        <f t="shared" si="263"/>
        <v>1</v>
      </c>
      <c r="BM495" s="70" t="s">
        <v>161</v>
      </c>
    </row>
    <row r="496" spans="1:65" ht="34">
      <c r="A496" s="66" t="s">
        <v>1156</v>
      </c>
      <c r="B496" s="67" t="s">
        <v>1157</v>
      </c>
      <c r="C496" s="68">
        <v>0</v>
      </c>
      <c r="D496" s="68">
        <v>0</v>
      </c>
      <c r="E496" s="69">
        <f t="shared" si="264"/>
        <v>0</v>
      </c>
      <c r="F496" s="68">
        <f t="shared" si="265"/>
        <v>0</v>
      </c>
      <c r="G496" s="69">
        <v>0</v>
      </c>
      <c r="H496" s="69">
        <v>0</v>
      </c>
      <c r="I496" s="69">
        <f t="shared" si="266"/>
        <v>0</v>
      </c>
      <c r="J496" s="68">
        <f t="shared" si="267"/>
        <v>0</v>
      </c>
      <c r="K496" s="71">
        <v>14153.133930336586</v>
      </c>
      <c r="L496" s="71">
        <v>5410</v>
      </c>
      <c r="M496" s="69">
        <f t="shared" si="268"/>
        <v>19563</v>
      </c>
      <c r="N496" s="68">
        <f t="shared" si="269"/>
        <v>-8743</v>
      </c>
      <c r="O496" s="69">
        <v>0</v>
      </c>
      <c r="P496" s="71">
        <v>5410</v>
      </c>
      <c r="Q496" s="69">
        <f t="shared" si="270"/>
        <v>5410</v>
      </c>
      <c r="R496" s="68">
        <f t="shared" si="271"/>
        <v>5410</v>
      </c>
      <c r="S496" s="69">
        <v>0</v>
      </c>
      <c r="T496" s="69">
        <v>0</v>
      </c>
      <c r="U496" s="69">
        <f t="shared" si="272"/>
        <v>0</v>
      </c>
      <c r="V496" s="68">
        <f t="shared" si="273"/>
        <v>0</v>
      </c>
      <c r="W496" s="69">
        <v>0</v>
      </c>
      <c r="X496" s="69">
        <v>0</v>
      </c>
      <c r="Y496" s="69">
        <f t="shared" si="274"/>
        <v>0</v>
      </c>
      <c r="Z496" s="68">
        <f t="shared" si="275"/>
        <v>0</v>
      </c>
      <c r="AA496" s="69">
        <v>0</v>
      </c>
      <c r="AB496" s="69">
        <v>0</v>
      </c>
      <c r="AC496" s="69">
        <f t="shared" si="276"/>
        <v>0</v>
      </c>
      <c r="AD496" s="68">
        <f t="shared" si="277"/>
        <v>0</v>
      </c>
      <c r="AE496" s="69">
        <v>0</v>
      </c>
      <c r="AF496" s="69">
        <v>0</v>
      </c>
      <c r="AG496" s="69">
        <f t="shared" si="278"/>
        <v>0</v>
      </c>
      <c r="AH496" s="68">
        <f t="shared" si="279"/>
        <v>0</v>
      </c>
      <c r="AI496" s="69">
        <v>0</v>
      </c>
      <c r="AJ496" s="69">
        <v>0</v>
      </c>
      <c r="AK496" s="69">
        <f t="shared" si="280"/>
        <v>0</v>
      </c>
      <c r="AL496" s="68">
        <f t="shared" si="281"/>
        <v>0</v>
      </c>
      <c r="AM496" s="69">
        <v>0</v>
      </c>
      <c r="AN496" s="69">
        <v>0</v>
      </c>
      <c r="AO496" s="69">
        <f t="shared" si="282"/>
        <v>0</v>
      </c>
      <c r="AP496" s="68">
        <f t="shared" si="283"/>
        <v>0</v>
      </c>
      <c r="AQ496" s="69">
        <v>0</v>
      </c>
      <c r="AR496" s="69">
        <v>0</v>
      </c>
      <c r="AS496" s="69">
        <f t="shared" si="284"/>
        <v>0</v>
      </c>
      <c r="AT496" s="68">
        <f t="shared" si="285"/>
        <v>0</v>
      </c>
      <c r="AU496" s="69">
        <v>0</v>
      </c>
      <c r="AV496" s="69">
        <v>0</v>
      </c>
      <c r="AW496" s="69">
        <f t="shared" si="286"/>
        <v>0</v>
      </c>
      <c r="AX496" s="68">
        <f t="shared" si="287"/>
        <v>0</v>
      </c>
      <c r="AY496" s="69">
        <v>0</v>
      </c>
      <c r="AZ496" s="69">
        <v>0</v>
      </c>
      <c r="BA496" s="65" t="b">
        <f t="shared" si="252"/>
        <v>1</v>
      </c>
      <c r="BB496" s="65" t="b">
        <f t="shared" si="253"/>
        <v>1</v>
      </c>
      <c r="BC496" s="65" t="b">
        <f t="shared" si="254"/>
        <v>0</v>
      </c>
      <c r="BD496" s="65" t="b">
        <f t="shared" si="255"/>
        <v>0</v>
      </c>
      <c r="BE496" s="65" t="b">
        <f t="shared" si="256"/>
        <v>1</v>
      </c>
      <c r="BF496" s="65" t="b">
        <f t="shared" si="257"/>
        <v>1</v>
      </c>
      <c r="BG496" s="65" t="b">
        <f t="shared" si="258"/>
        <v>1</v>
      </c>
      <c r="BH496" s="65" t="b">
        <f t="shared" si="259"/>
        <v>1</v>
      </c>
      <c r="BI496" s="65" t="b">
        <f t="shared" si="260"/>
        <v>1</v>
      </c>
      <c r="BJ496" s="65" t="b">
        <f t="shared" si="261"/>
        <v>1</v>
      </c>
      <c r="BK496" s="65" t="b">
        <f t="shared" si="262"/>
        <v>1</v>
      </c>
      <c r="BL496" s="65" t="b">
        <f t="shared" si="263"/>
        <v>1</v>
      </c>
      <c r="BM496" s="70" t="s">
        <v>161</v>
      </c>
    </row>
    <row r="497" spans="1:65" ht="34">
      <c r="A497" s="66" t="s">
        <v>1158</v>
      </c>
      <c r="B497" s="67" t="s">
        <v>1159</v>
      </c>
      <c r="C497" s="68">
        <v>0</v>
      </c>
      <c r="D497" s="68">
        <v>0</v>
      </c>
      <c r="E497" s="69">
        <f t="shared" si="264"/>
        <v>0</v>
      </c>
      <c r="F497" s="68">
        <f t="shared" si="265"/>
        <v>0</v>
      </c>
      <c r="G497" s="69">
        <v>0</v>
      </c>
      <c r="H497" s="69">
        <v>0</v>
      </c>
      <c r="I497" s="69">
        <f t="shared" si="266"/>
        <v>0</v>
      </c>
      <c r="J497" s="68">
        <f t="shared" si="267"/>
        <v>0</v>
      </c>
      <c r="K497" s="69">
        <v>0</v>
      </c>
      <c r="L497" s="69">
        <v>0</v>
      </c>
      <c r="M497" s="69">
        <f t="shared" si="268"/>
        <v>0</v>
      </c>
      <c r="N497" s="68">
        <f t="shared" si="269"/>
        <v>0</v>
      </c>
      <c r="O497" s="69">
        <v>0</v>
      </c>
      <c r="P497" s="69">
        <v>0</v>
      </c>
      <c r="Q497" s="69">
        <f t="shared" si="270"/>
        <v>0</v>
      </c>
      <c r="R497" s="68">
        <f t="shared" si="271"/>
        <v>0</v>
      </c>
      <c r="S497" s="69">
        <v>0</v>
      </c>
      <c r="T497" s="69">
        <v>0</v>
      </c>
      <c r="U497" s="69">
        <f t="shared" si="272"/>
        <v>0</v>
      </c>
      <c r="V497" s="68">
        <f t="shared" si="273"/>
        <v>0</v>
      </c>
      <c r="W497" s="69">
        <v>0</v>
      </c>
      <c r="X497" s="69">
        <v>0</v>
      </c>
      <c r="Y497" s="69">
        <f t="shared" si="274"/>
        <v>0</v>
      </c>
      <c r="Z497" s="68">
        <f t="shared" si="275"/>
        <v>0</v>
      </c>
      <c r="AA497" s="69">
        <v>0</v>
      </c>
      <c r="AB497" s="69">
        <v>0</v>
      </c>
      <c r="AC497" s="69">
        <f t="shared" si="276"/>
        <v>0</v>
      </c>
      <c r="AD497" s="68">
        <f t="shared" si="277"/>
        <v>0</v>
      </c>
      <c r="AE497" s="69">
        <v>0</v>
      </c>
      <c r="AF497" s="69">
        <v>0</v>
      </c>
      <c r="AG497" s="69">
        <f t="shared" si="278"/>
        <v>0</v>
      </c>
      <c r="AH497" s="68">
        <f t="shared" si="279"/>
        <v>0</v>
      </c>
      <c r="AI497" s="69">
        <v>0</v>
      </c>
      <c r="AJ497" s="69">
        <v>0</v>
      </c>
      <c r="AK497" s="69">
        <f t="shared" si="280"/>
        <v>0</v>
      </c>
      <c r="AL497" s="68">
        <f t="shared" si="281"/>
        <v>0</v>
      </c>
      <c r="AM497" s="69">
        <v>0</v>
      </c>
      <c r="AN497" s="69">
        <v>0</v>
      </c>
      <c r="AO497" s="69">
        <f t="shared" si="282"/>
        <v>0</v>
      </c>
      <c r="AP497" s="68">
        <f t="shared" si="283"/>
        <v>0</v>
      </c>
      <c r="AQ497" s="69">
        <v>0</v>
      </c>
      <c r="AR497" s="69">
        <v>0</v>
      </c>
      <c r="AS497" s="69">
        <f t="shared" si="284"/>
        <v>0</v>
      </c>
      <c r="AT497" s="68">
        <f t="shared" si="285"/>
        <v>0</v>
      </c>
      <c r="AU497" s="69">
        <v>0</v>
      </c>
      <c r="AV497" s="69">
        <v>0</v>
      </c>
      <c r="AW497" s="69">
        <f t="shared" si="286"/>
        <v>0</v>
      </c>
      <c r="AX497" s="68">
        <f t="shared" si="287"/>
        <v>0</v>
      </c>
      <c r="AY497" s="69">
        <v>0</v>
      </c>
      <c r="AZ497" s="69">
        <v>0</v>
      </c>
      <c r="BA497" s="65" t="b">
        <f t="shared" si="252"/>
        <v>1</v>
      </c>
      <c r="BB497" s="65" t="b">
        <f t="shared" si="253"/>
        <v>1</v>
      </c>
      <c r="BC497" s="65" t="b">
        <f t="shared" si="254"/>
        <v>1</v>
      </c>
      <c r="BD497" s="65" t="b">
        <f t="shared" si="255"/>
        <v>1</v>
      </c>
      <c r="BE497" s="65" t="b">
        <f t="shared" si="256"/>
        <v>1</v>
      </c>
      <c r="BF497" s="65" t="b">
        <f t="shared" si="257"/>
        <v>1</v>
      </c>
      <c r="BG497" s="65" t="b">
        <f t="shared" si="258"/>
        <v>1</v>
      </c>
      <c r="BH497" s="65" t="b">
        <f t="shared" si="259"/>
        <v>1</v>
      </c>
      <c r="BI497" s="65" t="b">
        <f t="shared" si="260"/>
        <v>1</v>
      </c>
      <c r="BJ497" s="65" t="b">
        <f t="shared" si="261"/>
        <v>1</v>
      </c>
      <c r="BK497" s="65" t="b">
        <f t="shared" si="262"/>
        <v>1</v>
      </c>
      <c r="BL497" s="65" t="b">
        <f t="shared" si="263"/>
        <v>1</v>
      </c>
      <c r="BM497" s="70" t="s">
        <v>161</v>
      </c>
    </row>
    <row r="498" spans="1:65" ht="17">
      <c r="A498" s="66" t="s">
        <v>1160</v>
      </c>
      <c r="B498" s="67" t="s">
        <v>1161</v>
      </c>
      <c r="C498" s="68">
        <v>0</v>
      </c>
      <c r="D498" s="68">
        <v>0</v>
      </c>
      <c r="E498" s="69">
        <f t="shared" si="264"/>
        <v>0</v>
      </c>
      <c r="F498" s="68">
        <f t="shared" si="265"/>
        <v>0</v>
      </c>
      <c r="G498" s="69">
        <v>0</v>
      </c>
      <c r="H498" s="69">
        <v>0</v>
      </c>
      <c r="I498" s="69">
        <f t="shared" si="266"/>
        <v>0</v>
      </c>
      <c r="J498" s="68">
        <f t="shared" si="267"/>
        <v>0</v>
      </c>
      <c r="K498" s="71">
        <v>6009.57223146058</v>
      </c>
      <c r="L498" s="71">
        <v>6167</v>
      </c>
      <c r="M498" s="69">
        <f t="shared" si="268"/>
        <v>12176</v>
      </c>
      <c r="N498" s="68">
        <f t="shared" si="269"/>
        <v>158</v>
      </c>
      <c r="O498" s="69">
        <v>0</v>
      </c>
      <c r="P498" s="71">
        <v>6167</v>
      </c>
      <c r="Q498" s="69">
        <f t="shared" si="270"/>
        <v>6167</v>
      </c>
      <c r="R498" s="68">
        <f t="shared" si="271"/>
        <v>6167</v>
      </c>
      <c r="S498" s="71">
        <v>13240</v>
      </c>
      <c r="T498" s="71">
        <v>12941</v>
      </c>
      <c r="U498" s="69">
        <f t="shared" si="272"/>
        <v>26181</v>
      </c>
      <c r="V498" s="68">
        <f t="shared" si="273"/>
        <v>-299</v>
      </c>
      <c r="W498" s="71">
        <v>17291.25</v>
      </c>
      <c r="X498" s="71">
        <v>15942</v>
      </c>
      <c r="Y498" s="69">
        <f t="shared" si="274"/>
        <v>33233</v>
      </c>
      <c r="Z498" s="68">
        <f t="shared" si="275"/>
        <v>-1349</v>
      </c>
      <c r="AA498" s="71">
        <v>19353.75</v>
      </c>
      <c r="AB498" s="71">
        <v>18005</v>
      </c>
      <c r="AC498" s="69">
        <f t="shared" si="276"/>
        <v>37358</v>
      </c>
      <c r="AD498" s="68">
        <f t="shared" si="277"/>
        <v>-1348</v>
      </c>
      <c r="AE498" s="71">
        <v>21384.198717948719</v>
      </c>
      <c r="AF498" s="71">
        <v>20035</v>
      </c>
      <c r="AG498" s="69">
        <f t="shared" si="278"/>
        <v>41419</v>
      </c>
      <c r="AH498" s="68">
        <f t="shared" si="279"/>
        <v>-1349</v>
      </c>
      <c r="AI498" s="71">
        <v>25963.258547008547</v>
      </c>
      <c r="AJ498" s="71">
        <v>24614</v>
      </c>
      <c r="AK498" s="69">
        <f t="shared" si="280"/>
        <v>50577</v>
      </c>
      <c r="AL498" s="68">
        <f t="shared" si="281"/>
        <v>-1349</v>
      </c>
      <c r="AM498" s="71">
        <v>26760.267094017094</v>
      </c>
      <c r="AN498" s="71">
        <v>25411</v>
      </c>
      <c r="AO498" s="69">
        <f t="shared" si="282"/>
        <v>52171</v>
      </c>
      <c r="AP498" s="68">
        <f t="shared" si="283"/>
        <v>-1349</v>
      </c>
      <c r="AQ498" s="71">
        <v>26760.267094017094</v>
      </c>
      <c r="AR498" s="71">
        <v>25411</v>
      </c>
      <c r="AS498" s="69">
        <f t="shared" si="284"/>
        <v>52171</v>
      </c>
      <c r="AT498" s="68">
        <f t="shared" si="285"/>
        <v>-1349</v>
      </c>
      <c r="AU498" s="71">
        <v>26760.267094017094</v>
      </c>
      <c r="AV498" s="71">
        <v>25411</v>
      </c>
      <c r="AW498" s="69">
        <f t="shared" si="286"/>
        <v>52171</v>
      </c>
      <c r="AX498" s="68">
        <f t="shared" si="287"/>
        <v>-1349</v>
      </c>
      <c r="AY498" s="71">
        <v>26760.267094017094</v>
      </c>
      <c r="AZ498" s="71">
        <v>25411</v>
      </c>
      <c r="BA498" s="65" t="b">
        <f t="shared" si="252"/>
        <v>1</v>
      </c>
      <c r="BB498" s="65" t="b">
        <f t="shared" si="253"/>
        <v>1</v>
      </c>
      <c r="BC498" s="65" t="b">
        <f t="shared" si="254"/>
        <v>0</v>
      </c>
      <c r="BD498" s="65" t="b">
        <f t="shared" si="255"/>
        <v>0</v>
      </c>
      <c r="BE498" s="65" t="b">
        <f t="shared" si="256"/>
        <v>0</v>
      </c>
      <c r="BF498" s="65" t="b">
        <f t="shared" si="257"/>
        <v>0</v>
      </c>
      <c r="BG498" s="65" t="b">
        <f t="shared" si="258"/>
        <v>0</v>
      </c>
      <c r="BH498" s="65" t="b">
        <f t="shared" si="259"/>
        <v>0</v>
      </c>
      <c r="BI498" s="65" t="b">
        <f t="shared" si="260"/>
        <v>0</v>
      </c>
      <c r="BJ498" s="65" t="b">
        <f t="shared" si="261"/>
        <v>0</v>
      </c>
      <c r="BK498" s="65" t="b">
        <f t="shared" si="262"/>
        <v>0</v>
      </c>
      <c r="BL498" s="65" t="b">
        <f t="shared" si="263"/>
        <v>0</v>
      </c>
      <c r="BM498" s="70" t="s">
        <v>179</v>
      </c>
    </row>
    <row r="499" spans="1:65" ht="34">
      <c r="A499" s="66" t="s">
        <v>1162</v>
      </c>
      <c r="B499" s="67" t="s">
        <v>1163</v>
      </c>
      <c r="C499" s="68">
        <v>0</v>
      </c>
      <c r="D499" s="68">
        <v>0</v>
      </c>
      <c r="E499" s="69">
        <f t="shared" si="264"/>
        <v>0</v>
      </c>
      <c r="F499" s="68">
        <f t="shared" si="265"/>
        <v>0</v>
      </c>
      <c r="G499" s="69">
        <v>0</v>
      </c>
      <c r="H499" s="69">
        <v>0</v>
      </c>
      <c r="I499" s="69">
        <f t="shared" si="266"/>
        <v>0</v>
      </c>
      <c r="J499" s="68">
        <f t="shared" si="267"/>
        <v>0</v>
      </c>
      <c r="K499" s="69">
        <v>0</v>
      </c>
      <c r="L499" s="71">
        <v>4806.7488435790201</v>
      </c>
      <c r="M499" s="69">
        <f t="shared" si="268"/>
        <v>4806</v>
      </c>
      <c r="N499" s="68">
        <f t="shared" si="269"/>
        <v>4806</v>
      </c>
      <c r="O499" s="69">
        <v>-7.1897467676535601E-11</v>
      </c>
      <c r="P499" s="71">
        <v>4806.7488435790201</v>
      </c>
      <c r="Q499" s="69">
        <f t="shared" si="270"/>
        <v>4806</v>
      </c>
      <c r="R499" s="68">
        <f t="shared" si="271"/>
        <v>4806</v>
      </c>
      <c r="S499" s="69">
        <v>0</v>
      </c>
      <c r="T499" s="69">
        <v>0</v>
      </c>
      <c r="U499" s="69">
        <f t="shared" si="272"/>
        <v>0</v>
      </c>
      <c r="V499" s="68">
        <f t="shared" si="273"/>
        <v>0</v>
      </c>
      <c r="W499" s="69">
        <v>0</v>
      </c>
      <c r="X499" s="69">
        <v>0</v>
      </c>
      <c r="Y499" s="69">
        <f t="shared" si="274"/>
        <v>0</v>
      </c>
      <c r="Z499" s="68">
        <f t="shared" si="275"/>
        <v>0</v>
      </c>
      <c r="AA499" s="69">
        <v>0</v>
      </c>
      <c r="AB499" s="69">
        <v>0</v>
      </c>
      <c r="AC499" s="69">
        <f t="shared" si="276"/>
        <v>0</v>
      </c>
      <c r="AD499" s="68">
        <f t="shared" si="277"/>
        <v>0</v>
      </c>
      <c r="AE499" s="69">
        <v>0</v>
      </c>
      <c r="AF499" s="69">
        <v>0</v>
      </c>
      <c r="AG499" s="69">
        <f t="shared" si="278"/>
        <v>0</v>
      </c>
      <c r="AH499" s="68">
        <f t="shared" si="279"/>
        <v>0</v>
      </c>
      <c r="AI499" s="69">
        <v>0</v>
      </c>
      <c r="AJ499" s="69">
        <v>0</v>
      </c>
      <c r="AK499" s="69">
        <f t="shared" si="280"/>
        <v>0</v>
      </c>
      <c r="AL499" s="68">
        <f t="shared" si="281"/>
        <v>0</v>
      </c>
      <c r="AM499" s="69">
        <v>0</v>
      </c>
      <c r="AN499" s="69">
        <v>0</v>
      </c>
      <c r="AO499" s="69">
        <f t="shared" si="282"/>
        <v>0</v>
      </c>
      <c r="AP499" s="68">
        <f t="shared" si="283"/>
        <v>0</v>
      </c>
      <c r="AQ499" s="69">
        <v>0</v>
      </c>
      <c r="AR499" s="69">
        <v>0</v>
      </c>
      <c r="AS499" s="69">
        <f t="shared" si="284"/>
        <v>0</v>
      </c>
      <c r="AT499" s="68">
        <f t="shared" si="285"/>
        <v>0</v>
      </c>
      <c r="AU499" s="69">
        <v>0</v>
      </c>
      <c r="AV499" s="69">
        <v>0</v>
      </c>
      <c r="AW499" s="69">
        <f t="shared" si="286"/>
        <v>0</v>
      </c>
      <c r="AX499" s="68">
        <f t="shared" si="287"/>
        <v>0</v>
      </c>
      <c r="AY499" s="69">
        <v>0</v>
      </c>
      <c r="AZ499" s="69">
        <v>0</v>
      </c>
      <c r="BA499" s="65" t="b">
        <f t="shared" si="252"/>
        <v>1</v>
      </c>
      <c r="BB499" s="65" t="b">
        <f t="shared" si="253"/>
        <v>1</v>
      </c>
      <c r="BC499" s="65" t="b">
        <f t="shared" si="254"/>
        <v>0</v>
      </c>
      <c r="BD499" s="65" t="b">
        <f t="shared" si="255"/>
        <v>0</v>
      </c>
      <c r="BE499" s="65" t="b">
        <f t="shared" si="256"/>
        <v>1</v>
      </c>
      <c r="BF499" s="65" t="b">
        <f t="shared" si="257"/>
        <v>1</v>
      </c>
      <c r="BG499" s="65" t="b">
        <f t="shared" si="258"/>
        <v>1</v>
      </c>
      <c r="BH499" s="65" t="b">
        <f t="shared" si="259"/>
        <v>1</v>
      </c>
      <c r="BI499" s="65" t="b">
        <f t="shared" si="260"/>
        <v>1</v>
      </c>
      <c r="BJ499" s="65" t="b">
        <f t="shared" si="261"/>
        <v>1</v>
      </c>
      <c r="BK499" s="65" t="b">
        <f t="shared" si="262"/>
        <v>1</v>
      </c>
      <c r="BL499" s="65" t="b">
        <f t="shared" si="263"/>
        <v>1</v>
      </c>
      <c r="BM499" s="70" t="s">
        <v>161</v>
      </c>
    </row>
    <row r="500" spans="1:65" ht="17">
      <c r="A500" s="66" t="s">
        <v>1164</v>
      </c>
      <c r="B500" s="67" t="s">
        <v>1165</v>
      </c>
      <c r="C500" s="68">
        <v>0</v>
      </c>
      <c r="D500" s="68">
        <v>0</v>
      </c>
      <c r="E500" s="69">
        <f t="shared" si="264"/>
        <v>0</v>
      </c>
      <c r="F500" s="68">
        <f t="shared" si="265"/>
        <v>0</v>
      </c>
      <c r="G500" s="69">
        <v>0</v>
      </c>
      <c r="H500" s="69">
        <v>0</v>
      </c>
      <c r="I500" s="69">
        <f t="shared" si="266"/>
        <v>0</v>
      </c>
      <c r="J500" s="68">
        <f t="shared" si="267"/>
        <v>0</v>
      </c>
      <c r="K500" s="69">
        <v>0</v>
      </c>
      <c r="L500" s="69">
        <v>0</v>
      </c>
      <c r="M500" s="69">
        <f t="shared" si="268"/>
        <v>0</v>
      </c>
      <c r="N500" s="68">
        <f t="shared" si="269"/>
        <v>0</v>
      </c>
      <c r="O500" s="69">
        <v>0</v>
      </c>
      <c r="P500" s="69">
        <v>0</v>
      </c>
      <c r="Q500" s="69">
        <f t="shared" si="270"/>
        <v>0</v>
      </c>
      <c r="R500" s="68">
        <f t="shared" si="271"/>
        <v>0</v>
      </c>
      <c r="S500" s="71">
        <v>88255.086367861077</v>
      </c>
      <c r="T500" s="71">
        <v>88255</v>
      </c>
      <c r="U500" s="69">
        <f t="shared" si="272"/>
        <v>176510</v>
      </c>
      <c r="V500" s="68">
        <f t="shared" si="273"/>
        <v>0</v>
      </c>
      <c r="W500" s="71">
        <v>143839.93166392305</v>
      </c>
      <c r="X500" s="71">
        <v>143840</v>
      </c>
      <c r="Y500" s="69">
        <f t="shared" si="274"/>
        <v>287679</v>
      </c>
      <c r="Z500" s="68">
        <f t="shared" si="275"/>
        <v>1</v>
      </c>
      <c r="AA500" s="71">
        <v>143839.93166392305</v>
      </c>
      <c r="AB500" s="71">
        <v>143840</v>
      </c>
      <c r="AC500" s="69">
        <f t="shared" si="276"/>
        <v>287679</v>
      </c>
      <c r="AD500" s="68">
        <f t="shared" si="277"/>
        <v>1</v>
      </c>
      <c r="AE500" s="71">
        <v>143839.93166392305</v>
      </c>
      <c r="AF500" s="71">
        <v>143840</v>
      </c>
      <c r="AG500" s="69">
        <f t="shared" si="278"/>
        <v>287679</v>
      </c>
      <c r="AH500" s="68">
        <f t="shared" si="279"/>
        <v>1</v>
      </c>
      <c r="AI500" s="71">
        <v>143839.93166392305</v>
      </c>
      <c r="AJ500" s="71">
        <v>143840</v>
      </c>
      <c r="AK500" s="69">
        <f t="shared" si="280"/>
        <v>287679</v>
      </c>
      <c r="AL500" s="68">
        <f t="shared" si="281"/>
        <v>1</v>
      </c>
      <c r="AM500" s="71">
        <v>143839.93166392305</v>
      </c>
      <c r="AN500" s="71">
        <v>143840</v>
      </c>
      <c r="AO500" s="69">
        <f t="shared" si="282"/>
        <v>287679</v>
      </c>
      <c r="AP500" s="68">
        <f t="shared" si="283"/>
        <v>1</v>
      </c>
      <c r="AQ500" s="71">
        <v>143839.93166392305</v>
      </c>
      <c r="AR500" s="71">
        <v>143840</v>
      </c>
      <c r="AS500" s="69">
        <f t="shared" si="284"/>
        <v>287679</v>
      </c>
      <c r="AT500" s="68">
        <f t="shared" si="285"/>
        <v>1</v>
      </c>
      <c r="AU500" s="71">
        <v>143839.93166392305</v>
      </c>
      <c r="AV500" s="71">
        <v>143840</v>
      </c>
      <c r="AW500" s="69">
        <f t="shared" si="286"/>
        <v>287679</v>
      </c>
      <c r="AX500" s="68">
        <f t="shared" si="287"/>
        <v>1</v>
      </c>
      <c r="AY500" s="71">
        <v>143839.93166392305</v>
      </c>
      <c r="AZ500" s="71">
        <v>143840</v>
      </c>
      <c r="BA500" s="65" t="b">
        <f t="shared" si="252"/>
        <v>1</v>
      </c>
      <c r="BB500" s="65" t="b">
        <f t="shared" si="253"/>
        <v>1</v>
      </c>
      <c r="BC500" s="65" t="b">
        <f t="shared" si="254"/>
        <v>1</v>
      </c>
      <c r="BD500" s="65" t="b">
        <f t="shared" si="255"/>
        <v>1</v>
      </c>
      <c r="BE500" s="65" t="b">
        <f t="shared" si="256"/>
        <v>1</v>
      </c>
      <c r="BF500" s="65" t="b">
        <f t="shared" si="257"/>
        <v>0</v>
      </c>
      <c r="BG500" s="65" t="b">
        <f t="shared" si="258"/>
        <v>0</v>
      </c>
      <c r="BH500" s="65" t="b">
        <f t="shared" si="259"/>
        <v>0</v>
      </c>
      <c r="BI500" s="65" t="b">
        <f t="shared" si="260"/>
        <v>0</v>
      </c>
      <c r="BJ500" s="65" t="b">
        <f t="shared" si="261"/>
        <v>0</v>
      </c>
      <c r="BK500" s="65" t="b">
        <f t="shared" si="262"/>
        <v>0</v>
      </c>
      <c r="BL500" s="65" t="b">
        <f t="shared" si="263"/>
        <v>0</v>
      </c>
      <c r="BM500" s="70" t="s">
        <v>164</v>
      </c>
    </row>
    <row r="501" spans="1:65" ht="17">
      <c r="A501" s="66" t="s">
        <v>1166</v>
      </c>
      <c r="B501" s="67" t="s">
        <v>1167</v>
      </c>
      <c r="C501" s="68">
        <v>0</v>
      </c>
      <c r="D501" s="68">
        <v>0</v>
      </c>
      <c r="E501" s="69">
        <f t="shared" si="264"/>
        <v>0</v>
      </c>
      <c r="F501" s="68">
        <f t="shared" si="265"/>
        <v>0</v>
      </c>
      <c r="G501" s="69">
        <v>0</v>
      </c>
      <c r="H501" s="69">
        <v>0</v>
      </c>
      <c r="I501" s="69">
        <f t="shared" si="266"/>
        <v>0</v>
      </c>
      <c r="J501" s="68">
        <f t="shared" si="267"/>
        <v>0</v>
      </c>
      <c r="K501" s="71">
        <v>8346.1194322654774</v>
      </c>
      <c r="L501" s="71">
        <v>8346</v>
      </c>
      <c r="M501" s="69">
        <f t="shared" si="268"/>
        <v>16692</v>
      </c>
      <c r="N501" s="68">
        <f t="shared" si="269"/>
        <v>0</v>
      </c>
      <c r="O501" s="69">
        <v>0</v>
      </c>
      <c r="P501" s="71">
        <v>8346</v>
      </c>
      <c r="Q501" s="69">
        <f t="shared" si="270"/>
        <v>8346</v>
      </c>
      <c r="R501" s="68">
        <f t="shared" si="271"/>
        <v>8346</v>
      </c>
      <c r="S501" s="69">
        <v>0</v>
      </c>
      <c r="T501" s="71">
        <v>4909</v>
      </c>
      <c r="U501" s="69">
        <f t="shared" si="272"/>
        <v>4909</v>
      </c>
      <c r="V501" s="68">
        <f t="shared" si="273"/>
        <v>4909</v>
      </c>
      <c r="W501" s="69">
        <v>0</v>
      </c>
      <c r="X501" s="71">
        <v>6209</v>
      </c>
      <c r="Y501" s="69">
        <f t="shared" si="274"/>
        <v>6209</v>
      </c>
      <c r="Z501" s="68">
        <f t="shared" si="275"/>
        <v>6209</v>
      </c>
      <c r="AA501" s="69">
        <v>0</v>
      </c>
      <c r="AB501" s="71">
        <v>6209</v>
      </c>
      <c r="AC501" s="69">
        <f t="shared" si="276"/>
        <v>6209</v>
      </c>
      <c r="AD501" s="68">
        <f t="shared" si="277"/>
        <v>6209</v>
      </c>
      <c r="AE501" s="69">
        <v>0</v>
      </c>
      <c r="AF501" s="71">
        <v>6209</v>
      </c>
      <c r="AG501" s="69">
        <f t="shared" si="278"/>
        <v>6209</v>
      </c>
      <c r="AH501" s="68">
        <f t="shared" si="279"/>
        <v>6209</v>
      </c>
      <c r="AI501" s="69">
        <v>0</v>
      </c>
      <c r="AJ501" s="71">
        <v>6209</v>
      </c>
      <c r="AK501" s="69">
        <f t="shared" si="280"/>
        <v>6209</v>
      </c>
      <c r="AL501" s="68">
        <f t="shared" si="281"/>
        <v>6209</v>
      </c>
      <c r="AM501" s="69">
        <v>0</v>
      </c>
      <c r="AN501" s="71">
        <v>6209</v>
      </c>
      <c r="AO501" s="69">
        <f t="shared" si="282"/>
        <v>6209</v>
      </c>
      <c r="AP501" s="68">
        <f t="shared" si="283"/>
        <v>6209</v>
      </c>
      <c r="AQ501" s="69">
        <v>0</v>
      </c>
      <c r="AR501" s="71">
        <v>6209</v>
      </c>
      <c r="AS501" s="69">
        <f t="shared" si="284"/>
        <v>6209</v>
      </c>
      <c r="AT501" s="68">
        <f t="shared" si="285"/>
        <v>6209</v>
      </c>
      <c r="AU501" s="69">
        <v>0</v>
      </c>
      <c r="AV501" s="71">
        <v>6209</v>
      </c>
      <c r="AW501" s="69">
        <f t="shared" si="286"/>
        <v>6209</v>
      </c>
      <c r="AX501" s="68">
        <f t="shared" si="287"/>
        <v>6209</v>
      </c>
      <c r="AY501" s="69">
        <v>0</v>
      </c>
      <c r="AZ501" s="71">
        <v>6209</v>
      </c>
      <c r="BA501" s="65" t="b">
        <f t="shared" si="252"/>
        <v>1</v>
      </c>
      <c r="BB501" s="65" t="b">
        <f t="shared" si="253"/>
        <v>1</v>
      </c>
      <c r="BC501" s="65" t="b">
        <f t="shared" si="254"/>
        <v>1</v>
      </c>
      <c r="BD501" s="65" t="b">
        <f t="shared" si="255"/>
        <v>0</v>
      </c>
      <c r="BE501" s="65" t="b">
        <f t="shared" si="256"/>
        <v>0</v>
      </c>
      <c r="BF501" s="65" t="b">
        <f t="shared" si="257"/>
        <v>0</v>
      </c>
      <c r="BG501" s="65" t="b">
        <f t="shared" si="258"/>
        <v>0</v>
      </c>
      <c r="BH501" s="65" t="b">
        <f t="shared" si="259"/>
        <v>0</v>
      </c>
      <c r="BI501" s="65" t="b">
        <f t="shared" si="260"/>
        <v>0</v>
      </c>
      <c r="BJ501" s="65" t="b">
        <f t="shared" si="261"/>
        <v>0</v>
      </c>
      <c r="BK501" s="65" t="b">
        <f t="shared" si="262"/>
        <v>0</v>
      </c>
      <c r="BL501" s="65" t="b">
        <f t="shared" si="263"/>
        <v>0</v>
      </c>
      <c r="BM501" s="70" t="s">
        <v>179</v>
      </c>
    </row>
    <row r="502" spans="1:65" ht="17">
      <c r="A502" s="66" t="s">
        <v>1168</v>
      </c>
      <c r="B502" s="67" t="s">
        <v>1169</v>
      </c>
      <c r="C502" s="68">
        <v>0</v>
      </c>
      <c r="D502" s="68">
        <v>0</v>
      </c>
      <c r="E502" s="69">
        <f t="shared" si="264"/>
        <v>0</v>
      </c>
      <c r="F502" s="68">
        <f t="shared" si="265"/>
        <v>0</v>
      </c>
      <c r="G502" s="73">
        <v>937.5</v>
      </c>
      <c r="H502" s="73">
        <v>937.5</v>
      </c>
      <c r="I502" s="69">
        <f t="shared" si="266"/>
        <v>1874</v>
      </c>
      <c r="J502" s="68">
        <f t="shared" si="267"/>
        <v>0</v>
      </c>
      <c r="K502" s="71">
        <v>3826.5375000000004</v>
      </c>
      <c r="L502" s="71">
        <v>3826.5</v>
      </c>
      <c r="M502" s="69">
        <f t="shared" si="268"/>
        <v>7652</v>
      </c>
      <c r="N502" s="68">
        <f t="shared" si="269"/>
        <v>0</v>
      </c>
      <c r="O502" s="71">
        <v>5021.5375000000004</v>
      </c>
      <c r="P502" s="71">
        <v>5021.5</v>
      </c>
      <c r="Q502" s="69">
        <f t="shared" si="270"/>
        <v>10042</v>
      </c>
      <c r="R502" s="68">
        <f t="shared" si="271"/>
        <v>0</v>
      </c>
      <c r="S502" s="69">
        <v>0</v>
      </c>
      <c r="T502" s="69">
        <v>0</v>
      </c>
      <c r="U502" s="69">
        <f t="shared" si="272"/>
        <v>0</v>
      </c>
      <c r="V502" s="68">
        <f t="shared" si="273"/>
        <v>0</v>
      </c>
      <c r="W502" s="69">
        <v>0</v>
      </c>
      <c r="X502" s="69">
        <v>0</v>
      </c>
      <c r="Y502" s="69">
        <f t="shared" si="274"/>
        <v>0</v>
      </c>
      <c r="Z502" s="68">
        <f t="shared" si="275"/>
        <v>0</v>
      </c>
      <c r="AA502" s="69">
        <v>0</v>
      </c>
      <c r="AB502" s="69">
        <v>0</v>
      </c>
      <c r="AC502" s="69">
        <f t="shared" si="276"/>
        <v>0</v>
      </c>
      <c r="AD502" s="68">
        <f t="shared" si="277"/>
        <v>0</v>
      </c>
      <c r="AE502" s="69">
        <v>0</v>
      </c>
      <c r="AF502" s="69">
        <v>0</v>
      </c>
      <c r="AG502" s="69">
        <f t="shared" si="278"/>
        <v>0</v>
      </c>
      <c r="AH502" s="68">
        <f t="shared" si="279"/>
        <v>0</v>
      </c>
      <c r="AI502" s="69">
        <v>0</v>
      </c>
      <c r="AJ502" s="69">
        <v>0</v>
      </c>
      <c r="AK502" s="69">
        <f t="shared" si="280"/>
        <v>0</v>
      </c>
      <c r="AL502" s="68">
        <f t="shared" si="281"/>
        <v>0</v>
      </c>
      <c r="AM502" s="69">
        <v>0</v>
      </c>
      <c r="AN502" s="69">
        <v>0</v>
      </c>
      <c r="AO502" s="69">
        <f t="shared" si="282"/>
        <v>0</v>
      </c>
      <c r="AP502" s="68">
        <f t="shared" si="283"/>
        <v>0</v>
      </c>
      <c r="AQ502" s="69">
        <v>0</v>
      </c>
      <c r="AR502" s="69">
        <v>0</v>
      </c>
      <c r="AS502" s="69">
        <f t="shared" si="284"/>
        <v>0</v>
      </c>
      <c r="AT502" s="68">
        <f t="shared" si="285"/>
        <v>0</v>
      </c>
      <c r="AU502" s="69">
        <v>0</v>
      </c>
      <c r="AV502" s="69">
        <v>0</v>
      </c>
      <c r="AW502" s="69">
        <f t="shared" si="286"/>
        <v>0</v>
      </c>
      <c r="AX502" s="68">
        <f t="shared" si="287"/>
        <v>0</v>
      </c>
      <c r="AY502" s="69">
        <v>0</v>
      </c>
      <c r="AZ502" s="69">
        <v>0</v>
      </c>
      <c r="BA502" s="65" t="b">
        <f t="shared" si="252"/>
        <v>1</v>
      </c>
      <c r="BB502" s="65" t="b">
        <f t="shared" si="253"/>
        <v>1</v>
      </c>
      <c r="BC502" s="65" t="b">
        <f t="shared" si="254"/>
        <v>1</v>
      </c>
      <c r="BD502" s="65" t="b">
        <f t="shared" si="255"/>
        <v>1</v>
      </c>
      <c r="BE502" s="65" t="b">
        <f t="shared" si="256"/>
        <v>1</v>
      </c>
      <c r="BF502" s="65" t="b">
        <f t="shared" si="257"/>
        <v>1</v>
      </c>
      <c r="BG502" s="65" t="b">
        <f t="shared" si="258"/>
        <v>1</v>
      </c>
      <c r="BH502" s="65" t="b">
        <f t="shared" si="259"/>
        <v>1</v>
      </c>
      <c r="BI502" s="65" t="b">
        <f t="shared" si="260"/>
        <v>1</v>
      </c>
      <c r="BJ502" s="65" t="b">
        <f t="shared" si="261"/>
        <v>1</v>
      </c>
      <c r="BK502" s="65" t="b">
        <f t="shared" si="262"/>
        <v>1</v>
      </c>
      <c r="BL502" s="65" t="b">
        <f t="shared" si="263"/>
        <v>1</v>
      </c>
      <c r="BM502" s="70" t="s">
        <v>164</v>
      </c>
    </row>
    <row r="503" spans="1:65" ht="34">
      <c r="A503" s="66" t="s">
        <v>1170</v>
      </c>
      <c r="B503" s="67" t="s">
        <v>1171</v>
      </c>
      <c r="C503" s="68">
        <v>0</v>
      </c>
      <c r="D503" s="68">
        <v>0</v>
      </c>
      <c r="E503" s="69">
        <f t="shared" si="264"/>
        <v>0</v>
      </c>
      <c r="F503" s="68">
        <f t="shared" si="265"/>
        <v>0</v>
      </c>
      <c r="G503" s="71">
        <v>2300</v>
      </c>
      <c r="H503" s="71">
        <v>2300</v>
      </c>
      <c r="I503" s="69">
        <f t="shared" si="266"/>
        <v>4600</v>
      </c>
      <c r="J503" s="68">
        <f t="shared" si="267"/>
        <v>0</v>
      </c>
      <c r="K503" s="71">
        <v>7900</v>
      </c>
      <c r="L503" s="71">
        <v>7900</v>
      </c>
      <c r="M503" s="69">
        <f t="shared" si="268"/>
        <v>15800</v>
      </c>
      <c r="N503" s="68">
        <f t="shared" si="269"/>
        <v>0</v>
      </c>
      <c r="O503" s="71">
        <v>11900</v>
      </c>
      <c r="P503" s="71">
        <v>11900</v>
      </c>
      <c r="Q503" s="69">
        <f t="shared" si="270"/>
        <v>23800</v>
      </c>
      <c r="R503" s="68">
        <f t="shared" si="271"/>
        <v>0</v>
      </c>
      <c r="S503" s="69">
        <v>0</v>
      </c>
      <c r="T503" s="69">
        <v>0</v>
      </c>
      <c r="U503" s="69">
        <f t="shared" si="272"/>
        <v>0</v>
      </c>
      <c r="V503" s="68">
        <f t="shared" si="273"/>
        <v>0</v>
      </c>
      <c r="W503" s="69">
        <v>0</v>
      </c>
      <c r="X503" s="69">
        <v>0</v>
      </c>
      <c r="Y503" s="69">
        <f t="shared" si="274"/>
        <v>0</v>
      </c>
      <c r="Z503" s="68">
        <f t="shared" si="275"/>
        <v>0</v>
      </c>
      <c r="AA503" s="69">
        <v>0</v>
      </c>
      <c r="AB503" s="69">
        <v>0</v>
      </c>
      <c r="AC503" s="69">
        <f t="shared" si="276"/>
        <v>0</v>
      </c>
      <c r="AD503" s="68">
        <f t="shared" si="277"/>
        <v>0</v>
      </c>
      <c r="AE503" s="69">
        <v>0</v>
      </c>
      <c r="AF503" s="69">
        <v>0</v>
      </c>
      <c r="AG503" s="69">
        <f t="shared" si="278"/>
        <v>0</v>
      </c>
      <c r="AH503" s="68">
        <f t="shared" si="279"/>
        <v>0</v>
      </c>
      <c r="AI503" s="69">
        <v>0</v>
      </c>
      <c r="AJ503" s="69">
        <v>0</v>
      </c>
      <c r="AK503" s="69">
        <f t="shared" si="280"/>
        <v>0</v>
      </c>
      <c r="AL503" s="68">
        <f t="shared" si="281"/>
        <v>0</v>
      </c>
      <c r="AM503" s="69">
        <v>0</v>
      </c>
      <c r="AN503" s="69">
        <v>0</v>
      </c>
      <c r="AO503" s="69">
        <f t="shared" si="282"/>
        <v>0</v>
      </c>
      <c r="AP503" s="68">
        <f t="shared" si="283"/>
        <v>0</v>
      </c>
      <c r="AQ503" s="69">
        <v>0</v>
      </c>
      <c r="AR503" s="69">
        <v>0</v>
      </c>
      <c r="AS503" s="69">
        <f t="shared" si="284"/>
        <v>0</v>
      </c>
      <c r="AT503" s="68">
        <f t="shared" si="285"/>
        <v>0</v>
      </c>
      <c r="AU503" s="69">
        <v>0</v>
      </c>
      <c r="AV503" s="69">
        <v>0</v>
      </c>
      <c r="AW503" s="69">
        <f t="shared" si="286"/>
        <v>0</v>
      </c>
      <c r="AX503" s="68">
        <f t="shared" si="287"/>
        <v>0</v>
      </c>
      <c r="AY503" s="69">
        <v>0</v>
      </c>
      <c r="AZ503" s="69">
        <v>0</v>
      </c>
      <c r="BA503" s="65" t="b">
        <f t="shared" si="252"/>
        <v>1</v>
      </c>
      <c r="BB503" s="65" t="b">
        <f t="shared" si="253"/>
        <v>1</v>
      </c>
      <c r="BC503" s="65" t="b">
        <f t="shared" si="254"/>
        <v>1</v>
      </c>
      <c r="BD503" s="65" t="b">
        <f t="shared" si="255"/>
        <v>1</v>
      </c>
      <c r="BE503" s="65" t="b">
        <f t="shared" si="256"/>
        <v>1</v>
      </c>
      <c r="BF503" s="65" t="b">
        <f t="shared" si="257"/>
        <v>1</v>
      </c>
      <c r="BG503" s="65" t="b">
        <f t="shared" si="258"/>
        <v>1</v>
      </c>
      <c r="BH503" s="65" t="b">
        <f t="shared" si="259"/>
        <v>1</v>
      </c>
      <c r="BI503" s="65" t="b">
        <f t="shared" si="260"/>
        <v>1</v>
      </c>
      <c r="BJ503" s="65" t="b">
        <f t="shared" si="261"/>
        <v>1</v>
      </c>
      <c r="BK503" s="65" t="b">
        <f t="shared" si="262"/>
        <v>1</v>
      </c>
      <c r="BL503" s="65" t="b">
        <f t="shared" si="263"/>
        <v>1</v>
      </c>
      <c r="BM503" s="70" t="s">
        <v>161</v>
      </c>
    </row>
    <row r="504" spans="1:65" ht="34">
      <c r="A504" s="66" t="s">
        <v>1172</v>
      </c>
      <c r="B504" s="67" t="s">
        <v>1173</v>
      </c>
      <c r="C504" s="68">
        <v>0</v>
      </c>
      <c r="D504" s="68">
        <v>0</v>
      </c>
      <c r="E504" s="69">
        <f t="shared" si="264"/>
        <v>0</v>
      </c>
      <c r="F504" s="68">
        <f t="shared" si="265"/>
        <v>0</v>
      </c>
      <c r="G504" s="69">
        <v>0</v>
      </c>
      <c r="H504" s="69">
        <v>0</v>
      </c>
      <c r="I504" s="69">
        <f t="shared" si="266"/>
        <v>0</v>
      </c>
      <c r="J504" s="68">
        <f t="shared" si="267"/>
        <v>0</v>
      </c>
      <c r="K504" s="71">
        <v>3045.4564705882358</v>
      </c>
      <c r="L504" s="71">
        <v>3045</v>
      </c>
      <c r="M504" s="69">
        <f t="shared" si="268"/>
        <v>6090</v>
      </c>
      <c r="N504" s="68">
        <f t="shared" si="269"/>
        <v>0</v>
      </c>
      <c r="O504" s="71">
        <v>5795.8282352941187</v>
      </c>
      <c r="P504" s="71">
        <v>5795</v>
      </c>
      <c r="Q504" s="69">
        <f t="shared" si="270"/>
        <v>11590</v>
      </c>
      <c r="R504" s="68">
        <f t="shared" si="271"/>
        <v>0</v>
      </c>
      <c r="S504" s="69">
        <v>0</v>
      </c>
      <c r="T504" s="69">
        <v>0</v>
      </c>
      <c r="U504" s="69">
        <f t="shared" si="272"/>
        <v>0</v>
      </c>
      <c r="V504" s="68">
        <f t="shared" si="273"/>
        <v>0</v>
      </c>
      <c r="W504" s="69">
        <v>0</v>
      </c>
      <c r="X504" s="69">
        <v>0</v>
      </c>
      <c r="Y504" s="69">
        <f t="shared" si="274"/>
        <v>0</v>
      </c>
      <c r="Z504" s="68">
        <f t="shared" si="275"/>
        <v>0</v>
      </c>
      <c r="AA504" s="69">
        <v>0</v>
      </c>
      <c r="AB504" s="69">
        <v>0</v>
      </c>
      <c r="AC504" s="69">
        <f t="shared" si="276"/>
        <v>0</v>
      </c>
      <c r="AD504" s="68">
        <f t="shared" si="277"/>
        <v>0</v>
      </c>
      <c r="AE504" s="69">
        <v>0</v>
      </c>
      <c r="AF504" s="69">
        <v>0</v>
      </c>
      <c r="AG504" s="69">
        <f t="shared" si="278"/>
        <v>0</v>
      </c>
      <c r="AH504" s="68">
        <f t="shared" si="279"/>
        <v>0</v>
      </c>
      <c r="AI504" s="69">
        <v>0</v>
      </c>
      <c r="AJ504" s="69">
        <v>0</v>
      </c>
      <c r="AK504" s="69">
        <f t="shared" si="280"/>
        <v>0</v>
      </c>
      <c r="AL504" s="68">
        <f t="shared" si="281"/>
        <v>0</v>
      </c>
      <c r="AM504" s="69">
        <v>0</v>
      </c>
      <c r="AN504" s="69">
        <v>0</v>
      </c>
      <c r="AO504" s="69">
        <f t="shared" si="282"/>
        <v>0</v>
      </c>
      <c r="AP504" s="68">
        <f t="shared" si="283"/>
        <v>0</v>
      </c>
      <c r="AQ504" s="69">
        <v>0</v>
      </c>
      <c r="AR504" s="69">
        <v>0</v>
      </c>
      <c r="AS504" s="69">
        <f t="shared" si="284"/>
        <v>0</v>
      </c>
      <c r="AT504" s="68">
        <f t="shared" si="285"/>
        <v>0</v>
      </c>
      <c r="AU504" s="69">
        <v>0</v>
      </c>
      <c r="AV504" s="69">
        <v>0</v>
      </c>
      <c r="AW504" s="69">
        <f t="shared" si="286"/>
        <v>0</v>
      </c>
      <c r="AX504" s="68">
        <f t="shared" si="287"/>
        <v>0</v>
      </c>
      <c r="AY504" s="69">
        <v>0</v>
      </c>
      <c r="AZ504" s="69">
        <v>0</v>
      </c>
      <c r="BA504" s="65" t="b">
        <f t="shared" si="252"/>
        <v>1</v>
      </c>
      <c r="BB504" s="65" t="b">
        <f t="shared" si="253"/>
        <v>1</v>
      </c>
      <c r="BC504" s="65" t="b">
        <f t="shared" si="254"/>
        <v>1</v>
      </c>
      <c r="BD504" s="65" t="b">
        <f t="shared" si="255"/>
        <v>1</v>
      </c>
      <c r="BE504" s="65" t="b">
        <f t="shared" si="256"/>
        <v>1</v>
      </c>
      <c r="BF504" s="65" t="b">
        <f t="shared" si="257"/>
        <v>1</v>
      </c>
      <c r="BG504" s="65" t="b">
        <f t="shared" si="258"/>
        <v>1</v>
      </c>
      <c r="BH504" s="65" t="b">
        <f t="shared" si="259"/>
        <v>1</v>
      </c>
      <c r="BI504" s="65" t="b">
        <f t="shared" si="260"/>
        <v>1</v>
      </c>
      <c r="BJ504" s="65" t="b">
        <f t="shared" si="261"/>
        <v>1</v>
      </c>
      <c r="BK504" s="65" t="b">
        <f t="shared" si="262"/>
        <v>1</v>
      </c>
      <c r="BL504" s="65" t="b">
        <f t="shared" si="263"/>
        <v>1</v>
      </c>
      <c r="BM504" s="70" t="s">
        <v>161</v>
      </c>
    </row>
    <row r="505" spans="1:65" ht="17">
      <c r="A505" s="66" t="s">
        <v>1174</v>
      </c>
      <c r="B505" s="67" t="s">
        <v>1175</v>
      </c>
      <c r="C505" s="68">
        <v>0</v>
      </c>
      <c r="D505" s="68">
        <v>0</v>
      </c>
      <c r="E505" s="69">
        <f t="shared" si="264"/>
        <v>0</v>
      </c>
      <c r="F505" s="68">
        <f t="shared" si="265"/>
        <v>0</v>
      </c>
      <c r="G505" s="69">
        <v>0</v>
      </c>
      <c r="H505" s="69">
        <v>0</v>
      </c>
      <c r="I505" s="69">
        <f t="shared" si="266"/>
        <v>0</v>
      </c>
      <c r="J505" s="68">
        <f t="shared" si="267"/>
        <v>0</v>
      </c>
      <c r="K505" s="69">
        <v>0</v>
      </c>
      <c r="L505" s="69">
        <v>0</v>
      </c>
      <c r="M505" s="69">
        <f t="shared" si="268"/>
        <v>0</v>
      </c>
      <c r="N505" s="68">
        <f t="shared" si="269"/>
        <v>0</v>
      </c>
      <c r="O505" s="69">
        <v>0</v>
      </c>
      <c r="P505" s="69">
        <v>0</v>
      </c>
      <c r="Q505" s="69">
        <f t="shared" si="270"/>
        <v>0</v>
      </c>
      <c r="R505" s="68">
        <f t="shared" si="271"/>
        <v>0</v>
      </c>
      <c r="S505" s="75">
        <v>5776393.4283633996</v>
      </c>
      <c r="T505" s="75">
        <v>3067954.4117860366</v>
      </c>
      <c r="U505" s="69">
        <f t="shared" si="272"/>
        <v>8844347</v>
      </c>
      <c r="V505" s="68">
        <f t="shared" si="273"/>
        <v>-2708439</v>
      </c>
      <c r="W505" s="75">
        <v>8841297.5641473588</v>
      </c>
      <c r="X505" s="75">
        <v>4786270.6817860361</v>
      </c>
      <c r="Y505" s="69">
        <f t="shared" si="274"/>
        <v>13627567</v>
      </c>
      <c r="Z505" s="68">
        <f t="shared" si="275"/>
        <v>-4055027</v>
      </c>
      <c r="AA505" s="75">
        <v>9423923.0402680878</v>
      </c>
      <c r="AB505" s="75">
        <v>5071140.6817860361</v>
      </c>
      <c r="AC505" s="69">
        <f t="shared" si="276"/>
        <v>14495063</v>
      </c>
      <c r="AD505" s="68">
        <f t="shared" si="277"/>
        <v>-4352783</v>
      </c>
      <c r="AE505" s="75">
        <v>10969219.730332496</v>
      </c>
      <c r="AF505" s="75">
        <v>5826702.061786036</v>
      </c>
      <c r="AG505" s="69">
        <f t="shared" si="278"/>
        <v>16795921</v>
      </c>
      <c r="AH505" s="68">
        <f t="shared" si="279"/>
        <v>-5142517</v>
      </c>
      <c r="AI505" s="75">
        <v>15144677.217716997</v>
      </c>
      <c r="AJ505" s="75">
        <v>8111891.061786036</v>
      </c>
      <c r="AK505" s="69">
        <f t="shared" si="280"/>
        <v>23256568</v>
      </c>
      <c r="AL505" s="68">
        <f t="shared" si="281"/>
        <v>-7032786</v>
      </c>
      <c r="AM505" s="75">
        <v>17488283.782182075</v>
      </c>
      <c r="AN505" s="75">
        <v>9257779.0617860369</v>
      </c>
      <c r="AO505" s="69">
        <f t="shared" si="282"/>
        <v>26746062</v>
      </c>
      <c r="AP505" s="68">
        <f t="shared" si="283"/>
        <v>-8230504</v>
      </c>
      <c r="AQ505" s="75">
        <v>19664988.553989705</v>
      </c>
      <c r="AR505" s="75">
        <v>11434484.061786037</v>
      </c>
      <c r="AS505" s="69">
        <f t="shared" si="284"/>
        <v>31099472</v>
      </c>
      <c r="AT505" s="68">
        <f t="shared" si="285"/>
        <v>-8230504</v>
      </c>
      <c r="AU505" s="75">
        <v>21648899.641081125</v>
      </c>
      <c r="AV505" s="75">
        <v>11434484.061786037</v>
      </c>
      <c r="AW505" s="69">
        <f t="shared" si="286"/>
        <v>33083383</v>
      </c>
      <c r="AX505" s="68">
        <f t="shared" si="287"/>
        <v>-10214415</v>
      </c>
      <c r="AY505" s="75">
        <v>21648899.641081125</v>
      </c>
      <c r="AZ505" s="75">
        <v>11434484.061786037</v>
      </c>
      <c r="BA505" s="65" t="b">
        <f t="shared" si="252"/>
        <v>1</v>
      </c>
      <c r="BB505" s="65" t="b">
        <f t="shared" si="253"/>
        <v>1</v>
      </c>
      <c r="BC505" s="65" t="b">
        <f t="shared" si="254"/>
        <v>1</v>
      </c>
      <c r="BD505" s="65" t="b">
        <f t="shared" si="255"/>
        <v>1</v>
      </c>
      <c r="BE505" s="65" t="b">
        <f t="shared" si="256"/>
        <v>0</v>
      </c>
      <c r="BF505" s="65" t="b">
        <f t="shared" si="257"/>
        <v>0</v>
      </c>
      <c r="BG505" s="65" t="b">
        <f t="shared" si="258"/>
        <v>0</v>
      </c>
      <c r="BH505" s="65" t="b">
        <f t="shared" si="259"/>
        <v>0</v>
      </c>
      <c r="BI505" s="65" t="b">
        <f t="shared" si="260"/>
        <v>0</v>
      </c>
      <c r="BJ505" s="65" t="b">
        <f t="shared" si="261"/>
        <v>0</v>
      </c>
      <c r="BK505" s="65" t="b">
        <f t="shared" si="262"/>
        <v>0</v>
      </c>
      <c r="BL505" s="65" t="b">
        <f t="shared" si="263"/>
        <v>0</v>
      </c>
      <c r="BM505" s="70" t="s">
        <v>338</v>
      </c>
    </row>
    <row r="506" spans="1:65" ht="17">
      <c r="A506" s="66" t="s">
        <v>1176</v>
      </c>
      <c r="B506" s="67" t="s">
        <v>1177</v>
      </c>
      <c r="C506" s="68">
        <v>0</v>
      </c>
      <c r="D506" s="68">
        <v>0</v>
      </c>
      <c r="E506" s="69">
        <f t="shared" si="264"/>
        <v>0</v>
      </c>
      <c r="F506" s="68">
        <f t="shared" si="265"/>
        <v>0</v>
      </c>
      <c r="G506" s="69">
        <v>0</v>
      </c>
      <c r="H506" s="69">
        <v>0</v>
      </c>
      <c r="I506" s="69">
        <f t="shared" si="266"/>
        <v>0</v>
      </c>
      <c r="J506" s="68">
        <f t="shared" si="267"/>
        <v>0</v>
      </c>
      <c r="K506" s="71">
        <v>15445.565734490518</v>
      </c>
      <c r="L506" s="71">
        <v>15446</v>
      </c>
      <c r="M506" s="69">
        <f t="shared" si="268"/>
        <v>30891</v>
      </c>
      <c r="N506" s="68">
        <f t="shared" si="269"/>
        <v>1</v>
      </c>
      <c r="O506" s="71">
        <v>15445.565734490518</v>
      </c>
      <c r="P506" s="71">
        <v>15446</v>
      </c>
      <c r="Q506" s="69">
        <f t="shared" si="270"/>
        <v>30891</v>
      </c>
      <c r="R506" s="68">
        <f t="shared" si="271"/>
        <v>1</v>
      </c>
      <c r="S506" s="71">
        <v>28905.291646798931</v>
      </c>
      <c r="T506" s="71">
        <v>42898</v>
      </c>
      <c r="U506" s="69">
        <f t="shared" si="272"/>
        <v>71803</v>
      </c>
      <c r="V506" s="68">
        <f t="shared" si="273"/>
        <v>13993</v>
      </c>
      <c r="W506" s="71">
        <v>32005.720390180693</v>
      </c>
      <c r="X506" s="71">
        <v>45998.43</v>
      </c>
      <c r="Y506" s="69">
        <f t="shared" si="274"/>
        <v>78003</v>
      </c>
      <c r="Z506" s="68">
        <f t="shared" si="275"/>
        <v>13993</v>
      </c>
      <c r="AA506" s="71">
        <v>43376.492195306731</v>
      </c>
      <c r="AB506" s="71">
        <v>57369.2</v>
      </c>
      <c r="AC506" s="69">
        <f t="shared" si="276"/>
        <v>100745</v>
      </c>
      <c r="AD506" s="68">
        <f t="shared" si="277"/>
        <v>13993</v>
      </c>
      <c r="AE506" s="71">
        <v>49578.842392498722</v>
      </c>
      <c r="AF506" s="71">
        <v>63571.199999999997</v>
      </c>
      <c r="AG506" s="69">
        <f t="shared" si="278"/>
        <v>113149</v>
      </c>
      <c r="AH506" s="68">
        <f t="shared" si="279"/>
        <v>13993</v>
      </c>
      <c r="AI506" s="71">
        <v>54524.382292760747</v>
      </c>
      <c r="AJ506" s="71">
        <v>68517.2</v>
      </c>
      <c r="AK506" s="69">
        <f t="shared" si="280"/>
        <v>123041</v>
      </c>
      <c r="AL506" s="68">
        <f t="shared" si="281"/>
        <v>13993</v>
      </c>
      <c r="AM506" s="71">
        <v>78502.668012913477</v>
      </c>
      <c r="AN506" s="71">
        <v>92495.2</v>
      </c>
      <c r="AO506" s="69">
        <f t="shared" si="282"/>
        <v>170997</v>
      </c>
      <c r="AP506" s="68">
        <f t="shared" si="283"/>
        <v>13993</v>
      </c>
      <c r="AQ506" s="71">
        <v>78502.668012913477</v>
      </c>
      <c r="AR506" s="71">
        <v>92495.2</v>
      </c>
      <c r="AS506" s="69">
        <f t="shared" si="284"/>
        <v>170997</v>
      </c>
      <c r="AT506" s="68">
        <f t="shared" si="285"/>
        <v>13993</v>
      </c>
      <c r="AU506" s="71">
        <v>78502.668012913477</v>
      </c>
      <c r="AV506" s="71">
        <v>92495.2</v>
      </c>
      <c r="AW506" s="69">
        <f t="shared" si="286"/>
        <v>170997</v>
      </c>
      <c r="AX506" s="68">
        <f t="shared" si="287"/>
        <v>13993</v>
      </c>
      <c r="AY506" s="71">
        <v>78502.668012913477</v>
      </c>
      <c r="AZ506" s="71">
        <v>92495.2</v>
      </c>
      <c r="BA506" s="65" t="b">
        <f t="shared" si="252"/>
        <v>1</v>
      </c>
      <c r="BB506" s="65" t="b">
        <f t="shared" si="253"/>
        <v>1</v>
      </c>
      <c r="BC506" s="65" t="b">
        <f t="shared" si="254"/>
        <v>0</v>
      </c>
      <c r="BD506" s="65" t="b">
        <f t="shared" si="255"/>
        <v>0</v>
      </c>
      <c r="BE506" s="65" t="b">
        <f t="shared" si="256"/>
        <v>0</v>
      </c>
      <c r="BF506" s="65" t="b">
        <f t="shared" si="257"/>
        <v>0</v>
      </c>
      <c r="BG506" s="65" t="b">
        <f t="shared" si="258"/>
        <v>0</v>
      </c>
      <c r="BH506" s="65" t="b">
        <f t="shared" si="259"/>
        <v>0</v>
      </c>
      <c r="BI506" s="65" t="b">
        <f t="shared" si="260"/>
        <v>0</v>
      </c>
      <c r="BJ506" s="65" t="b">
        <f t="shared" si="261"/>
        <v>0</v>
      </c>
      <c r="BK506" s="65" t="b">
        <f t="shared" si="262"/>
        <v>0</v>
      </c>
      <c r="BL506" s="65" t="b">
        <f t="shared" si="263"/>
        <v>0</v>
      </c>
      <c r="BM506" s="70" t="s">
        <v>164</v>
      </c>
    </row>
    <row r="507" spans="1:65" ht="17">
      <c r="A507" s="66" t="s">
        <v>1178</v>
      </c>
      <c r="B507" s="67" t="s">
        <v>1179</v>
      </c>
      <c r="C507" s="68">
        <v>0</v>
      </c>
      <c r="D507" s="68">
        <v>0</v>
      </c>
      <c r="E507" s="69">
        <f t="shared" si="264"/>
        <v>0</v>
      </c>
      <c r="F507" s="68">
        <f t="shared" si="265"/>
        <v>0</v>
      </c>
      <c r="G507" s="69">
        <v>0</v>
      </c>
      <c r="H507" s="69">
        <v>0</v>
      </c>
      <c r="I507" s="69">
        <f t="shared" si="266"/>
        <v>0</v>
      </c>
      <c r="J507" s="68">
        <f t="shared" si="267"/>
        <v>0</v>
      </c>
      <c r="K507" s="69">
        <v>0</v>
      </c>
      <c r="L507" s="69">
        <v>0</v>
      </c>
      <c r="M507" s="69">
        <f t="shared" si="268"/>
        <v>0</v>
      </c>
      <c r="N507" s="68">
        <f t="shared" si="269"/>
        <v>0</v>
      </c>
      <c r="O507" s="69">
        <v>0</v>
      </c>
      <c r="P507" s="69">
        <v>0</v>
      </c>
      <c r="Q507" s="69">
        <f t="shared" si="270"/>
        <v>0</v>
      </c>
      <c r="R507" s="68">
        <f t="shared" si="271"/>
        <v>0</v>
      </c>
      <c r="S507" s="69">
        <v>0</v>
      </c>
      <c r="T507" s="69">
        <v>0</v>
      </c>
      <c r="U507" s="69">
        <f t="shared" si="272"/>
        <v>0</v>
      </c>
      <c r="V507" s="68">
        <f t="shared" si="273"/>
        <v>0</v>
      </c>
      <c r="W507" s="69">
        <v>0</v>
      </c>
      <c r="X507" s="69">
        <v>0</v>
      </c>
      <c r="Y507" s="69">
        <f t="shared" si="274"/>
        <v>0</v>
      </c>
      <c r="Z507" s="68">
        <f t="shared" si="275"/>
        <v>0</v>
      </c>
      <c r="AA507" s="69">
        <v>0</v>
      </c>
      <c r="AB507" s="69">
        <v>0</v>
      </c>
      <c r="AC507" s="69">
        <f t="shared" si="276"/>
        <v>0</v>
      </c>
      <c r="AD507" s="68">
        <f t="shared" si="277"/>
        <v>0</v>
      </c>
      <c r="AE507" s="69">
        <v>0</v>
      </c>
      <c r="AF507" s="69">
        <v>0</v>
      </c>
      <c r="AG507" s="69">
        <f t="shared" si="278"/>
        <v>0</v>
      </c>
      <c r="AH507" s="68">
        <f t="shared" si="279"/>
        <v>0</v>
      </c>
      <c r="AI507" s="69">
        <v>0</v>
      </c>
      <c r="AJ507" s="69">
        <v>0</v>
      </c>
      <c r="AK507" s="69">
        <f t="shared" si="280"/>
        <v>0</v>
      </c>
      <c r="AL507" s="68">
        <f t="shared" si="281"/>
        <v>0</v>
      </c>
      <c r="AM507" s="69">
        <v>0</v>
      </c>
      <c r="AN507" s="69">
        <v>0</v>
      </c>
      <c r="AO507" s="69">
        <f t="shared" si="282"/>
        <v>0</v>
      </c>
      <c r="AP507" s="68">
        <f t="shared" si="283"/>
        <v>0</v>
      </c>
      <c r="AQ507" s="69">
        <v>0</v>
      </c>
      <c r="AR507" s="69">
        <v>0</v>
      </c>
      <c r="AS507" s="69">
        <f t="shared" si="284"/>
        <v>0</v>
      </c>
      <c r="AT507" s="68">
        <f t="shared" si="285"/>
        <v>0</v>
      </c>
      <c r="AU507" s="69">
        <v>0</v>
      </c>
      <c r="AV507" s="69">
        <v>0</v>
      </c>
      <c r="AW507" s="69">
        <f t="shared" si="286"/>
        <v>0</v>
      </c>
      <c r="AX507" s="68">
        <f t="shared" si="287"/>
        <v>0</v>
      </c>
      <c r="AY507" s="69">
        <v>0</v>
      </c>
      <c r="AZ507" s="69">
        <v>0</v>
      </c>
      <c r="BA507" s="65" t="b">
        <f t="shared" si="252"/>
        <v>1</v>
      </c>
      <c r="BB507" s="65" t="b">
        <f t="shared" si="253"/>
        <v>1</v>
      </c>
      <c r="BC507" s="65" t="b">
        <f t="shared" si="254"/>
        <v>1</v>
      </c>
      <c r="BD507" s="65" t="b">
        <f t="shared" si="255"/>
        <v>1</v>
      </c>
      <c r="BE507" s="65" t="b">
        <f t="shared" si="256"/>
        <v>1</v>
      </c>
      <c r="BF507" s="65" t="b">
        <f t="shared" si="257"/>
        <v>1</v>
      </c>
      <c r="BG507" s="65" t="b">
        <f t="shared" si="258"/>
        <v>1</v>
      </c>
      <c r="BH507" s="65" t="b">
        <f t="shared" si="259"/>
        <v>1</v>
      </c>
      <c r="BI507" s="65" t="b">
        <f t="shared" si="260"/>
        <v>1</v>
      </c>
      <c r="BJ507" s="65" t="b">
        <f t="shared" si="261"/>
        <v>1</v>
      </c>
      <c r="BK507" s="65" t="b">
        <f t="shared" si="262"/>
        <v>1</v>
      </c>
      <c r="BL507" s="65" t="b">
        <f t="shared" si="263"/>
        <v>1</v>
      </c>
      <c r="BM507" s="70" t="s">
        <v>164</v>
      </c>
    </row>
    <row r="508" spans="1:65" ht="34">
      <c r="A508" s="66" t="s">
        <v>1180</v>
      </c>
      <c r="B508" s="67" t="s">
        <v>1181</v>
      </c>
      <c r="C508" s="68">
        <v>0</v>
      </c>
      <c r="D508" s="68">
        <v>0</v>
      </c>
      <c r="E508" s="69">
        <f t="shared" si="264"/>
        <v>0</v>
      </c>
      <c r="F508" s="68">
        <f t="shared" si="265"/>
        <v>0</v>
      </c>
      <c r="G508" s="69">
        <v>9013.9781806309511</v>
      </c>
      <c r="H508" s="69">
        <v>8264.3481806309519</v>
      </c>
      <c r="I508" s="69">
        <f t="shared" si="266"/>
        <v>17277</v>
      </c>
      <c r="J508" s="68">
        <f t="shared" si="267"/>
        <v>-749</v>
      </c>
      <c r="K508" s="71">
        <v>13250.805000162241</v>
      </c>
      <c r="L508" s="71">
        <v>12501.348180630952</v>
      </c>
      <c r="M508" s="69">
        <f t="shared" si="268"/>
        <v>25751</v>
      </c>
      <c r="N508" s="68">
        <f t="shared" si="269"/>
        <v>-749</v>
      </c>
      <c r="O508" s="71">
        <v>14936.816904924146</v>
      </c>
      <c r="P508" s="71">
        <v>14187.348180630952</v>
      </c>
      <c r="Q508" s="69">
        <f t="shared" si="270"/>
        <v>29123</v>
      </c>
      <c r="R508" s="68">
        <f t="shared" si="271"/>
        <v>-749</v>
      </c>
      <c r="S508" s="69">
        <v>0</v>
      </c>
      <c r="T508" s="71">
        <v>11771</v>
      </c>
      <c r="U508" s="69">
        <f t="shared" si="272"/>
        <v>11771</v>
      </c>
      <c r="V508" s="68">
        <f t="shared" si="273"/>
        <v>11771</v>
      </c>
      <c r="W508" s="71">
        <v>44883.41835478264</v>
      </c>
      <c r="X508" s="71">
        <v>21863</v>
      </c>
      <c r="Y508" s="69">
        <f t="shared" si="274"/>
        <v>66746</v>
      </c>
      <c r="Z508" s="68">
        <f t="shared" si="275"/>
        <v>-23020</v>
      </c>
      <c r="AA508" s="69">
        <v>0</v>
      </c>
      <c r="AB508" s="71">
        <v>21863</v>
      </c>
      <c r="AC508" s="69">
        <f t="shared" si="276"/>
        <v>21863</v>
      </c>
      <c r="AD508" s="68">
        <f t="shared" si="277"/>
        <v>21863</v>
      </c>
      <c r="AE508" s="69">
        <v>0</v>
      </c>
      <c r="AF508" s="71">
        <v>21863</v>
      </c>
      <c r="AG508" s="69">
        <f t="shared" si="278"/>
        <v>21863</v>
      </c>
      <c r="AH508" s="68">
        <f t="shared" si="279"/>
        <v>21863</v>
      </c>
      <c r="AI508" s="71">
        <v>11695.769405821386</v>
      </c>
      <c r="AJ508" s="71">
        <v>30947.03</v>
      </c>
      <c r="AK508" s="69">
        <f t="shared" si="280"/>
        <v>42642</v>
      </c>
      <c r="AL508" s="68">
        <f t="shared" si="281"/>
        <v>19252</v>
      </c>
      <c r="AM508" s="69">
        <v>0</v>
      </c>
      <c r="AN508" s="71">
        <v>30947.03</v>
      </c>
      <c r="AO508" s="69">
        <f t="shared" si="282"/>
        <v>30947</v>
      </c>
      <c r="AP508" s="68">
        <f t="shared" si="283"/>
        <v>30947</v>
      </c>
      <c r="AQ508" s="69">
        <v>0</v>
      </c>
      <c r="AR508" s="71">
        <v>30947.03</v>
      </c>
      <c r="AS508" s="69">
        <f t="shared" si="284"/>
        <v>30947</v>
      </c>
      <c r="AT508" s="68">
        <f t="shared" si="285"/>
        <v>30947</v>
      </c>
      <c r="AU508" s="71">
        <v>3989260.07454381</v>
      </c>
      <c r="AV508" s="71">
        <v>30947.03</v>
      </c>
      <c r="AW508" s="69">
        <f t="shared" si="286"/>
        <v>4020207</v>
      </c>
      <c r="AX508" s="68">
        <f t="shared" si="287"/>
        <v>-3958313</v>
      </c>
      <c r="AY508" s="71">
        <v>3989260.07454381</v>
      </c>
      <c r="AZ508" s="71">
        <v>30947.03</v>
      </c>
      <c r="BA508" s="65" t="b">
        <f t="shared" si="252"/>
        <v>1</v>
      </c>
      <c r="BB508" s="65" t="b">
        <f t="shared" si="253"/>
        <v>0</v>
      </c>
      <c r="BC508" s="65" t="b">
        <f t="shared" si="254"/>
        <v>0</v>
      </c>
      <c r="BD508" s="65" t="b">
        <f t="shared" si="255"/>
        <v>0</v>
      </c>
      <c r="BE508" s="65" t="b">
        <f t="shared" si="256"/>
        <v>0</v>
      </c>
      <c r="BF508" s="65" t="b">
        <f t="shared" si="257"/>
        <v>0</v>
      </c>
      <c r="BG508" s="65" t="b">
        <f t="shared" si="258"/>
        <v>0</v>
      </c>
      <c r="BH508" s="65" t="b">
        <f t="shared" si="259"/>
        <v>0</v>
      </c>
      <c r="BI508" s="65" t="b">
        <f t="shared" si="260"/>
        <v>0</v>
      </c>
      <c r="BJ508" s="65" t="b">
        <f t="shared" si="261"/>
        <v>0</v>
      </c>
      <c r="BK508" s="65" t="b">
        <f t="shared" si="262"/>
        <v>0</v>
      </c>
      <c r="BL508" s="65" t="b">
        <f t="shared" si="263"/>
        <v>0</v>
      </c>
      <c r="BM508" s="70" t="s">
        <v>161</v>
      </c>
    </row>
    <row r="509" spans="1:65" ht="17">
      <c r="A509" s="66" t="s">
        <v>1182</v>
      </c>
      <c r="B509" s="67" t="s">
        <v>1183</v>
      </c>
      <c r="C509" s="68">
        <v>0</v>
      </c>
      <c r="D509" s="68">
        <v>0</v>
      </c>
      <c r="E509" s="69">
        <f t="shared" si="264"/>
        <v>0</v>
      </c>
      <c r="F509" s="68">
        <f t="shared" si="265"/>
        <v>0</v>
      </c>
      <c r="G509" s="69">
        <v>0</v>
      </c>
      <c r="H509" s="69">
        <v>0</v>
      </c>
      <c r="I509" s="69">
        <f t="shared" si="266"/>
        <v>0</v>
      </c>
      <c r="J509" s="68">
        <f t="shared" si="267"/>
        <v>0</v>
      </c>
      <c r="K509" s="69">
        <v>0</v>
      </c>
      <c r="L509" s="69">
        <v>0</v>
      </c>
      <c r="M509" s="69">
        <f t="shared" si="268"/>
        <v>0</v>
      </c>
      <c r="N509" s="68">
        <f t="shared" si="269"/>
        <v>0</v>
      </c>
      <c r="O509" s="69">
        <v>0</v>
      </c>
      <c r="P509" s="69">
        <v>0</v>
      </c>
      <c r="Q509" s="69">
        <f t="shared" si="270"/>
        <v>0</v>
      </c>
      <c r="R509" s="68">
        <f t="shared" si="271"/>
        <v>0</v>
      </c>
      <c r="S509" s="69">
        <v>0</v>
      </c>
      <c r="T509" s="69">
        <v>0</v>
      </c>
      <c r="U509" s="69">
        <f t="shared" si="272"/>
        <v>0</v>
      </c>
      <c r="V509" s="68">
        <f t="shared" si="273"/>
        <v>0</v>
      </c>
      <c r="W509" s="69">
        <v>0</v>
      </c>
      <c r="X509" s="69">
        <v>0</v>
      </c>
      <c r="Y509" s="69">
        <f t="shared" si="274"/>
        <v>0</v>
      </c>
      <c r="Z509" s="68">
        <f t="shared" si="275"/>
        <v>0</v>
      </c>
      <c r="AA509" s="69">
        <v>0</v>
      </c>
      <c r="AB509" s="69">
        <v>0</v>
      </c>
      <c r="AC509" s="69">
        <f t="shared" si="276"/>
        <v>0</v>
      </c>
      <c r="AD509" s="68">
        <f t="shared" si="277"/>
        <v>0</v>
      </c>
      <c r="AE509" s="69">
        <v>0</v>
      </c>
      <c r="AF509" s="69">
        <v>0</v>
      </c>
      <c r="AG509" s="69">
        <f t="shared" si="278"/>
        <v>0</v>
      </c>
      <c r="AH509" s="68">
        <f t="shared" si="279"/>
        <v>0</v>
      </c>
      <c r="AI509" s="69">
        <v>0</v>
      </c>
      <c r="AJ509" s="69">
        <v>0</v>
      </c>
      <c r="AK509" s="69">
        <f t="shared" si="280"/>
        <v>0</v>
      </c>
      <c r="AL509" s="68">
        <f t="shared" si="281"/>
        <v>0</v>
      </c>
      <c r="AM509" s="69">
        <v>0</v>
      </c>
      <c r="AN509" s="69">
        <v>0</v>
      </c>
      <c r="AO509" s="69">
        <f t="shared" si="282"/>
        <v>0</v>
      </c>
      <c r="AP509" s="68">
        <f t="shared" si="283"/>
        <v>0</v>
      </c>
      <c r="AQ509" s="69">
        <v>0</v>
      </c>
      <c r="AR509" s="69">
        <v>0</v>
      </c>
      <c r="AS509" s="69">
        <f t="shared" si="284"/>
        <v>0</v>
      </c>
      <c r="AT509" s="68">
        <f t="shared" si="285"/>
        <v>0</v>
      </c>
      <c r="AU509" s="69">
        <v>0</v>
      </c>
      <c r="AV509" s="69">
        <v>0</v>
      </c>
      <c r="AW509" s="69">
        <f t="shared" si="286"/>
        <v>0</v>
      </c>
      <c r="AX509" s="68">
        <f t="shared" si="287"/>
        <v>0</v>
      </c>
      <c r="AY509" s="69">
        <v>0</v>
      </c>
      <c r="AZ509" s="69">
        <v>0</v>
      </c>
      <c r="BA509" s="65" t="b">
        <f t="shared" si="252"/>
        <v>1</v>
      </c>
      <c r="BB509" s="65" t="b">
        <f t="shared" si="253"/>
        <v>1</v>
      </c>
      <c r="BC509" s="65" t="b">
        <f t="shared" si="254"/>
        <v>1</v>
      </c>
      <c r="BD509" s="65" t="b">
        <f t="shared" si="255"/>
        <v>1</v>
      </c>
      <c r="BE509" s="65" t="b">
        <f t="shared" si="256"/>
        <v>1</v>
      </c>
      <c r="BF509" s="65" t="b">
        <f t="shared" si="257"/>
        <v>1</v>
      </c>
      <c r="BG509" s="65" t="b">
        <f t="shared" si="258"/>
        <v>1</v>
      </c>
      <c r="BH509" s="65" t="b">
        <f t="shared" si="259"/>
        <v>1</v>
      </c>
      <c r="BI509" s="65" t="b">
        <f t="shared" si="260"/>
        <v>1</v>
      </c>
      <c r="BJ509" s="65" t="b">
        <f t="shared" si="261"/>
        <v>1</v>
      </c>
      <c r="BK509" s="65" t="b">
        <f t="shared" si="262"/>
        <v>1</v>
      </c>
      <c r="BL509" s="65" t="b">
        <f t="shared" si="263"/>
        <v>1</v>
      </c>
      <c r="BM509" s="70" t="s">
        <v>164</v>
      </c>
    </row>
    <row r="510" spans="1:65" ht="17">
      <c r="A510" s="66" t="s">
        <v>1184</v>
      </c>
      <c r="B510" s="67" t="s">
        <v>1185</v>
      </c>
      <c r="C510" s="68">
        <v>0</v>
      </c>
      <c r="D510" s="68">
        <v>0</v>
      </c>
      <c r="E510" s="69">
        <f t="shared" si="264"/>
        <v>0</v>
      </c>
      <c r="F510" s="68">
        <f t="shared" si="265"/>
        <v>0</v>
      </c>
      <c r="G510" s="69">
        <v>0</v>
      </c>
      <c r="H510" s="69">
        <v>0</v>
      </c>
      <c r="I510" s="69">
        <f t="shared" si="266"/>
        <v>0</v>
      </c>
      <c r="J510" s="68">
        <f t="shared" si="267"/>
        <v>0</v>
      </c>
      <c r="K510" s="69">
        <v>0</v>
      </c>
      <c r="L510" s="69">
        <v>0</v>
      </c>
      <c r="M510" s="69">
        <f t="shared" si="268"/>
        <v>0</v>
      </c>
      <c r="N510" s="68">
        <f t="shared" si="269"/>
        <v>0</v>
      </c>
      <c r="O510" s="69">
        <v>0</v>
      </c>
      <c r="P510" s="69">
        <v>0</v>
      </c>
      <c r="Q510" s="69">
        <f t="shared" si="270"/>
        <v>0</v>
      </c>
      <c r="R510" s="68">
        <f t="shared" si="271"/>
        <v>0</v>
      </c>
      <c r="S510" s="71">
        <v>49594.676643824161</v>
      </c>
      <c r="T510" s="71">
        <v>49594.6</v>
      </c>
      <c r="U510" s="69">
        <f t="shared" si="272"/>
        <v>99188</v>
      </c>
      <c r="V510" s="68">
        <f t="shared" si="273"/>
        <v>0</v>
      </c>
      <c r="W510" s="71">
        <v>49594.676643824161</v>
      </c>
      <c r="X510" s="71">
        <v>49594.6</v>
      </c>
      <c r="Y510" s="69">
        <f t="shared" si="274"/>
        <v>99188</v>
      </c>
      <c r="Z510" s="68">
        <f t="shared" si="275"/>
        <v>0</v>
      </c>
      <c r="AA510" s="71">
        <v>49594.676643824161</v>
      </c>
      <c r="AB510" s="71">
        <v>49594.6</v>
      </c>
      <c r="AC510" s="69">
        <f t="shared" si="276"/>
        <v>99188</v>
      </c>
      <c r="AD510" s="68">
        <f t="shared" si="277"/>
        <v>0</v>
      </c>
      <c r="AE510" s="71">
        <v>49594.676643824161</v>
      </c>
      <c r="AF510" s="71">
        <v>49594.6</v>
      </c>
      <c r="AG510" s="69">
        <f t="shared" si="278"/>
        <v>99188</v>
      </c>
      <c r="AH510" s="68">
        <f t="shared" si="279"/>
        <v>0</v>
      </c>
      <c r="AI510" s="71">
        <v>49594.676643824161</v>
      </c>
      <c r="AJ510" s="71">
        <v>49594.6</v>
      </c>
      <c r="AK510" s="69">
        <f t="shared" si="280"/>
        <v>99188</v>
      </c>
      <c r="AL510" s="68">
        <f t="shared" si="281"/>
        <v>0</v>
      </c>
      <c r="AM510" s="71">
        <v>49594.676643824161</v>
      </c>
      <c r="AN510" s="71">
        <v>49594.6</v>
      </c>
      <c r="AO510" s="69">
        <f t="shared" si="282"/>
        <v>99188</v>
      </c>
      <c r="AP510" s="68">
        <f t="shared" si="283"/>
        <v>0</v>
      </c>
      <c r="AQ510" s="71">
        <v>49594.676643824161</v>
      </c>
      <c r="AR510" s="71">
        <v>49594.6</v>
      </c>
      <c r="AS510" s="69">
        <f t="shared" si="284"/>
        <v>99188</v>
      </c>
      <c r="AT510" s="68">
        <f t="shared" si="285"/>
        <v>0</v>
      </c>
      <c r="AU510" s="71">
        <v>53387.968786672194</v>
      </c>
      <c r="AV510" s="71">
        <v>49594.6</v>
      </c>
      <c r="AW510" s="69">
        <f t="shared" si="286"/>
        <v>102981</v>
      </c>
      <c r="AX510" s="68">
        <f t="shared" si="287"/>
        <v>-3793</v>
      </c>
      <c r="AY510" s="71">
        <v>53387.968786672194</v>
      </c>
      <c r="AZ510" s="71">
        <v>49594.6</v>
      </c>
      <c r="BA510" s="65" t="b">
        <f t="shared" si="252"/>
        <v>1</v>
      </c>
      <c r="BB510" s="65" t="b">
        <f t="shared" si="253"/>
        <v>1</v>
      </c>
      <c r="BC510" s="65" t="b">
        <f t="shared" si="254"/>
        <v>1</v>
      </c>
      <c r="BD510" s="65" t="b">
        <f t="shared" si="255"/>
        <v>1</v>
      </c>
      <c r="BE510" s="65" t="b">
        <f t="shared" si="256"/>
        <v>1</v>
      </c>
      <c r="BF510" s="65" t="b">
        <f t="shared" si="257"/>
        <v>1</v>
      </c>
      <c r="BG510" s="65" t="b">
        <f t="shared" si="258"/>
        <v>1</v>
      </c>
      <c r="BH510" s="65" t="b">
        <f t="shared" si="259"/>
        <v>1</v>
      </c>
      <c r="BI510" s="65" t="b">
        <f t="shared" si="260"/>
        <v>1</v>
      </c>
      <c r="BJ510" s="65" t="b">
        <f t="shared" si="261"/>
        <v>1</v>
      </c>
      <c r="BK510" s="65" t="b">
        <f t="shared" si="262"/>
        <v>1</v>
      </c>
      <c r="BL510" s="65" t="b">
        <f t="shared" si="263"/>
        <v>0</v>
      </c>
      <c r="BM510" s="70" t="s">
        <v>164</v>
      </c>
    </row>
    <row r="511" spans="1:65" ht="17">
      <c r="A511" s="66" t="s">
        <v>1186</v>
      </c>
      <c r="B511" s="67" t="s">
        <v>1187</v>
      </c>
      <c r="C511" s="68">
        <v>0</v>
      </c>
      <c r="D511" s="68">
        <v>0</v>
      </c>
      <c r="E511" s="69">
        <f t="shared" si="264"/>
        <v>0</v>
      </c>
      <c r="F511" s="68">
        <f t="shared" si="265"/>
        <v>0</v>
      </c>
      <c r="G511" s="73">
        <v>213.29106428571427</v>
      </c>
      <c r="H511" s="73">
        <v>213.3</v>
      </c>
      <c r="I511" s="69">
        <f t="shared" si="266"/>
        <v>426</v>
      </c>
      <c r="J511" s="68">
        <f t="shared" si="267"/>
        <v>0</v>
      </c>
      <c r="K511" s="73">
        <v>937.09253571428553</v>
      </c>
      <c r="L511" s="73">
        <v>937.09999999999991</v>
      </c>
      <c r="M511" s="69">
        <f t="shared" si="268"/>
        <v>1874</v>
      </c>
      <c r="N511" s="68">
        <f t="shared" si="269"/>
        <v>0</v>
      </c>
      <c r="O511" s="73">
        <v>937.09253571428553</v>
      </c>
      <c r="P511" s="73">
        <v>937.09999999999991</v>
      </c>
      <c r="Q511" s="69">
        <f t="shared" si="270"/>
        <v>1874</v>
      </c>
      <c r="R511" s="68">
        <f t="shared" si="271"/>
        <v>0</v>
      </c>
      <c r="S511" s="71">
        <v>71522.977096367758</v>
      </c>
      <c r="T511" s="71">
        <v>71523</v>
      </c>
      <c r="U511" s="69">
        <f t="shared" si="272"/>
        <v>143045</v>
      </c>
      <c r="V511" s="68">
        <f t="shared" si="273"/>
        <v>1</v>
      </c>
      <c r="W511" s="71">
        <v>76432.055124939186</v>
      </c>
      <c r="X511" s="71">
        <v>76432</v>
      </c>
      <c r="Y511" s="69">
        <f t="shared" si="274"/>
        <v>152864</v>
      </c>
      <c r="Z511" s="68">
        <f t="shared" si="275"/>
        <v>0</v>
      </c>
      <c r="AA511" s="71">
        <v>83389.986563938146</v>
      </c>
      <c r="AB511" s="71">
        <v>83390</v>
      </c>
      <c r="AC511" s="69">
        <f t="shared" si="276"/>
        <v>166779</v>
      </c>
      <c r="AD511" s="68">
        <f t="shared" si="277"/>
        <v>1</v>
      </c>
      <c r="AE511" s="71">
        <v>94788.640079112083</v>
      </c>
      <c r="AF511" s="71">
        <v>94789</v>
      </c>
      <c r="AG511" s="69">
        <f t="shared" si="278"/>
        <v>189577</v>
      </c>
      <c r="AH511" s="68">
        <f t="shared" si="279"/>
        <v>1</v>
      </c>
      <c r="AI511" s="71">
        <v>102541.02103149303</v>
      </c>
      <c r="AJ511" s="71">
        <v>102541</v>
      </c>
      <c r="AK511" s="69">
        <f t="shared" si="280"/>
        <v>205082</v>
      </c>
      <c r="AL511" s="68">
        <f t="shared" si="281"/>
        <v>0</v>
      </c>
      <c r="AM511" s="71">
        <v>116403.16555221041</v>
      </c>
      <c r="AN511" s="71">
        <v>116403</v>
      </c>
      <c r="AO511" s="69">
        <f t="shared" si="282"/>
        <v>232806</v>
      </c>
      <c r="AP511" s="68">
        <f t="shared" si="283"/>
        <v>0</v>
      </c>
      <c r="AQ511" s="71">
        <v>116403.16555221041</v>
      </c>
      <c r="AR511" s="71">
        <v>116403</v>
      </c>
      <c r="AS511" s="69">
        <f t="shared" si="284"/>
        <v>232806</v>
      </c>
      <c r="AT511" s="68">
        <f t="shared" si="285"/>
        <v>0</v>
      </c>
      <c r="AU511" s="71">
        <v>120588.28049098591</v>
      </c>
      <c r="AV511" s="71">
        <v>116403</v>
      </c>
      <c r="AW511" s="69">
        <f t="shared" si="286"/>
        <v>236991</v>
      </c>
      <c r="AX511" s="68">
        <f t="shared" si="287"/>
        <v>-4185</v>
      </c>
      <c r="AY511" s="71">
        <v>120588.28049098591</v>
      </c>
      <c r="AZ511" s="71">
        <v>116403</v>
      </c>
      <c r="BA511" s="65" t="b">
        <f t="shared" si="252"/>
        <v>1</v>
      </c>
      <c r="BB511" s="65" t="b">
        <f t="shared" si="253"/>
        <v>1</v>
      </c>
      <c r="BC511" s="65" t="b">
        <f t="shared" si="254"/>
        <v>1</v>
      </c>
      <c r="BD511" s="65" t="b">
        <f t="shared" si="255"/>
        <v>1</v>
      </c>
      <c r="BE511" s="65" t="b">
        <f t="shared" si="256"/>
        <v>0</v>
      </c>
      <c r="BF511" s="65" t="b">
        <f t="shared" si="257"/>
        <v>1</v>
      </c>
      <c r="BG511" s="65" t="b">
        <f t="shared" si="258"/>
        <v>0</v>
      </c>
      <c r="BH511" s="65" t="b">
        <f t="shared" si="259"/>
        <v>0</v>
      </c>
      <c r="BI511" s="65" t="b">
        <f t="shared" si="260"/>
        <v>1</v>
      </c>
      <c r="BJ511" s="65" t="b">
        <f t="shared" si="261"/>
        <v>1</v>
      </c>
      <c r="BK511" s="65" t="b">
        <f t="shared" si="262"/>
        <v>1</v>
      </c>
      <c r="BL511" s="65" t="b">
        <f t="shared" si="263"/>
        <v>0</v>
      </c>
      <c r="BM511" s="70" t="s">
        <v>164</v>
      </c>
    </row>
    <row r="512" spans="1:65" ht="17">
      <c r="A512" s="66" t="s">
        <v>1188</v>
      </c>
      <c r="B512" s="67" t="s">
        <v>1189</v>
      </c>
      <c r="C512" s="68">
        <v>0</v>
      </c>
      <c r="D512" s="68">
        <v>0</v>
      </c>
      <c r="E512" s="69">
        <f t="shared" si="264"/>
        <v>0</v>
      </c>
      <c r="F512" s="68">
        <f t="shared" si="265"/>
        <v>0</v>
      </c>
      <c r="G512" s="71">
        <v>21364.950980392154</v>
      </c>
      <c r="H512" s="71">
        <v>25638</v>
      </c>
      <c r="I512" s="69">
        <f t="shared" si="266"/>
        <v>47002</v>
      </c>
      <c r="J512" s="68">
        <f t="shared" si="267"/>
        <v>4274</v>
      </c>
      <c r="K512" s="71">
        <v>21364.950980392154</v>
      </c>
      <c r="L512" s="71">
        <v>25638</v>
      </c>
      <c r="M512" s="69">
        <f t="shared" si="268"/>
        <v>47002</v>
      </c>
      <c r="N512" s="68">
        <f t="shared" si="269"/>
        <v>4274</v>
      </c>
      <c r="O512" s="71">
        <v>21364.950980392154</v>
      </c>
      <c r="P512" s="71">
        <v>25638</v>
      </c>
      <c r="Q512" s="69">
        <f t="shared" si="270"/>
        <v>47002</v>
      </c>
      <c r="R512" s="68">
        <f t="shared" si="271"/>
        <v>4274</v>
      </c>
      <c r="S512" s="71">
        <v>33165.256308699907</v>
      </c>
      <c r="T512" s="71">
        <v>33165.599999999999</v>
      </c>
      <c r="U512" s="69">
        <f t="shared" si="272"/>
        <v>66330</v>
      </c>
      <c r="V512" s="68">
        <f t="shared" si="273"/>
        <v>0</v>
      </c>
      <c r="W512" s="71">
        <v>44702.623166716527</v>
      </c>
      <c r="X512" s="71">
        <v>44702.97</v>
      </c>
      <c r="Y512" s="69">
        <f t="shared" si="274"/>
        <v>89404</v>
      </c>
      <c r="Z512" s="68">
        <f t="shared" si="275"/>
        <v>0</v>
      </c>
      <c r="AA512" s="71">
        <v>47198.607210572474</v>
      </c>
      <c r="AB512" s="71">
        <v>47198.950000000004</v>
      </c>
      <c r="AC512" s="69">
        <f t="shared" si="276"/>
        <v>94396</v>
      </c>
      <c r="AD512" s="68">
        <f t="shared" si="277"/>
        <v>0</v>
      </c>
      <c r="AE512" s="71">
        <v>55624.507695434062</v>
      </c>
      <c r="AF512" s="71">
        <v>55882.950000000004</v>
      </c>
      <c r="AG512" s="69">
        <f t="shared" si="278"/>
        <v>111506</v>
      </c>
      <c r="AH512" s="68">
        <f t="shared" si="279"/>
        <v>258</v>
      </c>
      <c r="AI512" s="71">
        <v>62412.121777924469</v>
      </c>
      <c r="AJ512" s="71">
        <v>62670.950000000004</v>
      </c>
      <c r="AK512" s="69">
        <f t="shared" si="280"/>
        <v>125082</v>
      </c>
      <c r="AL512" s="68">
        <f t="shared" si="281"/>
        <v>258</v>
      </c>
      <c r="AM512" s="71">
        <v>68054.992215612729</v>
      </c>
      <c r="AN512" s="71">
        <v>68313.950000000012</v>
      </c>
      <c r="AO512" s="69">
        <f t="shared" si="282"/>
        <v>136367</v>
      </c>
      <c r="AP512" s="68">
        <f t="shared" si="283"/>
        <v>259</v>
      </c>
      <c r="AQ512" s="71">
        <v>70607.495345337156</v>
      </c>
      <c r="AR512" s="71">
        <v>70866.950000000012</v>
      </c>
      <c r="AS512" s="69">
        <f t="shared" si="284"/>
        <v>141473</v>
      </c>
      <c r="AT512" s="68">
        <f t="shared" si="285"/>
        <v>259</v>
      </c>
      <c r="AU512" s="71">
        <v>98796.097236552596</v>
      </c>
      <c r="AV512" s="71">
        <v>70866.950000000012</v>
      </c>
      <c r="AW512" s="69">
        <f t="shared" si="286"/>
        <v>169662</v>
      </c>
      <c r="AX512" s="68">
        <f t="shared" si="287"/>
        <v>-27930</v>
      </c>
      <c r="AY512" s="71">
        <v>98796.097236552596</v>
      </c>
      <c r="AZ512" s="71">
        <v>70866.950000000012</v>
      </c>
      <c r="BA512" s="65" t="b">
        <f t="shared" si="252"/>
        <v>1</v>
      </c>
      <c r="BB512" s="65" t="b">
        <f t="shared" si="253"/>
        <v>0</v>
      </c>
      <c r="BC512" s="65" t="b">
        <f t="shared" si="254"/>
        <v>0</v>
      </c>
      <c r="BD512" s="65" t="b">
        <f t="shared" si="255"/>
        <v>0</v>
      </c>
      <c r="BE512" s="65" t="b">
        <f t="shared" si="256"/>
        <v>1</v>
      </c>
      <c r="BF512" s="65" t="b">
        <f t="shared" si="257"/>
        <v>1</v>
      </c>
      <c r="BG512" s="65" t="b">
        <f t="shared" si="258"/>
        <v>1</v>
      </c>
      <c r="BH512" s="65" t="b">
        <f t="shared" si="259"/>
        <v>0</v>
      </c>
      <c r="BI512" s="65" t="b">
        <f t="shared" si="260"/>
        <v>0</v>
      </c>
      <c r="BJ512" s="65" t="b">
        <f t="shared" si="261"/>
        <v>0</v>
      </c>
      <c r="BK512" s="65" t="b">
        <f t="shared" si="262"/>
        <v>0</v>
      </c>
      <c r="BL512" s="65" t="b">
        <f t="shared" si="263"/>
        <v>0</v>
      </c>
      <c r="BM512" s="70" t="s">
        <v>182</v>
      </c>
    </row>
    <row r="513" spans="1:65" ht="17">
      <c r="A513" s="66" t="s">
        <v>1190</v>
      </c>
      <c r="B513" s="67" t="s">
        <v>1191</v>
      </c>
      <c r="C513" s="68">
        <v>0</v>
      </c>
      <c r="D513" s="68">
        <v>0</v>
      </c>
      <c r="E513" s="69">
        <f t="shared" si="264"/>
        <v>0</v>
      </c>
      <c r="F513" s="68">
        <f t="shared" si="265"/>
        <v>0</v>
      </c>
      <c r="G513" s="69">
        <v>0</v>
      </c>
      <c r="H513" s="69">
        <v>0</v>
      </c>
      <c r="I513" s="69">
        <f t="shared" si="266"/>
        <v>0</v>
      </c>
      <c r="J513" s="68">
        <f t="shared" si="267"/>
        <v>0</v>
      </c>
      <c r="K513" s="69">
        <v>0</v>
      </c>
      <c r="L513" s="69">
        <v>0</v>
      </c>
      <c r="M513" s="69">
        <f t="shared" si="268"/>
        <v>0</v>
      </c>
      <c r="N513" s="68">
        <f t="shared" si="269"/>
        <v>0</v>
      </c>
      <c r="O513" s="69">
        <v>0</v>
      </c>
      <c r="P513" s="69">
        <v>0</v>
      </c>
      <c r="Q513" s="69">
        <f t="shared" si="270"/>
        <v>0</v>
      </c>
      <c r="R513" s="68">
        <f t="shared" si="271"/>
        <v>0</v>
      </c>
      <c r="S513" s="71">
        <v>38580.749309260034</v>
      </c>
      <c r="T513" s="71">
        <v>38581.161991391193</v>
      </c>
      <c r="U513" s="69">
        <f t="shared" si="272"/>
        <v>77161</v>
      </c>
      <c r="V513" s="68">
        <f t="shared" si="273"/>
        <v>1</v>
      </c>
      <c r="W513" s="71">
        <v>47532.381760210119</v>
      </c>
      <c r="X513" s="71">
        <v>47533.161991391193</v>
      </c>
      <c r="Y513" s="69">
        <f t="shared" si="274"/>
        <v>95065</v>
      </c>
      <c r="Z513" s="68">
        <f t="shared" si="275"/>
        <v>1</v>
      </c>
      <c r="AA513" s="71">
        <v>54613.680598072839</v>
      </c>
      <c r="AB513" s="71">
        <v>54614.161991391193</v>
      </c>
      <c r="AC513" s="69">
        <f t="shared" si="276"/>
        <v>109227</v>
      </c>
      <c r="AD513" s="68">
        <f t="shared" si="277"/>
        <v>1</v>
      </c>
      <c r="AE513" s="71">
        <v>74485.185275012089</v>
      </c>
      <c r="AF513" s="71">
        <v>74486.161991391185</v>
      </c>
      <c r="AG513" s="69">
        <f t="shared" si="278"/>
        <v>148971</v>
      </c>
      <c r="AH513" s="68">
        <f t="shared" si="279"/>
        <v>1</v>
      </c>
      <c r="AI513" s="71">
        <v>90624.092255871044</v>
      </c>
      <c r="AJ513" s="71">
        <v>90625.161991391185</v>
      </c>
      <c r="AK513" s="69">
        <f t="shared" si="280"/>
        <v>181249</v>
      </c>
      <c r="AL513" s="68">
        <f t="shared" si="281"/>
        <v>1</v>
      </c>
      <c r="AM513" s="71">
        <v>99642.520084111005</v>
      </c>
      <c r="AN513" s="71">
        <v>99643.161991391185</v>
      </c>
      <c r="AO513" s="69">
        <f t="shared" si="282"/>
        <v>199285</v>
      </c>
      <c r="AP513" s="68">
        <f t="shared" si="283"/>
        <v>1</v>
      </c>
      <c r="AQ513" s="71">
        <v>105501.58758905042</v>
      </c>
      <c r="AR513" s="71">
        <v>105502.16199139119</v>
      </c>
      <c r="AS513" s="69">
        <f t="shared" si="284"/>
        <v>211003</v>
      </c>
      <c r="AT513" s="68">
        <f t="shared" si="285"/>
        <v>1</v>
      </c>
      <c r="AU513" s="71">
        <v>119582.47622809469</v>
      </c>
      <c r="AV513" s="71">
        <v>105502.16199139119</v>
      </c>
      <c r="AW513" s="69">
        <f t="shared" si="286"/>
        <v>225084</v>
      </c>
      <c r="AX513" s="68">
        <f t="shared" si="287"/>
        <v>-14080</v>
      </c>
      <c r="AY513" s="71">
        <v>119582.47622809469</v>
      </c>
      <c r="AZ513" s="71">
        <v>105502.16199139119</v>
      </c>
      <c r="BA513" s="65" t="b">
        <f t="shared" si="252"/>
        <v>1</v>
      </c>
      <c r="BB513" s="65" t="b">
        <f t="shared" si="253"/>
        <v>1</v>
      </c>
      <c r="BC513" s="65" t="b">
        <f t="shared" si="254"/>
        <v>1</v>
      </c>
      <c r="BD513" s="65" t="b">
        <f t="shared" si="255"/>
        <v>1</v>
      </c>
      <c r="BE513" s="65" t="b">
        <f t="shared" si="256"/>
        <v>0</v>
      </c>
      <c r="BF513" s="65" t="b">
        <f t="shared" si="257"/>
        <v>0</v>
      </c>
      <c r="BG513" s="65" t="b">
        <f t="shared" si="258"/>
        <v>0</v>
      </c>
      <c r="BH513" s="65" t="b">
        <f t="shared" si="259"/>
        <v>0</v>
      </c>
      <c r="BI513" s="65" t="b">
        <f t="shared" si="260"/>
        <v>0</v>
      </c>
      <c r="BJ513" s="65" t="b">
        <f t="shared" si="261"/>
        <v>0</v>
      </c>
      <c r="BK513" s="65" t="b">
        <f t="shared" si="262"/>
        <v>0</v>
      </c>
      <c r="BL513" s="65" t="b">
        <f t="shared" si="263"/>
        <v>0</v>
      </c>
      <c r="BM513" s="70" t="s">
        <v>164</v>
      </c>
    </row>
    <row r="514" spans="1:65" ht="17">
      <c r="A514" s="66" t="s">
        <v>1192</v>
      </c>
      <c r="B514" s="67" t="s">
        <v>1193</v>
      </c>
      <c r="C514" s="68">
        <v>0</v>
      </c>
      <c r="D514" s="68">
        <v>0</v>
      </c>
      <c r="E514" s="69">
        <f t="shared" si="264"/>
        <v>0</v>
      </c>
      <c r="F514" s="68">
        <f t="shared" si="265"/>
        <v>0</v>
      </c>
      <c r="G514" s="69">
        <v>6441.4721704285712</v>
      </c>
      <c r="H514" s="69">
        <v>6441</v>
      </c>
      <c r="I514" s="69">
        <f t="shared" si="266"/>
        <v>12882</v>
      </c>
      <c r="J514" s="68">
        <f t="shared" si="267"/>
        <v>0</v>
      </c>
      <c r="K514" s="71">
        <v>9820.0886861257986</v>
      </c>
      <c r="L514" s="71">
        <v>9820</v>
      </c>
      <c r="M514" s="69">
        <f t="shared" si="268"/>
        <v>19640</v>
      </c>
      <c r="N514" s="68">
        <f t="shared" si="269"/>
        <v>0</v>
      </c>
      <c r="O514" s="71">
        <v>10895.145821840084</v>
      </c>
      <c r="P514" s="71">
        <v>10895</v>
      </c>
      <c r="Q514" s="69">
        <f t="shared" si="270"/>
        <v>21790</v>
      </c>
      <c r="R514" s="68">
        <f t="shared" si="271"/>
        <v>0</v>
      </c>
      <c r="S514" s="71">
        <v>17025</v>
      </c>
      <c r="T514" s="71">
        <v>16225</v>
      </c>
      <c r="U514" s="69">
        <f t="shared" si="272"/>
        <v>33250</v>
      </c>
      <c r="V514" s="68">
        <f t="shared" si="273"/>
        <v>-800</v>
      </c>
      <c r="W514" s="71">
        <v>21575</v>
      </c>
      <c r="X514" s="71">
        <v>20775</v>
      </c>
      <c r="Y514" s="69">
        <f t="shared" si="274"/>
        <v>42350</v>
      </c>
      <c r="Z514" s="68">
        <f t="shared" si="275"/>
        <v>-800</v>
      </c>
      <c r="AA514" s="71">
        <v>29575</v>
      </c>
      <c r="AB514" s="71">
        <v>28775</v>
      </c>
      <c r="AC514" s="69">
        <f t="shared" si="276"/>
        <v>58350</v>
      </c>
      <c r="AD514" s="68">
        <f t="shared" si="277"/>
        <v>-800</v>
      </c>
      <c r="AE514" s="71">
        <v>30644.444444444445</v>
      </c>
      <c r="AF514" s="71">
        <v>29844</v>
      </c>
      <c r="AG514" s="69">
        <f t="shared" si="278"/>
        <v>60488</v>
      </c>
      <c r="AH514" s="68">
        <f t="shared" si="279"/>
        <v>-800</v>
      </c>
      <c r="AI514" s="71">
        <v>35260.444444444445</v>
      </c>
      <c r="AJ514" s="71">
        <v>34460</v>
      </c>
      <c r="AK514" s="69">
        <f t="shared" si="280"/>
        <v>69720</v>
      </c>
      <c r="AL514" s="68">
        <f t="shared" si="281"/>
        <v>-800</v>
      </c>
      <c r="AM514" s="71">
        <v>38310.897435897437</v>
      </c>
      <c r="AN514" s="71">
        <v>38842</v>
      </c>
      <c r="AO514" s="69">
        <f t="shared" si="282"/>
        <v>77152</v>
      </c>
      <c r="AP514" s="68">
        <f t="shared" si="283"/>
        <v>532</v>
      </c>
      <c r="AQ514" s="71">
        <v>41610.897435897437</v>
      </c>
      <c r="AR514" s="71">
        <v>42142</v>
      </c>
      <c r="AS514" s="69">
        <f t="shared" si="284"/>
        <v>83752</v>
      </c>
      <c r="AT514" s="68">
        <f t="shared" si="285"/>
        <v>532</v>
      </c>
      <c r="AU514" s="71">
        <v>75210.897435897437</v>
      </c>
      <c r="AV514" s="71">
        <v>42142</v>
      </c>
      <c r="AW514" s="69">
        <f t="shared" si="286"/>
        <v>117352</v>
      </c>
      <c r="AX514" s="68">
        <f t="shared" si="287"/>
        <v>-33068</v>
      </c>
      <c r="AY514" s="71">
        <v>75210.897435897437</v>
      </c>
      <c r="AZ514" s="71">
        <v>42142</v>
      </c>
      <c r="BA514" s="65" t="b">
        <f t="shared" si="252"/>
        <v>1</v>
      </c>
      <c r="BB514" s="65" t="b">
        <f t="shared" si="253"/>
        <v>1</v>
      </c>
      <c r="BC514" s="65" t="b">
        <f t="shared" si="254"/>
        <v>1</v>
      </c>
      <c r="BD514" s="65" t="b">
        <f t="shared" si="255"/>
        <v>1</v>
      </c>
      <c r="BE514" s="65" t="b">
        <f t="shared" si="256"/>
        <v>0</v>
      </c>
      <c r="BF514" s="65" t="b">
        <f t="shared" si="257"/>
        <v>0</v>
      </c>
      <c r="BG514" s="65" t="b">
        <f t="shared" si="258"/>
        <v>0</v>
      </c>
      <c r="BH514" s="65" t="b">
        <f t="shared" si="259"/>
        <v>0</v>
      </c>
      <c r="BI514" s="65" t="b">
        <f t="shared" si="260"/>
        <v>0</v>
      </c>
      <c r="BJ514" s="65" t="b">
        <f t="shared" si="261"/>
        <v>0</v>
      </c>
      <c r="BK514" s="65" t="b">
        <f t="shared" si="262"/>
        <v>0</v>
      </c>
      <c r="BL514" s="65" t="b">
        <f t="shared" si="263"/>
        <v>0</v>
      </c>
      <c r="BM514" s="70" t="s">
        <v>179</v>
      </c>
    </row>
    <row r="515" spans="1:65" ht="34">
      <c r="A515" s="66" t="s">
        <v>1194</v>
      </c>
      <c r="B515" s="67" t="s">
        <v>1195</v>
      </c>
      <c r="C515" s="68">
        <v>0</v>
      </c>
      <c r="D515" s="68">
        <v>0</v>
      </c>
      <c r="E515" s="69">
        <f t="shared" si="264"/>
        <v>0</v>
      </c>
      <c r="F515" s="68">
        <f t="shared" si="265"/>
        <v>0</v>
      </c>
      <c r="G515" s="69">
        <v>2165.7554592857146</v>
      </c>
      <c r="H515" s="69">
        <v>2080.7554592857141</v>
      </c>
      <c r="I515" s="69">
        <f t="shared" si="266"/>
        <v>4245</v>
      </c>
      <c r="J515" s="68">
        <f t="shared" si="267"/>
        <v>-85</v>
      </c>
      <c r="K515" s="71">
        <v>6071.4057552376144</v>
      </c>
      <c r="L515" s="71">
        <v>5986.4057552376144</v>
      </c>
      <c r="M515" s="69">
        <f t="shared" si="268"/>
        <v>12057</v>
      </c>
      <c r="N515" s="68">
        <f t="shared" si="269"/>
        <v>-85</v>
      </c>
      <c r="O515" s="71">
        <v>15694.379372309042</v>
      </c>
      <c r="P515" s="71">
        <v>15609.405755237614</v>
      </c>
      <c r="Q515" s="69">
        <f t="shared" si="270"/>
        <v>31303</v>
      </c>
      <c r="R515" s="68">
        <f t="shared" si="271"/>
        <v>-85</v>
      </c>
      <c r="S515" s="69">
        <v>0</v>
      </c>
      <c r="T515" s="69">
        <v>0</v>
      </c>
      <c r="U515" s="69">
        <f t="shared" si="272"/>
        <v>0</v>
      </c>
      <c r="V515" s="68">
        <f t="shared" si="273"/>
        <v>0</v>
      </c>
      <c r="W515" s="69">
        <v>0</v>
      </c>
      <c r="X515" s="69">
        <v>0</v>
      </c>
      <c r="Y515" s="69">
        <f t="shared" si="274"/>
        <v>0</v>
      </c>
      <c r="Z515" s="68">
        <f t="shared" si="275"/>
        <v>0</v>
      </c>
      <c r="AA515" s="69">
        <v>0</v>
      </c>
      <c r="AB515" s="69">
        <v>0</v>
      </c>
      <c r="AC515" s="69">
        <f t="shared" si="276"/>
        <v>0</v>
      </c>
      <c r="AD515" s="68">
        <f t="shared" si="277"/>
        <v>0</v>
      </c>
      <c r="AE515" s="69">
        <v>0</v>
      </c>
      <c r="AF515" s="69">
        <v>0</v>
      </c>
      <c r="AG515" s="69">
        <f t="shared" si="278"/>
        <v>0</v>
      </c>
      <c r="AH515" s="68">
        <f t="shared" si="279"/>
        <v>0</v>
      </c>
      <c r="AI515" s="69">
        <v>0</v>
      </c>
      <c r="AJ515" s="69">
        <v>0</v>
      </c>
      <c r="AK515" s="69">
        <f t="shared" si="280"/>
        <v>0</v>
      </c>
      <c r="AL515" s="68">
        <f t="shared" si="281"/>
        <v>0</v>
      </c>
      <c r="AM515" s="69">
        <v>0</v>
      </c>
      <c r="AN515" s="69">
        <v>0</v>
      </c>
      <c r="AO515" s="69">
        <f t="shared" si="282"/>
        <v>0</v>
      </c>
      <c r="AP515" s="68">
        <f t="shared" si="283"/>
        <v>0</v>
      </c>
      <c r="AQ515" s="69">
        <v>0</v>
      </c>
      <c r="AR515" s="69">
        <v>0</v>
      </c>
      <c r="AS515" s="69">
        <f t="shared" si="284"/>
        <v>0</v>
      </c>
      <c r="AT515" s="68">
        <f t="shared" si="285"/>
        <v>0</v>
      </c>
      <c r="AU515" s="69">
        <v>0</v>
      </c>
      <c r="AV515" s="69">
        <v>0</v>
      </c>
      <c r="AW515" s="69">
        <f t="shared" si="286"/>
        <v>0</v>
      </c>
      <c r="AX515" s="68">
        <f t="shared" si="287"/>
        <v>0</v>
      </c>
      <c r="AY515" s="69">
        <v>0</v>
      </c>
      <c r="AZ515" s="69">
        <v>0</v>
      </c>
      <c r="BA515" s="65" t="b">
        <f t="shared" ref="BA515:BA578" si="288" xml:space="preserve"> ROUNDDOWN(C515,0) = ROUNDDOWN(D515,0)</f>
        <v>1</v>
      </c>
      <c r="BB515" s="65" t="b">
        <f t="shared" ref="BB515:BB578" si="289" xml:space="preserve"> ROUNDDOWN(G515,0) = ROUNDDOWN(H515,0)</f>
        <v>0</v>
      </c>
      <c r="BC515" s="65" t="b">
        <f t="shared" ref="BC515:BC578" si="290" xml:space="preserve"> ROUNDDOWN(K515,0) = ROUNDDOWN(L515,0)</f>
        <v>0</v>
      </c>
      <c r="BD515" s="65" t="b">
        <f t="shared" ref="BD515:BD578" si="291" xml:space="preserve"> ROUNDDOWN(P515,0) = ROUNDDOWN(O515,0)</f>
        <v>0</v>
      </c>
      <c r="BE515" s="65" t="b">
        <f t="shared" ref="BE515:BE578" si="292" xml:space="preserve"> ROUNDDOWN(S515,0) = ROUNDDOWN(T515,0)</f>
        <v>1</v>
      </c>
      <c r="BF515" s="65" t="b">
        <f t="shared" ref="BF515:BF578" si="293" xml:space="preserve"> ROUNDDOWN(X515,0) = ROUNDDOWN(W515,0)</f>
        <v>1</v>
      </c>
      <c r="BG515" s="65" t="b">
        <f t="shared" ref="BG515:BG578" si="294" xml:space="preserve"> ROUNDDOWN(AA515,0) = ROUNDDOWN(AB515,0)</f>
        <v>1</v>
      </c>
      <c r="BH515" s="65" t="b">
        <f t="shared" ref="BH515:BH578" si="295" xml:space="preserve"> ROUNDDOWN(AF515,0) = ROUNDDOWN(AE515,0)</f>
        <v>1</v>
      </c>
      <c r="BI515" s="65" t="b">
        <f t="shared" ref="BI515:BI578" si="296" xml:space="preserve"> ROUNDDOWN(AI515,0) = ROUNDDOWN(AJ515,0)</f>
        <v>1</v>
      </c>
      <c r="BJ515" s="65" t="b">
        <f t="shared" ref="BJ515:BJ578" si="297" xml:space="preserve"> ROUNDDOWN(AN515,0) = ROUNDDOWN(AM515,0)</f>
        <v>1</v>
      </c>
      <c r="BK515" s="65" t="b">
        <f t="shared" ref="BK515:BK578" si="298" xml:space="preserve"> ROUNDDOWN(AQ515,0) = ROUNDDOWN(AR515,0)</f>
        <v>1</v>
      </c>
      <c r="BL515" s="65" t="b">
        <f t="shared" ref="BL515:BL578" si="299" xml:space="preserve"> ROUNDDOWN(AV515,0) = ROUNDDOWN(AU515,0)</f>
        <v>1</v>
      </c>
      <c r="BM515" s="70" t="s">
        <v>161</v>
      </c>
    </row>
    <row r="516" spans="1:65" ht="17">
      <c r="A516" s="66" t="s">
        <v>1196</v>
      </c>
      <c r="B516" s="67" t="s">
        <v>1197</v>
      </c>
      <c r="C516" s="68">
        <v>0</v>
      </c>
      <c r="D516" s="68">
        <v>0</v>
      </c>
      <c r="E516" s="69">
        <f t="shared" ref="E516:E579" si="300">SUM(ROUNDDOWN(C516,0),ROUNDDOWN(D516,0))</f>
        <v>0</v>
      </c>
      <c r="F516" s="68">
        <f t="shared" ref="F516:F579" si="301">ROUNDDOWN(D516,0)-ROUNDDOWN(C516,0)</f>
        <v>0</v>
      </c>
      <c r="G516" s="69">
        <v>0</v>
      </c>
      <c r="H516" s="69">
        <v>0</v>
      </c>
      <c r="I516" s="69">
        <f t="shared" ref="I516:I579" si="302">SUM(ROUNDDOWN(G516,0),ROUNDDOWN(H516,0))</f>
        <v>0</v>
      </c>
      <c r="J516" s="68">
        <f t="shared" ref="J516:J579" si="303">ROUNDDOWN(H516,0)-ROUNDDOWN(G516,0)</f>
        <v>0</v>
      </c>
      <c r="K516" s="69">
        <v>0</v>
      </c>
      <c r="L516" s="69">
        <v>0</v>
      </c>
      <c r="M516" s="69">
        <f t="shared" ref="M516:M579" si="304">SUM(ROUNDDOWN(K516,0),ROUNDDOWN(L516,0))</f>
        <v>0</v>
      </c>
      <c r="N516" s="68">
        <f t="shared" ref="N516:N579" si="305">ROUNDDOWN(L516,0)-ROUNDDOWN(K516,0)</f>
        <v>0</v>
      </c>
      <c r="O516" s="69">
        <v>0</v>
      </c>
      <c r="P516" s="69">
        <v>0</v>
      </c>
      <c r="Q516" s="69">
        <f t="shared" ref="Q516:Q579" si="306">SUM(ROUNDDOWN(O516,0),ROUNDDOWN(P516,0))</f>
        <v>0</v>
      </c>
      <c r="R516" s="68">
        <f t="shared" ref="R516:R579" si="307">ROUNDDOWN(P516,0)-ROUNDDOWN(O516,0)</f>
        <v>0</v>
      </c>
      <c r="S516" s="71">
        <v>10806.697363881352</v>
      </c>
      <c r="T516" s="71">
        <v>10794.79</v>
      </c>
      <c r="U516" s="69">
        <f t="shared" ref="U516:U579" si="308">SUM(ROUNDDOWN(S516,0),ROUNDDOWN(T516,0))</f>
        <v>21600</v>
      </c>
      <c r="V516" s="68">
        <f t="shared" ref="V516:V579" si="309">ROUNDDOWN(T516,0)-ROUNDDOWN(S516,0)</f>
        <v>-12</v>
      </c>
      <c r="W516" s="71">
        <v>15782.145162582554</v>
      </c>
      <c r="X516" s="71">
        <v>15761.79</v>
      </c>
      <c r="Y516" s="69">
        <f t="shared" ref="Y516:Y579" si="310">SUM(ROUNDDOWN(W516,0),ROUNDDOWN(X516,0))</f>
        <v>31543</v>
      </c>
      <c r="Z516" s="68">
        <f t="shared" ref="Z516:Z579" si="311">ROUNDDOWN(X516,0)-ROUNDDOWN(W516,0)</f>
        <v>-21</v>
      </c>
      <c r="AA516" s="71">
        <v>16860.244180964026</v>
      </c>
      <c r="AB516" s="71">
        <v>16839.89</v>
      </c>
      <c r="AC516" s="69">
        <f t="shared" ref="AC516:AC579" si="312">SUM(ROUNDDOWN(AA516,0),ROUNDDOWN(AB516,0))</f>
        <v>33699</v>
      </c>
      <c r="AD516" s="68">
        <f t="shared" ref="AD516:AD579" si="313">ROUNDDOWN(AB516,0)-ROUNDDOWN(AA516,0)</f>
        <v>-21</v>
      </c>
      <c r="AE516" s="71">
        <v>20567.867957239414</v>
      </c>
      <c r="AF516" s="71">
        <v>20554.849999999999</v>
      </c>
      <c r="AG516" s="69">
        <f t="shared" ref="AG516:AG579" si="314">SUM(ROUNDDOWN(AE516,0),ROUNDDOWN(AF516,0))</f>
        <v>41121</v>
      </c>
      <c r="AH516" s="68">
        <f t="shared" ref="AH516:AH579" si="315">ROUNDDOWN(AF516,0)-ROUNDDOWN(AE516,0)</f>
        <v>-13</v>
      </c>
      <c r="AI516" s="71">
        <v>24758.620304322038</v>
      </c>
      <c r="AJ516" s="71">
        <v>24589.85</v>
      </c>
      <c r="AK516" s="69">
        <f t="shared" ref="AK516:AK579" si="316">SUM(ROUNDDOWN(AI516,0),ROUNDDOWN(AJ516,0))</f>
        <v>49347</v>
      </c>
      <c r="AL516" s="68">
        <f t="shared" ref="AL516:AL579" si="317">ROUNDDOWN(AJ516,0)-ROUNDDOWN(AI516,0)</f>
        <v>-169</v>
      </c>
      <c r="AM516" s="71">
        <v>28222.279970737349</v>
      </c>
      <c r="AN516" s="71">
        <v>28053.85</v>
      </c>
      <c r="AO516" s="69">
        <f t="shared" ref="AO516:AO579" si="318">SUM(ROUNDDOWN(AM516,0),ROUNDDOWN(AN516,0))</f>
        <v>56275</v>
      </c>
      <c r="AP516" s="68">
        <f t="shared" ref="AP516:AP579" si="319">ROUNDDOWN(AN516,0)-ROUNDDOWN(AM516,0)</f>
        <v>-169</v>
      </c>
      <c r="AQ516" s="71">
        <v>31085.768977692816</v>
      </c>
      <c r="AR516" s="71">
        <v>30916.85</v>
      </c>
      <c r="AS516" s="69">
        <f t="shared" ref="AS516:AS579" si="320">SUM(ROUNDDOWN(AQ516,0),ROUNDDOWN(AR516,0))</f>
        <v>62001</v>
      </c>
      <c r="AT516" s="68">
        <f t="shared" ref="AT516:AT579" si="321">ROUNDDOWN(AR516,0)-ROUNDDOWN(AQ516,0)</f>
        <v>-169</v>
      </c>
      <c r="AU516" s="71">
        <v>37096.462060378261</v>
      </c>
      <c r="AV516" s="71">
        <v>30916.85</v>
      </c>
      <c r="AW516" s="69">
        <f t="shared" ref="AW516:AW579" si="322">SUM(ROUNDDOWN(AU516,0),ROUNDDOWN(AV516,0))</f>
        <v>68012</v>
      </c>
      <c r="AX516" s="68">
        <f t="shared" ref="AX516:AX579" si="323">ROUNDDOWN(AV516,0)-ROUNDDOWN(AU516,0)</f>
        <v>-6180</v>
      </c>
      <c r="AY516" s="71">
        <v>37096.462060378261</v>
      </c>
      <c r="AZ516" s="71">
        <v>30916.85</v>
      </c>
      <c r="BA516" s="65" t="b">
        <f t="shared" si="288"/>
        <v>1</v>
      </c>
      <c r="BB516" s="65" t="b">
        <f t="shared" si="289"/>
        <v>1</v>
      </c>
      <c r="BC516" s="65" t="b">
        <f t="shared" si="290"/>
        <v>1</v>
      </c>
      <c r="BD516" s="65" t="b">
        <f t="shared" si="291"/>
        <v>1</v>
      </c>
      <c r="BE516" s="65" t="b">
        <f t="shared" si="292"/>
        <v>0</v>
      </c>
      <c r="BF516" s="65" t="b">
        <f t="shared" si="293"/>
        <v>0</v>
      </c>
      <c r="BG516" s="65" t="b">
        <f t="shared" si="294"/>
        <v>0</v>
      </c>
      <c r="BH516" s="65" t="b">
        <f t="shared" si="295"/>
        <v>0</v>
      </c>
      <c r="BI516" s="65" t="b">
        <f t="shared" si="296"/>
        <v>0</v>
      </c>
      <c r="BJ516" s="65" t="b">
        <f t="shared" si="297"/>
        <v>0</v>
      </c>
      <c r="BK516" s="65" t="b">
        <f t="shared" si="298"/>
        <v>0</v>
      </c>
      <c r="BL516" s="65" t="b">
        <f t="shared" si="299"/>
        <v>0</v>
      </c>
      <c r="BM516" s="70" t="s">
        <v>182</v>
      </c>
    </row>
    <row r="517" spans="1:65" ht="34">
      <c r="A517" s="66" t="s">
        <v>1198</v>
      </c>
      <c r="B517" s="67" t="s">
        <v>1199</v>
      </c>
      <c r="C517" s="68">
        <v>0</v>
      </c>
      <c r="D517" s="68">
        <v>0</v>
      </c>
      <c r="E517" s="69">
        <f t="shared" si="300"/>
        <v>0</v>
      </c>
      <c r="F517" s="68">
        <f t="shared" si="301"/>
        <v>0</v>
      </c>
      <c r="G517" s="69">
        <v>0</v>
      </c>
      <c r="H517" s="69">
        <v>0</v>
      </c>
      <c r="I517" s="69">
        <f t="shared" si="302"/>
        <v>0</v>
      </c>
      <c r="J517" s="68">
        <f t="shared" si="303"/>
        <v>0</v>
      </c>
      <c r="K517" s="69">
        <v>0</v>
      </c>
      <c r="L517" s="69">
        <v>0</v>
      </c>
      <c r="M517" s="69">
        <f t="shared" si="304"/>
        <v>0</v>
      </c>
      <c r="N517" s="68">
        <f t="shared" si="305"/>
        <v>0</v>
      </c>
      <c r="O517" s="69">
        <v>0</v>
      </c>
      <c r="P517" s="69">
        <v>0</v>
      </c>
      <c r="Q517" s="69">
        <f t="shared" si="306"/>
        <v>0</v>
      </c>
      <c r="R517" s="68">
        <f t="shared" si="307"/>
        <v>0</v>
      </c>
      <c r="S517" s="69">
        <v>0</v>
      </c>
      <c r="T517" s="71">
        <v>2521</v>
      </c>
      <c r="U517" s="69">
        <f t="shared" si="308"/>
        <v>2521</v>
      </c>
      <c r="V517" s="68">
        <f t="shared" si="309"/>
        <v>2521</v>
      </c>
      <c r="W517" s="71">
        <v>8940.1588751772815</v>
      </c>
      <c r="X517" s="71">
        <v>11686</v>
      </c>
      <c r="Y517" s="69">
        <f t="shared" si="310"/>
        <v>20626</v>
      </c>
      <c r="Z517" s="68">
        <f t="shared" si="311"/>
        <v>2746</v>
      </c>
      <c r="AA517" s="69">
        <v>0</v>
      </c>
      <c r="AB517" s="71">
        <v>11686</v>
      </c>
      <c r="AC517" s="69">
        <f t="shared" si="312"/>
        <v>11686</v>
      </c>
      <c r="AD517" s="68">
        <f t="shared" si="313"/>
        <v>11686</v>
      </c>
      <c r="AE517" s="69">
        <v>0</v>
      </c>
      <c r="AF517" s="71">
        <v>11686</v>
      </c>
      <c r="AG517" s="69">
        <f t="shared" si="314"/>
        <v>11686</v>
      </c>
      <c r="AH517" s="68">
        <f t="shared" si="315"/>
        <v>11686</v>
      </c>
      <c r="AI517" s="71">
        <v>7056.2912122456974</v>
      </c>
      <c r="AJ517" s="71">
        <v>18742</v>
      </c>
      <c r="AK517" s="69">
        <f t="shared" si="316"/>
        <v>25798</v>
      </c>
      <c r="AL517" s="68">
        <f t="shared" si="317"/>
        <v>11686</v>
      </c>
      <c r="AM517" s="69">
        <v>0</v>
      </c>
      <c r="AN517" s="71">
        <v>18742</v>
      </c>
      <c r="AO517" s="69">
        <f t="shared" si="318"/>
        <v>18742</v>
      </c>
      <c r="AP517" s="68">
        <f t="shared" si="319"/>
        <v>18742</v>
      </c>
      <c r="AQ517" s="69">
        <v>0</v>
      </c>
      <c r="AR517" s="71">
        <v>18742</v>
      </c>
      <c r="AS517" s="69">
        <f t="shared" si="320"/>
        <v>18742</v>
      </c>
      <c r="AT517" s="68">
        <f t="shared" si="321"/>
        <v>18742</v>
      </c>
      <c r="AU517" s="71">
        <v>384983.1961033254</v>
      </c>
      <c r="AV517" s="71">
        <v>18742</v>
      </c>
      <c r="AW517" s="69">
        <f t="shared" si="322"/>
        <v>403725</v>
      </c>
      <c r="AX517" s="68">
        <f t="shared" si="323"/>
        <v>-366241</v>
      </c>
      <c r="AY517" s="71">
        <v>384983.1961033254</v>
      </c>
      <c r="AZ517" s="71">
        <v>18742</v>
      </c>
      <c r="BA517" s="65" t="b">
        <f t="shared" si="288"/>
        <v>1</v>
      </c>
      <c r="BB517" s="65" t="b">
        <f t="shared" si="289"/>
        <v>1</v>
      </c>
      <c r="BC517" s="65" t="b">
        <f t="shared" si="290"/>
        <v>1</v>
      </c>
      <c r="BD517" s="65" t="b">
        <f t="shared" si="291"/>
        <v>1</v>
      </c>
      <c r="BE517" s="65" t="b">
        <f t="shared" si="292"/>
        <v>0</v>
      </c>
      <c r="BF517" s="65" t="b">
        <f t="shared" si="293"/>
        <v>0</v>
      </c>
      <c r="BG517" s="65" t="b">
        <f t="shared" si="294"/>
        <v>0</v>
      </c>
      <c r="BH517" s="65" t="b">
        <f t="shared" si="295"/>
        <v>0</v>
      </c>
      <c r="BI517" s="65" t="b">
        <f t="shared" si="296"/>
        <v>0</v>
      </c>
      <c r="BJ517" s="65" t="b">
        <f t="shared" si="297"/>
        <v>0</v>
      </c>
      <c r="BK517" s="65" t="b">
        <f t="shared" si="298"/>
        <v>0</v>
      </c>
      <c r="BL517" s="65" t="b">
        <f t="shared" si="299"/>
        <v>0</v>
      </c>
      <c r="BM517" s="70" t="s">
        <v>161</v>
      </c>
    </row>
    <row r="518" spans="1:65" ht="17">
      <c r="A518" s="66" t="s">
        <v>1200</v>
      </c>
      <c r="B518" s="67" t="s">
        <v>1201</v>
      </c>
      <c r="C518" s="68">
        <v>0</v>
      </c>
      <c r="D518" s="68">
        <v>0</v>
      </c>
      <c r="E518" s="69">
        <f t="shared" si="300"/>
        <v>0</v>
      </c>
      <c r="F518" s="68">
        <f t="shared" si="301"/>
        <v>0</v>
      </c>
      <c r="G518" s="69">
        <v>4271.25</v>
      </c>
      <c r="H518" s="69">
        <v>3771.25</v>
      </c>
      <c r="I518" s="69">
        <f t="shared" si="302"/>
        <v>8042</v>
      </c>
      <c r="J518" s="68">
        <f t="shared" si="303"/>
        <v>-500</v>
      </c>
      <c r="K518" s="71">
        <v>8033.75</v>
      </c>
      <c r="L518" s="71">
        <v>7534.25</v>
      </c>
      <c r="M518" s="69">
        <f t="shared" si="304"/>
        <v>15567</v>
      </c>
      <c r="N518" s="68">
        <f t="shared" si="305"/>
        <v>-499</v>
      </c>
      <c r="O518" s="71">
        <v>11183.75</v>
      </c>
      <c r="P518" s="71">
        <v>10684.25</v>
      </c>
      <c r="Q518" s="69">
        <f t="shared" si="306"/>
        <v>21867</v>
      </c>
      <c r="R518" s="68">
        <f t="shared" si="307"/>
        <v>-499</v>
      </c>
      <c r="S518" s="71">
        <v>23507.430437292023</v>
      </c>
      <c r="T518" s="71">
        <v>46797</v>
      </c>
      <c r="U518" s="69">
        <f t="shared" si="308"/>
        <v>70304</v>
      </c>
      <c r="V518" s="68">
        <f t="shared" si="309"/>
        <v>23290</v>
      </c>
      <c r="W518" s="71">
        <v>66306.19146503268</v>
      </c>
      <c r="X518" s="71">
        <v>102058.11</v>
      </c>
      <c r="Y518" s="69">
        <f t="shared" si="310"/>
        <v>168364</v>
      </c>
      <c r="Z518" s="68">
        <f t="shared" si="311"/>
        <v>35752</v>
      </c>
      <c r="AA518" s="71">
        <v>31812.340762293108</v>
      </c>
      <c r="AB518" s="71">
        <v>106501.33</v>
      </c>
      <c r="AC518" s="69">
        <f t="shared" si="312"/>
        <v>138313</v>
      </c>
      <c r="AD518" s="68">
        <f t="shared" si="313"/>
        <v>74689</v>
      </c>
      <c r="AE518" s="71">
        <v>34388.884229793308</v>
      </c>
      <c r="AF518" s="71">
        <v>112445.33</v>
      </c>
      <c r="AG518" s="69">
        <f t="shared" si="314"/>
        <v>146833</v>
      </c>
      <c r="AH518" s="68">
        <f t="shared" si="315"/>
        <v>78057</v>
      </c>
      <c r="AI518" s="71">
        <v>34388.884229793308</v>
      </c>
      <c r="AJ518" s="71">
        <v>135803.33000000002</v>
      </c>
      <c r="AK518" s="69">
        <f t="shared" si="316"/>
        <v>170191</v>
      </c>
      <c r="AL518" s="68">
        <f t="shared" si="317"/>
        <v>101415</v>
      </c>
      <c r="AM518" s="71">
        <v>34388.884229793308</v>
      </c>
      <c r="AN518" s="71">
        <v>135803.33000000002</v>
      </c>
      <c r="AO518" s="69">
        <f t="shared" si="318"/>
        <v>170191</v>
      </c>
      <c r="AP518" s="68">
        <f t="shared" si="319"/>
        <v>101415</v>
      </c>
      <c r="AQ518" s="71">
        <v>34388.884229793308</v>
      </c>
      <c r="AR518" s="71">
        <v>135803.33000000002</v>
      </c>
      <c r="AS518" s="69">
        <f t="shared" si="320"/>
        <v>170191</v>
      </c>
      <c r="AT518" s="68">
        <f t="shared" si="321"/>
        <v>101415</v>
      </c>
      <c r="AU518" s="71">
        <v>34388.884229793308</v>
      </c>
      <c r="AV518" s="71">
        <v>135803.33000000002</v>
      </c>
      <c r="AW518" s="69">
        <f t="shared" si="322"/>
        <v>170191</v>
      </c>
      <c r="AX518" s="68">
        <f t="shared" si="323"/>
        <v>101415</v>
      </c>
      <c r="AY518" s="71">
        <v>34388.884229793308</v>
      </c>
      <c r="AZ518" s="71">
        <v>135803.33000000002</v>
      </c>
      <c r="BA518" s="65" t="b">
        <f t="shared" si="288"/>
        <v>1</v>
      </c>
      <c r="BB518" s="65" t="b">
        <f t="shared" si="289"/>
        <v>0</v>
      </c>
      <c r="BC518" s="65" t="b">
        <f t="shared" si="290"/>
        <v>0</v>
      </c>
      <c r="BD518" s="65" t="b">
        <f t="shared" si="291"/>
        <v>0</v>
      </c>
      <c r="BE518" s="65" t="b">
        <f t="shared" si="292"/>
        <v>0</v>
      </c>
      <c r="BF518" s="65" t="b">
        <f t="shared" si="293"/>
        <v>0</v>
      </c>
      <c r="BG518" s="65" t="b">
        <f t="shared" si="294"/>
        <v>0</v>
      </c>
      <c r="BH518" s="65" t="b">
        <f t="shared" si="295"/>
        <v>0</v>
      </c>
      <c r="BI518" s="65" t="b">
        <f t="shared" si="296"/>
        <v>0</v>
      </c>
      <c r="BJ518" s="65" t="b">
        <f t="shared" si="297"/>
        <v>0</v>
      </c>
      <c r="BK518" s="65" t="b">
        <f t="shared" si="298"/>
        <v>0</v>
      </c>
      <c r="BL518" s="65" t="b">
        <f t="shared" si="299"/>
        <v>0</v>
      </c>
      <c r="BM518" s="70" t="s">
        <v>187</v>
      </c>
    </row>
    <row r="519" spans="1:65" ht="17">
      <c r="A519" s="66" t="s">
        <v>1202</v>
      </c>
      <c r="B519" s="67" t="s">
        <v>1203</v>
      </c>
      <c r="C519" s="68">
        <v>859.55347955948343</v>
      </c>
      <c r="D519" s="68">
        <v>859.6</v>
      </c>
      <c r="E519" s="69">
        <f t="shared" si="300"/>
        <v>1718</v>
      </c>
      <c r="F519" s="68">
        <f t="shared" si="301"/>
        <v>0</v>
      </c>
      <c r="G519" s="71">
        <v>5586.2270107041923</v>
      </c>
      <c r="H519" s="71">
        <v>5586.6</v>
      </c>
      <c r="I519" s="69">
        <f t="shared" si="302"/>
        <v>11172</v>
      </c>
      <c r="J519" s="68">
        <f t="shared" si="303"/>
        <v>0</v>
      </c>
      <c r="K519" s="71">
        <v>9357.7858109262979</v>
      </c>
      <c r="L519" s="71">
        <v>9358.6</v>
      </c>
      <c r="M519" s="69">
        <f t="shared" si="304"/>
        <v>18715</v>
      </c>
      <c r="N519" s="68">
        <f t="shared" si="305"/>
        <v>1</v>
      </c>
      <c r="O519" s="71">
        <v>26013.0361313756</v>
      </c>
      <c r="P519" s="71">
        <v>26013.599999999999</v>
      </c>
      <c r="Q519" s="69">
        <f t="shared" si="306"/>
        <v>52026</v>
      </c>
      <c r="R519" s="68">
        <f t="shared" si="307"/>
        <v>0</v>
      </c>
      <c r="S519" s="69">
        <v>0</v>
      </c>
      <c r="T519" s="69">
        <v>0</v>
      </c>
      <c r="U519" s="69">
        <f t="shared" si="308"/>
        <v>0</v>
      </c>
      <c r="V519" s="68">
        <f t="shared" si="309"/>
        <v>0</v>
      </c>
      <c r="W519" s="69">
        <v>0</v>
      </c>
      <c r="X519" s="69">
        <v>0</v>
      </c>
      <c r="Y519" s="69">
        <f t="shared" si="310"/>
        <v>0</v>
      </c>
      <c r="Z519" s="68">
        <f t="shared" si="311"/>
        <v>0</v>
      </c>
      <c r="AA519" s="69">
        <v>0</v>
      </c>
      <c r="AB519" s="69">
        <v>0</v>
      </c>
      <c r="AC519" s="69">
        <f t="shared" si="312"/>
        <v>0</v>
      </c>
      <c r="AD519" s="68">
        <f t="shared" si="313"/>
        <v>0</v>
      </c>
      <c r="AE519" s="69">
        <v>0</v>
      </c>
      <c r="AF519" s="69">
        <v>0</v>
      </c>
      <c r="AG519" s="69">
        <f t="shared" si="314"/>
        <v>0</v>
      </c>
      <c r="AH519" s="68">
        <f t="shared" si="315"/>
        <v>0</v>
      </c>
      <c r="AI519" s="69">
        <v>0</v>
      </c>
      <c r="AJ519" s="69">
        <v>0</v>
      </c>
      <c r="AK519" s="69">
        <f t="shared" si="316"/>
        <v>0</v>
      </c>
      <c r="AL519" s="68">
        <f t="shared" si="317"/>
        <v>0</v>
      </c>
      <c r="AM519" s="69">
        <v>0</v>
      </c>
      <c r="AN519" s="69">
        <v>0</v>
      </c>
      <c r="AO519" s="69">
        <f t="shared" si="318"/>
        <v>0</v>
      </c>
      <c r="AP519" s="68">
        <f t="shared" si="319"/>
        <v>0</v>
      </c>
      <c r="AQ519" s="69">
        <v>0</v>
      </c>
      <c r="AR519" s="69">
        <v>0</v>
      </c>
      <c r="AS519" s="69">
        <f t="shared" si="320"/>
        <v>0</v>
      </c>
      <c r="AT519" s="68">
        <f t="shared" si="321"/>
        <v>0</v>
      </c>
      <c r="AU519" s="69">
        <v>0</v>
      </c>
      <c r="AV519" s="69">
        <v>0</v>
      </c>
      <c r="AW519" s="69">
        <f t="shared" si="322"/>
        <v>0</v>
      </c>
      <c r="AX519" s="68">
        <f t="shared" si="323"/>
        <v>0</v>
      </c>
      <c r="AY519" s="69">
        <v>0</v>
      </c>
      <c r="AZ519" s="69">
        <v>0</v>
      </c>
      <c r="BA519" s="65" t="b">
        <f t="shared" si="288"/>
        <v>1</v>
      </c>
      <c r="BB519" s="65" t="b">
        <f t="shared" si="289"/>
        <v>1</v>
      </c>
      <c r="BC519" s="65" t="b">
        <f t="shared" si="290"/>
        <v>0</v>
      </c>
      <c r="BD519" s="65" t="b">
        <f t="shared" si="291"/>
        <v>1</v>
      </c>
      <c r="BE519" s="65" t="b">
        <f t="shared" si="292"/>
        <v>1</v>
      </c>
      <c r="BF519" s="65" t="b">
        <f t="shared" si="293"/>
        <v>1</v>
      </c>
      <c r="BG519" s="65" t="b">
        <f t="shared" si="294"/>
        <v>1</v>
      </c>
      <c r="BH519" s="65" t="b">
        <f t="shared" si="295"/>
        <v>1</v>
      </c>
      <c r="BI519" s="65" t="b">
        <f t="shared" si="296"/>
        <v>1</v>
      </c>
      <c r="BJ519" s="65" t="b">
        <f t="shared" si="297"/>
        <v>1</v>
      </c>
      <c r="BK519" s="65" t="b">
        <f t="shared" si="298"/>
        <v>1</v>
      </c>
      <c r="BL519" s="65" t="b">
        <f t="shared" si="299"/>
        <v>1</v>
      </c>
      <c r="BM519" s="70" t="s">
        <v>164</v>
      </c>
    </row>
    <row r="520" spans="1:65" ht="34">
      <c r="A520" s="66" t="s">
        <v>1204</v>
      </c>
      <c r="B520" s="67" t="s">
        <v>1205</v>
      </c>
      <c r="C520" s="68">
        <v>0</v>
      </c>
      <c r="D520" s="68">
        <v>0</v>
      </c>
      <c r="E520" s="69">
        <f t="shared" si="300"/>
        <v>0</v>
      </c>
      <c r="F520" s="68">
        <f t="shared" si="301"/>
        <v>0</v>
      </c>
      <c r="G520" s="69">
        <v>0</v>
      </c>
      <c r="H520" s="69">
        <v>0</v>
      </c>
      <c r="I520" s="69">
        <f t="shared" si="302"/>
        <v>0</v>
      </c>
      <c r="J520" s="68">
        <f t="shared" si="303"/>
        <v>0</v>
      </c>
      <c r="K520" s="71">
        <v>4889.4672874329399</v>
      </c>
      <c r="L520" s="71">
        <v>4889</v>
      </c>
      <c r="M520" s="69">
        <f t="shared" si="304"/>
        <v>9778</v>
      </c>
      <c r="N520" s="68">
        <f t="shared" si="305"/>
        <v>0</v>
      </c>
      <c r="O520" s="69">
        <v>0</v>
      </c>
      <c r="P520" s="71">
        <v>4889</v>
      </c>
      <c r="Q520" s="69">
        <f t="shared" si="306"/>
        <v>4889</v>
      </c>
      <c r="R520" s="68">
        <f t="shared" si="307"/>
        <v>4889</v>
      </c>
      <c r="S520" s="69">
        <v>0</v>
      </c>
      <c r="T520" s="71">
        <v>9324</v>
      </c>
      <c r="U520" s="69">
        <f t="shared" si="308"/>
        <v>9324</v>
      </c>
      <c r="V520" s="68">
        <f t="shared" si="309"/>
        <v>9324</v>
      </c>
      <c r="W520" s="71">
        <v>8620.3815188369117</v>
      </c>
      <c r="X520" s="71">
        <v>17969</v>
      </c>
      <c r="Y520" s="69">
        <f t="shared" si="310"/>
        <v>26589</v>
      </c>
      <c r="Z520" s="68">
        <f t="shared" si="311"/>
        <v>9349</v>
      </c>
      <c r="AA520" s="69">
        <v>0</v>
      </c>
      <c r="AB520" s="71">
        <v>17969</v>
      </c>
      <c r="AC520" s="69">
        <f t="shared" si="312"/>
        <v>17969</v>
      </c>
      <c r="AD520" s="68">
        <f t="shared" si="313"/>
        <v>17969</v>
      </c>
      <c r="AE520" s="69">
        <v>0</v>
      </c>
      <c r="AF520" s="71">
        <v>17969</v>
      </c>
      <c r="AG520" s="69">
        <f t="shared" si="314"/>
        <v>17969</v>
      </c>
      <c r="AH520" s="68">
        <f t="shared" si="315"/>
        <v>17969</v>
      </c>
      <c r="AI520" s="71">
        <v>26088.443706138947</v>
      </c>
      <c r="AJ520" s="71">
        <v>41426.19</v>
      </c>
      <c r="AK520" s="69">
        <f t="shared" si="316"/>
        <v>67514</v>
      </c>
      <c r="AL520" s="68">
        <f t="shared" si="317"/>
        <v>15338</v>
      </c>
      <c r="AM520" s="69">
        <v>0</v>
      </c>
      <c r="AN520" s="71">
        <v>41426.19</v>
      </c>
      <c r="AO520" s="69">
        <f t="shared" si="318"/>
        <v>41426</v>
      </c>
      <c r="AP520" s="68">
        <f t="shared" si="319"/>
        <v>41426</v>
      </c>
      <c r="AQ520" s="69">
        <v>0</v>
      </c>
      <c r="AR520" s="71">
        <v>41426.19</v>
      </c>
      <c r="AS520" s="69">
        <f t="shared" si="320"/>
        <v>41426</v>
      </c>
      <c r="AT520" s="68">
        <f t="shared" si="321"/>
        <v>41426</v>
      </c>
      <c r="AU520" s="71">
        <v>38486.081033490642</v>
      </c>
      <c r="AV520" s="71">
        <v>41426.19</v>
      </c>
      <c r="AW520" s="69">
        <f t="shared" si="322"/>
        <v>79912</v>
      </c>
      <c r="AX520" s="68">
        <f t="shared" si="323"/>
        <v>2940</v>
      </c>
      <c r="AY520" s="71">
        <v>38486.081033490642</v>
      </c>
      <c r="AZ520" s="71">
        <v>41426.19</v>
      </c>
      <c r="BA520" s="65" t="b">
        <f t="shared" si="288"/>
        <v>1</v>
      </c>
      <c r="BB520" s="65" t="b">
        <f t="shared" si="289"/>
        <v>1</v>
      </c>
      <c r="BC520" s="65" t="b">
        <f t="shared" si="290"/>
        <v>1</v>
      </c>
      <c r="BD520" s="65" t="b">
        <f t="shared" si="291"/>
        <v>0</v>
      </c>
      <c r="BE520" s="65" t="b">
        <f t="shared" si="292"/>
        <v>0</v>
      </c>
      <c r="BF520" s="65" t="b">
        <f t="shared" si="293"/>
        <v>0</v>
      </c>
      <c r="BG520" s="65" t="b">
        <f t="shared" si="294"/>
        <v>0</v>
      </c>
      <c r="BH520" s="65" t="b">
        <f t="shared" si="295"/>
        <v>0</v>
      </c>
      <c r="BI520" s="65" t="b">
        <f t="shared" si="296"/>
        <v>0</v>
      </c>
      <c r="BJ520" s="65" t="b">
        <f t="shared" si="297"/>
        <v>0</v>
      </c>
      <c r="BK520" s="65" t="b">
        <f t="shared" si="298"/>
        <v>0</v>
      </c>
      <c r="BL520" s="65" t="b">
        <f t="shared" si="299"/>
        <v>0</v>
      </c>
      <c r="BM520" s="70" t="s">
        <v>161</v>
      </c>
    </row>
    <row r="521" spans="1:65" ht="34">
      <c r="A521" s="66" t="s">
        <v>1206</v>
      </c>
      <c r="B521" s="67" t="s">
        <v>1207</v>
      </c>
      <c r="C521" s="68">
        <v>0</v>
      </c>
      <c r="D521" s="68">
        <v>0</v>
      </c>
      <c r="E521" s="69">
        <f t="shared" si="300"/>
        <v>0</v>
      </c>
      <c r="F521" s="68">
        <f t="shared" si="301"/>
        <v>0</v>
      </c>
      <c r="G521" s="69">
        <v>0</v>
      </c>
      <c r="H521" s="69">
        <v>0</v>
      </c>
      <c r="I521" s="69">
        <f t="shared" si="302"/>
        <v>0</v>
      </c>
      <c r="J521" s="68">
        <f t="shared" si="303"/>
        <v>0</v>
      </c>
      <c r="K521" s="69">
        <v>0</v>
      </c>
      <c r="L521" s="69">
        <v>0</v>
      </c>
      <c r="M521" s="69">
        <f t="shared" si="304"/>
        <v>0</v>
      </c>
      <c r="N521" s="68">
        <f t="shared" si="305"/>
        <v>0</v>
      </c>
      <c r="O521" s="69">
        <v>0</v>
      </c>
      <c r="P521" s="69">
        <v>0</v>
      </c>
      <c r="Q521" s="69">
        <f t="shared" si="306"/>
        <v>0</v>
      </c>
      <c r="R521" s="68">
        <f t="shared" si="307"/>
        <v>0</v>
      </c>
      <c r="S521" s="71">
        <v>1208363.4598229018</v>
      </c>
      <c r="T521" s="71">
        <v>2325238</v>
      </c>
      <c r="U521" s="69">
        <f t="shared" si="308"/>
        <v>3533601</v>
      </c>
      <c r="V521" s="68">
        <f t="shared" si="309"/>
        <v>1116875</v>
      </c>
      <c r="W521" s="71">
        <v>1405673.4697605546</v>
      </c>
      <c r="X521" s="71">
        <v>2881784.19</v>
      </c>
      <c r="Y521" s="69">
        <f t="shared" si="310"/>
        <v>4287457</v>
      </c>
      <c r="Z521" s="68">
        <f t="shared" si="311"/>
        <v>1476111</v>
      </c>
      <c r="AA521" s="71">
        <v>1661920.4407968072</v>
      </c>
      <c r="AB521" s="71">
        <v>2881784.19</v>
      </c>
      <c r="AC521" s="69">
        <f t="shared" si="312"/>
        <v>4543704</v>
      </c>
      <c r="AD521" s="68">
        <f t="shared" si="313"/>
        <v>1219864</v>
      </c>
      <c r="AE521" s="71">
        <v>-399513.70324484247</v>
      </c>
      <c r="AF521" s="71">
        <v>3613141.19</v>
      </c>
      <c r="AG521" s="69">
        <f t="shared" si="314"/>
        <v>3213628</v>
      </c>
      <c r="AH521" s="68">
        <f t="shared" si="315"/>
        <v>4012654</v>
      </c>
      <c r="AI521" s="71">
        <v>-91260.424482065442</v>
      </c>
      <c r="AJ521" s="71">
        <v>4229647.1899999995</v>
      </c>
      <c r="AK521" s="69">
        <f t="shared" si="316"/>
        <v>4138387</v>
      </c>
      <c r="AL521" s="68">
        <f t="shared" si="317"/>
        <v>4320907</v>
      </c>
      <c r="AM521" s="71">
        <v>223327.81708180619</v>
      </c>
      <c r="AN521" s="71">
        <v>4544235.1899999995</v>
      </c>
      <c r="AO521" s="69">
        <f t="shared" si="318"/>
        <v>4767562</v>
      </c>
      <c r="AP521" s="68">
        <f t="shared" si="319"/>
        <v>4320908</v>
      </c>
      <c r="AQ521" s="71">
        <v>223327.81708180619</v>
      </c>
      <c r="AR521" s="71">
        <v>4544235.1899999995</v>
      </c>
      <c r="AS521" s="69">
        <f t="shared" si="320"/>
        <v>4767562</v>
      </c>
      <c r="AT521" s="68">
        <f t="shared" si="321"/>
        <v>4320908</v>
      </c>
      <c r="AU521" s="71">
        <v>668383.60381174926</v>
      </c>
      <c r="AV521" s="71">
        <v>4544235.1899999995</v>
      </c>
      <c r="AW521" s="69">
        <f t="shared" si="322"/>
        <v>5212618</v>
      </c>
      <c r="AX521" s="68">
        <f t="shared" si="323"/>
        <v>3875852</v>
      </c>
      <c r="AY521" s="71">
        <v>668383.60381174926</v>
      </c>
      <c r="AZ521" s="71">
        <v>4544235.1899999995</v>
      </c>
      <c r="BA521" s="65" t="b">
        <f t="shared" si="288"/>
        <v>1</v>
      </c>
      <c r="BB521" s="65" t="b">
        <f t="shared" si="289"/>
        <v>1</v>
      </c>
      <c r="BC521" s="65" t="b">
        <f t="shared" si="290"/>
        <v>1</v>
      </c>
      <c r="BD521" s="65" t="b">
        <f t="shared" si="291"/>
        <v>1</v>
      </c>
      <c r="BE521" s="65" t="b">
        <f t="shared" si="292"/>
        <v>0</v>
      </c>
      <c r="BF521" s="65" t="b">
        <f t="shared" si="293"/>
        <v>0</v>
      </c>
      <c r="BG521" s="65" t="b">
        <f t="shared" si="294"/>
        <v>0</v>
      </c>
      <c r="BH521" s="65" t="b">
        <f t="shared" si="295"/>
        <v>0</v>
      </c>
      <c r="BI521" s="65" t="b">
        <f t="shared" si="296"/>
        <v>0</v>
      </c>
      <c r="BJ521" s="65" t="b">
        <f t="shared" si="297"/>
        <v>0</v>
      </c>
      <c r="BK521" s="65" t="b">
        <f t="shared" si="298"/>
        <v>0</v>
      </c>
      <c r="BL521" s="65" t="b">
        <f t="shared" si="299"/>
        <v>0</v>
      </c>
      <c r="BM521" s="70" t="s">
        <v>1208</v>
      </c>
    </row>
    <row r="522" spans="1:65" ht="17">
      <c r="A522" s="66" t="s">
        <v>1209</v>
      </c>
      <c r="B522" s="67" t="s">
        <v>1210</v>
      </c>
      <c r="C522" s="68">
        <v>0</v>
      </c>
      <c r="D522" s="68">
        <v>0</v>
      </c>
      <c r="E522" s="69">
        <f t="shared" si="300"/>
        <v>0</v>
      </c>
      <c r="F522" s="68">
        <f t="shared" si="301"/>
        <v>0</v>
      </c>
      <c r="G522" s="69">
        <v>0</v>
      </c>
      <c r="H522" s="69">
        <v>0</v>
      </c>
      <c r="I522" s="69">
        <f t="shared" si="302"/>
        <v>0</v>
      </c>
      <c r="J522" s="68">
        <f t="shared" si="303"/>
        <v>0</v>
      </c>
      <c r="K522" s="69">
        <v>0</v>
      </c>
      <c r="L522" s="69">
        <v>0</v>
      </c>
      <c r="M522" s="69">
        <f t="shared" si="304"/>
        <v>0</v>
      </c>
      <c r="N522" s="68">
        <f t="shared" si="305"/>
        <v>0</v>
      </c>
      <c r="O522" s="69">
        <v>0</v>
      </c>
      <c r="P522" s="69">
        <v>0</v>
      </c>
      <c r="Q522" s="69">
        <f t="shared" si="306"/>
        <v>0</v>
      </c>
      <c r="R522" s="68">
        <f t="shared" si="307"/>
        <v>0</v>
      </c>
      <c r="S522" s="69">
        <v>0</v>
      </c>
      <c r="T522" s="69">
        <v>0</v>
      </c>
      <c r="U522" s="69">
        <f t="shared" si="308"/>
        <v>0</v>
      </c>
      <c r="V522" s="68">
        <f t="shared" si="309"/>
        <v>0</v>
      </c>
      <c r="W522" s="69">
        <v>0</v>
      </c>
      <c r="X522" s="69">
        <v>0</v>
      </c>
      <c r="Y522" s="69">
        <f t="shared" si="310"/>
        <v>0</v>
      </c>
      <c r="Z522" s="68">
        <f t="shared" si="311"/>
        <v>0</v>
      </c>
      <c r="AA522" s="69">
        <v>0</v>
      </c>
      <c r="AB522" s="69">
        <v>0</v>
      </c>
      <c r="AC522" s="69">
        <f t="shared" si="312"/>
        <v>0</v>
      </c>
      <c r="AD522" s="68">
        <f t="shared" si="313"/>
        <v>0</v>
      </c>
      <c r="AE522" s="69">
        <v>0</v>
      </c>
      <c r="AF522" s="69">
        <v>0</v>
      </c>
      <c r="AG522" s="69">
        <f t="shared" si="314"/>
        <v>0</v>
      </c>
      <c r="AH522" s="68">
        <f t="shared" si="315"/>
        <v>0</v>
      </c>
      <c r="AI522" s="69">
        <v>0</v>
      </c>
      <c r="AJ522" s="69">
        <v>0</v>
      </c>
      <c r="AK522" s="69">
        <f t="shared" si="316"/>
        <v>0</v>
      </c>
      <c r="AL522" s="68">
        <f t="shared" si="317"/>
        <v>0</v>
      </c>
      <c r="AM522" s="69">
        <v>0</v>
      </c>
      <c r="AN522" s="69">
        <v>0</v>
      </c>
      <c r="AO522" s="69">
        <f t="shared" si="318"/>
        <v>0</v>
      </c>
      <c r="AP522" s="68">
        <f t="shared" si="319"/>
        <v>0</v>
      </c>
      <c r="AQ522" s="69">
        <v>0</v>
      </c>
      <c r="AR522" s="69">
        <v>0</v>
      </c>
      <c r="AS522" s="69">
        <f t="shared" si="320"/>
        <v>0</v>
      </c>
      <c r="AT522" s="68">
        <f t="shared" si="321"/>
        <v>0</v>
      </c>
      <c r="AU522" s="69">
        <v>0</v>
      </c>
      <c r="AV522" s="69">
        <v>0</v>
      </c>
      <c r="AW522" s="69">
        <f t="shared" si="322"/>
        <v>0</v>
      </c>
      <c r="AX522" s="68">
        <f t="shared" si="323"/>
        <v>0</v>
      </c>
      <c r="AY522" s="69">
        <v>0</v>
      </c>
      <c r="AZ522" s="69">
        <v>0</v>
      </c>
      <c r="BA522" s="65" t="b">
        <f t="shared" si="288"/>
        <v>1</v>
      </c>
      <c r="BB522" s="65" t="b">
        <f t="shared" si="289"/>
        <v>1</v>
      </c>
      <c r="BC522" s="65" t="b">
        <f t="shared" si="290"/>
        <v>1</v>
      </c>
      <c r="BD522" s="65" t="b">
        <f t="shared" si="291"/>
        <v>1</v>
      </c>
      <c r="BE522" s="65" t="b">
        <f t="shared" si="292"/>
        <v>1</v>
      </c>
      <c r="BF522" s="65" t="b">
        <f t="shared" si="293"/>
        <v>1</v>
      </c>
      <c r="BG522" s="65" t="b">
        <f t="shared" si="294"/>
        <v>1</v>
      </c>
      <c r="BH522" s="65" t="b">
        <f t="shared" si="295"/>
        <v>1</v>
      </c>
      <c r="BI522" s="65" t="b">
        <f t="shared" si="296"/>
        <v>1</v>
      </c>
      <c r="BJ522" s="65" t="b">
        <f t="shared" si="297"/>
        <v>1</v>
      </c>
      <c r="BK522" s="65" t="b">
        <f t="shared" si="298"/>
        <v>1</v>
      </c>
      <c r="BL522" s="65" t="b">
        <f t="shared" si="299"/>
        <v>1</v>
      </c>
      <c r="BM522" s="70" t="s">
        <v>164</v>
      </c>
    </row>
    <row r="523" spans="1:65" ht="17">
      <c r="A523" s="66" t="s">
        <v>1211</v>
      </c>
      <c r="B523" s="67" t="s">
        <v>1212</v>
      </c>
      <c r="C523" s="68">
        <v>0</v>
      </c>
      <c r="D523" s="68">
        <v>0</v>
      </c>
      <c r="E523" s="69">
        <f t="shared" si="300"/>
        <v>0</v>
      </c>
      <c r="F523" s="68">
        <f t="shared" si="301"/>
        <v>0</v>
      </c>
      <c r="G523" s="71">
        <v>17750.455063868612</v>
      </c>
      <c r="H523" s="71">
        <v>17750.455063868612</v>
      </c>
      <c r="I523" s="69">
        <f t="shared" si="302"/>
        <v>35500</v>
      </c>
      <c r="J523" s="68">
        <f t="shared" si="303"/>
        <v>0</v>
      </c>
      <c r="K523" s="71">
        <v>52979.697764598539</v>
      </c>
      <c r="L523" s="71">
        <v>52979.455063868612</v>
      </c>
      <c r="M523" s="69">
        <f t="shared" si="304"/>
        <v>105958</v>
      </c>
      <c r="N523" s="68">
        <f t="shared" si="305"/>
        <v>0</v>
      </c>
      <c r="O523" s="71">
        <v>65479.697764598539</v>
      </c>
      <c r="P523" s="71">
        <v>65479.455063868612</v>
      </c>
      <c r="Q523" s="69">
        <f t="shared" si="306"/>
        <v>130958</v>
      </c>
      <c r="R523" s="68">
        <f t="shared" si="307"/>
        <v>0</v>
      </c>
      <c r="S523" s="71">
        <v>105858.36613419346</v>
      </c>
      <c r="T523" s="71">
        <v>105858</v>
      </c>
      <c r="U523" s="69">
        <f t="shared" si="308"/>
        <v>211716</v>
      </c>
      <c r="V523" s="68">
        <f t="shared" si="309"/>
        <v>0</v>
      </c>
      <c r="W523" s="71">
        <v>105858.36613419346</v>
      </c>
      <c r="X523" s="71">
        <v>105858</v>
      </c>
      <c r="Y523" s="69">
        <f t="shared" si="310"/>
        <v>211716</v>
      </c>
      <c r="Z523" s="68">
        <f t="shared" si="311"/>
        <v>0</v>
      </c>
      <c r="AA523" s="71">
        <v>105858.36613419346</v>
      </c>
      <c r="AB523" s="71">
        <v>105858</v>
      </c>
      <c r="AC523" s="69">
        <f t="shared" si="312"/>
        <v>211716</v>
      </c>
      <c r="AD523" s="68">
        <f t="shared" si="313"/>
        <v>0</v>
      </c>
      <c r="AE523" s="71">
        <v>105858.36613419346</v>
      </c>
      <c r="AF523" s="71">
        <v>105858</v>
      </c>
      <c r="AG523" s="69">
        <f t="shared" si="314"/>
        <v>211716</v>
      </c>
      <c r="AH523" s="68">
        <f t="shared" si="315"/>
        <v>0</v>
      </c>
      <c r="AI523" s="71">
        <v>269000.19278154417</v>
      </c>
      <c r="AJ523" s="71">
        <v>269000</v>
      </c>
      <c r="AK523" s="69">
        <f t="shared" si="316"/>
        <v>538000</v>
      </c>
      <c r="AL523" s="68">
        <f t="shared" si="317"/>
        <v>0</v>
      </c>
      <c r="AM523" s="71">
        <v>269000.19278154417</v>
      </c>
      <c r="AN523" s="71">
        <v>269000</v>
      </c>
      <c r="AO523" s="69">
        <f t="shared" si="318"/>
        <v>538000</v>
      </c>
      <c r="AP523" s="68">
        <f t="shared" si="319"/>
        <v>0</v>
      </c>
      <c r="AQ523" s="71">
        <v>269000.19278154417</v>
      </c>
      <c r="AR523" s="71">
        <v>269000</v>
      </c>
      <c r="AS523" s="69">
        <f t="shared" si="320"/>
        <v>538000</v>
      </c>
      <c r="AT523" s="68">
        <f t="shared" si="321"/>
        <v>0</v>
      </c>
      <c r="AU523" s="71">
        <v>269000.19278154417</v>
      </c>
      <c r="AV523" s="71">
        <v>269000</v>
      </c>
      <c r="AW523" s="69">
        <f t="shared" si="322"/>
        <v>538000</v>
      </c>
      <c r="AX523" s="68">
        <f t="shared" si="323"/>
        <v>0</v>
      </c>
      <c r="AY523" s="71">
        <v>269000.19278154417</v>
      </c>
      <c r="AZ523" s="71">
        <v>269000</v>
      </c>
      <c r="BA523" s="65" t="b">
        <f t="shared" si="288"/>
        <v>1</v>
      </c>
      <c r="BB523" s="65" t="b">
        <f t="shared" si="289"/>
        <v>1</v>
      </c>
      <c r="BC523" s="65" t="b">
        <f t="shared" si="290"/>
        <v>1</v>
      </c>
      <c r="BD523" s="65" t="b">
        <f t="shared" si="291"/>
        <v>1</v>
      </c>
      <c r="BE523" s="65" t="b">
        <f t="shared" si="292"/>
        <v>1</v>
      </c>
      <c r="BF523" s="65" t="b">
        <f t="shared" si="293"/>
        <v>1</v>
      </c>
      <c r="BG523" s="65" t="b">
        <f t="shared" si="294"/>
        <v>1</v>
      </c>
      <c r="BH523" s="65" t="b">
        <f t="shared" si="295"/>
        <v>1</v>
      </c>
      <c r="BI523" s="65" t="b">
        <f t="shared" si="296"/>
        <v>1</v>
      </c>
      <c r="BJ523" s="65" t="b">
        <f t="shared" si="297"/>
        <v>1</v>
      </c>
      <c r="BK523" s="65" t="b">
        <f t="shared" si="298"/>
        <v>1</v>
      </c>
      <c r="BL523" s="65" t="b">
        <f t="shared" si="299"/>
        <v>1</v>
      </c>
      <c r="BM523" s="70" t="s">
        <v>164</v>
      </c>
    </row>
    <row r="524" spans="1:65" ht="17">
      <c r="A524" s="66" t="s">
        <v>1213</v>
      </c>
      <c r="B524" s="67" t="s">
        <v>1214</v>
      </c>
      <c r="C524" s="68">
        <v>0</v>
      </c>
      <c r="D524" s="68">
        <v>0</v>
      </c>
      <c r="E524" s="69">
        <f t="shared" si="300"/>
        <v>0</v>
      </c>
      <c r="F524" s="68">
        <f t="shared" si="301"/>
        <v>0</v>
      </c>
      <c r="G524" s="69">
        <v>0</v>
      </c>
      <c r="H524" s="69">
        <v>0</v>
      </c>
      <c r="I524" s="69">
        <f t="shared" si="302"/>
        <v>0</v>
      </c>
      <c r="J524" s="68">
        <f t="shared" si="303"/>
        <v>0</v>
      </c>
      <c r="K524" s="71">
        <v>5859.644173595434</v>
      </c>
      <c r="L524" s="71">
        <v>5978</v>
      </c>
      <c r="M524" s="69">
        <f t="shared" si="304"/>
        <v>11837</v>
      </c>
      <c r="N524" s="68">
        <f t="shared" si="305"/>
        <v>119</v>
      </c>
      <c r="O524" s="69">
        <v>0</v>
      </c>
      <c r="P524" s="71">
        <v>5978</v>
      </c>
      <c r="Q524" s="69">
        <f t="shared" si="306"/>
        <v>5978</v>
      </c>
      <c r="R524" s="68">
        <f t="shared" si="307"/>
        <v>5978</v>
      </c>
      <c r="S524" s="71">
        <v>291199.059966281</v>
      </c>
      <c r="T524" s="71">
        <v>379713</v>
      </c>
      <c r="U524" s="69">
        <f t="shared" si="308"/>
        <v>670912</v>
      </c>
      <c r="V524" s="68">
        <f t="shared" si="309"/>
        <v>88514</v>
      </c>
      <c r="W524" s="71">
        <v>291199.059966281</v>
      </c>
      <c r="X524" s="71">
        <v>379713</v>
      </c>
      <c r="Y524" s="69">
        <f t="shared" si="310"/>
        <v>670912</v>
      </c>
      <c r="Z524" s="68">
        <f t="shared" si="311"/>
        <v>88514</v>
      </c>
      <c r="AA524" s="71">
        <v>291199.059966281</v>
      </c>
      <c r="AB524" s="71">
        <v>379713</v>
      </c>
      <c r="AC524" s="69">
        <f t="shared" si="312"/>
        <v>670912</v>
      </c>
      <c r="AD524" s="68">
        <f t="shared" si="313"/>
        <v>88514</v>
      </c>
      <c r="AE524" s="71">
        <v>291199.059966281</v>
      </c>
      <c r="AF524" s="71">
        <v>379713</v>
      </c>
      <c r="AG524" s="69">
        <f t="shared" si="314"/>
        <v>670912</v>
      </c>
      <c r="AH524" s="68">
        <f t="shared" si="315"/>
        <v>88514</v>
      </c>
      <c r="AI524" s="71">
        <v>291199.059966281</v>
      </c>
      <c r="AJ524" s="71">
        <v>379713</v>
      </c>
      <c r="AK524" s="69">
        <f t="shared" si="316"/>
        <v>670912</v>
      </c>
      <c r="AL524" s="68">
        <f t="shared" si="317"/>
        <v>88514</v>
      </c>
      <c r="AM524" s="71">
        <v>291199.059966281</v>
      </c>
      <c r="AN524" s="71">
        <v>379713</v>
      </c>
      <c r="AO524" s="69">
        <f t="shared" si="318"/>
        <v>670912</v>
      </c>
      <c r="AP524" s="68">
        <f t="shared" si="319"/>
        <v>88514</v>
      </c>
      <c r="AQ524" s="71">
        <v>291199.059966281</v>
      </c>
      <c r="AR524" s="71">
        <v>379713</v>
      </c>
      <c r="AS524" s="69">
        <f t="shared" si="320"/>
        <v>670912</v>
      </c>
      <c r="AT524" s="68">
        <f t="shared" si="321"/>
        <v>88514</v>
      </c>
      <c r="AU524" s="71">
        <v>291199.059966281</v>
      </c>
      <c r="AV524" s="71">
        <v>379713</v>
      </c>
      <c r="AW524" s="69">
        <f t="shared" si="322"/>
        <v>670912</v>
      </c>
      <c r="AX524" s="68">
        <f t="shared" si="323"/>
        <v>88514</v>
      </c>
      <c r="AY524" s="71">
        <v>291199.059966281</v>
      </c>
      <c r="AZ524" s="71">
        <v>379713</v>
      </c>
      <c r="BA524" s="65" t="b">
        <f t="shared" si="288"/>
        <v>1</v>
      </c>
      <c r="BB524" s="65" t="b">
        <f t="shared" si="289"/>
        <v>1</v>
      </c>
      <c r="BC524" s="65" t="b">
        <f t="shared" si="290"/>
        <v>0</v>
      </c>
      <c r="BD524" s="65" t="b">
        <f t="shared" si="291"/>
        <v>0</v>
      </c>
      <c r="BE524" s="65" t="b">
        <f t="shared" si="292"/>
        <v>0</v>
      </c>
      <c r="BF524" s="65" t="b">
        <f t="shared" si="293"/>
        <v>0</v>
      </c>
      <c r="BG524" s="65" t="b">
        <f t="shared" si="294"/>
        <v>0</v>
      </c>
      <c r="BH524" s="65" t="b">
        <f t="shared" si="295"/>
        <v>0</v>
      </c>
      <c r="BI524" s="65" t="b">
        <f t="shared" si="296"/>
        <v>0</v>
      </c>
      <c r="BJ524" s="65" t="b">
        <f t="shared" si="297"/>
        <v>0</v>
      </c>
      <c r="BK524" s="65" t="b">
        <f t="shared" si="298"/>
        <v>0</v>
      </c>
      <c r="BL524" s="65" t="b">
        <f t="shared" si="299"/>
        <v>0</v>
      </c>
      <c r="BM524" s="70" t="s">
        <v>164</v>
      </c>
    </row>
    <row r="525" spans="1:65" ht="17">
      <c r="A525" s="66" t="s">
        <v>1215</v>
      </c>
      <c r="B525" s="67" t="s">
        <v>1216</v>
      </c>
      <c r="C525" s="68">
        <v>0</v>
      </c>
      <c r="D525" s="68">
        <v>0</v>
      </c>
      <c r="E525" s="69">
        <f t="shared" si="300"/>
        <v>0</v>
      </c>
      <c r="F525" s="68">
        <f t="shared" si="301"/>
        <v>0</v>
      </c>
      <c r="G525" s="69">
        <v>0</v>
      </c>
      <c r="H525" s="69">
        <v>0</v>
      </c>
      <c r="I525" s="69">
        <f t="shared" si="302"/>
        <v>0</v>
      </c>
      <c r="J525" s="68">
        <f t="shared" si="303"/>
        <v>0</v>
      </c>
      <c r="K525" s="69">
        <v>0</v>
      </c>
      <c r="L525" s="69">
        <v>0</v>
      </c>
      <c r="M525" s="69">
        <f t="shared" si="304"/>
        <v>0</v>
      </c>
      <c r="N525" s="68">
        <f t="shared" si="305"/>
        <v>0</v>
      </c>
      <c r="O525" s="69">
        <v>0</v>
      </c>
      <c r="P525" s="69">
        <v>0</v>
      </c>
      <c r="Q525" s="69">
        <f t="shared" si="306"/>
        <v>0</v>
      </c>
      <c r="R525" s="68">
        <f t="shared" si="307"/>
        <v>0</v>
      </c>
      <c r="S525" s="71">
        <v>14471.46146505443</v>
      </c>
      <c r="T525" s="71">
        <v>16437.41</v>
      </c>
      <c r="U525" s="69">
        <f t="shared" si="308"/>
        <v>30908</v>
      </c>
      <c r="V525" s="68">
        <f t="shared" si="309"/>
        <v>1966</v>
      </c>
      <c r="W525" s="71">
        <v>15782.629380599481</v>
      </c>
      <c r="X525" s="71">
        <v>17784.41</v>
      </c>
      <c r="Y525" s="69">
        <f t="shared" si="310"/>
        <v>33566</v>
      </c>
      <c r="Z525" s="68">
        <f t="shared" si="311"/>
        <v>2002</v>
      </c>
      <c r="AA525" s="71">
        <v>15782.629380599481</v>
      </c>
      <c r="AB525" s="71">
        <v>17784.41</v>
      </c>
      <c r="AC525" s="69">
        <f t="shared" si="312"/>
        <v>33566</v>
      </c>
      <c r="AD525" s="68">
        <f t="shared" si="313"/>
        <v>2002</v>
      </c>
      <c r="AE525" s="71">
        <v>15782.629380599481</v>
      </c>
      <c r="AF525" s="71">
        <v>17784.41</v>
      </c>
      <c r="AG525" s="69">
        <f t="shared" si="314"/>
        <v>33566</v>
      </c>
      <c r="AH525" s="68">
        <f t="shared" si="315"/>
        <v>2002</v>
      </c>
      <c r="AI525" s="71">
        <v>15782.629380599481</v>
      </c>
      <c r="AJ525" s="71">
        <v>17784.41</v>
      </c>
      <c r="AK525" s="69">
        <f t="shared" si="316"/>
        <v>33566</v>
      </c>
      <c r="AL525" s="68">
        <f t="shared" si="317"/>
        <v>2002</v>
      </c>
      <c r="AM525" s="71">
        <v>15782.629380599481</v>
      </c>
      <c r="AN525" s="71">
        <v>17784.41</v>
      </c>
      <c r="AO525" s="69">
        <f t="shared" si="318"/>
        <v>33566</v>
      </c>
      <c r="AP525" s="68">
        <f t="shared" si="319"/>
        <v>2002</v>
      </c>
      <c r="AQ525" s="71">
        <v>15782.629380599481</v>
      </c>
      <c r="AR525" s="71">
        <v>17784.41</v>
      </c>
      <c r="AS525" s="69">
        <f t="shared" si="320"/>
        <v>33566</v>
      </c>
      <c r="AT525" s="68">
        <f t="shared" si="321"/>
        <v>2002</v>
      </c>
      <c r="AU525" s="71">
        <v>15782.629380599481</v>
      </c>
      <c r="AV525" s="71">
        <v>17784.41</v>
      </c>
      <c r="AW525" s="69">
        <f t="shared" si="322"/>
        <v>33566</v>
      </c>
      <c r="AX525" s="68">
        <f t="shared" si="323"/>
        <v>2002</v>
      </c>
      <c r="AY525" s="71">
        <v>15782.629380599481</v>
      </c>
      <c r="AZ525" s="71">
        <v>17784.41</v>
      </c>
      <c r="BA525" s="65" t="b">
        <f t="shared" si="288"/>
        <v>1</v>
      </c>
      <c r="BB525" s="65" t="b">
        <f t="shared" si="289"/>
        <v>1</v>
      </c>
      <c r="BC525" s="65" t="b">
        <f t="shared" si="290"/>
        <v>1</v>
      </c>
      <c r="BD525" s="65" t="b">
        <f t="shared" si="291"/>
        <v>1</v>
      </c>
      <c r="BE525" s="65" t="b">
        <f t="shared" si="292"/>
        <v>0</v>
      </c>
      <c r="BF525" s="65" t="b">
        <f t="shared" si="293"/>
        <v>0</v>
      </c>
      <c r="BG525" s="65" t="b">
        <f t="shared" si="294"/>
        <v>0</v>
      </c>
      <c r="BH525" s="65" t="b">
        <f t="shared" si="295"/>
        <v>0</v>
      </c>
      <c r="BI525" s="65" t="b">
        <f t="shared" si="296"/>
        <v>0</v>
      </c>
      <c r="BJ525" s="65" t="b">
        <f t="shared" si="297"/>
        <v>0</v>
      </c>
      <c r="BK525" s="65" t="b">
        <f t="shared" si="298"/>
        <v>0</v>
      </c>
      <c r="BL525" s="65" t="b">
        <f t="shared" si="299"/>
        <v>0</v>
      </c>
      <c r="BM525" s="70" t="s">
        <v>164</v>
      </c>
    </row>
    <row r="526" spans="1:65" ht="34">
      <c r="A526" s="66" t="s">
        <v>1217</v>
      </c>
      <c r="B526" s="67" t="s">
        <v>1218</v>
      </c>
      <c r="C526" s="68">
        <v>0</v>
      </c>
      <c r="D526" s="68">
        <v>0</v>
      </c>
      <c r="E526" s="69">
        <f t="shared" si="300"/>
        <v>0</v>
      </c>
      <c r="F526" s="68">
        <f t="shared" si="301"/>
        <v>0</v>
      </c>
      <c r="G526" s="69">
        <v>0</v>
      </c>
      <c r="H526" s="69">
        <v>0</v>
      </c>
      <c r="I526" s="69">
        <f t="shared" si="302"/>
        <v>0</v>
      </c>
      <c r="J526" s="68">
        <f t="shared" si="303"/>
        <v>0</v>
      </c>
      <c r="K526" s="69">
        <v>0</v>
      </c>
      <c r="L526" s="69">
        <v>0</v>
      </c>
      <c r="M526" s="69">
        <f t="shared" si="304"/>
        <v>0</v>
      </c>
      <c r="N526" s="68">
        <f t="shared" si="305"/>
        <v>0</v>
      </c>
      <c r="O526" s="71">
        <v>38141.929806439002</v>
      </c>
      <c r="P526" s="71">
        <v>38142</v>
      </c>
      <c r="Q526" s="69">
        <f t="shared" si="306"/>
        <v>76283</v>
      </c>
      <c r="R526" s="68">
        <f t="shared" si="307"/>
        <v>1</v>
      </c>
      <c r="S526" s="69">
        <v>0</v>
      </c>
      <c r="T526" s="71">
        <v>7011</v>
      </c>
      <c r="U526" s="69">
        <f t="shared" si="308"/>
        <v>7011</v>
      </c>
      <c r="V526" s="68">
        <f t="shared" si="309"/>
        <v>7011</v>
      </c>
      <c r="W526" s="71">
        <v>9951.2391698515166</v>
      </c>
      <c r="X526" s="71">
        <v>17107</v>
      </c>
      <c r="Y526" s="69">
        <f t="shared" si="310"/>
        <v>27058</v>
      </c>
      <c r="Z526" s="68">
        <f t="shared" si="311"/>
        <v>7156</v>
      </c>
      <c r="AA526" s="69">
        <v>0</v>
      </c>
      <c r="AB526" s="71">
        <v>17107</v>
      </c>
      <c r="AC526" s="69">
        <f t="shared" si="312"/>
        <v>17107</v>
      </c>
      <c r="AD526" s="68">
        <f t="shared" si="313"/>
        <v>17107</v>
      </c>
      <c r="AE526" s="69">
        <v>0</v>
      </c>
      <c r="AF526" s="71">
        <v>17107</v>
      </c>
      <c r="AG526" s="69">
        <f t="shared" si="314"/>
        <v>17107</v>
      </c>
      <c r="AH526" s="68">
        <f t="shared" si="315"/>
        <v>17107</v>
      </c>
      <c r="AI526" s="71">
        <v>5078.9659456317149</v>
      </c>
      <c r="AJ526" s="71">
        <v>22051.91</v>
      </c>
      <c r="AK526" s="69">
        <f t="shared" si="316"/>
        <v>27129</v>
      </c>
      <c r="AL526" s="68">
        <f t="shared" si="317"/>
        <v>16973</v>
      </c>
      <c r="AM526" s="69">
        <v>0</v>
      </c>
      <c r="AN526" s="71">
        <v>22051.91</v>
      </c>
      <c r="AO526" s="69">
        <f t="shared" si="318"/>
        <v>22051</v>
      </c>
      <c r="AP526" s="68">
        <f t="shared" si="319"/>
        <v>22051</v>
      </c>
      <c r="AQ526" s="69">
        <v>0</v>
      </c>
      <c r="AR526" s="71">
        <v>22051.91</v>
      </c>
      <c r="AS526" s="69">
        <f t="shared" si="320"/>
        <v>22051</v>
      </c>
      <c r="AT526" s="68">
        <f t="shared" si="321"/>
        <v>22051</v>
      </c>
      <c r="AU526" s="71">
        <v>324951.16854301083</v>
      </c>
      <c r="AV526" s="71">
        <v>22051.91</v>
      </c>
      <c r="AW526" s="69">
        <f t="shared" si="322"/>
        <v>347002</v>
      </c>
      <c r="AX526" s="68">
        <f t="shared" si="323"/>
        <v>-302900</v>
      </c>
      <c r="AY526" s="71">
        <v>324951.16854301083</v>
      </c>
      <c r="AZ526" s="71">
        <v>22051.91</v>
      </c>
      <c r="BA526" s="65" t="b">
        <f t="shared" si="288"/>
        <v>1</v>
      </c>
      <c r="BB526" s="65" t="b">
        <f t="shared" si="289"/>
        <v>1</v>
      </c>
      <c r="BC526" s="65" t="b">
        <f t="shared" si="290"/>
        <v>1</v>
      </c>
      <c r="BD526" s="65" t="b">
        <f t="shared" si="291"/>
        <v>0</v>
      </c>
      <c r="BE526" s="65" t="b">
        <f t="shared" si="292"/>
        <v>0</v>
      </c>
      <c r="BF526" s="65" t="b">
        <f t="shared" si="293"/>
        <v>0</v>
      </c>
      <c r="BG526" s="65" t="b">
        <f t="shared" si="294"/>
        <v>0</v>
      </c>
      <c r="BH526" s="65" t="b">
        <f t="shared" si="295"/>
        <v>0</v>
      </c>
      <c r="BI526" s="65" t="b">
        <f t="shared" si="296"/>
        <v>0</v>
      </c>
      <c r="BJ526" s="65" t="b">
        <f t="shared" si="297"/>
        <v>0</v>
      </c>
      <c r="BK526" s="65" t="b">
        <f t="shared" si="298"/>
        <v>0</v>
      </c>
      <c r="BL526" s="65" t="b">
        <f t="shared" si="299"/>
        <v>0</v>
      </c>
      <c r="BM526" s="70" t="s">
        <v>161</v>
      </c>
    </row>
    <row r="527" spans="1:65" ht="17">
      <c r="A527" s="66" t="s">
        <v>1219</v>
      </c>
      <c r="B527" s="67" t="s">
        <v>1220</v>
      </c>
      <c r="C527" s="68">
        <v>0</v>
      </c>
      <c r="D527" s="68">
        <v>0</v>
      </c>
      <c r="E527" s="69">
        <f t="shared" si="300"/>
        <v>0</v>
      </c>
      <c r="F527" s="68">
        <f t="shared" si="301"/>
        <v>0</v>
      </c>
      <c r="G527" s="69">
        <v>32537.222848751499</v>
      </c>
      <c r="H527" s="69">
        <v>32537</v>
      </c>
      <c r="I527" s="69">
        <f t="shared" si="302"/>
        <v>65074</v>
      </c>
      <c r="J527" s="68">
        <f t="shared" si="303"/>
        <v>0</v>
      </c>
      <c r="K527" s="71">
        <v>118214.13818804681</v>
      </c>
      <c r="L527" s="71">
        <v>120145</v>
      </c>
      <c r="M527" s="69">
        <f t="shared" si="304"/>
        <v>238359</v>
      </c>
      <c r="N527" s="68">
        <f t="shared" si="305"/>
        <v>1931</v>
      </c>
      <c r="O527" s="71">
        <v>167643.35520544741</v>
      </c>
      <c r="P527" s="71">
        <v>176058</v>
      </c>
      <c r="Q527" s="69">
        <f t="shared" si="306"/>
        <v>343701</v>
      </c>
      <c r="R527" s="68">
        <f t="shared" si="307"/>
        <v>8415</v>
      </c>
      <c r="S527" s="71">
        <v>9479.9322297672261</v>
      </c>
      <c r="T527" s="71">
        <v>9079.1</v>
      </c>
      <c r="U527" s="69">
        <f t="shared" si="308"/>
        <v>18558</v>
      </c>
      <c r="V527" s="68">
        <f t="shared" si="309"/>
        <v>-400</v>
      </c>
      <c r="W527" s="71">
        <v>23994.47569673925</v>
      </c>
      <c r="X527" s="71">
        <v>23593.64</v>
      </c>
      <c r="Y527" s="69">
        <f t="shared" si="310"/>
        <v>47587</v>
      </c>
      <c r="Z527" s="68">
        <f t="shared" si="311"/>
        <v>-401</v>
      </c>
      <c r="AA527" s="71">
        <v>27324.183488741448</v>
      </c>
      <c r="AB527" s="71">
        <v>26923.35</v>
      </c>
      <c r="AC527" s="69">
        <f t="shared" si="312"/>
        <v>54247</v>
      </c>
      <c r="AD527" s="68">
        <f t="shared" si="313"/>
        <v>-401</v>
      </c>
      <c r="AE527" s="71">
        <v>28837.189343734066</v>
      </c>
      <c r="AF527" s="71">
        <v>28436.35</v>
      </c>
      <c r="AG527" s="69">
        <f t="shared" si="314"/>
        <v>57273</v>
      </c>
      <c r="AH527" s="68">
        <f t="shared" si="315"/>
        <v>-401</v>
      </c>
      <c r="AI527" s="71">
        <v>38113.372668310236</v>
      </c>
      <c r="AJ527" s="71">
        <v>37712.35</v>
      </c>
      <c r="AK527" s="69">
        <f t="shared" si="316"/>
        <v>75825</v>
      </c>
      <c r="AL527" s="68">
        <f t="shared" si="317"/>
        <v>-401</v>
      </c>
      <c r="AM527" s="71">
        <v>39746.694020880219</v>
      </c>
      <c r="AN527" s="71">
        <v>39345.35</v>
      </c>
      <c r="AO527" s="69">
        <f t="shared" si="318"/>
        <v>79091</v>
      </c>
      <c r="AP527" s="68">
        <f t="shared" si="319"/>
        <v>-401</v>
      </c>
      <c r="AQ527" s="71">
        <v>41103.658298365503</v>
      </c>
      <c r="AR527" s="71">
        <v>40702.35</v>
      </c>
      <c r="AS527" s="69">
        <f t="shared" si="320"/>
        <v>81805</v>
      </c>
      <c r="AT527" s="68">
        <f t="shared" si="321"/>
        <v>-401</v>
      </c>
      <c r="AU527" s="71">
        <v>53615.720569009871</v>
      </c>
      <c r="AV527" s="71">
        <v>40702.35</v>
      </c>
      <c r="AW527" s="69">
        <f t="shared" si="322"/>
        <v>94317</v>
      </c>
      <c r="AX527" s="68">
        <f t="shared" si="323"/>
        <v>-12913</v>
      </c>
      <c r="AY527" s="71">
        <v>53615.720569009871</v>
      </c>
      <c r="AZ527" s="71">
        <v>40702.35</v>
      </c>
      <c r="BA527" s="65" t="b">
        <f t="shared" si="288"/>
        <v>1</v>
      </c>
      <c r="BB527" s="65" t="b">
        <f t="shared" si="289"/>
        <v>1</v>
      </c>
      <c r="BC527" s="65" t="b">
        <f t="shared" si="290"/>
        <v>0</v>
      </c>
      <c r="BD527" s="65" t="b">
        <f t="shared" si="291"/>
        <v>0</v>
      </c>
      <c r="BE527" s="65" t="b">
        <f t="shared" si="292"/>
        <v>0</v>
      </c>
      <c r="BF527" s="65" t="b">
        <f t="shared" si="293"/>
        <v>0</v>
      </c>
      <c r="BG527" s="65" t="b">
        <f t="shared" si="294"/>
        <v>0</v>
      </c>
      <c r="BH527" s="65" t="b">
        <f t="shared" si="295"/>
        <v>0</v>
      </c>
      <c r="BI527" s="65" t="b">
        <f t="shared" si="296"/>
        <v>0</v>
      </c>
      <c r="BJ527" s="65" t="b">
        <f t="shared" si="297"/>
        <v>0</v>
      </c>
      <c r="BK527" s="65" t="b">
        <f t="shared" si="298"/>
        <v>0</v>
      </c>
      <c r="BL527" s="65" t="b">
        <f t="shared" si="299"/>
        <v>0</v>
      </c>
      <c r="BM527" s="70" t="s">
        <v>182</v>
      </c>
    </row>
    <row r="528" spans="1:65" ht="17">
      <c r="A528" s="66" t="s">
        <v>1221</v>
      </c>
      <c r="B528" s="67" t="s">
        <v>1222</v>
      </c>
      <c r="C528" s="68">
        <v>0</v>
      </c>
      <c r="D528" s="68">
        <v>0</v>
      </c>
      <c r="E528" s="69">
        <f t="shared" si="300"/>
        <v>0</v>
      </c>
      <c r="F528" s="68">
        <f t="shared" si="301"/>
        <v>0</v>
      </c>
      <c r="G528" s="71">
        <v>2325.6019092857146</v>
      </c>
      <c r="H528" s="71">
        <v>2397</v>
      </c>
      <c r="I528" s="69">
        <f t="shared" si="302"/>
        <v>4722</v>
      </c>
      <c r="J528" s="68">
        <f t="shared" si="303"/>
        <v>72</v>
      </c>
      <c r="K528" s="71">
        <v>3965.5801296</v>
      </c>
      <c r="L528" s="71">
        <v>4037</v>
      </c>
      <c r="M528" s="69">
        <f t="shared" si="304"/>
        <v>8002</v>
      </c>
      <c r="N528" s="68">
        <f t="shared" si="305"/>
        <v>72</v>
      </c>
      <c r="O528" s="71">
        <v>5115.147172457142</v>
      </c>
      <c r="P528" s="71">
        <v>5187</v>
      </c>
      <c r="Q528" s="69">
        <f t="shared" si="306"/>
        <v>10302</v>
      </c>
      <c r="R528" s="68">
        <f t="shared" si="307"/>
        <v>72</v>
      </c>
      <c r="S528" s="69">
        <v>0</v>
      </c>
      <c r="T528" s="69">
        <v>0</v>
      </c>
      <c r="U528" s="69">
        <f t="shared" si="308"/>
        <v>0</v>
      </c>
      <c r="V528" s="68">
        <f t="shared" si="309"/>
        <v>0</v>
      </c>
      <c r="W528" s="69">
        <v>0</v>
      </c>
      <c r="X528" s="69">
        <v>0</v>
      </c>
      <c r="Y528" s="69">
        <f t="shared" si="310"/>
        <v>0</v>
      </c>
      <c r="Z528" s="68">
        <f t="shared" si="311"/>
        <v>0</v>
      </c>
      <c r="AA528" s="69">
        <v>0</v>
      </c>
      <c r="AB528" s="69">
        <v>0</v>
      </c>
      <c r="AC528" s="69">
        <f t="shared" si="312"/>
        <v>0</v>
      </c>
      <c r="AD528" s="68">
        <f t="shared" si="313"/>
        <v>0</v>
      </c>
      <c r="AE528" s="69">
        <v>0</v>
      </c>
      <c r="AF528" s="69">
        <v>0</v>
      </c>
      <c r="AG528" s="69">
        <f t="shared" si="314"/>
        <v>0</v>
      </c>
      <c r="AH528" s="68">
        <f t="shared" si="315"/>
        <v>0</v>
      </c>
      <c r="AI528" s="69">
        <v>0</v>
      </c>
      <c r="AJ528" s="69">
        <v>0</v>
      </c>
      <c r="AK528" s="69">
        <f t="shared" si="316"/>
        <v>0</v>
      </c>
      <c r="AL528" s="68">
        <f t="shared" si="317"/>
        <v>0</v>
      </c>
      <c r="AM528" s="69">
        <v>0</v>
      </c>
      <c r="AN528" s="69">
        <v>0</v>
      </c>
      <c r="AO528" s="69">
        <f t="shared" si="318"/>
        <v>0</v>
      </c>
      <c r="AP528" s="68">
        <f t="shared" si="319"/>
        <v>0</v>
      </c>
      <c r="AQ528" s="69">
        <v>0</v>
      </c>
      <c r="AR528" s="69">
        <v>0</v>
      </c>
      <c r="AS528" s="69">
        <f t="shared" si="320"/>
        <v>0</v>
      </c>
      <c r="AT528" s="68">
        <f t="shared" si="321"/>
        <v>0</v>
      </c>
      <c r="AU528" s="69">
        <v>0</v>
      </c>
      <c r="AV528" s="69">
        <v>0</v>
      </c>
      <c r="AW528" s="69">
        <f t="shared" si="322"/>
        <v>0</v>
      </c>
      <c r="AX528" s="68">
        <f t="shared" si="323"/>
        <v>0</v>
      </c>
      <c r="AY528" s="69">
        <v>0</v>
      </c>
      <c r="AZ528" s="69">
        <v>0</v>
      </c>
      <c r="BA528" s="65" t="b">
        <f t="shared" si="288"/>
        <v>1</v>
      </c>
      <c r="BB528" s="65" t="b">
        <f t="shared" si="289"/>
        <v>0</v>
      </c>
      <c r="BC528" s="65" t="b">
        <f t="shared" si="290"/>
        <v>0</v>
      </c>
      <c r="BD528" s="65" t="b">
        <f t="shared" si="291"/>
        <v>0</v>
      </c>
      <c r="BE528" s="65" t="b">
        <f t="shared" si="292"/>
        <v>1</v>
      </c>
      <c r="BF528" s="65" t="b">
        <f t="shared" si="293"/>
        <v>1</v>
      </c>
      <c r="BG528" s="65" t="b">
        <f t="shared" si="294"/>
        <v>1</v>
      </c>
      <c r="BH528" s="65" t="b">
        <f t="shared" si="295"/>
        <v>1</v>
      </c>
      <c r="BI528" s="65" t="b">
        <f t="shared" si="296"/>
        <v>1</v>
      </c>
      <c r="BJ528" s="65" t="b">
        <f t="shared" si="297"/>
        <v>1</v>
      </c>
      <c r="BK528" s="65" t="b">
        <f t="shared" si="298"/>
        <v>1</v>
      </c>
      <c r="BL528" s="65" t="b">
        <f t="shared" si="299"/>
        <v>1</v>
      </c>
      <c r="BM528" s="70" t="s">
        <v>179</v>
      </c>
    </row>
    <row r="529" spans="1:65" ht="17">
      <c r="A529" s="66" t="s">
        <v>1223</v>
      </c>
      <c r="B529" s="67" t="s">
        <v>1224</v>
      </c>
      <c r="C529" s="68">
        <v>0</v>
      </c>
      <c r="D529" s="68">
        <v>0</v>
      </c>
      <c r="E529" s="69">
        <f t="shared" si="300"/>
        <v>0</v>
      </c>
      <c r="F529" s="68">
        <f t="shared" si="301"/>
        <v>0</v>
      </c>
      <c r="G529" s="69">
        <v>0</v>
      </c>
      <c r="H529" s="69">
        <v>0</v>
      </c>
      <c r="I529" s="69">
        <f t="shared" si="302"/>
        <v>0</v>
      </c>
      <c r="J529" s="68">
        <f t="shared" si="303"/>
        <v>0</v>
      </c>
      <c r="K529" s="69">
        <v>0</v>
      </c>
      <c r="L529" s="69">
        <v>0</v>
      </c>
      <c r="M529" s="69">
        <f t="shared" si="304"/>
        <v>0</v>
      </c>
      <c r="N529" s="68">
        <f t="shared" si="305"/>
        <v>0</v>
      </c>
      <c r="O529" s="69">
        <v>0</v>
      </c>
      <c r="P529" s="69">
        <v>0</v>
      </c>
      <c r="Q529" s="69">
        <f t="shared" si="306"/>
        <v>0</v>
      </c>
      <c r="R529" s="68">
        <f t="shared" si="307"/>
        <v>0</v>
      </c>
      <c r="S529" s="75">
        <v>2249.7511502290004</v>
      </c>
      <c r="T529" s="75">
        <v>7157.08</v>
      </c>
      <c r="U529" s="69">
        <f t="shared" si="308"/>
        <v>9406</v>
      </c>
      <c r="V529" s="68">
        <f t="shared" si="309"/>
        <v>4908</v>
      </c>
      <c r="W529" s="75">
        <v>2249.7511502290004</v>
      </c>
      <c r="X529" s="75">
        <v>8228.08</v>
      </c>
      <c r="Y529" s="69">
        <f t="shared" si="310"/>
        <v>10477</v>
      </c>
      <c r="Z529" s="68">
        <f t="shared" si="311"/>
        <v>5979</v>
      </c>
      <c r="AA529" s="75">
        <v>2249.7511502290004</v>
      </c>
      <c r="AB529" s="75">
        <v>8228.08</v>
      </c>
      <c r="AC529" s="69">
        <f t="shared" si="312"/>
        <v>10477</v>
      </c>
      <c r="AD529" s="68">
        <f t="shared" si="313"/>
        <v>5979</v>
      </c>
      <c r="AE529" s="75">
        <v>2249.7511502290004</v>
      </c>
      <c r="AF529" s="75">
        <v>12604.529999999999</v>
      </c>
      <c r="AG529" s="69">
        <f t="shared" si="314"/>
        <v>14853</v>
      </c>
      <c r="AH529" s="68">
        <f t="shared" si="315"/>
        <v>10355</v>
      </c>
      <c r="AI529" s="75">
        <v>4499.5023004580007</v>
      </c>
      <c r="AJ529" s="75">
        <v>14854.529999999999</v>
      </c>
      <c r="AK529" s="69">
        <f t="shared" si="316"/>
        <v>19353</v>
      </c>
      <c r="AL529" s="68">
        <f t="shared" si="317"/>
        <v>10355</v>
      </c>
      <c r="AM529" s="75">
        <v>4499.5023004580007</v>
      </c>
      <c r="AN529" s="75">
        <v>14854.529999999999</v>
      </c>
      <c r="AO529" s="69">
        <f t="shared" si="318"/>
        <v>19353</v>
      </c>
      <c r="AP529" s="68">
        <f t="shared" si="319"/>
        <v>10355</v>
      </c>
      <c r="AQ529" s="75">
        <v>4499.5023004580007</v>
      </c>
      <c r="AR529" s="75">
        <v>14854.529999999999</v>
      </c>
      <c r="AS529" s="69">
        <f t="shared" si="320"/>
        <v>19353</v>
      </c>
      <c r="AT529" s="68">
        <f t="shared" si="321"/>
        <v>10355</v>
      </c>
      <c r="AU529" s="75">
        <v>4499.5023004580007</v>
      </c>
      <c r="AV529" s="75">
        <v>14854.529999999999</v>
      </c>
      <c r="AW529" s="69">
        <f t="shared" si="322"/>
        <v>19353</v>
      </c>
      <c r="AX529" s="68">
        <f t="shared" si="323"/>
        <v>10355</v>
      </c>
      <c r="AY529" s="75">
        <v>4499.5023004580007</v>
      </c>
      <c r="AZ529" s="75">
        <v>14854.529999999999</v>
      </c>
      <c r="BA529" s="65" t="b">
        <f t="shared" si="288"/>
        <v>1</v>
      </c>
      <c r="BB529" s="65" t="b">
        <f t="shared" si="289"/>
        <v>1</v>
      </c>
      <c r="BC529" s="65" t="b">
        <f t="shared" si="290"/>
        <v>1</v>
      </c>
      <c r="BD529" s="65" t="b">
        <f t="shared" si="291"/>
        <v>1</v>
      </c>
      <c r="BE529" s="65" t="b">
        <f t="shared" si="292"/>
        <v>0</v>
      </c>
      <c r="BF529" s="65" t="b">
        <f t="shared" si="293"/>
        <v>0</v>
      </c>
      <c r="BG529" s="65" t="b">
        <f t="shared" si="294"/>
        <v>0</v>
      </c>
      <c r="BH529" s="65" t="b">
        <f t="shared" si="295"/>
        <v>0</v>
      </c>
      <c r="BI529" s="65" t="b">
        <f t="shared" si="296"/>
        <v>0</v>
      </c>
      <c r="BJ529" s="65" t="b">
        <f t="shared" si="297"/>
        <v>0</v>
      </c>
      <c r="BK529" s="65" t="b">
        <f t="shared" si="298"/>
        <v>0</v>
      </c>
      <c r="BL529" s="65" t="b">
        <f t="shared" si="299"/>
        <v>0</v>
      </c>
      <c r="BM529" s="70" t="s">
        <v>338</v>
      </c>
    </row>
    <row r="530" spans="1:65" ht="17">
      <c r="A530" s="66" t="s">
        <v>1225</v>
      </c>
      <c r="B530" s="67" t="s">
        <v>1226</v>
      </c>
      <c r="C530" s="68">
        <v>0</v>
      </c>
      <c r="D530" s="68">
        <v>0</v>
      </c>
      <c r="E530" s="69">
        <f t="shared" si="300"/>
        <v>0</v>
      </c>
      <c r="F530" s="68">
        <f t="shared" si="301"/>
        <v>0</v>
      </c>
      <c r="G530" s="69">
        <v>0</v>
      </c>
      <c r="H530" s="69">
        <v>0</v>
      </c>
      <c r="I530" s="69">
        <f t="shared" si="302"/>
        <v>0</v>
      </c>
      <c r="J530" s="68">
        <f t="shared" si="303"/>
        <v>0</v>
      </c>
      <c r="K530" s="69">
        <v>0</v>
      </c>
      <c r="L530" s="69">
        <v>0</v>
      </c>
      <c r="M530" s="69">
        <f t="shared" si="304"/>
        <v>0</v>
      </c>
      <c r="N530" s="68">
        <f t="shared" si="305"/>
        <v>0</v>
      </c>
      <c r="O530" s="69">
        <v>0</v>
      </c>
      <c r="P530" s="69">
        <v>0</v>
      </c>
      <c r="Q530" s="69">
        <f t="shared" si="306"/>
        <v>0</v>
      </c>
      <c r="R530" s="68">
        <f t="shared" si="307"/>
        <v>0</v>
      </c>
      <c r="S530" s="71">
        <v>320612.23912234441</v>
      </c>
      <c r="T530" s="71">
        <v>320613</v>
      </c>
      <c r="U530" s="69">
        <f t="shared" si="308"/>
        <v>641225</v>
      </c>
      <c r="V530" s="68">
        <f t="shared" si="309"/>
        <v>1</v>
      </c>
      <c r="W530" s="71">
        <v>320612.23912234441</v>
      </c>
      <c r="X530" s="71">
        <v>320613</v>
      </c>
      <c r="Y530" s="69">
        <f t="shared" si="310"/>
        <v>641225</v>
      </c>
      <c r="Z530" s="68">
        <f t="shared" si="311"/>
        <v>1</v>
      </c>
      <c r="AA530" s="71">
        <v>320612.23912234441</v>
      </c>
      <c r="AB530" s="71">
        <v>320613</v>
      </c>
      <c r="AC530" s="69">
        <f t="shared" si="312"/>
        <v>641225</v>
      </c>
      <c r="AD530" s="68">
        <f t="shared" si="313"/>
        <v>1</v>
      </c>
      <c r="AE530" s="71">
        <v>662568.01079960831</v>
      </c>
      <c r="AF530" s="71">
        <v>662568.77</v>
      </c>
      <c r="AG530" s="69">
        <f t="shared" si="314"/>
        <v>1325136</v>
      </c>
      <c r="AH530" s="68">
        <f t="shared" si="315"/>
        <v>0</v>
      </c>
      <c r="AI530" s="71">
        <v>662568.01079960831</v>
      </c>
      <c r="AJ530" s="71">
        <v>662568.77</v>
      </c>
      <c r="AK530" s="69">
        <f t="shared" si="316"/>
        <v>1325136</v>
      </c>
      <c r="AL530" s="68">
        <f t="shared" si="317"/>
        <v>0</v>
      </c>
      <c r="AM530" s="71">
        <v>662568.01079960831</v>
      </c>
      <c r="AN530" s="71">
        <v>662568.77</v>
      </c>
      <c r="AO530" s="69">
        <f t="shared" si="318"/>
        <v>1325136</v>
      </c>
      <c r="AP530" s="68">
        <f t="shared" si="319"/>
        <v>0</v>
      </c>
      <c r="AQ530" s="71">
        <v>719834.58957410697</v>
      </c>
      <c r="AR530" s="71">
        <v>718303.77</v>
      </c>
      <c r="AS530" s="69">
        <f t="shared" si="320"/>
        <v>1438137</v>
      </c>
      <c r="AT530" s="68">
        <f t="shared" si="321"/>
        <v>-1531</v>
      </c>
      <c r="AU530" s="71">
        <v>2303440.0803635805</v>
      </c>
      <c r="AV530" s="71">
        <v>718303.77</v>
      </c>
      <c r="AW530" s="69">
        <f t="shared" si="322"/>
        <v>3021743</v>
      </c>
      <c r="AX530" s="68">
        <f t="shared" si="323"/>
        <v>-1585137</v>
      </c>
      <c r="AY530" s="71">
        <v>2303440.0803635805</v>
      </c>
      <c r="AZ530" s="71">
        <v>718303.77</v>
      </c>
      <c r="BA530" s="65" t="b">
        <f t="shared" si="288"/>
        <v>1</v>
      </c>
      <c r="BB530" s="65" t="b">
        <f t="shared" si="289"/>
        <v>1</v>
      </c>
      <c r="BC530" s="65" t="b">
        <f t="shared" si="290"/>
        <v>1</v>
      </c>
      <c r="BD530" s="65" t="b">
        <f t="shared" si="291"/>
        <v>1</v>
      </c>
      <c r="BE530" s="65" t="b">
        <f t="shared" si="292"/>
        <v>0</v>
      </c>
      <c r="BF530" s="65" t="b">
        <f t="shared" si="293"/>
        <v>0</v>
      </c>
      <c r="BG530" s="65" t="b">
        <f t="shared" si="294"/>
        <v>0</v>
      </c>
      <c r="BH530" s="65" t="b">
        <f t="shared" si="295"/>
        <v>1</v>
      </c>
      <c r="BI530" s="65" t="b">
        <f t="shared" si="296"/>
        <v>1</v>
      </c>
      <c r="BJ530" s="65" t="b">
        <f t="shared" si="297"/>
        <v>1</v>
      </c>
      <c r="BK530" s="65" t="b">
        <f t="shared" si="298"/>
        <v>0</v>
      </c>
      <c r="BL530" s="65" t="b">
        <f t="shared" si="299"/>
        <v>0</v>
      </c>
      <c r="BM530" s="70" t="s">
        <v>164</v>
      </c>
    </row>
    <row r="531" spans="1:65" ht="34">
      <c r="A531" s="66" t="s">
        <v>1227</v>
      </c>
      <c r="B531" s="67" t="s">
        <v>1228</v>
      </c>
      <c r="C531" s="68">
        <v>0</v>
      </c>
      <c r="D531" s="68">
        <v>0</v>
      </c>
      <c r="E531" s="69">
        <f t="shared" si="300"/>
        <v>0</v>
      </c>
      <c r="F531" s="68">
        <f t="shared" si="301"/>
        <v>0</v>
      </c>
      <c r="G531" s="69">
        <v>0</v>
      </c>
      <c r="H531" s="69">
        <v>0</v>
      </c>
      <c r="I531" s="69">
        <f t="shared" si="302"/>
        <v>0</v>
      </c>
      <c r="J531" s="68">
        <f t="shared" si="303"/>
        <v>0</v>
      </c>
      <c r="K531" s="69">
        <v>0</v>
      </c>
      <c r="L531" s="69">
        <v>0</v>
      </c>
      <c r="M531" s="69">
        <f t="shared" si="304"/>
        <v>0</v>
      </c>
      <c r="N531" s="68">
        <f t="shared" si="305"/>
        <v>0</v>
      </c>
      <c r="O531" s="69">
        <v>0</v>
      </c>
      <c r="P531" s="69">
        <v>0</v>
      </c>
      <c r="Q531" s="69">
        <f t="shared" si="306"/>
        <v>0</v>
      </c>
      <c r="R531" s="68">
        <f t="shared" si="307"/>
        <v>0</v>
      </c>
      <c r="S531" s="69">
        <v>0</v>
      </c>
      <c r="T531" s="71">
        <v>2824</v>
      </c>
      <c r="U531" s="69">
        <f t="shared" si="308"/>
        <v>2824</v>
      </c>
      <c r="V531" s="68">
        <f t="shared" si="309"/>
        <v>2824</v>
      </c>
      <c r="W531" s="71">
        <v>8259.6439997159632</v>
      </c>
      <c r="X531" s="71">
        <v>11335</v>
      </c>
      <c r="Y531" s="69">
        <f t="shared" si="310"/>
        <v>19594</v>
      </c>
      <c r="Z531" s="68">
        <f t="shared" si="311"/>
        <v>3076</v>
      </c>
      <c r="AA531" s="69">
        <v>0</v>
      </c>
      <c r="AB531" s="71">
        <v>11335</v>
      </c>
      <c r="AC531" s="69">
        <f t="shared" si="312"/>
        <v>11335</v>
      </c>
      <c r="AD531" s="68">
        <f t="shared" si="313"/>
        <v>11335</v>
      </c>
      <c r="AE531" s="69">
        <v>0</v>
      </c>
      <c r="AF531" s="71">
        <v>11335</v>
      </c>
      <c r="AG531" s="69">
        <f t="shared" si="314"/>
        <v>11335</v>
      </c>
      <c r="AH531" s="68">
        <f t="shared" si="315"/>
        <v>11335</v>
      </c>
      <c r="AI531" s="71">
        <v>7343.8169802844068</v>
      </c>
      <c r="AJ531" s="71">
        <v>18679</v>
      </c>
      <c r="AK531" s="69">
        <f t="shared" si="316"/>
        <v>26022</v>
      </c>
      <c r="AL531" s="68">
        <f t="shared" si="317"/>
        <v>11336</v>
      </c>
      <c r="AM531" s="69">
        <v>0</v>
      </c>
      <c r="AN531" s="71">
        <v>18679</v>
      </c>
      <c r="AO531" s="69">
        <f t="shared" si="318"/>
        <v>18679</v>
      </c>
      <c r="AP531" s="68">
        <f t="shared" si="319"/>
        <v>18679</v>
      </c>
      <c r="AQ531" s="69">
        <v>0</v>
      </c>
      <c r="AR531" s="71">
        <v>18679</v>
      </c>
      <c r="AS531" s="69">
        <f t="shared" si="320"/>
        <v>18679</v>
      </c>
      <c r="AT531" s="68">
        <f t="shared" si="321"/>
        <v>18679</v>
      </c>
      <c r="AU531" s="71">
        <v>419081.54328348837</v>
      </c>
      <c r="AV531" s="71">
        <v>18679</v>
      </c>
      <c r="AW531" s="69">
        <f t="shared" si="322"/>
        <v>437760</v>
      </c>
      <c r="AX531" s="68">
        <f t="shared" si="323"/>
        <v>-400402</v>
      </c>
      <c r="AY531" s="71">
        <v>419081.54328348837</v>
      </c>
      <c r="AZ531" s="71">
        <v>18679</v>
      </c>
      <c r="BA531" s="65" t="b">
        <f t="shared" si="288"/>
        <v>1</v>
      </c>
      <c r="BB531" s="65" t="b">
        <f t="shared" si="289"/>
        <v>1</v>
      </c>
      <c r="BC531" s="65" t="b">
        <f t="shared" si="290"/>
        <v>1</v>
      </c>
      <c r="BD531" s="65" t="b">
        <f t="shared" si="291"/>
        <v>1</v>
      </c>
      <c r="BE531" s="65" t="b">
        <f t="shared" si="292"/>
        <v>0</v>
      </c>
      <c r="BF531" s="65" t="b">
        <f t="shared" si="293"/>
        <v>0</v>
      </c>
      <c r="BG531" s="65" t="b">
        <f t="shared" si="294"/>
        <v>0</v>
      </c>
      <c r="BH531" s="65" t="b">
        <f t="shared" si="295"/>
        <v>0</v>
      </c>
      <c r="BI531" s="65" t="b">
        <f t="shared" si="296"/>
        <v>0</v>
      </c>
      <c r="BJ531" s="65" t="b">
        <f t="shared" si="297"/>
        <v>0</v>
      </c>
      <c r="BK531" s="65" t="b">
        <f t="shared" si="298"/>
        <v>0</v>
      </c>
      <c r="BL531" s="65" t="b">
        <f t="shared" si="299"/>
        <v>0</v>
      </c>
      <c r="BM531" s="70" t="s">
        <v>161</v>
      </c>
    </row>
    <row r="532" spans="1:65" ht="17">
      <c r="A532" s="66" t="s">
        <v>1229</v>
      </c>
      <c r="B532" s="67" t="s">
        <v>1230</v>
      </c>
      <c r="C532" s="68">
        <v>0</v>
      </c>
      <c r="D532" s="68">
        <v>0</v>
      </c>
      <c r="E532" s="69">
        <f t="shared" si="300"/>
        <v>0</v>
      </c>
      <c r="F532" s="68">
        <f t="shared" si="301"/>
        <v>0</v>
      </c>
      <c r="G532" s="69">
        <v>5743.2831880714284</v>
      </c>
      <c r="H532" s="69">
        <v>5743</v>
      </c>
      <c r="I532" s="69">
        <f t="shared" si="302"/>
        <v>11486</v>
      </c>
      <c r="J532" s="68">
        <f t="shared" si="303"/>
        <v>0</v>
      </c>
      <c r="K532" s="71">
        <v>11090.453113217</v>
      </c>
      <c r="L532" s="71">
        <v>11090</v>
      </c>
      <c r="M532" s="69">
        <f t="shared" si="304"/>
        <v>22180</v>
      </c>
      <c r="N532" s="68">
        <f t="shared" si="305"/>
        <v>0</v>
      </c>
      <c r="O532" s="71">
        <v>14546.054274288426</v>
      </c>
      <c r="P532" s="71">
        <v>14546</v>
      </c>
      <c r="Q532" s="69">
        <f t="shared" si="306"/>
        <v>29092</v>
      </c>
      <c r="R532" s="68">
        <f t="shared" si="307"/>
        <v>0</v>
      </c>
      <c r="S532" s="69">
        <v>0</v>
      </c>
      <c r="T532" s="69">
        <v>0</v>
      </c>
      <c r="U532" s="69">
        <f t="shared" si="308"/>
        <v>0</v>
      </c>
      <c r="V532" s="68">
        <f t="shared" si="309"/>
        <v>0</v>
      </c>
      <c r="W532" s="69">
        <v>0</v>
      </c>
      <c r="X532" s="69">
        <v>0</v>
      </c>
      <c r="Y532" s="69">
        <f t="shared" si="310"/>
        <v>0</v>
      </c>
      <c r="Z532" s="68">
        <f t="shared" si="311"/>
        <v>0</v>
      </c>
      <c r="AA532" s="69">
        <v>0</v>
      </c>
      <c r="AB532" s="69">
        <v>0</v>
      </c>
      <c r="AC532" s="69">
        <f t="shared" si="312"/>
        <v>0</v>
      </c>
      <c r="AD532" s="68">
        <f t="shared" si="313"/>
        <v>0</v>
      </c>
      <c r="AE532" s="69">
        <v>0</v>
      </c>
      <c r="AF532" s="69">
        <v>0</v>
      </c>
      <c r="AG532" s="69">
        <f t="shared" si="314"/>
        <v>0</v>
      </c>
      <c r="AH532" s="68">
        <f t="shared" si="315"/>
        <v>0</v>
      </c>
      <c r="AI532" s="69">
        <v>0</v>
      </c>
      <c r="AJ532" s="69">
        <v>0</v>
      </c>
      <c r="AK532" s="69">
        <f t="shared" si="316"/>
        <v>0</v>
      </c>
      <c r="AL532" s="68">
        <f t="shared" si="317"/>
        <v>0</v>
      </c>
      <c r="AM532" s="69">
        <v>0</v>
      </c>
      <c r="AN532" s="69">
        <v>0</v>
      </c>
      <c r="AO532" s="69">
        <f t="shared" si="318"/>
        <v>0</v>
      </c>
      <c r="AP532" s="68">
        <f t="shared" si="319"/>
        <v>0</v>
      </c>
      <c r="AQ532" s="69">
        <v>0</v>
      </c>
      <c r="AR532" s="69">
        <v>0</v>
      </c>
      <c r="AS532" s="69">
        <f t="shared" si="320"/>
        <v>0</v>
      </c>
      <c r="AT532" s="68">
        <f t="shared" si="321"/>
        <v>0</v>
      </c>
      <c r="AU532" s="69">
        <v>0</v>
      </c>
      <c r="AV532" s="69">
        <v>0</v>
      </c>
      <c r="AW532" s="69">
        <f t="shared" si="322"/>
        <v>0</v>
      </c>
      <c r="AX532" s="68">
        <f t="shared" si="323"/>
        <v>0</v>
      </c>
      <c r="AY532" s="69">
        <v>0</v>
      </c>
      <c r="AZ532" s="69">
        <v>0</v>
      </c>
      <c r="BA532" s="65" t="b">
        <f t="shared" si="288"/>
        <v>1</v>
      </c>
      <c r="BB532" s="65" t="b">
        <f t="shared" si="289"/>
        <v>1</v>
      </c>
      <c r="BC532" s="65" t="b">
        <f t="shared" si="290"/>
        <v>1</v>
      </c>
      <c r="BD532" s="65" t="b">
        <f t="shared" si="291"/>
        <v>1</v>
      </c>
      <c r="BE532" s="65" t="b">
        <f t="shared" si="292"/>
        <v>1</v>
      </c>
      <c r="BF532" s="65" t="b">
        <f t="shared" si="293"/>
        <v>1</v>
      </c>
      <c r="BG532" s="65" t="b">
        <f t="shared" si="294"/>
        <v>1</v>
      </c>
      <c r="BH532" s="65" t="b">
        <f t="shared" si="295"/>
        <v>1</v>
      </c>
      <c r="BI532" s="65" t="b">
        <f t="shared" si="296"/>
        <v>1</v>
      </c>
      <c r="BJ532" s="65" t="b">
        <f t="shared" si="297"/>
        <v>1</v>
      </c>
      <c r="BK532" s="65" t="b">
        <f t="shared" si="298"/>
        <v>1</v>
      </c>
      <c r="BL532" s="65" t="b">
        <f t="shared" si="299"/>
        <v>1</v>
      </c>
      <c r="BM532" s="70" t="s">
        <v>164</v>
      </c>
    </row>
    <row r="533" spans="1:65" ht="17">
      <c r="A533" s="66" t="s">
        <v>1231</v>
      </c>
      <c r="B533" s="67" t="s">
        <v>1232</v>
      </c>
      <c r="C533" s="68">
        <v>0</v>
      </c>
      <c r="D533" s="68">
        <v>0</v>
      </c>
      <c r="E533" s="69">
        <f t="shared" si="300"/>
        <v>0</v>
      </c>
      <c r="F533" s="68">
        <f t="shared" si="301"/>
        <v>0</v>
      </c>
      <c r="G533" s="71">
        <v>4124.7619939577035</v>
      </c>
      <c r="H533" s="71">
        <v>4125</v>
      </c>
      <c r="I533" s="69">
        <f t="shared" si="302"/>
        <v>8249</v>
      </c>
      <c r="J533" s="68">
        <f t="shared" si="303"/>
        <v>1</v>
      </c>
      <c r="K533" s="71">
        <v>4124.7619939577035</v>
      </c>
      <c r="L533" s="71">
        <v>4125</v>
      </c>
      <c r="M533" s="69">
        <f t="shared" si="304"/>
        <v>8249</v>
      </c>
      <c r="N533" s="68">
        <f t="shared" si="305"/>
        <v>1</v>
      </c>
      <c r="O533" s="71">
        <v>4124.7619939577035</v>
      </c>
      <c r="P533" s="71">
        <v>4125</v>
      </c>
      <c r="Q533" s="69">
        <f t="shared" si="306"/>
        <v>8249</v>
      </c>
      <c r="R533" s="68">
        <f t="shared" si="307"/>
        <v>1</v>
      </c>
      <c r="S533" s="75">
        <v>1562.6419762015</v>
      </c>
      <c r="T533" s="75">
        <v>14851</v>
      </c>
      <c r="U533" s="69">
        <f t="shared" si="308"/>
        <v>16413</v>
      </c>
      <c r="V533" s="68">
        <f t="shared" si="309"/>
        <v>13289</v>
      </c>
      <c r="W533" s="75">
        <v>1562.6419762015</v>
      </c>
      <c r="X533" s="75">
        <v>15921.54</v>
      </c>
      <c r="Y533" s="69">
        <f t="shared" si="310"/>
        <v>17483</v>
      </c>
      <c r="Z533" s="68">
        <f t="shared" si="311"/>
        <v>14359</v>
      </c>
      <c r="AA533" s="75">
        <v>1562.6419762015</v>
      </c>
      <c r="AB533" s="75">
        <v>15921.54</v>
      </c>
      <c r="AC533" s="69">
        <f t="shared" si="312"/>
        <v>17483</v>
      </c>
      <c r="AD533" s="68">
        <f t="shared" si="313"/>
        <v>14359</v>
      </c>
      <c r="AE533" s="75">
        <v>1562.6419762015</v>
      </c>
      <c r="AF533" s="75">
        <v>15921.54</v>
      </c>
      <c r="AG533" s="69">
        <f t="shared" si="314"/>
        <v>17483</v>
      </c>
      <c r="AH533" s="68">
        <f t="shared" si="315"/>
        <v>14359</v>
      </c>
      <c r="AI533" s="75">
        <v>4687.9259286044999</v>
      </c>
      <c r="AJ533" s="75">
        <v>15921.54</v>
      </c>
      <c r="AK533" s="69">
        <f t="shared" si="316"/>
        <v>20608</v>
      </c>
      <c r="AL533" s="68">
        <f t="shared" si="317"/>
        <v>11234</v>
      </c>
      <c r="AM533" s="75">
        <v>4687.9259286044999</v>
      </c>
      <c r="AN533" s="75">
        <v>15921.54</v>
      </c>
      <c r="AO533" s="69">
        <f t="shared" si="318"/>
        <v>20608</v>
      </c>
      <c r="AP533" s="68">
        <f t="shared" si="319"/>
        <v>11234</v>
      </c>
      <c r="AQ533" s="75">
        <v>4687.9259286044999</v>
      </c>
      <c r="AR533" s="75">
        <v>15921.54</v>
      </c>
      <c r="AS533" s="69">
        <f t="shared" si="320"/>
        <v>20608</v>
      </c>
      <c r="AT533" s="68">
        <f t="shared" si="321"/>
        <v>11234</v>
      </c>
      <c r="AU533" s="75">
        <v>4687.9259286044999</v>
      </c>
      <c r="AV533" s="75">
        <v>15921.54</v>
      </c>
      <c r="AW533" s="69">
        <f t="shared" si="322"/>
        <v>20608</v>
      </c>
      <c r="AX533" s="68">
        <f t="shared" si="323"/>
        <v>11234</v>
      </c>
      <c r="AY533" s="75">
        <v>4687.9259286044999</v>
      </c>
      <c r="AZ533" s="75">
        <v>15921.54</v>
      </c>
      <c r="BA533" s="65" t="b">
        <f t="shared" si="288"/>
        <v>1</v>
      </c>
      <c r="BB533" s="65" t="b">
        <f t="shared" si="289"/>
        <v>0</v>
      </c>
      <c r="BC533" s="65" t="b">
        <f t="shared" si="290"/>
        <v>0</v>
      </c>
      <c r="BD533" s="65" t="b">
        <f t="shared" si="291"/>
        <v>0</v>
      </c>
      <c r="BE533" s="65" t="b">
        <f t="shared" si="292"/>
        <v>0</v>
      </c>
      <c r="BF533" s="65" t="b">
        <f t="shared" si="293"/>
        <v>0</v>
      </c>
      <c r="BG533" s="65" t="b">
        <f t="shared" si="294"/>
        <v>0</v>
      </c>
      <c r="BH533" s="65" t="b">
        <f t="shared" si="295"/>
        <v>0</v>
      </c>
      <c r="BI533" s="65" t="b">
        <f t="shared" si="296"/>
        <v>0</v>
      </c>
      <c r="BJ533" s="65" t="b">
        <f t="shared" si="297"/>
        <v>0</v>
      </c>
      <c r="BK533" s="65" t="b">
        <f t="shared" si="298"/>
        <v>0</v>
      </c>
      <c r="BL533" s="65" t="b">
        <f t="shared" si="299"/>
        <v>0</v>
      </c>
      <c r="BM533" s="70" t="s">
        <v>338</v>
      </c>
    </row>
    <row r="534" spans="1:65" ht="34">
      <c r="A534" s="66" t="s">
        <v>1233</v>
      </c>
      <c r="B534" s="67" t="s">
        <v>1234</v>
      </c>
      <c r="C534" s="68">
        <v>-42.74199866051341</v>
      </c>
      <c r="D534" s="68">
        <v>0</v>
      </c>
      <c r="E534" s="69">
        <f t="shared" si="300"/>
        <v>-42</v>
      </c>
      <c r="F534" s="68">
        <f t="shared" si="301"/>
        <v>42</v>
      </c>
      <c r="G534" s="71">
        <v>2461.9776410370328</v>
      </c>
      <c r="H534" s="71">
        <v>2467</v>
      </c>
      <c r="I534" s="69">
        <f t="shared" si="302"/>
        <v>4928</v>
      </c>
      <c r="J534" s="68">
        <f t="shared" si="303"/>
        <v>6</v>
      </c>
      <c r="K534" s="71">
        <v>5275.0233669941554</v>
      </c>
      <c r="L534" s="71">
        <v>5280</v>
      </c>
      <c r="M534" s="69">
        <f t="shared" si="304"/>
        <v>10555</v>
      </c>
      <c r="N534" s="68">
        <f t="shared" si="305"/>
        <v>5</v>
      </c>
      <c r="O534" s="71">
        <v>9019.9084029027254</v>
      </c>
      <c r="P534" s="71">
        <v>9008</v>
      </c>
      <c r="Q534" s="69">
        <f t="shared" si="306"/>
        <v>18027</v>
      </c>
      <c r="R534" s="68">
        <f t="shared" si="307"/>
        <v>-11</v>
      </c>
      <c r="S534" s="69">
        <v>0</v>
      </c>
      <c r="T534" s="69">
        <v>0</v>
      </c>
      <c r="U534" s="69">
        <f t="shared" si="308"/>
        <v>0</v>
      </c>
      <c r="V534" s="68">
        <f t="shared" si="309"/>
        <v>0</v>
      </c>
      <c r="W534" s="69">
        <v>0</v>
      </c>
      <c r="X534" s="69">
        <v>0</v>
      </c>
      <c r="Y534" s="69">
        <f t="shared" si="310"/>
        <v>0</v>
      </c>
      <c r="Z534" s="68">
        <f t="shared" si="311"/>
        <v>0</v>
      </c>
      <c r="AA534" s="69">
        <v>0</v>
      </c>
      <c r="AB534" s="69">
        <v>0</v>
      </c>
      <c r="AC534" s="69">
        <f t="shared" si="312"/>
        <v>0</v>
      </c>
      <c r="AD534" s="68">
        <f t="shared" si="313"/>
        <v>0</v>
      </c>
      <c r="AE534" s="69">
        <v>0</v>
      </c>
      <c r="AF534" s="69">
        <v>0</v>
      </c>
      <c r="AG534" s="69">
        <f t="shared" si="314"/>
        <v>0</v>
      </c>
      <c r="AH534" s="68">
        <f t="shared" si="315"/>
        <v>0</v>
      </c>
      <c r="AI534" s="69">
        <v>0</v>
      </c>
      <c r="AJ534" s="69">
        <v>0</v>
      </c>
      <c r="AK534" s="69">
        <f t="shared" si="316"/>
        <v>0</v>
      </c>
      <c r="AL534" s="68">
        <f t="shared" si="317"/>
        <v>0</v>
      </c>
      <c r="AM534" s="69">
        <v>0</v>
      </c>
      <c r="AN534" s="69">
        <v>0</v>
      </c>
      <c r="AO534" s="69">
        <f t="shared" si="318"/>
        <v>0</v>
      </c>
      <c r="AP534" s="68">
        <f t="shared" si="319"/>
        <v>0</v>
      </c>
      <c r="AQ534" s="69">
        <v>0</v>
      </c>
      <c r="AR534" s="69">
        <v>0</v>
      </c>
      <c r="AS534" s="69">
        <f t="shared" si="320"/>
        <v>0</v>
      </c>
      <c r="AT534" s="68">
        <f t="shared" si="321"/>
        <v>0</v>
      </c>
      <c r="AU534" s="69">
        <v>0</v>
      </c>
      <c r="AV534" s="69">
        <v>0</v>
      </c>
      <c r="AW534" s="69">
        <f t="shared" si="322"/>
        <v>0</v>
      </c>
      <c r="AX534" s="68">
        <f t="shared" si="323"/>
        <v>0</v>
      </c>
      <c r="AY534" s="69">
        <v>0</v>
      </c>
      <c r="AZ534" s="69">
        <v>0</v>
      </c>
      <c r="BA534" s="65" t="b">
        <f t="shared" si="288"/>
        <v>0</v>
      </c>
      <c r="BB534" s="65" t="b">
        <f t="shared" si="289"/>
        <v>0</v>
      </c>
      <c r="BC534" s="65" t="b">
        <f t="shared" si="290"/>
        <v>0</v>
      </c>
      <c r="BD534" s="65" t="b">
        <f t="shared" si="291"/>
        <v>0</v>
      </c>
      <c r="BE534" s="65" t="b">
        <f t="shared" si="292"/>
        <v>1</v>
      </c>
      <c r="BF534" s="65" t="b">
        <f t="shared" si="293"/>
        <v>1</v>
      </c>
      <c r="BG534" s="65" t="b">
        <f t="shared" si="294"/>
        <v>1</v>
      </c>
      <c r="BH534" s="65" t="b">
        <f t="shared" si="295"/>
        <v>1</v>
      </c>
      <c r="BI534" s="65" t="b">
        <f t="shared" si="296"/>
        <v>1</v>
      </c>
      <c r="BJ534" s="65" t="b">
        <f t="shared" si="297"/>
        <v>1</v>
      </c>
      <c r="BK534" s="65" t="b">
        <f t="shared" si="298"/>
        <v>1</v>
      </c>
      <c r="BL534" s="65" t="b">
        <f t="shared" si="299"/>
        <v>1</v>
      </c>
      <c r="BM534" s="70" t="s">
        <v>161</v>
      </c>
    </row>
    <row r="535" spans="1:65" ht="34">
      <c r="A535" s="66" t="s">
        <v>1235</v>
      </c>
      <c r="B535" s="67" t="s">
        <v>1236</v>
      </c>
      <c r="C535" s="68">
        <v>0</v>
      </c>
      <c r="D535" s="68">
        <v>0</v>
      </c>
      <c r="E535" s="69">
        <f t="shared" si="300"/>
        <v>0</v>
      </c>
      <c r="F535" s="68">
        <f t="shared" si="301"/>
        <v>0</v>
      </c>
      <c r="G535" s="69">
        <v>0</v>
      </c>
      <c r="H535" s="69">
        <v>0</v>
      </c>
      <c r="I535" s="69">
        <f t="shared" si="302"/>
        <v>0</v>
      </c>
      <c r="J535" s="68">
        <f t="shared" si="303"/>
        <v>0</v>
      </c>
      <c r="K535" s="69">
        <v>0</v>
      </c>
      <c r="L535" s="69">
        <v>0</v>
      </c>
      <c r="M535" s="69">
        <f t="shared" si="304"/>
        <v>0</v>
      </c>
      <c r="N535" s="68">
        <f t="shared" si="305"/>
        <v>0</v>
      </c>
      <c r="O535" s="69">
        <v>0</v>
      </c>
      <c r="P535" s="69">
        <v>0</v>
      </c>
      <c r="Q535" s="69">
        <f t="shared" si="306"/>
        <v>0</v>
      </c>
      <c r="R535" s="68">
        <f t="shared" si="307"/>
        <v>0</v>
      </c>
      <c r="S535" s="69">
        <v>0</v>
      </c>
      <c r="T535" s="69">
        <v>0</v>
      </c>
      <c r="U535" s="69">
        <f t="shared" si="308"/>
        <v>0</v>
      </c>
      <c r="V535" s="68">
        <f t="shared" si="309"/>
        <v>0</v>
      </c>
      <c r="W535" s="69">
        <v>0</v>
      </c>
      <c r="X535" s="69">
        <v>0</v>
      </c>
      <c r="Y535" s="69">
        <f t="shared" si="310"/>
        <v>0</v>
      </c>
      <c r="Z535" s="68">
        <f t="shared" si="311"/>
        <v>0</v>
      </c>
      <c r="AA535" s="69">
        <v>0</v>
      </c>
      <c r="AB535" s="69">
        <v>0</v>
      </c>
      <c r="AC535" s="69">
        <f t="shared" si="312"/>
        <v>0</v>
      </c>
      <c r="AD535" s="68">
        <f t="shared" si="313"/>
        <v>0</v>
      </c>
      <c r="AE535" s="69">
        <v>0</v>
      </c>
      <c r="AF535" s="69">
        <v>0</v>
      </c>
      <c r="AG535" s="69">
        <f t="shared" si="314"/>
        <v>0</v>
      </c>
      <c r="AH535" s="68">
        <f t="shared" si="315"/>
        <v>0</v>
      </c>
      <c r="AI535" s="69">
        <v>0</v>
      </c>
      <c r="AJ535" s="69">
        <v>0</v>
      </c>
      <c r="AK535" s="69">
        <f t="shared" si="316"/>
        <v>0</v>
      </c>
      <c r="AL535" s="68">
        <f t="shared" si="317"/>
        <v>0</v>
      </c>
      <c r="AM535" s="69">
        <v>0</v>
      </c>
      <c r="AN535" s="69">
        <v>0</v>
      </c>
      <c r="AO535" s="69">
        <f t="shared" si="318"/>
        <v>0</v>
      </c>
      <c r="AP535" s="68">
        <f t="shared" si="319"/>
        <v>0</v>
      </c>
      <c r="AQ535" s="69">
        <v>0</v>
      </c>
      <c r="AR535" s="69">
        <v>0</v>
      </c>
      <c r="AS535" s="69">
        <f t="shared" si="320"/>
        <v>0</v>
      </c>
      <c r="AT535" s="68">
        <f t="shared" si="321"/>
        <v>0</v>
      </c>
      <c r="AU535" s="69">
        <v>0</v>
      </c>
      <c r="AV535" s="69">
        <v>0</v>
      </c>
      <c r="AW535" s="69">
        <f t="shared" si="322"/>
        <v>0</v>
      </c>
      <c r="AX535" s="68">
        <f t="shared" si="323"/>
        <v>0</v>
      </c>
      <c r="AY535" s="69">
        <v>0</v>
      </c>
      <c r="AZ535" s="69">
        <v>0</v>
      </c>
      <c r="BA535" s="65" t="b">
        <f t="shared" si="288"/>
        <v>1</v>
      </c>
      <c r="BB535" s="65" t="b">
        <f t="shared" si="289"/>
        <v>1</v>
      </c>
      <c r="BC535" s="65" t="b">
        <f t="shared" si="290"/>
        <v>1</v>
      </c>
      <c r="BD535" s="65" t="b">
        <f t="shared" si="291"/>
        <v>1</v>
      </c>
      <c r="BE535" s="65" t="b">
        <f t="shared" si="292"/>
        <v>1</v>
      </c>
      <c r="BF535" s="65" t="b">
        <f t="shared" si="293"/>
        <v>1</v>
      </c>
      <c r="BG535" s="65" t="b">
        <f t="shared" si="294"/>
        <v>1</v>
      </c>
      <c r="BH535" s="65" t="b">
        <f t="shared" si="295"/>
        <v>1</v>
      </c>
      <c r="BI535" s="65" t="b">
        <f t="shared" si="296"/>
        <v>1</v>
      </c>
      <c r="BJ535" s="65" t="b">
        <f t="shared" si="297"/>
        <v>1</v>
      </c>
      <c r="BK535" s="65" t="b">
        <f t="shared" si="298"/>
        <v>1</v>
      </c>
      <c r="BL535" s="65" t="b">
        <f t="shared" si="299"/>
        <v>1</v>
      </c>
      <c r="BM535" s="70" t="s">
        <v>161</v>
      </c>
    </row>
    <row r="536" spans="1:65" ht="34">
      <c r="A536" s="66" t="s">
        <v>1237</v>
      </c>
      <c r="B536" s="67" t="s">
        <v>1238</v>
      </c>
      <c r="C536" s="68">
        <v>0</v>
      </c>
      <c r="D536" s="68">
        <v>0</v>
      </c>
      <c r="E536" s="69">
        <f t="shared" si="300"/>
        <v>0</v>
      </c>
      <c r="F536" s="68">
        <f t="shared" si="301"/>
        <v>0</v>
      </c>
      <c r="G536" s="69">
        <v>16718.45880681818</v>
      </c>
      <c r="H536" s="69">
        <v>16718</v>
      </c>
      <c r="I536" s="69">
        <f t="shared" si="302"/>
        <v>33436</v>
      </c>
      <c r="J536" s="68">
        <f t="shared" si="303"/>
        <v>0</v>
      </c>
      <c r="K536" s="71">
        <v>16718.45880681818</v>
      </c>
      <c r="L536" s="71">
        <v>16718</v>
      </c>
      <c r="M536" s="69">
        <f t="shared" si="304"/>
        <v>33436</v>
      </c>
      <c r="N536" s="68">
        <f t="shared" si="305"/>
        <v>0</v>
      </c>
      <c r="O536" s="71">
        <v>16718.45880681818</v>
      </c>
      <c r="P536" s="71">
        <v>16718</v>
      </c>
      <c r="Q536" s="69">
        <f t="shared" si="306"/>
        <v>33436</v>
      </c>
      <c r="R536" s="68">
        <f t="shared" si="307"/>
        <v>0</v>
      </c>
      <c r="S536" s="69">
        <v>0</v>
      </c>
      <c r="T536" s="71">
        <v>853494</v>
      </c>
      <c r="U536" s="69">
        <f t="shared" si="308"/>
        <v>853494</v>
      </c>
      <c r="V536" s="68">
        <f t="shared" si="309"/>
        <v>853494</v>
      </c>
      <c r="W536" s="71">
        <v>1196814.4536720074</v>
      </c>
      <c r="X536" s="71">
        <v>2050308.45</v>
      </c>
      <c r="Y536" s="69">
        <f t="shared" si="310"/>
        <v>3247122</v>
      </c>
      <c r="Z536" s="68">
        <f t="shared" si="311"/>
        <v>853494</v>
      </c>
      <c r="AA536" s="69">
        <v>0</v>
      </c>
      <c r="AB536" s="71">
        <v>2050308.45</v>
      </c>
      <c r="AC536" s="69">
        <f t="shared" si="312"/>
        <v>2050308</v>
      </c>
      <c r="AD536" s="68">
        <f t="shared" si="313"/>
        <v>2050308</v>
      </c>
      <c r="AE536" s="69">
        <v>0</v>
      </c>
      <c r="AF536" s="71">
        <v>2050308.45</v>
      </c>
      <c r="AG536" s="69">
        <f t="shared" si="314"/>
        <v>2050308</v>
      </c>
      <c r="AH536" s="68">
        <f t="shared" si="315"/>
        <v>2050308</v>
      </c>
      <c r="AI536" s="71">
        <v>322729.5319370784</v>
      </c>
      <c r="AJ536" s="71">
        <v>2373038.4500000002</v>
      </c>
      <c r="AK536" s="69">
        <f t="shared" si="316"/>
        <v>2695767</v>
      </c>
      <c r="AL536" s="68">
        <f t="shared" si="317"/>
        <v>2050309</v>
      </c>
      <c r="AM536" s="69">
        <v>0</v>
      </c>
      <c r="AN536" s="71">
        <v>2373038.4500000002</v>
      </c>
      <c r="AO536" s="69">
        <f t="shared" si="318"/>
        <v>2373038</v>
      </c>
      <c r="AP536" s="68">
        <f t="shared" si="319"/>
        <v>2373038</v>
      </c>
      <c r="AQ536" s="69">
        <v>0</v>
      </c>
      <c r="AR536" s="71">
        <v>2373038.4500000002</v>
      </c>
      <c r="AS536" s="69">
        <f t="shared" si="320"/>
        <v>2373038</v>
      </c>
      <c r="AT536" s="68">
        <f t="shared" si="321"/>
        <v>2373038</v>
      </c>
      <c r="AU536" s="71">
        <v>18278707.866877634</v>
      </c>
      <c r="AV536" s="71">
        <v>2373038.4500000002</v>
      </c>
      <c r="AW536" s="69">
        <f t="shared" si="322"/>
        <v>20651745</v>
      </c>
      <c r="AX536" s="68">
        <f t="shared" si="323"/>
        <v>-15905669</v>
      </c>
      <c r="AY536" s="71">
        <v>18278707.866877634</v>
      </c>
      <c r="AZ536" s="71">
        <v>2373038.4500000002</v>
      </c>
      <c r="BA536" s="65" t="b">
        <f t="shared" si="288"/>
        <v>1</v>
      </c>
      <c r="BB536" s="65" t="b">
        <f t="shared" si="289"/>
        <v>1</v>
      </c>
      <c r="BC536" s="65" t="b">
        <f t="shared" si="290"/>
        <v>1</v>
      </c>
      <c r="BD536" s="65" t="b">
        <f t="shared" si="291"/>
        <v>1</v>
      </c>
      <c r="BE536" s="65" t="b">
        <f t="shared" si="292"/>
        <v>0</v>
      </c>
      <c r="BF536" s="65" t="b">
        <f t="shared" si="293"/>
        <v>0</v>
      </c>
      <c r="BG536" s="65" t="b">
        <f t="shared" si="294"/>
        <v>0</v>
      </c>
      <c r="BH536" s="65" t="b">
        <f t="shared" si="295"/>
        <v>0</v>
      </c>
      <c r="BI536" s="65" t="b">
        <f t="shared" si="296"/>
        <v>0</v>
      </c>
      <c r="BJ536" s="65" t="b">
        <f t="shared" si="297"/>
        <v>0</v>
      </c>
      <c r="BK536" s="65" t="b">
        <f t="shared" si="298"/>
        <v>0</v>
      </c>
      <c r="BL536" s="65" t="b">
        <f t="shared" si="299"/>
        <v>0</v>
      </c>
      <c r="BM536" s="70" t="s">
        <v>161</v>
      </c>
    </row>
    <row r="537" spans="1:65" ht="17">
      <c r="A537" s="66" t="s">
        <v>1239</v>
      </c>
      <c r="B537" s="67" t="s">
        <v>1240</v>
      </c>
      <c r="C537" s="68">
        <v>1623.9259321181371</v>
      </c>
      <c r="D537" s="68">
        <v>3248</v>
      </c>
      <c r="E537" s="69">
        <f t="shared" si="300"/>
        <v>4871</v>
      </c>
      <c r="F537" s="68">
        <f t="shared" si="301"/>
        <v>1625</v>
      </c>
      <c r="G537" s="71">
        <v>10523.850456054317</v>
      </c>
      <c r="H537" s="71">
        <v>21169</v>
      </c>
      <c r="I537" s="69">
        <f t="shared" si="302"/>
        <v>31692</v>
      </c>
      <c r="J537" s="68">
        <f t="shared" si="303"/>
        <v>10646</v>
      </c>
      <c r="K537" s="71">
        <v>18065.519923900207</v>
      </c>
      <c r="L537" s="71">
        <v>35073</v>
      </c>
      <c r="M537" s="69">
        <f t="shared" si="304"/>
        <v>53138</v>
      </c>
      <c r="N537" s="68">
        <f t="shared" si="305"/>
        <v>17008</v>
      </c>
      <c r="O537" s="71">
        <v>21183.231957698739</v>
      </c>
      <c r="P537" s="71">
        <v>41290</v>
      </c>
      <c r="Q537" s="69">
        <f t="shared" si="306"/>
        <v>62473</v>
      </c>
      <c r="R537" s="68">
        <f t="shared" si="307"/>
        <v>20107</v>
      </c>
      <c r="S537" s="75">
        <v>328.12500000000131</v>
      </c>
      <c r="T537" s="75">
        <v>3539.23</v>
      </c>
      <c r="U537" s="69">
        <f t="shared" si="308"/>
        <v>3867</v>
      </c>
      <c r="V537" s="68">
        <f t="shared" si="309"/>
        <v>3211</v>
      </c>
      <c r="W537" s="75">
        <v>328.12500000000131</v>
      </c>
      <c r="X537" s="75">
        <v>4272.2299999999996</v>
      </c>
      <c r="Y537" s="69">
        <f t="shared" si="310"/>
        <v>4600</v>
      </c>
      <c r="Z537" s="68">
        <f t="shared" si="311"/>
        <v>3944</v>
      </c>
      <c r="AA537" s="75">
        <v>328.12500000000131</v>
      </c>
      <c r="AB537" s="75">
        <v>4272.2299999999996</v>
      </c>
      <c r="AC537" s="69">
        <f t="shared" si="312"/>
        <v>4600</v>
      </c>
      <c r="AD537" s="68">
        <f t="shared" si="313"/>
        <v>3944</v>
      </c>
      <c r="AE537" s="75">
        <v>328.12500000000131</v>
      </c>
      <c r="AF537" s="75">
        <v>4272.2299999999996</v>
      </c>
      <c r="AG537" s="69">
        <f t="shared" si="314"/>
        <v>4600</v>
      </c>
      <c r="AH537" s="68">
        <f t="shared" si="315"/>
        <v>3944</v>
      </c>
      <c r="AI537" s="75">
        <v>2953.1250000000114</v>
      </c>
      <c r="AJ537" s="75">
        <v>4272.2299999999996</v>
      </c>
      <c r="AK537" s="69">
        <f t="shared" si="316"/>
        <v>7225</v>
      </c>
      <c r="AL537" s="68">
        <f t="shared" si="317"/>
        <v>1319</v>
      </c>
      <c r="AM537" s="75">
        <v>2953.1250000000114</v>
      </c>
      <c r="AN537" s="75">
        <v>4272.2299999999996</v>
      </c>
      <c r="AO537" s="69">
        <f t="shared" si="318"/>
        <v>7225</v>
      </c>
      <c r="AP537" s="68">
        <f t="shared" si="319"/>
        <v>1319</v>
      </c>
      <c r="AQ537" s="75">
        <v>2953.1250000000114</v>
      </c>
      <c r="AR537" s="75">
        <v>4272.2299999999996</v>
      </c>
      <c r="AS537" s="69">
        <f t="shared" si="320"/>
        <v>7225</v>
      </c>
      <c r="AT537" s="68">
        <f t="shared" si="321"/>
        <v>1319</v>
      </c>
      <c r="AU537" s="75">
        <v>2953.1250000000114</v>
      </c>
      <c r="AV537" s="75">
        <v>4272.2299999999996</v>
      </c>
      <c r="AW537" s="69">
        <f t="shared" si="322"/>
        <v>7225</v>
      </c>
      <c r="AX537" s="68">
        <f t="shared" si="323"/>
        <v>1319</v>
      </c>
      <c r="AY537" s="75">
        <v>2953.1250000000114</v>
      </c>
      <c r="AZ537" s="75">
        <v>4272.2299999999996</v>
      </c>
      <c r="BA537" s="65" t="b">
        <f t="shared" si="288"/>
        <v>0</v>
      </c>
      <c r="BB537" s="65" t="b">
        <f t="shared" si="289"/>
        <v>0</v>
      </c>
      <c r="BC537" s="65" t="b">
        <f t="shared" si="290"/>
        <v>0</v>
      </c>
      <c r="BD537" s="65" t="b">
        <f t="shared" si="291"/>
        <v>0</v>
      </c>
      <c r="BE537" s="65" t="b">
        <f t="shared" si="292"/>
        <v>0</v>
      </c>
      <c r="BF537" s="65" t="b">
        <f t="shared" si="293"/>
        <v>0</v>
      </c>
      <c r="BG537" s="65" t="b">
        <f t="shared" si="294"/>
        <v>0</v>
      </c>
      <c r="BH537" s="65" t="b">
        <f t="shared" si="295"/>
        <v>0</v>
      </c>
      <c r="BI537" s="65" t="b">
        <f t="shared" si="296"/>
        <v>0</v>
      </c>
      <c r="BJ537" s="65" t="b">
        <f t="shared" si="297"/>
        <v>0</v>
      </c>
      <c r="BK537" s="65" t="b">
        <f t="shared" si="298"/>
        <v>0</v>
      </c>
      <c r="BL537" s="65" t="b">
        <f t="shared" si="299"/>
        <v>0</v>
      </c>
      <c r="BM537" s="70" t="s">
        <v>338</v>
      </c>
    </row>
    <row r="538" spans="1:65" ht="34">
      <c r="A538" s="66" t="s">
        <v>1241</v>
      </c>
      <c r="B538" s="67" t="s">
        <v>1242</v>
      </c>
      <c r="C538" s="68">
        <v>0</v>
      </c>
      <c r="D538" s="68">
        <v>0</v>
      </c>
      <c r="E538" s="69">
        <f t="shared" si="300"/>
        <v>0</v>
      </c>
      <c r="F538" s="68">
        <f t="shared" si="301"/>
        <v>0</v>
      </c>
      <c r="G538" s="69">
        <v>0</v>
      </c>
      <c r="H538" s="69">
        <v>0</v>
      </c>
      <c r="I538" s="69">
        <f t="shared" si="302"/>
        <v>0</v>
      </c>
      <c r="J538" s="68">
        <f t="shared" si="303"/>
        <v>0</v>
      </c>
      <c r="K538" s="69">
        <v>0</v>
      </c>
      <c r="L538" s="69">
        <v>0</v>
      </c>
      <c r="M538" s="69">
        <f t="shared" si="304"/>
        <v>0</v>
      </c>
      <c r="N538" s="68">
        <f t="shared" si="305"/>
        <v>0</v>
      </c>
      <c r="O538" s="69">
        <v>0</v>
      </c>
      <c r="P538" s="69">
        <v>0</v>
      </c>
      <c r="Q538" s="69">
        <f t="shared" si="306"/>
        <v>0</v>
      </c>
      <c r="R538" s="68">
        <f t="shared" si="307"/>
        <v>0</v>
      </c>
      <c r="S538" s="69">
        <v>0</v>
      </c>
      <c r="T538" s="71">
        <v>3057</v>
      </c>
      <c r="U538" s="69">
        <f t="shared" si="308"/>
        <v>3057</v>
      </c>
      <c r="V538" s="68">
        <f t="shared" si="309"/>
        <v>3057</v>
      </c>
      <c r="W538" s="71">
        <v>4322.7822077871015</v>
      </c>
      <c r="X538" s="71">
        <v>7233</v>
      </c>
      <c r="Y538" s="69">
        <f t="shared" si="310"/>
        <v>11555</v>
      </c>
      <c r="Z538" s="68">
        <f t="shared" si="311"/>
        <v>2911</v>
      </c>
      <c r="AA538" s="69">
        <v>0</v>
      </c>
      <c r="AB538" s="71">
        <v>7233</v>
      </c>
      <c r="AC538" s="69">
        <f t="shared" si="312"/>
        <v>7233</v>
      </c>
      <c r="AD538" s="68">
        <f t="shared" si="313"/>
        <v>7233</v>
      </c>
      <c r="AE538" s="69">
        <v>0</v>
      </c>
      <c r="AF538" s="71">
        <v>7233</v>
      </c>
      <c r="AG538" s="69">
        <f t="shared" si="314"/>
        <v>7233</v>
      </c>
      <c r="AH538" s="68">
        <f t="shared" si="315"/>
        <v>7233</v>
      </c>
      <c r="AI538" s="71">
        <v>3527.290089950835</v>
      </c>
      <c r="AJ538" s="71">
        <v>10907</v>
      </c>
      <c r="AK538" s="69">
        <f t="shared" si="316"/>
        <v>14434</v>
      </c>
      <c r="AL538" s="68">
        <f t="shared" si="317"/>
        <v>7380</v>
      </c>
      <c r="AM538" s="69">
        <v>0</v>
      </c>
      <c r="AN538" s="71">
        <v>10907</v>
      </c>
      <c r="AO538" s="69">
        <f t="shared" si="318"/>
        <v>10907</v>
      </c>
      <c r="AP538" s="68">
        <f t="shared" si="319"/>
        <v>10907</v>
      </c>
      <c r="AQ538" s="69">
        <v>0</v>
      </c>
      <c r="AR538" s="71">
        <v>10907</v>
      </c>
      <c r="AS538" s="69">
        <f t="shared" si="320"/>
        <v>10907</v>
      </c>
      <c r="AT538" s="68">
        <f t="shared" si="321"/>
        <v>10907</v>
      </c>
      <c r="AU538" s="71">
        <v>5296.9225571133857</v>
      </c>
      <c r="AV538" s="71">
        <v>10907</v>
      </c>
      <c r="AW538" s="69">
        <f t="shared" si="322"/>
        <v>16203</v>
      </c>
      <c r="AX538" s="68">
        <f t="shared" si="323"/>
        <v>5611</v>
      </c>
      <c r="AY538" s="71">
        <v>5296.9225571133857</v>
      </c>
      <c r="AZ538" s="71">
        <v>10907</v>
      </c>
      <c r="BA538" s="65" t="b">
        <f t="shared" si="288"/>
        <v>1</v>
      </c>
      <c r="BB538" s="65" t="b">
        <f t="shared" si="289"/>
        <v>1</v>
      </c>
      <c r="BC538" s="65" t="b">
        <f t="shared" si="290"/>
        <v>1</v>
      </c>
      <c r="BD538" s="65" t="b">
        <f t="shared" si="291"/>
        <v>1</v>
      </c>
      <c r="BE538" s="65" t="b">
        <f t="shared" si="292"/>
        <v>0</v>
      </c>
      <c r="BF538" s="65" t="b">
        <f t="shared" si="293"/>
        <v>0</v>
      </c>
      <c r="BG538" s="65" t="b">
        <f t="shared" si="294"/>
        <v>0</v>
      </c>
      <c r="BH538" s="65" t="b">
        <f t="shared" si="295"/>
        <v>0</v>
      </c>
      <c r="BI538" s="65" t="b">
        <f t="shared" si="296"/>
        <v>0</v>
      </c>
      <c r="BJ538" s="65" t="b">
        <f t="shared" si="297"/>
        <v>0</v>
      </c>
      <c r="BK538" s="65" t="b">
        <f t="shared" si="298"/>
        <v>0</v>
      </c>
      <c r="BL538" s="65" t="b">
        <f t="shared" si="299"/>
        <v>0</v>
      </c>
      <c r="BM538" s="70" t="s">
        <v>161</v>
      </c>
    </row>
    <row r="539" spans="1:65" ht="17">
      <c r="A539" s="66" t="s">
        <v>1243</v>
      </c>
      <c r="B539" s="67" t="s">
        <v>1244</v>
      </c>
      <c r="C539" s="68">
        <v>0</v>
      </c>
      <c r="D539" s="68">
        <v>0</v>
      </c>
      <c r="E539" s="69">
        <f t="shared" si="300"/>
        <v>0</v>
      </c>
      <c r="F539" s="68">
        <f t="shared" si="301"/>
        <v>0</v>
      </c>
      <c r="G539" s="69">
        <v>0</v>
      </c>
      <c r="H539" s="69">
        <v>0</v>
      </c>
      <c r="I539" s="69">
        <f t="shared" si="302"/>
        <v>0</v>
      </c>
      <c r="J539" s="68">
        <f t="shared" si="303"/>
        <v>0</v>
      </c>
      <c r="K539" s="71">
        <v>173858.96369489733</v>
      </c>
      <c r="L539" s="71">
        <v>173859</v>
      </c>
      <c r="M539" s="69">
        <f t="shared" si="304"/>
        <v>347717</v>
      </c>
      <c r="N539" s="68">
        <f t="shared" si="305"/>
        <v>1</v>
      </c>
      <c r="O539" s="69">
        <v>0</v>
      </c>
      <c r="P539" s="71">
        <v>173859</v>
      </c>
      <c r="Q539" s="69">
        <f t="shared" si="306"/>
        <v>173859</v>
      </c>
      <c r="R539" s="68">
        <f t="shared" si="307"/>
        <v>173859</v>
      </c>
      <c r="S539" s="71">
        <v>13309.805222282925</v>
      </c>
      <c r="T539" s="71">
        <v>19964.099999999999</v>
      </c>
      <c r="U539" s="69">
        <f t="shared" si="308"/>
        <v>33273</v>
      </c>
      <c r="V539" s="68">
        <f t="shared" si="309"/>
        <v>6655</v>
      </c>
      <c r="W539" s="71">
        <v>16540.561374520719</v>
      </c>
      <c r="X539" s="71">
        <v>24810.23</v>
      </c>
      <c r="Y539" s="69">
        <f t="shared" si="310"/>
        <v>41350</v>
      </c>
      <c r="Z539" s="68">
        <f t="shared" si="311"/>
        <v>8270</v>
      </c>
      <c r="AA539" s="71">
        <v>17508.370687542025</v>
      </c>
      <c r="AB539" s="71">
        <v>24810.23</v>
      </c>
      <c r="AC539" s="69">
        <f t="shared" si="312"/>
        <v>42318</v>
      </c>
      <c r="AD539" s="68">
        <f t="shared" si="313"/>
        <v>7302</v>
      </c>
      <c r="AE539" s="71">
        <v>20775.484906446221</v>
      </c>
      <c r="AF539" s="71">
        <v>24810.23</v>
      </c>
      <c r="AG539" s="69">
        <f t="shared" si="314"/>
        <v>45585</v>
      </c>
      <c r="AH539" s="68">
        <f t="shared" si="315"/>
        <v>4035</v>
      </c>
      <c r="AI539" s="71">
        <v>23407.359151956378</v>
      </c>
      <c r="AJ539" s="71">
        <v>24810.23</v>
      </c>
      <c r="AK539" s="69">
        <f t="shared" si="316"/>
        <v>48217</v>
      </c>
      <c r="AL539" s="68">
        <f t="shared" si="317"/>
        <v>1403</v>
      </c>
      <c r="AM539" s="71">
        <v>25595.362947577793</v>
      </c>
      <c r="AN539" s="71">
        <v>24810.23</v>
      </c>
      <c r="AO539" s="69">
        <f t="shared" si="318"/>
        <v>50405</v>
      </c>
      <c r="AP539" s="68">
        <f t="shared" si="319"/>
        <v>-785</v>
      </c>
      <c r="AQ539" s="69">
        <v>0</v>
      </c>
      <c r="AR539" s="71">
        <v>24810.23</v>
      </c>
      <c r="AS539" s="69">
        <f t="shared" si="320"/>
        <v>24810</v>
      </c>
      <c r="AT539" s="68">
        <f t="shared" si="321"/>
        <v>24810</v>
      </c>
      <c r="AU539" s="69">
        <v>0</v>
      </c>
      <c r="AV539" s="71">
        <v>24810.23</v>
      </c>
      <c r="AW539" s="69">
        <f t="shared" si="322"/>
        <v>24810</v>
      </c>
      <c r="AX539" s="68">
        <f t="shared" si="323"/>
        <v>24810</v>
      </c>
      <c r="AY539" s="69">
        <v>0</v>
      </c>
      <c r="AZ539" s="71">
        <v>24810.23</v>
      </c>
      <c r="BA539" s="65" t="b">
        <f t="shared" si="288"/>
        <v>1</v>
      </c>
      <c r="BB539" s="65" t="b">
        <f t="shared" si="289"/>
        <v>1</v>
      </c>
      <c r="BC539" s="65" t="b">
        <f t="shared" si="290"/>
        <v>0</v>
      </c>
      <c r="BD539" s="65" t="b">
        <f t="shared" si="291"/>
        <v>0</v>
      </c>
      <c r="BE539" s="65" t="b">
        <f t="shared" si="292"/>
        <v>0</v>
      </c>
      <c r="BF539" s="65" t="b">
        <f t="shared" si="293"/>
        <v>0</v>
      </c>
      <c r="BG539" s="65" t="b">
        <f t="shared" si="294"/>
        <v>0</v>
      </c>
      <c r="BH539" s="65" t="b">
        <f t="shared" si="295"/>
        <v>0</v>
      </c>
      <c r="BI539" s="65" t="b">
        <f t="shared" si="296"/>
        <v>0</v>
      </c>
      <c r="BJ539" s="65" t="b">
        <f t="shared" si="297"/>
        <v>0</v>
      </c>
      <c r="BK539" s="65" t="b">
        <f t="shared" si="298"/>
        <v>0</v>
      </c>
      <c r="BL539" s="65" t="b">
        <f t="shared" si="299"/>
        <v>0</v>
      </c>
      <c r="BM539" s="70" t="s">
        <v>182</v>
      </c>
    </row>
    <row r="540" spans="1:65" ht="17">
      <c r="A540" s="66" t="s">
        <v>1245</v>
      </c>
      <c r="B540" s="67" t="s">
        <v>1246</v>
      </c>
      <c r="C540" s="68">
        <v>23805.138950239776</v>
      </c>
      <c r="D540" s="68">
        <v>40809</v>
      </c>
      <c r="E540" s="69">
        <f t="shared" si="300"/>
        <v>64614</v>
      </c>
      <c r="F540" s="68">
        <f t="shared" si="301"/>
        <v>17004</v>
      </c>
      <c r="G540" s="71">
        <v>133688.77219529872</v>
      </c>
      <c r="H540" s="71">
        <v>229180</v>
      </c>
      <c r="I540" s="69">
        <f t="shared" si="302"/>
        <v>362868</v>
      </c>
      <c r="J540" s="68">
        <f t="shared" si="303"/>
        <v>95492</v>
      </c>
      <c r="K540" s="71">
        <v>686972.00625604659</v>
      </c>
      <c r="L540" s="71">
        <v>1089927</v>
      </c>
      <c r="M540" s="69">
        <f t="shared" si="304"/>
        <v>1776899</v>
      </c>
      <c r="N540" s="68">
        <f t="shared" si="305"/>
        <v>402955</v>
      </c>
      <c r="O540" s="71">
        <v>833522.52512717375</v>
      </c>
      <c r="P540" s="71">
        <v>1518786</v>
      </c>
      <c r="Q540" s="69">
        <f t="shared" si="306"/>
        <v>2352308</v>
      </c>
      <c r="R540" s="68">
        <f t="shared" si="307"/>
        <v>685264</v>
      </c>
      <c r="S540" s="69">
        <v>0</v>
      </c>
      <c r="T540" s="69">
        <v>0</v>
      </c>
      <c r="U540" s="69">
        <f t="shared" si="308"/>
        <v>0</v>
      </c>
      <c r="V540" s="68">
        <f t="shared" si="309"/>
        <v>0</v>
      </c>
      <c r="W540" s="69">
        <v>0</v>
      </c>
      <c r="X540" s="69">
        <v>0</v>
      </c>
      <c r="Y540" s="69">
        <f t="shared" si="310"/>
        <v>0</v>
      </c>
      <c r="Z540" s="68">
        <f t="shared" si="311"/>
        <v>0</v>
      </c>
      <c r="AA540" s="69">
        <v>0</v>
      </c>
      <c r="AB540" s="69">
        <v>0</v>
      </c>
      <c r="AC540" s="69">
        <f t="shared" si="312"/>
        <v>0</v>
      </c>
      <c r="AD540" s="68">
        <f t="shared" si="313"/>
        <v>0</v>
      </c>
      <c r="AE540" s="69">
        <v>0</v>
      </c>
      <c r="AF540" s="69">
        <v>0</v>
      </c>
      <c r="AG540" s="69">
        <f t="shared" si="314"/>
        <v>0</v>
      </c>
      <c r="AH540" s="68">
        <f t="shared" si="315"/>
        <v>0</v>
      </c>
      <c r="AI540" s="69">
        <v>0</v>
      </c>
      <c r="AJ540" s="69">
        <v>0</v>
      </c>
      <c r="AK540" s="69">
        <f t="shared" si="316"/>
        <v>0</v>
      </c>
      <c r="AL540" s="68">
        <f t="shared" si="317"/>
        <v>0</v>
      </c>
      <c r="AM540" s="69">
        <v>0</v>
      </c>
      <c r="AN540" s="69">
        <v>0</v>
      </c>
      <c r="AO540" s="69">
        <f t="shared" si="318"/>
        <v>0</v>
      </c>
      <c r="AP540" s="68">
        <f t="shared" si="319"/>
        <v>0</v>
      </c>
      <c r="AQ540" s="69">
        <v>0</v>
      </c>
      <c r="AR540" s="69">
        <v>0</v>
      </c>
      <c r="AS540" s="69">
        <f t="shared" si="320"/>
        <v>0</v>
      </c>
      <c r="AT540" s="68">
        <f t="shared" si="321"/>
        <v>0</v>
      </c>
      <c r="AU540" s="69">
        <v>0</v>
      </c>
      <c r="AV540" s="69">
        <v>0</v>
      </c>
      <c r="AW540" s="69">
        <f t="shared" si="322"/>
        <v>0</v>
      </c>
      <c r="AX540" s="68">
        <f t="shared" si="323"/>
        <v>0</v>
      </c>
      <c r="AY540" s="69">
        <v>0</v>
      </c>
      <c r="AZ540" s="69">
        <v>0</v>
      </c>
      <c r="BA540" s="65" t="b">
        <f t="shared" si="288"/>
        <v>0</v>
      </c>
      <c r="BB540" s="65" t="b">
        <f t="shared" si="289"/>
        <v>0</v>
      </c>
      <c r="BC540" s="65" t="b">
        <f t="shared" si="290"/>
        <v>0</v>
      </c>
      <c r="BD540" s="65" t="b">
        <f t="shared" si="291"/>
        <v>0</v>
      </c>
      <c r="BE540" s="65" t="b">
        <f t="shared" si="292"/>
        <v>1</v>
      </c>
      <c r="BF540" s="65" t="b">
        <f t="shared" si="293"/>
        <v>1</v>
      </c>
      <c r="BG540" s="65" t="b">
        <f t="shared" si="294"/>
        <v>1</v>
      </c>
      <c r="BH540" s="65" t="b">
        <f t="shared" si="295"/>
        <v>1</v>
      </c>
      <c r="BI540" s="65" t="b">
        <f t="shared" si="296"/>
        <v>1</v>
      </c>
      <c r="BJ540" s="65" t="b">
        <f t="shared" si="297"/>
        <v>1</v>
      </c>
      <c r="BK540" s="65" t="b">
        <f t="shared" si="298"/>
        <v>1</v>
      </c>
      <c r="BL540" s="65" t="b">
        <f t="shared" si="299"/>
        <v>1</v>
      </c>
      <c r="BM540" s="70" t="s">
        <v>182</v>
      </c>
    </row>
    <row r="541" spans="1:65" ht="34">
      <c r="A541" s="66" t="s">
        <v>1247</v>
      </c>
      <c r="B541" s="67" t="s">
        <v>1248</v>
      </c>
      <c r="C541" s="68">
        <v>0</v>
      </c>
      <c r="D541" s="68">
        <v>0</v>
      </c>
      <c r="E541" s="69">
        <f t="shared" si="300"/>
        <v>0</v>
      </c>
      <c r="F541" s="68">
        <f t="shared" si="301"/>
        <v>0</v>
      </c>
      <c r="G541" s="73">
        <v>927.39638571428566</v>
      </c>
      <c r="H541" s="73">
        <v>927.4</v>
      </c>
      <c r="I541" s="69">
        <f t="shared" si="302"/>
        <v>1854</v>
      </c>
      <c r="J541" s="68">
        <f t="shared" si="303"/>
        <v>0</v>
      </c>
      <c r="K541" s="71">
        <v>4264.8836129972851</v>
      </c>
      <c r="L541" s="71">
        <v>4264.3999999999996</v>
      </c>
      <c r="M541" s="69">
        <f t="shared" si="304"/>
        <v>8528</v>
      </c>
      <c r="N541" s="68">
        <f t="shared" si="305"/>
        <v>0</v>
      </c>
      <c r="O541" s="71">
        <v>6668.2616579972864</v>
      </c>
      <c r="P541" s="71">
        <v>6667.4</v>
      </c>
      <c r="Q541" s="69">
        <f t="shared" si="306"/>
        <v>13335</v>
      </c>
      <c r="R541" s="68">
        <f t="shared" si="307"/>
        <v>-1</v>
      </c>
      <c r="S541" s="69">
        <v>0</v>
      </c>
      <c r="T541" s="69">
        <v>0</v>
      </c>
      <c r="U541" s="69">
        <f t="shared" si="308"/>
        <v>0</v>
      </c>
      <c r="V541" s="68">
        <f t="shared" si="309"/>
        <v>0</v>
      </c>
      <c r="W541" s="69">
        <v>0</v>
      </c>
      <c r="X541" s="69">
        <v>0</v>
      </c>
      <c r="Y541" s="69">
        <f t="shared" si="310"/>
        <v>0</v>
      </c>
      <c r="Z541" s="68">
        <f t="shared" si="311"/>
        <v>0</v>
      </c>
      <c r="AA541" s="69">
        <v>0</v>
      </c>
      <c r="AB541" s="69">
        <v>0</v>
      </c>
      <c r="AC541" s="69">
        <f t="shared" si="312"/>
        <v>0</v>
      </c>
      <c r="AD541" s="68">
        <f t="shared" si="313"/>
        <v>0</v>
      </c>
      <c r="AE541" s="69">
        <v>0</v>
      </c>
      <c r="AF541" s="69">
        <v>0</v>
      </c>
      <c r="AG541" s="69">
        <f t="shared" si="314"/>
        <v>0</v>
      </c>
      <c r="AH541" s="68">
        <f t="shared" si="315"/>
        <v>0</v>
      </c>
      <c r="AI541" s="69">
        <v>0</v>
      </c>
      <c r="AJ541" s="69">
        <v>0</v>
      </c>
      <c r="AK541" s="69">
        <f t="shared" si="316"/>
        <v>0</v>
      </c>
      <c r="AL541" s="68">
        <f t="shared" si="317"/>
        <v>0</v>
      </c>
      <c r="AM541" s="69">
        <v>0</v>
      </c>
      <c r="AN541" s="69">
        <v>0</v>
      </c>
      <c r="AO541" s="69">
        <f t="shared" si="318"/>
        <v>0</v>
      </c>
      <c r="AP541" s="68">
        <f t="shared" si="319"/>
        <v>0</v>
      </c>
      <c r="AQ541" s="69">
        <v>0</v>
      </c>
      <c r="AR541" s="69">
        <v>0</v>
      </c>
      <c r="AS541" s="69">
        <f t="shared" si="320"/>
        <v>0</v>
      </c>
      <c r="AT541" s="68">
        <f t="shared" si="321"/>
        <v>0</v>
      </c>
      <c r="AU541" s="69">
        <v>0</v>
      </c>
      <c r="AV541" s="69">
        <v>0</v>
      </c>
      <c r="AW541" s="69">
        <f t="shared" si="322"/>
        <v>0</v>
      </c>
      <c r="AX541" s="68">
        <f t="shared" si="323"/>
        <v>0</v>
      </c>
      <c r="AY541" s="69">
        <v>0</v>
      </c>
      <c r="AZ541" s="69">
        <v>0</v>
      </c>
      <c r="BA541" s="65" t="b">
        <f t="shared" si="288"/>
        <v>1</v>
      </c>
      <c r="BB541" s="65" t="b">
        <f t="shared" si="289"/>
        <v>1</v>
      </c>
      <c r="BC541" s="65" t="b">
        <f t="shared" si="290"/>
        <v>1</v>
      </c>
      <c r="BD541" s="65" t="b">
        <f t="shared" si="291"/>
        <v>0</v>
      </c>
      <c r="BE541" s="65" t="b">
        <f t="shared" si="292"/>
        <v>1</v>
      </c>
      <c r="BF541" s="65" t="b">
        <f t="shared" si="293"/>
        <v>1</v>
      </c>
      <c r="BG541" s="65" t="b">
        <f t="shared" si="294"/>
        <v>1</v>
      </c>
      <c r="BH541" s="65" t="b">
        <f t="shared" si="295"/>
        <v>1</v>
      </c>
      <c r="BI541" s="65" t="b">
        <f t="shared" si="296"/>
        <v>1</v>
      </c>
      <c r="BJ541" s="65" t="b">
        <f t="shared" si="297"/>
        <v>1</v>
      </c>
      <c r="BK541" s="65" t="b">
        <f t="shared" si="298"/>
        <v>1</v>
      </c>
      <c r="BL541" s="65" t="b">
        <f t="shared" si="299"/>
        <v>1</v>
      </c>
      <c r="BM541" s="70" t="s">
        <v>161</v>
      </c>
    </row>
    <row r="542" spans="1:65" ht="17">
      <c r="A542" s="66" t="s">
        <v>1249</v>
      </c>
      <c r="B542" s="67" t="s">
        <v>1250</v>
      </c>
      <c r="C542" s="68">
        <v>530.05804921496144</v>
      </c>
      <c r="D542" s="68">
        <v>795.1</v>
      </c>
      <c r="E542" s="69">
        <f t="shared" si="300"/>
        <v>1325</v>
      </c>
      <c r="F542" s="68">
        <f t="shared" si="301"/>
        <v>265</v>
      </c>
      <c r="G542" s="71">
        <v>3444.8404458595169</v>
      </c>
      <c r="H542" s="71">
        <v>5167.1000000000004</v>
      </c>
      <c r="I542" s="69">
        <f t="shared" si="302"/>
        <v>8611</v>
      </c>
      <c r="J542" s="68">
        <f t="shared" si="303"/>
        <v>1723</v>
      </c>
      <c r="K542" s="71">
        <v>5770.6353471491966</v>
      </c>
      <c r="L542" s="71">
        <v>8656.1</v>
      </c>
      <c r="M542" s="69">
        <f t="shared" si="304"/>
        <v>14426</v>
      </c>
      <c r="N542" s="68">
        <f t="shared" si="305"/>
        <v>2886</v>
      </c>
      <c r="O542" s="71">
        <v>10439.492489554339</v>
      </c>
      <c r="P542" s="71">
        <v>15659.1</v>
      </c>
      <c r="Q542" s="69">
        <f t="shared" si="306"/>
        <v>26098</v>
      </c>
      <c r="R542" s="68">
        <f t="shared" si="307"/>
        <v>5220</v>
      </c>
      <c r="S542" s="69">
        <v>0</v>
      </c>
      <c r="T542" s="69">
        <v>0</v>
      </c>
      <c r="U542" s="69">
        <f t="shared" si="308"/>
        <v>0</v>
      </c>
      <c r="V542" s="68">
        <f t="shared" si="309"/>
        <v>0</v>
      </c>
      <c r="W542" s="71">
        <v>19039.448321688888</v>
      </c>
      <c r="X542" s="71">
        <v>19039</v>
      </c>
      <c r="Y542" s="69">
        <f t="shared" si="310"/>
        <v>38078</v>
      </c>
      <c r="Z542" s="68">
        <f t="shared" si="311"/>
        <v>0</v>
      </c>
      <c r="AA542" s="71">
        <v>19039.448321688888</v>
      </c>
      <c r="AB542" s="71">
        <v>19039</v>
      </c>
      <c r="AC542" s="69">
        <f t="shared" si="312"/>
        <v>38078</v>
      </c>
      <c r="AD542" s="68">
        <f t="shared" si="313"/>
        <v>0</v>
      </c>
      <c r="AE542" s="71">
        <v>19039.448321688888</v>
      </c>
      <c r="AF542" s="71">
        <v>19039</v>
      </c>
      <c r="AG542" s="69">
        <f t="shared" si="314"/>
        <v>38078</v>
      </c>
      <c r="AH542" s="68">
        <f t="shared" si="315"/>
        <v>0</v>
      </c>
      <c r="AI542" s="71">
        <v>19039.448321688888</v>
      </c>
      <c r="AJ542" s="71">
        <v>19039</v>
      </c>
      <c r="AK542" s="69">
        <f t="shared" si="316"/>
        <v>38078</v>
      </c>
      <c r="AL542" s="68">
        <f t="shared" si="317"/>
        <v>0</v>
      </c>
      <c r="AM542" s="71">
        <v>25446.065614646268</v>
      </c>
      <c r="AN542" s="71">
        <v>25446</v>
      </c>
      <c r="AO542" s="69">
        <f t="shared" si="318"/>
        <v>50892</v>
      </c>
      <c r="AP542" s="68">
        <f t="shared" si="319"/>
        <v>0</v>
      </c>
      <c r="AQ542" s="71">
        <v>82371.228672018275</v>
      </c>
      <c r="AR542" s="71">
        <v>82371</v>
      </c>
      <c r="AS542" s="69">
        <f t="shared" si="320"/>
        <v>164742</v>
      </c>
      <c r="AT542" s="68">
        <f t="shared" si="321"/>
        <v>0</v>
      </c>
      <c r="AU542" s="71">
        <v>82371.228672018275</v>
      </c>
      <c r="AV542" s="71">
        <v>82371</v>
      </c>
      <c r="AW542" s="69">
        <f t="shared" si="322"/>
        <v>164742</v>
      </c>
      <c r="AX542" s="68">
        <f t="shared" si="323"/>
        <v>0</v>
      </c>
      <c r="AY542" s="71">
        <v>82371.228672018275</v>
      </c>
      <c r="AZ542" s="71">
        <v>82371</v>
      </c>
      <c r="BA542" s="65" t="b">
        <f t="shared" si="288"/>
        <v>0</v>
      </c>
      <c r="BB542" s="65" t="b">
        <f t="shared" si="289"/>
        <v>0</v>
      </c>
      <c r="BC542" s="65" t="b">
        <f t="shared" si="290"/>
        <v>0</v>
      </c>
      <c r="BD542" s="65" t="b">
        <f t="shared" si="291"/>
        <v>0</v>
      </c>
      <c r="BE542" s="65" t="b">
        <f t="shared" si="292"/>
        <v>1</v>
      </c>
      <c r="BF542" s="65" t="b">
        <f t="shared" si="293"/>
        <v>1</v>
      </c>
      <c r="BG542" s="65" t="b">
        <f t="shared" si="294"/>
        <v>1</v>
      </c>
      <c r="BH542" s="65" t="b">
        <f t="shared" si="295"/>
        <v>1</v>
      </c>
      <c r="BI542" s="65" t="b">
        <f t="shared" si="296"/>
        <v>1</v>
      </c>
      <c r="BJ542" s="65" t="b">
        <f t="shared" si="297"/>
        <v>1</v>
      </c>
      <c r="BK542" s="65" t="b">
        <f t="shared" si="298"/>
        <v>1</v>
      </c>
      <c r="BL542" s="65" t="b">
        <f t="shared" si="299"/>
        <v>1</v>
      </c>
      <c r="BM542" s="70" t="s">
        <v>164</v>
      </c>
    </row>
    <row r="543" spans="1:65" ht="34">
      <c r="A543" s="66" t="s">
        <v>1251</v>
      </c>
      <c r="B543" s="67" t="s">
        <v>1252</v>
      </c>
      <c r="C543" s="68">
        <v>716.65271358271934</v>
      </c>
      <c r="D543" s="68">
        <v>716.7</v>
      </c>
      <c r="E543" s="69">
        <f t="shared" si="300"/>
        <v>1432</v>
      </c>
      <c r="F543" s="68">
        <f t="shared" si="301"/>
        <v>0</v>
      </c>
      <c r="G543" s="71">
        <v>4657.5167701746204</v>
      </c>
      <c r="H543" s="71">
        <v>4657.7</v>
      </c>
      <c r="I543" s="69">
        <f t="shared" si="302"/>
        <v>9314</v>
      </c>
      <c r="J543" s="68">
        <f t="shared" si="303"/>
        <v>0</v>
      </c>
      <c r="K543" s="71">
        <v>7802.0539198598008</v>
      </c>
      <c r="L543" s="71">
        <v>7802.7</v>
      </c>
      <c r="M543" s="69">
        <f t="shared" si="304"/>
        <v>15604</v>
      </c>
      <c r="N543" s="68">
        <f t="shared" si="305"/>
        <v>0</v>
      </c>
      <c r="O543" s="71">
        <v>14595.315750170208</v>
      </c>
      <c r="P543" s="71">
        <v>14595.7</v>
      </c>
      <c r="Q543" s="69">
        <f t="shared" si="306"/>
        <v>29190</v>
      </c>
      <c r="R543" s="68">
        <f t="shared" si="307"/>
        <v>0</v>
      </c>
      <c r="S543" s="69">
        <v>0</v>
      </c>
      <c r="T543" s="71">
        <v>996098</v>
      </c>
      <c r="U543" s="69">
        <f t="shared" si="308"/>
        <v>996098</v>
      </c>
      <c r="V543" s="68">
        <f t="shared" si="309"/>
        <v>996098</v>
      </c>
      <c r="W543" s="71">
        <v>1971925.0780714448</v>
      </c>
      <c r="X543" s="71">
        <v>2968023.08</v>
      </c>
      <c r="Y543" s="69">
        <f t="shared" si="310"/>
        <v>4939948</v>
      </c>
      <c r="Z543" s="68">
        <f t="shared" si="311"/>
        <v>996098</v>
      </c>
      <c r="AA543" s="69">
        <v>0</v>
      </c>
      <c r="AB543" s="71">
        <v>2968023.08</v>
      </c>
      <c r="AC543" s="69">
        <f t="shared" si="312"/>
        <v>2968023</v>
      </c>
      <c r="AD543" s="68">
        <f t="shared" si="313"/>
        <v>2968023</v>
      </c>
      <c r="AE543" s="69">
        <v>0</v>
      </c>
      <c r="AF543" s="71">
        <v>2968023.08</v>
      </c>
      <c r="AG543" s="69">
        <f t="shared" si="314"/>
        <v>2968023</v>
      </c>
      <c r="AH543" s="68">
        <f t="shared" si="315"/>
        <v>2968023</v>
      </c>
      <c r="AI543" s="71">
        <v>741256.59550761513</v>
      </c>
      <c r="AJ543" s="71">
        <v>3709280.08</v>
      </c>
      <c r="AK543" s="69">
        <f t="shared" si="316"/>
        <v>4450536</v>
      </c>
      <c r="AL543" s="68">
        <f t="shared" si="317"/>
        <v>2968024</v>
      </c>
      <c r="AM543" s="69">
        <v>0</v>
      </c>
      <c r="AN543" s="71">
        <v>3709280.08</v>
      </c>
      <c r="AO543" s="69">
        <f t="shared" si="318"/>
        <v>3709280</v>
      </c>
      <c r="AP543" s="68">
        <f t="shared" si="319"/>
        <v>3709280</v>
      </c>
      <c r="AQ543" s="69">
        <v>0</v>
      </c>
      <c r="AR543" s="71">
        <v>3709280.08</v>
      </c>
      <c r="AS543" s="69">
        <f t="shared" si="320"/>
        <v>3709280</v>
      </c>
      <c r="AT543" s="68">
        <f t="shared" si="321"/>
        <v>3709280</v>
      </c>
      <c r="AU543" s="71">
        <v>18499577.825758174</v>
      </c>
      <c r="AV543" s="71">
        <v>3709280.08</v>
      </c>
      <c r="AW543" s="69">
        <f t="shared" si="322"/>
        <v>22208857</v>
      </c>
      <c r="AX543" s="68">
        <f t="shared" si="323"/>
        <v>-14790297</v>
      </c>
      <c r="AY543" s="71">
        <v>18499577.825758174</v>
      </c>
      <c r="AZ543" s="71">
        <v>3709280.08</v>
      </c>
      <c r="BA543" s="65" t="b">
        <f t="shared" si="288"/>
        <v>1</v>
      </c>
      <c r="BB543" s="65" t="b">
        <f t="shared" si="289"/>
        <v>1</v>
      </c>
      <c r="BC543" s="65" t="b">
        <f t="shared" si="290"/>
        <v>1</v>
      </c>
      <c r="BD543" s="65" t="b">
        <f t="shared" si="291"/>
        <v>1</v>
      </c>
      <c r="BE543" s="65" t="b">
        <f t="shared" si="292"/>
        <v>0</v>
      </c>
      <c r="BF543" s="65" t="b">
        <f t="shared" si="293"/>
        <v>0</v>
      </c>
      <c r="BG543" s="65" t="b">
        <f t="shared" si="294"/>
        <v>0</v>
      </c>
      <c r="BH543" s="65" t="b">
        <f t="shared" si="295"/>
        <v>0</v>
      </c>
      <c r="BI543" s="65" t="b">
        <f t="shared" si="296"/>
        <v>0</v>
      </c>
      <c r="BJ543" s="65" t="b">
        <f t="shared" si="297"/>
        <v>0</v>
      </c>
      <c r="BK543" s="65" t="b">
        <f t="shared" si="298"/>
        <v>0</v>
      </c>
      <c r="BL543" s="65" t="b">
        <f t="shared" si="299"/>
        <v>0</v>
      </c>
      <c r="BM543" s="70" t="s">
        <v>161</v>
      </c>
    </row>
    <row r="544" spans="1:65" ht="17">
      <c r="A544" s="66" t="s">
        <v>1253</v>
      </c>
      <c r="B544" s="67" t="s">
        <v>1254</v>
      </c>
      <c r="C544" s="68">
        <v>0</v>
      </c>
      <c r="D544" s="68">
        <v>0</v>
      </c>
      <c r="E544" s="69">
        <f t="shared" si="300"/>
        <v>0</v>
      </c>
      <c r="F544" s="68">
        <f t="shared" si="301"/>
        <v>0</v>
      </c>
      <c r="G544" s="69">
        <v>0</v>
      </c>
      <c r="H544" s="69">
        <v>0</v>
      </c>
      <c r="I544" s="69">
        <f t="shared" si="302"/>
        <v>0</v>
      </c>
      <c r="J544" s="68">
        <f t="shared" si="303"/>
        <v>0</v>
      </c>
      <c r="K544" s="69">
        <v>0</v>
      </c>
      <c r="L544" s="69">
        <v>0</v>
      </c>
      <c r="M544" s="69">
        <f t="shared" si="304"/>
        <v>0</v>
      </c>
      <c r="N544" s="68">
        <f t="shared" si="305"/>
        <v>0</v>
      </c>
      <c r="O544" s="69">
        <v>0</v>
      </c>
      <c r="P544" s="69">
        <v>0</v>
      </c>
      <c r="Q544" s="69">
        <f t="shared" si="306"/>
        <v>0</v>
      </c>
      <c r="R544" s="68">
        <f t="shared" si="307"/>
        <v>0</v>
      </c>
      <c r="S544" s="71">
        <v>21537.353135772028</v>
      </c>
      <c r="T544" s="71">
        <v>21538.17</v>
      </c>
      <c r="U544" s="69">
        <f t="shared" si="308"/>
        <v>43075</v>
      </c>
      <c r="V544" s="68">
        <f t="shared" si="309"/>
        <v>1</v>
      </c>
      <c r="W544" s="71">
        <v>30535.934712772028</v>
      </c>
      <c r="X544" s="71">
        <v>30537.17</v>
      </c>
      <c r="Y544" s="69">
        <f t="shared" si="310"/>
        <v>61072</v>
      </c>
      <c r="Z544" s="68">
        <f t="shared" si="311"/>
        <v>2</v>
      </c>
      <c r="AA544" s="71">
        <v>38956.535704772032</v>
      </c>
      <c r="AB544" s="71">
        <v>38957.769999999997</v>
      </c>
      <c r="AC544" s="69">
        <f t="shared" si="312"/>
        <v>77913</v>
      </c>
      <c r="AD544" s="68">
        <f t="shared" si="313"/>
        <v>1</v>
      </c>
      <c r="AE544" s="71">
        <v>40626.746703453493</v>
      </c>
      <c r="AF544" s="71">
        <v>40627.979999999996</v>
      </c>
      <c r="AG544" s="69">
        <f t="shared" si="314"/>
        <v>81253</v>
      </c>
      <c r="AH544" s="68">
        <f t="shared" si="315"/>
        <v>1</v>
      </c>
      <c r="AI544" s="71">
        <v>42462.618250332336</v>
      </c>
      <c r="AJ544" s="71">
        <v>42463.979999999996</v>
      </c>
      <c r="AK544" s="69">
        <f t="shared" si="316"/>
        <v>84925</v>
      </c>
      <c r="AL544" s="68">
        <f t="shared" si="317"/>
        <v>1</v>
      </c>
      <c r="AM544" s="71">
        <v>43562.618250332336</v>
      </c>
      <c r="AN544" s="71">
        <v>44039.979999999996</v>
      </c>
      <c r="AO544" s="69">
        <f t="shared" si="318"/>
        <v>87601</v>
      </c>
      <c r="AP544" s="68">
        <f t="shared" si="319"/>
        <v>477</v>
      </c>
      <c r="AQ544" s="71">
        <v>45194.618250332336</v>
      </c>
      <c r="AR544" s="71">
        <v>45671.979999999996</v>
      </c>
      <c r="AS544" s="69">
        <f t="shared" si="320"/>
        <v>90865</v>
      </c>
      <c r="AT544" s="68">
        <f t="shared" si="321"/>
        <v>477</v>
      </c>
      <c r="AU544" s="71">
        <v>46605.618250332329</v>
      </c>
      <c r="AV544" s="71">
        <v>45671.979999999996</v>
      </c>
      <c r="AW544" s="69">
        <f t="shared" si="322"/>
        <v>92276</v>
      </c>
      <c r="AX544" s="68">
        <f t="shared" si="323"/>
        <v>-934</v>
      </c>
      <c r="AY544" s="71">
        <v>46605.618250332329</v>
      </c>
      <c r="AZ544" s="71">
        <v>45671.979999999996</v>
      </c>
      <c r="BA544" s="65" t="b">
        <f t="shared" si="288"/>
        <v>1</v>
      </c>
      <c r="BB544" s="65" t="b">
        <f t="shared" si="289"/>
        <v>1</v>
      </c>
      <c r="BC544" s="65" t="b">
        <f t="shared" si="290"/>
        <v>1</v>
      </c>
      <c r="BD544" s="65" t="b">
        <f t="shared" si="291"/>
        <v>1</v>
      </c>
      <c r="BE544" s="65" t="b">
        <f t="shared" si="292"/>
        <v>0</v>
      </c>
      <c r="BF544" s="65" t="b">
        <f t="shared" si="293"/>
        <v>0</v>
      </c>
      <c r="BG544" s="65" t="b">
        <f t="shared" si="294"/>
        <v>0</v>
      </c>
      <c r="BH544" s="65" t="b">
        <f t="shared" si="295"/>
        <v>0</v>
      </c>
      <c r="BI544" s="65" t="b">
        <f t="shared" si="296"/>
        <v>0</v>
      </c>
      <c r="BJ544" s="65" t="b">
        <f t="shared" si="297"/>
        <v>0</v>
      </c>
      <c r="BK544" s="65" t="b">
        <f t="shared" si="298"/>
        <v>0</v>
      </c>
      <c r="BL544" s="65" t="b">
        <f t="shared" si="299"/>
        <v>0</v>
      </c>
      <c r="BM544" s="70" t="s">
        <v>179</v>
      </c>
    </row>
    <row r="545" spans="1:65" ht="17">
      <c r="A545" s="66" t="s">
        <v>1255</v>
      </c>
      <c r="B545" s="67" t="s">
        <v>1256</v>
      </c>
      <c r="C545" s="68">
        <v>0</v>
      </c>
      <c r="D545" s="68">
        <v>0</v>
      </c>
      <c r="E545" s="69">
        <f t="shared" si="300"/>
        <v>0</v>
      </c>
      <c r="F545" s="68">
        <f t="shared" si="301"/>
        <v>0</v>
      </c>
      <c r="G545" s="69">
        <v>0</v>
      </c>
      <c r="H545" s="69">
        <v>0</v>
      </c>
      <c r="I545" s="69">
        <f t="shared" si="302"/>
        <v>0</v>
      </c>
      <c r="J545" s="68">
        <f t="shared" si="303"/>
        <v>0</v>
      </c>
      <c r="K545" s="69">
        <v>0</v>
      </c>
      <c r="L545" s="69">
        <v>0</v>
      </c>
      <c r="M545" s="69">
        <f t="shared" si="304"/>
        <v>0</v>
      </c>
      <c r="N545" s="68">
        <f t="shared" si="305"/>
        <v>0</v>
      </c>
      <c r="O545" s="69">
        <v>0</v>
      </c>
      <c r="P545" s="69">
        <v>0</v>
      </c>
      <c r="Q545" s="69">
        <f t="shared" si="306"/>
        <v>0</v>
      </c>
      <c r="R545" s="68">
        <f t="shared" si="307"/>
        <v>0</v>
      </c>
      <c r="S545" s="71">
        <v>18608.261846719008</v>
      </c>
      <c r="T545" s="71">
        <v>18608.7</v>
      </c>
      <c r="U545" s="69">
        <f t="shared" si="308"/>
        <v>37216</v>
      </c>
      <c r="V545" s="68">
        <f t="shared" si="309"/>
        <v>0</v>
      </c>
      <c r="W545" s="71">
        <v>26191.819099219298</v>
      </c>
      <c r="X545" s="71">
        <v>26192.260000000002</v>
      </c>
      <c r="Y545" s="69">
        <f t="shared" si="310"/>
        <v>52383</v>
      </c>
      <c r="Z545" s="68">
        <f t="shared" si="311"/>
        <v>1</v>
      </c>
      <c r="AA545" s="71">
        <v>27544.900441404759</v>
      </c>
      <c r="AB545" s="71">
        <v>27545.340000000004</v>
      </c>
      <c r="AC545" s="69">
        <f t="shared" si="312"/>
        <v>55089</v>
      </c>
      <c r="AD545" s="68">
        <f t="shared" si="313"/>
        <v>1</v>
      </c>
      <c r="AE545" s="71">
        <v>32112.609423856753</v>
      </c>
      <c r="AF545" s="71">
        <v>32253.340000000004</v>
      </c>
      <c r="AG545" s="69">
        <f t="shared" si="314"/>
        <v>64365</v>
      </c>
      <c r="AH545" s="68">
        <f t="shared" si="315"/>
        <v>141</v>
      </c>
      <c r="AI545" s="71">
        <v>37836.630168327851</v>
      </c>
      <c r="AJ545" s="71">
        <v>37977.340000000004</v>
      </c>
      <c r="AK545" s="69">
        <f t="shared" si="316"/>
        <v>75813</v>
      </c>
      <c r="AL545" s="68">
        <f t="shared" si="317"/>
        <v>141</v>
      </c>
      <c r="AM545" s="71">
        <v>40895.649205088397</v>
      </c>
      <c r="AN545" s="71">
        <v>41036.340000000004</v>
      </c>
      <c r="AO545" s="69">
        <f t="shared" si="318"/>
        <v>81931</v>
      </c>
      <c r="AP545" s="68">
        <f t="shared" si="319"/>
        <v>141</v>
      </c>
      <c r="AQ545" s="71">
        <v>42279.369733751941</v>
      </c>
      <c r="AR545" s="71">
        <v>42420.340000000004</v>
      </c>
      <c r="AS545" s="69">
        <f t="shared" si="320"/>
        <v>84699</v>
      </c>
      <c r="AT545" s="68">
        <f t="shared" si="321"/>
        <v>141</v>
      </c>
      <c r="AU545" s="71">
        <v>56262.719909499589</v>
      </c>
      <c r="AV545" s="71">
        <v>42420.340000000004</v>
      </c>
      <c r="AW545" s="69">
        <f t="shared" si="322"/>
        <v>98682</v>
      </c>
      <c r="AX545" s="68">
        <f t="shared" si="323"/>
        <v>-13842</v>
      </c>
      <c r="AY545" s="71">
        <v>56262.719909499589</v>
      </c>
      <c r="AZ545" s="71">
        <v>42420.340000000004</v>
      </c>
      <c r="BA545" s="65" t="b">
        <f t="shared" si="288"/>
        <v>1</v>
      </c>
      <c r="BB545" s="65" t="b">
        <f t="shared" si="289"/>
        <v>1</v>
      </c>
      <c r="BC545" s="65" t="b">
        <f t="shared" si="290"/>
        <v>1</v>
      </c>
      <c r="BD545" s="65" t="b">
        <f t="shared" si="291"/>
        <v>1</v>
      </c>
      <c r="BE545" s="65" t="b">
        <f t="shared" si="292"/>
        <v>1</v>
      </c>
      <c r="BF545" s="65" t="b">
        <f t="shared" si="293"/>
        <v>0</v>
      </c>
      <c r="BG545" s="65" t="b">
        <f t="shared" si="294"/>
        <v>0</v>
      </c>
      <c r="BH545" s="65" t="b">
        <f t="shared" si="295"/>
        <v>0</v>
      </c>
      <c r="BI545" s="65" t="b">
        <f t="shared" si="296"/>
        <v>0</v>
      </c>
      <c r="BJ545" s="65" t="b">
        <f t="shared" si="297"/>
        <v>0</v>
      </c>
      <c r="BK545" s="65" t="b">
        <f t="shared" si="298"/>
        <v>0</v>
      </c>
      <c r="BL545" s="65" t="b">
        <f t="shared" si="299"/>
        <v>0</v>
      </c>
      <c r="BM545" s="70" t="s">
        <v>182</v>
      </c>
    </row>
    <row r="546" spans="1:65" ht="17">
      <c r="A546" s="66" t="s">
        <v>1257</v>
      </c>
      <c r="B546" s="67" t="s">
        <v>1258</v>
      </c>
      <c r="C546" s="68">
        <v>0</v>
      </c>
      <c r="D546" s="68">
        <v>0</v>
      </c>
      <c r="E546" s="69">
        <f t="shared" si="300"/>
        <v>0</v>
      </c>
      <c r="F546" s="68">
        <f t="shared" si="301"/>
        <v>0</v>
      </c>
      <c r="G546" s="69">
        <v>0</v>
      </c>
      <c r="H546" s="69">
        <v>0</v>
      </c>
      <c r="I546" s="69">
        <f t="shared" si="302"/>
        <v>0</v>
      </c>
      <c r="J546" s="68">
        <f t="shared" si="303"/>
        <v>0</v>
      </c>
      <c r="K546" s="71">
        <v>7285.7936803659422</v>
      </c>
      <c r="L546" s="71">
        <v>7286</v>
      </c>
      <c r="M546" s="69">
        <f t="shared" si="304"/>
        <v>14571</v>
      </c>
      <c r="N546" s="68">
        <f t="shared" si="305"/>
        <v>1</v>
      </c>
      <c r="O546" s="69">
        <v>0</v>
      </c>
      <c r="P546" s="71">
        <v>7286</v>
      </c>
      <c r="Q546" s="69">
        <f t="shared" si="306"/>
        <v>7286</v>
      </c>
      <c r="R546" s="68">
        <f t="shared" si="307"/>
        <v>7286</v>
      </c>
      <c r="S546" s="71">
        <v>13362.329786711054</v>
      </c>
      <c r="T546" s="71">
        <v>16785.900000000001</v>
      </c>
      <c r="U546" s="69">
        <f t="shared" si="308"/>
        <v>30147</v>
      </c>
      <c r="V546" s="68">
        <f t="shared" si="309"/>
        <v>3423</v>
      </c>
      <c r="W546" s="71">
        <v>20503.693123931553</v>
      </c>
      <c r="X546" s="71">
        <v>25580.9</v>
      </c>
      <c r="Y546" s="69">
        <f t="shared" si="310"/>
        <v>46083</v>
      </c>
      <c r="Z546" s="68">
        <f t="shared" si="311"/>
        <v>5077</v>
      </c>
      <c r="AA546" s="71">
        <v>25389.233709129989</v>
      </c>
      <c r="AB546" s="71">
        <v>31679</v>
      </c>
      <c r="AC546" s="69">
        <f t="shared" si="312"/>
        <v>57068</v>
      </c>
      <c r="AD546" s="68">
        <f t="shared" si="313"/>
        <v>6290</v>
      </c>
      <c r="AE546" s="71">
        <v>26496.130426564359</v>
      </c>
      <c r="AF546" s="71">
        <v>32906.36</v>
      </c>
      <c r="AG546" s="69">
        <f t="shared" si="314"/>
        <v>59402</v>
      </c>
      <c r="AH546" s="68">
        <f t="shared" si="315"/>
        <v>6410</v>
      </c>
      <c r="AI546" s="71">
        <v>26496.063504689362</v>
      </c>
      <c r="AJ546" s="71">
        <v>32906.28</v>
      </c>
      <c r="AK546" s="69">
        <f t="shared" si="316"/>
        <v>59402</v>
      </c>
      <c r="AL546" s="68">
        <f t="shared" si="317"/>
        <v>6410</v>
      </c>
      <c r="AM546" s="71">
        <v>26496.063504689362</v>
      </c>
      <c r="AN546" s="71">
        <v>32906.28</v>
      </c>
      <c r="AO546" s="69">
        <f t="shared" si="318"/>
        <v>59402</v>
      </c>
      <c r="AP546" s="68">
        <f t="shared" si="319"/>
        <v>6410</v>
      </c>
      <c r="AQ546" s="71">
        <v>9480.513564848743</v>
      </c>
      <c r="AR546" s="71">
        <v>32906.28</v>
      </c>
      <c r="AS546" s="69">
        <f t="shared" si="320"/>
        <v>42386</v>
      </c>
      <c r="AT546" s="68">
        <f t="shared" si="321"/>
        <v>23426</v>
      </c>
      <c r="AU546" s="71">
        <v>9480.513564848743</v>
      </c>
      <c r="AV546" s="71">
        <v>32906.28</v>
      </c>
      <c r="AW546" s="69">
        <f t="shared" si="322"/>
        <v>42386</v>
      </c>
      <c r="AX546" s="68">
        <f t="shared" si="323"/>
        <v>23426</v>
      </c>
      <c r="AY546" s="71">
        <v>9480.513564848743</v>
      </c>
      <c r="AZ546" s="71">
        <v>32906.28</v>
      </c>
      <c r="BA546" s="65" t="b">
        <f t="shared" si="288"/>
        <v>1</v>
      </c>
      <c r="BB546" s="65" t="b">
        <f t="shared" si="289"/>
        <v>1</v>
      </c>
      <c r="BC546" s="65" t="b">
        <f t="shared" si="290"/>
        <v>0</v>
      </c>
      <c r="BD546" s="65" t="b">
        <f t="shared" si="291"/>
        <v>0</v>
      </c>
      <c r="BE546" s="65" t="b">
        <f t="shared" si="292"/>
        <v>0</v>
      </c>
      <c r="BF546" s="65" t="b">
        <f t="shared" si="293"/>
        <v>0</v>
      </c>
      <c r="BG546" s="65" t="b">
        <f t="shared" si="294"/>
        <v>0</v>
      </c>
      <c r="BH546" s="65" t="b">
        <f t="shared" si="295"/>
        <v>0</v>
      </c>
      <c r="BI546" s="65" t="b">
        <f t="shared" si="296"/>
        <v>0</v>
      </c>
      <c r="BJ546" s="65" t="b">
        <f t="shared" si="297"/>
        <v>0</v>
      </c>
      <c r="BK546" s="65" t="b">
        <f t="shared" si="298"/>
        <v>0</v>
      </c>
      <c r="BL546" s="65" t="b">
        <f t="shared" si="299"/>
        <v>0</v>
      </c>
      <c r="BM546" s="70" t="s">
        <v>187</v>
      </c>
    </row>
    <row r="547" spans="1:65" ht="34">
      <c r="A547" s="66" t="s">
        <v>1259</v>
      </c>
      <c r="B547" s="67" t="s">
        <v>1260</v>
      </c>
      <c r="C547" s="68">
        <v>6668.5717501470972</v>
      </c>
      <c r="D547" s="68">
        <v>6669</v>
      </c>
      <c r="E547" s="69">
        <f t="shared" si="300"/>
        <v>13337</v>
      </c>
      <c r="F547" s="68">
        <f t="shared" si="301"/>
        <v>1</v>
      </c>
      <c r="G547" s="71">
        <v>9447.5649701241509</v>
      </c>
      <c r="H547" s="71">
        <v>9448</v>
      </c>
      <c r="I547" s="69">
        <f t="shared" si="302"/>
        <v>18895</v>
      </c>
      <c r="J547" s="68">
        <f t="shared" si="303"/>
        <v>1</v>
      </c>
      <c r="K547" s="71">
        <v>13935.393483161748</v>
      </c>
      <c r="L547" s="71">
        <v>13926</v>
      </c>
      <c r="M547" s="69">
        <f t="shared" si="304"/>
        <v>27861</v>
      </c>
      <c r="N547" s="68">
        <f t="shared" si="305"/>
        <v>-9</v>
      </c>
      <c r="O547" s="71">
        <v>17968.81638370303</v>
      </c>
      <c r="P547" s="71">
        <v>17955</v>
      </c>
      <c r="Q547" s="69">
        <f t="shared" si="306"/>
        <v>35923</v>
      </c>
      <c r="R547" s="68">
        <f t="shared" si="307"/>
        <v>-13</v>
      </c>
      <c r="S547" s="69">
        <v>0</v>
      </c>
      <c r="T547" s="69">
        <v>0</v>
      </c>
      <c r="U547" s="69">
        <f t="shared" si="308"/>
        <v>0</v>
      </c>
      <c r="V547" s="68">
        <f t="shared" si="309"/>
        <v>0</v>
      </c>
      <c r="W547" s="69">
        <v>0</v>
      </c>
      <c r="X547" s="69">
        <v>0</v>
      </c>
      <c r="Y547" s="69">
        <f t="shared" si="310"/>
        <v>0</v>
      </c>
      <c r="Z547" s="68">
        <f t="shared" si="311"/>
        <v>0</v>
      </c>
      <c r="AA547" s="69">
        <v>0</v>
      </c>
      <c r="AB547" s="69">
        <v>0</v>
      </c>
      <c r="AC547" s="69">
        <f t="shared" si="312"/>
        <v>0</v>
      </c>
      <c r="AD547" s="68">
        <f t="shared" si="313"/>
        <v>0</v>
      </c>
      <c r="AE547" s="69">
        <v>0</v>
      </c>
      <c r="AF547" s="69">
        <v>0</v>
      </c>
      <c r="AG547" s="69">
        <f t="shared" si="314"/>
        <v>0</v>
      </c>
      <c r="AH547" s="68">
        <f t="shared" si="315"/>
        <v>0</v>
      </c>
      <c r="AI547" s="69">
        <v>0</v>
      </c>
      <c r="AJ547" s="69">
        <v>0</v>
      </c>
      <c r="AK547" s="69">
        <f t="shared" si="316"/>
        <v>0</v>
      </c>
      <c r="AL547" s="68">
        <f t="shared" si="317"/>
        <v>0</v>
      </c>
      <c r="AM547" s="69">
        <v>0</v>
      </c>
      <c r="AN547" s="69">
        <v>0</v>
      </c>
      <c r="AO547" s="69">
        <f t="shared" si="318"/>
        <v>0</v>
      </c>
      <c r="AP547" s="68">
        <f t="shared" si="319"/>
        <v>0</v>
      </c>
      <c r="AQ547" s="69">
        <v>0</v>
      </c>
      <c r="AR547" s="69">
        <v>0</v>
      </c>
      <c r="AS547" s="69">
        <f t="shared" si="320"/>
        <v>0</v>
      </c>
      <c r="AT547" s="68">
        <f t="shared" si="321"/>
        <v>0</v>
      </c>
      <c r="AU547" s="69">
        <v>0</v>
      </c>
      <c r="AV547" s="69">
        <v>0</v>
      </c>
      <c r="AW547" s="69">
        <f t="shared" si="322"/>
        <v>0</v>
      </c>
      <c r="AX547" s="68">
        <f t="shared" si="323"/>
        <v>0</v>
      </c>
      <c r="AY547" s="69">
        <v>0</v>
      </c>
      <c r="AZ547" s="69">
        <v>0</v>
      </c>
      <c r="BA547" s="65" t="b">
        <f t="shared" si="288"/>
        <v>0</v>
      </c>
      <c r="BB547" s="65" t="b">
        <f t="shared" si="289"/>
        <v>0</v>
      </c>
      <c r="BC547" s="65" t="b">
        <f t="shared" si="290"/>
        <v>0</v>
      </c>
      <c r="BD547" s="65" t="b">
        <f t="shared" si="291"/>
        <v>0</v>
      </c>
      <c r="BE547" s="65" t="b">
        <f t="shared" si="292"/>
        <v>1</v>
      </c>
      <c r="BF547" s="65" t="b">
        <f t="shared" si="293"/>
        <v>1</v>
      </c>
      <c r="BG547" s="65" t="b">
        <f t="shared" si="294"/>
        <v>1</v>
      </c>
      <c r="BH547" s="65" t="b">
        <f t="shared" si="295"/>
        <v>1</v>
      </c>
      <c r="BI547" s="65" t="b">
        <f t="shared" si="296"/>
        <v>1</v>
      </c>
      <c r="BJ547" s="65" t="b">
        <f t="shared" si="297"/>
        <v>1</v>
      </c>
      <c r="BK547" s="65" t="b">
        <f t="shared" si="298"/>
        <v>1</v>
      </c>
      <c r="BL547" s="65" t="b">
        <f t="shared" si="299"/>
        <v>1</v>
      </c>
      <c r="BM547" s="70" t="s">
        <v>161</v>
      </c>
    </row>
    <row r="548" spans="1:65" ht="17">
      <c r="A548" s="66" t="s">
        <v>1261</v>
      </c>
      <c r="B548" s="67" t="s">
        <v>1262</v>
      </c>
      <c r="C548" s="68">
        <v>0</v>
      </c>
      <c r="D548" s="68">
        <v>0</v>
      </c>
      <c r="E548" s="69">
        <f t="shared" si="300"/>
        <v>0</v>
      </c>
      <c r="F548" s="68">
        <f t="shared" si="301"/>
        <v>0</v>
      </c>
      <c r="G548" s="69">
        <v>0</v>
      </c>
      <c r="H548" s="69">
        <v>0</v>
      </c>
      <c r="I548" s="69">
        <f t="shared" si="302"/>
        <v>0</v>
      </c>
      <c r="J548" s="68">
        <f t="shared" si="303"/>
        <v>0</v>
      </c>
      <c r="K548" s="69">
        <v>0</v>
      </c>
      <c r="L548" s="69">
        <v>0</v>
      </c>
      <c r="M548" s="69">
        <f t="shared" si="304"/>
        <v>0</v>
      </c>
      <c r="N548" s="68">
        <f t="shared" si="305"/>
        <v>0</v>
      </c>
      <c r="O548" s="69">
        <v>0</v>
      </c>
      <c r="P548" s="69">
        <v>0</v>
      </c>
      <c r="Q548" s="69">
        <f t="shared" si="306"/>
        <v>0</v>
      </c>
      <c r="R548" s="68">
        <f t="shared" si="307"/>
        <v>0</v>
      </c>
      <c r="S548" s="71">
        <v>17058.144893216791</v>
      </c>
      <c r="T548" s="71">
        <v>17045.117577524565</v>
      </c>
      <c r="U548" s="69">
        <f t="shared" si="308"/>
        <v>34103</v>
      </c>
      <c r="V548" s="68">
        <f t="shared" si="309"/>
        <v>-13</v>
      </c>
      <c r="W548" s="71">
        <v>21081.438362947727</v>
      </c>
      <c r="X548" s="71">
        <v>21068.117577524565</v>
      </c>
      <c r="Y548" s="69">
        <f t="shared" si="310"/>
        <v>42149</v>
      </c>
      <c r="Z548" s="68">
        <f t="shared" si="311"/>
        <v>-13</v>
      </c>
      <c r="AA548" s="71">
        <v>23137.464963846196</v>
      </c>
      <c r="AB548" s="71">
        <v>23124.117577524565</v>
      </c>
      <c r="AC548" s="69">
        <f t="shared" si="312"/>
        <v>46261</v>
      </c>
      <c r="AD548" s="68">
        <f t="shared" si="313"/>
        <v>-13</v>
      </c>
      <c r="AE548" s="71">
        <v>29887.63609029022</v>
      </c>
      <c r="AF548" s="71">
        <v>29874.117577524565</v>
      </c>
      <c r="AG548" s="69">
        <f t="shared" si="314"/>
        <v>59761</v>
      </c>
      <c r="AH548" s="68">
        <f t="shared" si="315"/>
        <v>-13</v>
      </c>
      <c r="AI548" s="71">
        <v>31781.316653446731</v>
      </c>
      <c r="AJ548" s="71">
        <v>31768.117577524565</v>
      </c>
      <c r="AK548" s="69">
        <f t="shared" si="316"/>
        <v>63549</v>
      </c>
      <c r="AL548" s="68">
        <f t="shared" si="317"/>
        <v>-13</v>
      </c>
      <c r="AM548" s="71">
        <v>33536.343299259897</v>
      </c>
      <c r="AN548" s="71">
        <v>33523.117577524565</v>
      </c>
      <c r="AO548" s="69">
        <f t="shared" si="318"/>
        <v>67059</v>
      </c>
      <c r="AP548" s="68">
        <f t="shared" si="319"/>
        <v>-13</v>
      </c>
      <c r="AQ548" s="71">
        <v>39405.027120824685</v>
      </c>
      <c r="AR548" s="71">
        <v>39392.117577524565</v>
      </c>
      <c r="AS548" s="69">
        <f t="shared" si="320"/>
        <v>78797</v>
      </c>
      <c r="AT548" s="68">
        <f t="shared" si="321"/>
        <v>-13</v>
      </c>
      <c r="AU548" s="71">
        <v>45150.358504317279</v>
      </c>
      <c r="AV548" s="71">
        <v>39392.117577524565</v>
      </c>
      <c r="AW548" s="69">
        <f t="shared" si="322"/>
        <v>84542</v>
      </c>
      <c r="AX548" s="68">
        <f t="shared" si="323"/>
        <v>-5758</v>
      </c>
      <c r="AY548" s="71">
        <v>45150.358504317279</v>
      </c>
      <c r="AZ548" s="71">
        <v>39392.117577524565</v>
      </c>
      <c r="BA548" s="65" t="b">
        <f t="shared" si="288"/>
        <v>1</v>
      </c>
      <c r="BB548" s="65" t="b">
        <f t="shared" si="289"/>
        <v>1</v>
      </c>
      <c r="BC548" s="65" t="b">
        <f t="shared" si="290"/>
        <v>1</v>
      </c>
      <c r="BD548" s="65" t="b">
        <f t="shared" si="291"/>
        <v>1</v>
      </c>
      <c r="BE548" s="65" t="b">
        <f t="shared" si="292"/>
        <v>0</v>
      </c>
      <c r="BF548" s="65" t="b">
        <f t="shared" si="293"/>
        <v>0</v>
      </c>
      <c r="BG548" s="65" t="b">
        <f t="shared" si="294"/>
        <v>0</v>
      </c>
      <c r="BH548" s="65" t="b">
        <f t="shared" si="295"/>
        <v>0</v>
      </c>
      <c r="BI548" s="65" t="b">
        <f t="shared" si="296"/>
        <v>0</v>
      </c>
      <c r="BJ548" s="65" t="b">
        <f t="shared" si="297"/>
        <v>0</v>
      </c>
      <c r="BK548" s="65" t="b">
        <f t="shared" si="298"/>
        <v>0</v>
      </c>
      <c r="BL548" s="65" t="b">
        <f t="shared" si="299"/>
        <v>0</v>
      </c>
      <c r="BM548" s="70" t="s">
        <v>182</v>
      </c>
    </row>
    <row r="549" spans="1:65" ht="17">
      <c r="A549" s="66" t="s">
        <v>1263</v>
      </c>
      <c r="B549" s="67" t="s">
        <v>1264</v>
      </c>
      <c r="C549" s="68">
        <v>0</v>
      </c>
      <c r="D549" s="68">
        <v>0</v>
      </c>
      <c r="E549" s="69">
        <f t="shared" si="300"/>
        <v>0</v>
      </c>
      <c r="F549" s="68">
        <f t="shared" si="301"/>
        <v>0</v>
      </c>
      <c r="G549" s="69">
        <v>2592425.0802370347</v>
      </c>
      <c r="H549" s="69">
        <v>2592425</v>
      </c>
      <c r="I549" s="69">
        <f t="shared" si="302"/>
        <v>5184850</v>
      </c>
      <c r="J549" s="68">
        <f t="shared" si="303"/>
        <v>0</v>
      </c>
      <c r="K549" s="71">
        <v>2592425.3199527892</v>
      </c>
      <c r="L549" s="71">
        <v>2592425</v>
      </c>
      <c r="M549" s="69">
        <f t="shared" si="304"/>
        <v>5184850</v>
      </c>
      <c r="N549" s="68">
        <f t="shared" si="305"/>
        <v>0</v>
      </c>
      <c r="O549" s="71">
        <v>2592425.3199527892</v>
      </c>
      <c r="P549" s="71">
        <v>2592425</v>
      </c>
      <c r="Q549" s="69">
        <f t="shared" si="306"/>
        <v>5184850</v>
      </c>
      <c r="R549" s="68">
        <f t="shared" si="307"/>
        <v>0</v>
      </c>
      <c r="S549" s="71">
        <v>21518.087070714235</v>
      </c>
      <c r="T549" s="71">
        <v>21504</v>
      </c>
      <c r="U549" s="69">
        <f t="shared" si="308"/>
        <v>43022</v>
      </c>
      <c r="V549" s="68">
        <f t="shared" si="309"/>
        <v>-14</v>
      </c>
      <c r="W549" s="71">
        <v>26765.426860212046</v>
      </c>
      <c r="X549" s="71">
        <v>26751</v>
      </c>
      <c r="Y549" s="69">
        <f t="shared" si="310"/>
        <v>53516</v>
      </c>
      <c r="Z549" s="68">
        <f t="shared" si="311"/>
        <v>-14</v>
      </c>
      <c r="AA549" s="71">
        <v>32389.594471180324</v>
      </c>
      <c r="AB549" s="71">
        <v>32375</v>
      </c>
      <c r="AC549" s="69">
        <f t="shared" si="312"/>
        <v>64764</v>
      </c>
      <c r="AD549" s="68">
        <f t="shared" si="313"/>
        <v>-14</v>
      </c>
      <c r="AE549" s="71">
        <v>40632.751299907737</v>
      </c>
      <c r="AF549" s="71">
        <v>40618</v>
      </c>
      <c r="AG549" s="69">
        <f t="shared" si="314"/>
        <v>81250</v>
      </c>
      <c r="AH549" s="68">
        <f t="shared" si="315"/>
        <v>-14</v>
      </c>
      <c r="AI549" s="71">
        <v>46474.775599118497</v>
      </c>
      <c r="AJ549" s="71">
        <v>46460</v>
      </c>
      <c r="AK549" s="69">
        <f t="shared" si="316"/>
        <v>92934</v>
      </c>
      <c r="AL549" s="68">
        <f t="shared" si="317"/>
        <v>-14</v>
      </c>
      <c r="AM549" s="71">
        <v>50664.210291497417</v>
      </c>
      <c r="AN549" s="71">
        <v>50649</v>
      </c>
      <c r="AO549" s="69">
        <f t="shared" si="318"/>
        <v>101313</v>
      </c>
      <c r="AP549" s="68">
        <f t="shared" si="319"/>
        <v>-15</v>
      </c>
      <c r="AQ549" s="71">
        <v>54497.129025914379</v>
      </c>
      <c r="AR549" s="71">
        <v>54482</v>
      </c>
      <c r="AS549" s="69">
        <f t="shared" si="320"/>
        <v>108979</v>
      </c>
      <c r="AT549" s="68">
        <f t="shared" si="321"/>
        <v>-15</v>
      </c>
      <c r="AU549" s="71">
        <v>60969.379765945305</v>
      </c>
      <c r="AV549" s="71">
        <v>54482</v>
      </c>
      <c r="AW549" s="69">
        <f t="shared" si="322"/>
        <v>115451</v>
      </c>
      <c r="AX549" s="68">
        <f t="shared" si="323"/>
        <v>-6487</v>
      </c>
      <c r="AY549" s="71">
        <v>60969.379765945305</v>
      </c>
      <c r="AZ549" s="71">
        <v>54482</v>
      </c>
      <c r="BA549" s="65" t="b">
        <f t="shared" si="288"/>
        <v>1</v>
      </c>
      <c r="BB549" s="65" t="b">
        <f t="shared" si="289"/>
        <v>1</v>
      </c>
      <c r="BC549" s="65" t="b">
        <f t="shared" si="290"/>
        <v>1</v>
      </c>
      <c r="BD549" s="65" t="b">
        <f t="shared" si="291"/>
        <v>1</v>
      </c>
      <c r="BE549" s="65" t="b">
        <f t="shared" si="292"/>
        <v>0</v>
      </c>
      <c r="BF549" s="65" t="b">
        <f t="shared" si="293"/>
        <v>0</v>
      </c>
      <c r="BG549" s="65" t="b">
        <f t="shared" si="294"/>
        <v>0</v>
      </c>
      <c r="BH549" s="65" t="b">
        <f t="shared" si="295"/>
        <v>0</v>
      </c>
      <c r="BI549" s="65" t="b">
        <f t="shared" si="296"/>
        <v>0</v>
      </c>
      <c r="BJ549" s="65" t="b">
        <f t="shared" si="297"/>
        <v>0</v>
      </c>
      <c r="BK549" s="65" t="b">
        <f t="shared" si="298"/>
        <v>0</v>
      </c>
      <c r="BL549" s="65" t="b">
        <f t="shared" si="299"/>
        <v>0</v>
      </c>
      <c r="BM549" s="70" t="s">
        <v>182</v>
      </c>
    </row>
    <row r="550" spans="1:65" ht="17">
      <c r="A550" s="66" t="s">
        <v>1265</v>
      </c>
      <c r="B550" s="67" t="s">
        <v>1266</v>
      </c>
      <c r="C550" s="68">
        <v>0</v>
      </c>
      <c r="D550" s="68">
        <v>0</v>
      </c>
      <c r="E550" s="69">
        <f t="shared" si="300"/>
        <v>0</v>
      </c>
      <c r="F550" s="68">
        <f t="shared" si="301"/>
        <v>0</v>
      </c>
      <c r="G550" s="69">
        <v>0</v>
      </c>
      <c r="H550" s="69">
        <v>0</v>
      </c>
      <c r="I550" s="69">
        <f t="shared" si="302"/>
        <v>0</v>
      </c>
      <c r="J550" s="68">
        <f t="shared" si="303"/>
        <v>0</v>
      </c>
      <c r="K550" s="69">
        <v>0</v>
      </c>
      <c r="L550" s="69">
        <v>0</v>
      </c>
      <c r="M550" s="69">
        <f t="shared" si="304"/>
        <v>0</v>
      </c>
      <c r="N550" s="68">
        <f t="shared" si="305"/>
        <v>0</v>
      </c>
      <c r="O550" s="69">
        <v>0</v>
      </c>
      <c r="P550" s="69">
        <v>0</v>
      </c>
      <c r="Q550" s="69">
        <f t="shared" si="306"/>
        <v>0</v>
      </c>
      <c r="R550" s="68">
        <f t="shared" si="307"/>
        <v>0</v>
      </c>
      <c r="S550" s="69">
        <v>0</v>
      </c>
      <c r="T550" s="69">
        <v>0</v>
      </c>
      <c r="U550" s="69">
        <f t="shared" si="308"/>
        <v>0</v>
      </c>
      <c r="V550" s="68">
        <f t="shared" si="309"/>
        <v>0</v>
      </c>
      <c r="W550" s="69">
        <v>0</v>
      </c>
      <c r="X550" s="69">
        <v>0</v>
      </c>
      <c r="Y550" s="69">
        <f t="shared" si="310"/>
        <v>0</v>
      </c>
      <c r="Z550" s="68">
        <f t="shared" si="311"/>
        <v>0</v>
      </c>
      <c r="AA550" s="69">
        <v>0</v>
      </c>
      <c r="AB550" s="69">
        <v>0</v>
      </c>
      <c r="AC550" s="69">
        <f t="shared" si="312"/>
        <v>0</v>
      </c>
      <c r="AD550" s="68">
        <f t="shared" si="313"/>
        <v>0</v>
      </c>
      <c r="AE550" s="69">
        <v>0</v>
      </c>
      <c r="AF550" s="69">
        <v>0</v>
      </c>
      <c r="AG550" s="69">
        <f t="shared" si="314"/>
        <v>0</v>
      </c>
      <c r="AH550" s="68">
        <f t="shared" si="315"/>
        <v>0</v>
      </c>
      <c r="AI550" s="69">
        <v>0</v>
      </c>
      <c r="AJ550" s="69">
        <v>0</v>
      </c>
      <c r="AK550" s="69">
        <f t="shared" si="316"/>
        <v>0</v>
      </c>
      <c r="AL550" s="68">
        <f t="shared" si="317"/>
        <v>0</v>
      </c>
      <c r="AM550" s="69">
        <v>0</v>
      </c>
      <c r="AN550" s="69">
        <v>0</v>
      </c>
      <c r="AO550" s="69">
        <f t="shared" si="318"/>
        <v>0</v>
      </c>
      <c r="AP550" s="68">
        <f t="shared" si="319"/>
        <v>0</v>
      </c>
      <c r="AQ550" s="69">
        <v>0</v>
      </c>
      <c r="AR550" s="69">
        <v>0</v>
      </c>
      <c r="AS550" s="69">
        <f t="shared" si="320"/>
        <v>0</v>
      </c>
      <c r="AT550" s="68">
        <f t="shared" si="321"/>
        <v>0</v>
      </c>
      <c r="AU550" s="69">
        <v>0</v>
      </c>
      <c r="AV550" s="69">
        <v>0</v>
      </c>
      <c r="AW550" s="69">
        <f t="shared" si="322"/>
        <v>0</v>
      </c>
      <c r="AX550" s="68">
        <f t="shared" si="323"/>
        <v>0</v>
      </c>
      <c r="AY550" s="69">
        <v>0</v>
      </c>
      <c r="AZ550" s="69">
        <v>0</v>
      </c>
      <c r="BA550" s="65" t="b">
        <f t="shared" si="288"/>
        <v>1</v>
      </c>
      <c r="BB550" s="65" t="b">
        <f t="shared" si="289"/>
        <v>1</v>
      </c>
      <c r="BC550" s="65" t="b">
        <f t="shared" si="290"/>
        <v>1</v>
      </c>
      <c r="BD550" s="65" t="b">
        <f t="shared" si="291"/>
        <v>1</v>
      </c>
      <c r="BE550" s="65" t="b">
        <f t="shared" si="292"/>
        <v>1</v>
      </c>
      <c r="BF550" s="65" t="b">
        <f t="shared" si="293"/>
        <v>1</v>
      </c>
      <c r="BG550" s="65" t="b">
        <f t="shared" si="294"/>
        <v>1</v>
      </c>
      <c r="BH550" s="65" t="b">
        <f t="shared" si="295"/>
        <v>1</v>
      </c>
      <c r="BI550" s="65" t="b">
        <f t="shared" si="296"/>
        <v>1</v>
      </c>
      <c r="BJ550" s="65" t="b">
        <f t="shared" si="297"/>
        <v>1</v>
      </c>
      <c r="BK550" s="65" t="b">
        <f t="shared" si="298"/>
        <v>1</v>
      </c>
      <c r="BL550" s="65" t="b">
        <f t="shared" si="299"/>
        <v>1</v>
      </c>
      <c r="BM550" s="70" t="s">
        <v>164</v>
      </c>
    </row>
    <row r="551" spans="1:65" ht="17">
      <c r="A551" s="66" t="s">
        <v>1267</v>
      </c>
      <c r="B551" s="67" t="s">
        <v>1268</v>
      </c>
      <c r="C551" s="68">
        <v>0</v>
      </c>
      <c r="D551" s="68">
        <v>0</v>
      </c>
      <c r="E551" s="69">
        <f t="shared" si="300"/>
        <v>0</v>
      </c>
      <c r="F551" s="68">
        <f t="shared" si="301"/>
        <v>0</v>
      </c>
      <c r="G551" s="69">
        <v>4255.9799999999996</v>
      </c>
      <c r="H551" s="69">
        <v>2128</v>
      </c>
      <c r="I551" s="69">
        <f t="shared" si="302"/>
        <v>6383</v>
      </c>
      <c r="J551" s="68">
        <f t="shared" si="303"/>
        <v>-2127</v>
      </c>
      <c r="K551" s="71">
        <v>4255.9799999999996</v>
      </c>
      <c r="L551" s="71">
        <v>2128</v>
      </c>
      <c r="M551" s="69">
        <f t="shared" si="304"/>
        <v>6383</v>
      </c>
      <c r="N551" s="68">
        <f t="shared" si="305"/>
        <v>-2127</v>
      </c>
      <c r="O551" s="71">
        <v>4255.9799999999996</v>
      </c>
      <c r="P551" s="71">
        <v>2128</v>
      </c>
      <c r="Q551" s="69">
        <f t="shared" si="306"/>
        <v>6383</v>
      </c>
      <c r="R551" s="68">
        <f t="shared" si="307"/>
        <v>-2127</v>
      </c>
      <c r="S551" s="71">
        <v>10691.999444059042</v>
      </c>
      <c r="T551" s="71">
        <v>5720.9573816334323</v>
      </c>
      <c r="U551" s="69">
        <f t="shared" si="308"/>
        <v>16411</v>
      </c>
      <c r="V551" s="68">
        <f t="shared" si="309"/>
        <v>-4971</v>
      </c>
      <c r="W551" s="71">
        <v>12996.966334633511</v>
      </c>
      <c r="X551" s="71">
        <v>5720.9573816334323</v>
      </c>
      <c r="Y551" s="69">
        <f t="shared" si="310"/>
        <v>18716</v>
      </c>
      <c r="Z551" s="68">
        <f t="shared" si="311"/>
        <v>-7276</v>
      </c>
      <c r="AA551" s="71">
        <v>13111.068948391214</v>
      </c>
      <c r="AB551" s="71">
        <v>5720.9573816334323</v>
      </c>
      <c r="AC551" s="69">
        <f t="shared" si="312"/>
        <v>18831</v>
      </c>
      <c r="AD551" s="68">
        <f t="shared" si="313"/>
        <v>-7391</v>
      </c>
      <c r="AE551" s="71">
        <v>13338.990473087993</v>
      </c>
      <c r="AF551" s="71">
        <v>5720.9573816334323</v>
      </c>
      <c r="AG551" s="69">
        <f t="shared" si="314"/>
        <v>19058</v>
      </c>
      <c r="AH551" s="68">
        <f t="shared" si="315"/>
        <v>-7618</v>
      </c>
      <c r="AI551" s="71">
        <v>14289.06036226465</v>
      </c>
      <c r="AJ551" s="71">
        <v>5720.9573816334323</v>
      </c>
      <c r="AK551" s="69">
        <f t="shared" si="316"/>
        <v>20009</v>
      </c>
      <c r="AL551" s="68">
        <f t="shared" si="317"/>
        <v>-8569</v>
      </c>
      <c r="AM551" s="71">
        <v>14860.637580840534</v>
      </c>
      <c r="AN551" s="71">
        <v>5720.9573816334323</v>
      </c>
      <c r="AO551" s="69">
        <f t="shared" si="318"/>
        <v>20580</v>
      </c>
      <c r="AP551" s="68">
        <f t="shared" si="319"/>
        <v>-9140</v>
      </c>
      <c r="AQ551" s="71">
        <v>5720.9999999999991</v>
      </c>
      <c r="AR551" s="71">
        <v>7923.9573816334323</v>
      </c>
      <c r="AS551" s="69">
        <f t="shared" si="320"/>
        <v>13644</v>
      </c>
      <c r="AT551" s="68">
        <f t="shared" si="321"/>
        <v>2202</v>
      </c>
      <c r="AU551" s="71">
        <v>5720.9999999999991</v>
      </c>
      <c r="AV551" s="71">
        <v>7923.9573816334323</v>
      </c>
      <c r="AW551" s="69">
        <f t="shared" si="322"/>
        <v>13644</v>
      </c>
      <c r="AX551" s="68">
        <f t="shared" si="323"/>
        <v>2202</v>
      </c>
      <c r="AY551" s="71">
        <v>5720.9999999999991</v>
      </c>
      <c r="AZ551" s="71">
        <v>7923.9573816334323</v>
      </c>
      <c r="BA551" s="65" t="b">
        <f t="shared" si="288"/>
        <v>1</v>
      </c>
      <c r="BB551" s="65" t="b">
        <f t="shared" si="289"/>
        <v>0</v>
      </c>
      <c r="BC551" s="65" t="b">
        <f t="shared" si="290"/>
        <v>0</v>
      </c>
      <c r="BD551" s="65" t="b">
        <f t="shared" si="291"/>
        <v>0</v>
      </c>
      <c r="BE551" s="65" t="b">
        <f t="shared" si="292"/>
        <v>0</v>
      </c>
      <c r="BF551" s="65" t="b">
        <f t="shared" si="293"/>
        <v>0</v>
      </c>
      <c r="BG551" s="65" t="b">
        <f t="shared" si="294"/>
        <v>0</v>
      </c>
      <c r="BH551" s="65" t="b">
        <f t="shared" si="295"/>
        <v>0</v>
      </c>
      <c r="BI551" s="65" t="b">
        <f t="shared" si="296"/>
        <v>0</v>
      </c>
      <c r="BJ551" s="65" t="b">
        <f t="shared" si="297"/>
        <v>0</v>
      </c>
      <c r="BK551" s="65" t="b">
        <f t="shared" si="298"/>
        <v>0</v>
      </c>
      <c r="BL551" s="65" t="b">
        <f t="shared" si="299"/>
        <v>0</v>
      </c>
      <c r="BM551" s="70" t="s">
        <v>182</v>
      </c>
    </row>
    <row r="552" spans="1:65" ht="34">
      <c r="A552" s="66" t="s">
        <v>1269</v>
      </c>
      <c r="B552" s="67" t="s">
        <v>1270</v>
      </c>
      <c r="C552" s="68">
        <v>0</v>
      </c>
      <c r="D552" s="68">
        <v>0</v>
      </c>
      <c r="E552" s="69">
        <f t="shared" si="300"/>
        <v>0</v>
      </c>
      <c r="F552" s="68">
        <f t="shared" si="301"/>
        <v>0</v>
      </c>
      <c r="G552" s="69">
        <v>0</v>
      </c>
      <c r="H552" s="69">
        <v>0</v>
      </c>
      <c r="I552" s="69">
        <f t="shared" si="302"/>
        <v>0</v>
      </c>
      <c r="J552" s="68">
        <f t="shared" si="303"/>
        <v>0</v>
      </c>
      <c r="K552" s="69">
        <v>0</v>
      </c>
      <c r="L552" s="69">
        <v>0</v>
      </c>
      <c r="M552" s="69">
        <f t="shared" si="304"/>
        <v>0</v>
      </c>
      <c r="N552" s="68">
        <f t="shared" si="305"/>
        <v>0</v>
      </c>
      <c r="O552" s="71">
        <v>1911117.0259456635</v>
      </c>
      <c r="P552" s="71">
        <v>1911117</v>
      </c>
      <c r="Q552" s="69">
        <f t="shared" si="306"/>
        <v>3822234</v>
      </c>
      <c r="R552" s="68">
        <f t="shared" si="307"/>
        <v>0</v>
      </c>
      <c r="S552" s="69">
        <v>0</v>
      </c>
      <c r="T552" s="71">
        <v>4594</v>
      </c>
      <c r="U552" s="69">
        <f t="shared" si="308"/>
        <v>4594</v>
      </c>
      <c r="V552" s="68">
        <f t="shared" si="309"/>
        <v>4594</v>
      </c>
      <c r="W552" s="71">
        <v>6699.3257713744188</v>
      </c>
      <c r="X552" s="71">
        <v>11124</v>
      </c>
      <c r="Y552" s="69">
        <f t="shared" si="310"/>
        <v>17823</v>
      </c>
      <c r="Z552" s="68">
        <f t="shared" si="311"/>
        <v>4425</v>
      </c>
      <c r="AA552" s="69">
        <v>0</v>
      </c>
      <c r="AB552" s="71">
        <v>11124</v>
      </c>
      <c r="AC552" s="69">
        <f t="shared" si="312"/>
        <v>11124</v>
      </c>
      <c r="AD552" s="68">
        <f t="shared" si="313"/>
        <v>11124</v>
      </c>
      <c r="AE552" s="69">
        <v>0</v>
      </c>
      <c r="AF552" s="71">
        <v>11124</v>
      </c>
      <c r="AG552" s="69">
        <f t="shared" si="314"/>
        <v>11124</v>
      </c>
      <c r="AH552" s="68">
        <f t="shared" si="315"/>
        <v>11124</v>
      </c>
      <c r="AI552" s="71">
        <v>19407.307762425957</v>
      </c>
      <c r="AJ552" s="71">
        <v>30700.74</v>
      </c>
      <c r="AK552" s="69">
        <f t="shared" si="316"/>
        <v>50107</v>
      </c>
      <c r="AL552" s="68">
        <f t="shared" si="317"/>
        <v>11293</v>
      </c>
      <c r="AM552" s="69">
        <v>0</v>
      </c>
      <c r="AN552" s="71">
        <v>30700.74</v>
      </c>
      <c r="AO552" s="69">
        <f t="shared" si="318"/>
        <v>30700</v>
      </c>
      <c r="AP552" s="68">
        <f t="shared" si="319"/>
        <v>30700</v>
      </c>
      <c r="AQ552" s="69">
        <v>0</v>
      </c>
      <c r="AR552" s="71">
        <v>30700.74</v>
      </c>
      <c r="AS552" s="69">
        <f t="shared" si="320"/>
        <v>30700</v>
      </c>
      <c r="AT552" s="68">
        <f t="shared" si="321"/>
        <v>30700</v>
      </c>
      <c r="AU552" s="71">
        <v>13523293.504528524</v>
      </c>
      <c r="AV552" s="71">
        <v>30700.74</v>
      </c>
      <c r="AW552" s="69">
        <f t="shared" si="322"/>
        <v>13553993</v>
      </c>
      <c r="AX552" s="68">
        <f t="shared" si="323"/>
        <v>-13492593</v>
      </c>
      <c r="AY552" s="71">
        <v>13523293.504528524</v>
      </c>
      <c r="AZ552" s="71">
        <v>30700.74</v>
      </c>
      <c r="BA552" s="65" t="b">
        <f t="shared" si="288"/>
        <v>1</v>
      </c>
      <c r="BB552" s="65" t="b">
        <f t="shared" si="289"/>
        <v>1</v>
      </c>
      <c r="BC552" s="65" t="b">
        <f t="shared" si="290"/>
        <v>1</v>
      </c>
      <c r="BD552" s="65" t="b">
        <f t="shared" si="291"/>
        <v>1</v>
      </c>
      <c r="BE552" s="65" t="b">
        <f t="shared" si="292"/>
        <v>0</v>
      </c>
      <c r="BF552" s="65" t="b">
        <f t="shared" si="293"/>
        <v>0</v>
      </c>
      <c r="BG552" s="65" t="b">
        <f t="shared" si="294"/>
        <v>0</v>
      </c>
      <c r="BH552" s="65" t="b">
        <f t="shared" si="295"/>
        <v>0</v>
      </c>
      <c r="BI552" s="65" t="b">
        <f t="shared" si="296"/>
        <v>0</v>
      </c>
      <c r="BJ552" s="65" t="b">
        <f t="shared" si="297"/>
        <v>0</v>
      </c>
      <c r="BK552" s="65" t="b">
        <f t="shared" si="298"/>
        <v>0</v>
      </c>
      <c r="BL552" s="65" t="b">
        <f t="shared" si="299"/>
        <v>0</v>
      </c>
      <c r="BM552" s="70" t="s">
        <v>161</v>
      </c>
    </row>
    <row r="553" spans="1:65" ht="17">
      <c r="A553" s="66" t="s">
        <v>1271</v>
      </c>
      <c r="B553" s="67" t="s">
        <v>1272</v>
      </c>
      <c r="C553" s="68">
        <v>0</v>
      </c>
      <c r="D553" s="68">
        <v>0</v>
      </c>
      <c r="E553" s="69">
        <f t="shared" si="300"/>
        <v>0</v>
      </c>
      <c r="F553" s="68">
        <f t="shared" si="301"/>
        <v>0</v>
      </c>
      <c r="G553" s="71">
        <v>2125504.9731913102</v>
      </c>
      <c r="H553" s="71">
        <v>2125505</v>
      </c>
      <c r="I553" s="69">
        <f t="shared" si="302"/>
        <v>4251009</v>
      </c>
      <c r="J553" s="68">
        <f t="shared" si="303"/>
        <v>1</v>
      </c>
      <c r="K553" s="71">
        <v>5237734.9162565758</v>
      </c>
      <c r="L553" s="71">
        <v>5237735</v>
      </c>
      <c r="M553" s="69">
        <f t="shared" si="304"/>
        <v>10475469</v>
      </c>
      <c r="N553" s="68">
        <f t="shared" si="305"/>
        <v>1</v>
      </c>
      <c r="O553" s="71">
        <v>5237734.9162565758</v>
      </c>
      <c r="P553" s="71">
        <v>5237735</v>
      </c>
      <c r="Q553" s="69">
        <f t="shared" si="306"/>
        <v>10475469</v>
      </c>
      <c r="R553" s="68">
        <f t="shared" si="307"/>
        <v>1</v>
      </c>
      <c r="S553" s="71">
        <v>33633.10004481778</v>
      </c>
      <c r="T553" s="71">
        <v>33632.9</v>
      </c>
      <c r="U553" s="69">
        <f t="shared" si="308"/>
        <v>67265</v>
      </c>
      <c r="V553" s="68">
        <f t="shared" si="309"/>
        <v>-1</v>
      </c>
      <c r="W553" s="71">
        <v>36092.405144817778</v>
      </c>
      <c r="X553" s="71">
        <v>36091.9</v>
      </c>
      <c r="Y553" s="69">
        <f t="shared" si="310"/>
        <v>72183</v>
      </c>
      <c r="Z553" s="68">
        <f t="shared" si="311"/>
        <v>-1</v>
      </c>
      <c r="AA553" s="71">
        <v>36092.405144817778</v>
      </c>
      <c r="AB553" s="71">
        <v>36091.9</v>
      </c>
      <c r="AC553" s="69">
        <f t="shared" si="312"/>
        <v>72183</v>
      </c>
      <c r="AD553" s="68">
        <f t="shared" si="313"/>
        <v>-1</v>
      </c>
      <c r="AE553" s="71">
        <v>36401.370835590023</v>
      </c>
      <c r="AF553" s="71">
        <v>36400.870000000003</v>
      </c>
      <c r="AG553" s="69">
        <f t="shared" si="314"/>
        <v>72801</v>
      </c>
      <c r="AH553" s="68">
        <f t="shared" si="315"/>
        <v>-1</v>
      </c>
      <c r="AI553" s="71">
        <v>36401.370835590023</v>
      </c>
      <c r="AJ553" s="71">
        <v>36400.870000000003</v>
      </c>
      <c r="AK553" s="69">
        <f t="shared" si="316"/>
        <v>72801</v>
      </c>
      <c r="AL553" s="68">
        <f t="shared" si="317"/>
        <v>-1</v>
      </c>
      <c r="AM553" s="71">
        <v>36401.370835590023</v>
      </c>
      <c r="AN553" s="71">
        <v>36400.870000000003</v>
      </c>
      <c r="AO553" s="69">
        <f t="shared" si="318"/>
        <v>72801</v>
      </c>
      <c r="AP553" s="68">
        <f t="shared" si="319"/>
        <v>-1</v>
      </c>
      <c r="AQ553" s="71">
        <v>43778.806351754007</v>
      </c>
      <c r="AR553" s="71">
        <v>43777.87</v>
      </c>
      <c r="AS553" s="69">
        <f t="shared" si="320"/>
        <v>87555</v>
      </c>
      <c r="AT553" s="68">
        <f t="shared" si="321"/>
        <v>-1</v>
      </c>
      <c r="AU553" s="71">
        <v>47154.074534172978</v>
      </c>
      <c r="AV553" s="71">
        <v>43777.87</v>
      </c>
      <c r="AW553" s="69">
        <f t="shared" si="322"/>
        <v>90931</v>
      </c>
      <c r="AX553" s="68">
        <f t="shared" si="323"/>
        <v>-3377</v>
      </c>
      <c r="AY553" s="71">
        <v>47154.074534172978</v>
      </c>
      <c r="AZ553" s="71">
        <v>43777.87</v>
      </c>
      <c r="BA553" s="65" t="b">
        <f t="shared" si="288"/>
        <v>1</v>
      </c>
      <c r="BB553" s="65" t="b">
        <f t="shared" si="289"/>
        <v>0</v>
      </c>
      <c r="BC553" s="65" t="b">
        <f t="shared" si="290"/>
        <v>0</v>
      </c>
      <c r="BD553" s="65" t="b">
        <f t="shared" si="291"/>
        <v>0</v>
      </c>
      <c r="BE553" s="65" t="b">
        <f t="shared" si="292"/>
        <v>0</v>
      </c>
      <c r="BF553" s="65" t="b">
        <f t="shared" si="293"/>
        <v>0</v>
      </c>
      <c r="BG553" s="65" t="b">
        <f t="shared" si="294"/>
        <v>0</v>
      </c>
      <c r="BH553" s="65" t="b">
        <f t="shared" si="295"/>
        <v>0</v>
      </c>
      <c r="BI553" s="65" t="b">
        <f t="shared" si="296"/>
        <v>0</v>
      </c>
      <c r="BJ553" s="65" t="b">
        <f t="shared" si="297"/>
        <v>0</v>
      </c>
      <c r="BK553" s="65" t="b">
        <f t="shared" si="298"/>
        <v>0</v>
      </c>
      <c r="BL553" s="65" t="b">
        <f t="shared" si="299"/>
        <v>0</v>
      </c>
      <c r="BM553" s="70" t="s">
        <v>164</v>
      </c>
    </row>
    <row r="554" spans="1:65" ht="17">
      <c r="A554" s="66" t="s">
        <v>1273</v>
      </c>
      <c r="B554" s="67" t="s">
        <v>1274</v>
      </c>
      <c r="C554" s="68">
        <v>0</v>
      </c>
      <c r="D554" s="68">
        <v>0</v>
      </c>
      <c r="E554" s="69">
        <f t="shared" si="300"/>
        <v>0</v>
      </c>
      <c r="F554" s="68">
        <f t="shared" si="301"/>
        <v>0</v>
      </c>
      <c r="G554" s="69">
        <v>0</v>
      </c>
      <c r="H554" s="69">
        <v>0</v>
      </c>
      <c r="I554" s="69">
        <f t="shared" si="302"/>
        <v>0</v>
      </c>
      <c r="J554" s="68">
        <f t="shared" si="303"/>
        <v>0</v>
      </c>
      <c r="K554" s="71">
        <v>4875</v>
      </c>
      <c r="L554" s="71">
        <v>4875</v>
      </c>
      <c r="M554" s="69">
        <f t="shared" si="304"/>
        <v>9750</v>
      </c>
      <c r="N554" s="68">
        <f t="shared" si="305"/>
        <v>0</v>
      </c>
      <c r="O554" s="69">
        <v>0</v>
      </c>
      <c r="P554" s="71">
        <v>4875</v>
      </c>
      <c r="Q554" s="69">
        <f t="shared" si="306"/>
        <v>4875</v>
      </c>
      <c r="R554" s="68">
        <f t="shared" si="307"/>
        <v>4875</v>
      </c>
      <c r="S554" s="69">
        <v>0</v>
      </c>
      <c r="T554" s="69">
        <v>0</v>
      </c>
      <c r="U554" s="69">
        <f t="shared" si="308"/>
        <v>0</v>
      </c>
      <c r="V554" s="68">
        <f t="shared" si="309"/>
        <v>0</v>
      </c>
      <c r="W554" s="69">
        <v>0</v>
      </c>
      <c r="X554" s="69">
        <v>0</v>
      </c>
      <c r="Y554" s="69">
        <f t="shared" si="310"/>
        <v>0</v>
      </c>
      <c r="Z554" s="68">
        <f t="shared" si="311"/>
        <v>0</v>
      </c>
      <c r="AA554" s="69">
        <v>0</v>
      </c>
      <c r="AB554" s="69">
        <v>0</v>
      </c>
      <c r="AC554" s="69">
        <f t="shared" si="312"/>
        <v>0</v>
      </c>
      <c r="AD554" s="68">
        <f t="shared" si="313"/>
        <v>0</v>
      </c>
      <c r="AE554" s="69">
        <v>0</v>
      </c>
      <c r="AF554" s="69">
        <v>0</v>
      </c>
      <c r="AG554" s="69">
        <f t="shared" si="314"/>
        <v>0</v>
      </c>
      <c r="AH554" s="68">
        <f t="shared" si="315"/>
        <v>0</v>
      </c>
      <c r="AI554" s="69">
        <v>0</v>
      </c>
      <c r="AJ554" s="69">
        <v>0</v>
      </c>
      <c r="AK554" s="69">
        <f t="shared" si="316"/>
        <v>0</v>
      </c>
      <c r="AL554" s="68">
        <f t="shared" si="317"/>
        <v>0</v>
      </c>
      <c r="AM554" s="69">
        <v>0</v>
      </c>
      <c r="AN554" s="69">
        <v>0</v>
      </c>
      <c r="AO554" s="69">
        <f t="shared" si="318"/>
        <v>0</v>
      </c>
      <c r="AP554" s="68">
        <f t="shared" si="319"/>
        <v>0</v>
      </c>
      <c r="AQ554" s="69">
        <v>0</v>
      </c>
      <c r="AR554" s="69">
        <v>0</v>
      </c>
      <c r="AS554" s="69">
        <f t="shared" si="320"/>
        <v>0</v>
      </c>
      <c r="AT554" s="68">
        <f t="shared" si="321"/>
        <v>0</v>
      </c>
      <c r="AU554" s="69">
        <v>0</v>
      </c>
      <c r="AV554" s="69">
        <v>0</v>
      </c>
      <c r="AW554" s="69">
        <f t="shared" si="322"/>
        <v>0</v>
      </c>
      <c r="AX554" s="68">
        <f t="shared" si="323"/>
        <v>0</v>
      </c>
      <c r="AY554" s="69">
        <v>0</v>
      </c>
      <c r="AZ554" s="69">
        <v>0</v>
      </c>
      <c r="BA554" s="65" t="b">
        <f t="shared" si="288"/>
        <v>1</v>
      </c>
      <c r="BB554" s="65" t="b">
        <f t="shared" si="289"/>
        <v>1</v>
      </c>
      <c r="BC554" s="65" t="b">
        <f t="shared" si="290"/>
        <v>1</v>
      </c>
      <c r="BD554" s="65" t="b">
        <f t="shared" si="291"/>
        <v>0</v>
      </c>
      <c r="BE554" s="65" t="b">
        <f t="shared" si="292"/>
        <v>1</v>
      </c>
      <c r="BF554" s="65" t="b">
        <f t="shared" si="293"/>
        <v>1</v>
      </c>
      <c r="BG554" s="65" t="b">
        <f t="shared" si="294"/>
        <v>1</v>
      </c>
      <c r="BH554" s="65" t="b">
        <f t="shared" si="295"/>
        <v>1</v>
      </c>
      <c r="BI554" s="65" t="b">
        <f t="shared" si="296"/>
        <v>1</v>
      </c>
      <c r="BJ554" s="65" t="b">
        <f t="shared" si="297"/>
        <v>1</v>
      </c>
      <c r="BK554" s="65" t="b">
        <f t="shared" si="298"/>
        <v>1</v>
      </c>
      <c r="BL554" s="65" t="b">
        <f t="shared" si="299"/>
        <v>1</v>
      </c>
      <c r="BM554" s="70" t="s">
        <v>182</v>
      </c>
    </row>
    <row r="555" spans="1:65" ht="34">
      <c r="A555" s="66" t="s">
        <v>1275</v>
      </c>
      <c r="B555" s="67" t="s">
        <v>1276</v>
      </c>
      <c r="C555" s="68">
        <v>0</v>
      </c>
      <c r="D555" s="68">
        <v>0</v>
      </c>
      <c r="E555" s="69">
        <f t="shared" si="300"/>
        <v>0</v>
      </c>
      <c r="F555" s="68">
        <f t="shared" si="301"/>
        <v>0</v>
      </c>
      <c r="G555" s="69">
        <v>0</v>
      </c>
      <c r="H555" s="69">
        <v>0</v>
      </c>
      <c r="I555" s="69">
        <f t="shared" si="302"/>
        <v>0</v>
      </c>
      <c r="J555" s="68">
        <f t="shared" si="303"/>
        <v>0</v>
      </c>
      <c r="K555" s="69">
        <v>0</v>
      </c>
      <c r="L555" s="69">
        <v>0</v>
      </c>
      <c r="M555" s="69">
        <f t="shared" si="304"/>
        <v>0</v>
      </c>
      <c r="N555" s="68">
        <f t="shared" si="305"/>
        <v>0</v>
      </c>
      <c r="O555" s="69">
        <v>0</v>
      </c>
      <c r="P555" s="69">
        <v>0</v>
      </c>
      <c r="Q555" s="69">
        <f t="shared" si="306"/>
        <v>0</v>
      </c>
      <c r="R555" s="68">
        <f t="shared" si="307"/>
        <v>0</v>
      </c>
      <c r="S555" s="69">
        <v>0</v>
      </c>
      <c r="T555" s="69">
        <v>0</v>
      </c>
      <c r="U555" s="69">
        <f t="shared" si="308"/>
        <v>0</v>
      </c>
      <c r="V555" s="68">
        <f t="shared" si="309"/>
        <v>0</v>
      </c>
      <c r="W555" s="69">
        <v>0</v>
      </c>
      <c r="X555" s="69">
        <v>0</v>
      </c>
      <c r="Y555" s="69">
        <f t="shared" si="310"/>
        <v>0</v>
      </c>
      <c r="Z555" s="68">
        <f t="shared" si="311"/>
        <v>0</v>
      </c>
      <c r="AA555" s="69">
        <v>0</v>
      </c>
      <c r="AB555" s="69">
        <v>0</v>
      </c>
      <c r="AC555" s="69">
        <f t="shared" si="312"/>
        <v>0</v>
      </c>
      <c r="AD555" s="68">
        <f t="shared" si="313"/>
        <v>0</v>
      </c>
      <c r="AE555" s="69">
        <v>0</v>
      </c>
      <c r="AF555" s="69">
        <v>0</v>
      </c>
      <c r="AG555" s="69">
        <f t="shared" si="314"/>
        <v>0</v>
      </c>
      <c r="AH555" s="68">
        <f t="shared" si="315"/>
        <v>0</v>
      </c>
      <c r="AI555" s="69">
        <v>0</v>
      </c>
      <c r="AJ555" s="69">
        <v>0</v>
      </c>
      <c r="AK555" s="69">
        <f t="shared" si="316"/>
        <v>0</v>
      </c>
      <c r="AL555" s="68">
        <f t="shared" si="317"/>
        <v>0</v>
      </c>
      <c r="AM555" s="69">
        <v>0</v>
      </c>
      <c r="AN555" s="69">
        <v>0</v>
      </c>
      <c r="AO555" s="69">
        <f t="shared" si="318"/>
        <v>0</v>
      </c>
      <c r="AP555" s="68">
        <f t="shared" si="319"/>
        <v>0</v>
      </c>
      <c r="AQ555" s="69">
        <v>0</v>
      </c>
      <c r="AR555" s="69">
        <v>0</v>
      </c>
      <c r="AS555" s="69">
        <f t="shared" si="320"/>
        <v>0</v>
      </c>
      <c r="AT555" s="68">
        <f t="shared" si="321"/>
        <v>0</v>
      </c>
      <c r="AU555" s="69">
        <v>0</v>
      </c>
      <c r="AV555" s="69">
        <v>0</v>
      </c>
      <c r="AW555" s="69">
        <f t="shared" si="322"/>
        <v>0</v>
      </c>
      <c r="AX555" s="68">
        <f t="shared" si="323"/>
        <v>0</v>
      </c>
      <c r="AY555" s="69">
        <v>0</v>
      </c>
      <c r="AZ555" s="69">
        <v>0</v>
      </c>
      <c r="BA555" s="65" t="b">
        <f t="shared" si="288"/>
        <v>1</v>
      </c>
      <c r="BB555" s="65" t="b">
        <f t="shared" si="289"/>
        <v>1</v>
      </c>
      <c r="BC555" s="65" t="b">
        <f t="shared" si="290"/>
        <v>1</v>
      </c>
      <c r="BD555" s="65" t="b">
        <f t="shared" si="291"/>
        <v>1</v>
      </c>
      <c r="BE555" s="65" t="b">
        <f t="shared" si="292"/>
        <v>1</v>
      </c>
      <c r="BF555" s="65" t="b">
        <f t="shared" si="293"/>
        <v>1</v>
      </c>
      <c r="BG555" s="65" t="b">
        <f t="shared" si="294"/>
        <v>1</v>
      </c>
      <c r="BH555" s="65" t="b">
        <f t="shared" si="295"/>
        <v>1</v>
      </c>
      <c r="BI555" s="65" t="b">
        <f t="shared" si="296"/>
        <v>1</v>
      </c>
      <c r="BJ555" s="65" t="b">
        <f t="shared" si="297"/>
        <v>1</v>
      </c>
      <c r="BK555" s="65" t="b">
        <f t="shared" si="298"/>
        <v>1</v>
      </c>
      <c r="BL555" s="65" t="b">
        <f t="shared" si="299"/>
        <v>1</v>
      </c>
      <c r="BM555" s="70" t="s">
        <v>161</v>
      </c>
    </row>
    <row r="556" spans="1:65" ht="34">
      <c r="A556" s="66" t="s">
        <v>1277</v>
      </c>
      <c r="B556" s="67" t="s">
        <v>1278</v>
      </c>
      <c r="C556" s="68">
        <v>0</v>
      </c>
      <c r="D556" s="68">
        <v>0</v>
      </c>
      <c r="E556" s="69">
        <f t="shared" si="300"/>
        <v>0</v>
      </c>
      <c r="F556" s="68">
        <f t="shared" si="301"/>
        <v>0</v>
      </c>
      <c r="G556" s="69">
        <v>0</v>
      </c>
      <c r="H556" s="69">
        <v>0</v>
      </c>
      <c r="I556" s="69">
        <f t="shared" si="302"/>
        <v>0</v>
      </c>
      <c r="J556" s="68">
        <f t="shared" si="303"/>
        <v>0</v>
      </c>
      <c r="K556" s="69">
        <v>0</v>
      </c>
      <c r="L556" s="69">
        <v>0</v>
      </c>
      <c r="M556" s="69">
        <f t="shared" si="304"/>
        <v>0</v>
      </c>
      <c r="N556" s="68">
        <f t="shared" si="305"/>
        <v>0</v>
      </c>
      <c r="O556" s="69">
        <v>0</v>
      </c>
      <c r="P556" s="69">
        <v>0</v>
      </c>
      <c r="Q556" s="69">
        <f t="shared" si="306"/>
        <v>0</v>
      </c>
      <c r="R556" s="68">
        <f t="shared" si="307"/>
        <v>0</v>
      </c>
      <c r="S556" s="69">
        <v>0</v>
      </c>
      <c r="T556" s="69">
        <v>0</v>
      </c>
      <c r="U556" s="69">
        <f t="shared" si="308"/>
        <v>0</v>
      </c>
      <c r="V556" s="68">
        <f t="shared" si="309"/>
        <v>0</v>
      </c>
      <c r="W556" s="69">
        <v>0</v>
      </c>
      <c r="X556" s="69">
        <v>0</v>
      </c>
      <c r="Y556" s="69">
        <f t="shared" si="310"/>
        <v>0</v>
      </c>
      <c r="Z556" s="68">
        <f t="shared" si="311"/>
        <v>0</v>
      </c>
      <c r="AA556" s="69">
        <v>0</v>
      </c>
      <c r="AB556" s="69">
        <v>0</v>
      </c>
      <c r="AC556" s="69">
        <f t="shared" si="312"/>
        <v>0</v>
      </c>
      <c r="AD556" s="68">
        <f t="shared" si="313"/>
        <v>0</v>
      </c>
      <c r="AE556" s="69">
        <v>0</v>
      </c>
      <c r="AF556" s="69">
        <v>0</v>
      </c>
      <c r="AG556" s="69">
        <f t="shared" si="314"/>
        <v>0</v>
      </c>
      <c r="AH556" s="68">
        <f t="shared" si="315"/>
        <v>0</v>
      </c>
      <c r="AI556" s="69">
        <v>0</v>
      </c>
      <c r="AJ556" s="69">
        <v>0</v>
      </c>
      <c r="AK556" s="69">
        <f t="shared" si="316"/>
        <v>0</v>
      </c>
      <c r="AL556" s="68">
        <f t="shared" si="317"/>
        <v>0</v>
      </c>
      <c r="AM556" s="69">
        <v>0</v>
      </c>
      <c r="AN556" s="69">
        <v>0</v>
      </c>
      <c r="AO556" s="69">
        <f t="shared" si="318"/>
        <v>0</v>
      </c>
      <c r="AP556" s="68">
        <f t="shared" si="319"/>
        <v>0</v>
      </c>
      <c r="AQ556" s="69">
        <v>0</v>
      </c>
      <c r="AR556" s="69">
        <v>0</v>
      </c>
      <c r="AS556" s="69">
        <f t="shared" si="320"/>
        <v>0</v>
      </c>
      <c r="AT556" s="68">
        <f t="shared" si="321"/>
        <v>0</v>
      </c>
      <c r="AU556" s="69">
        <v>0</v>
      </c>
      <c r="AV556" s="69">
        <v>0</v>
      </c>
      <c r="AW556" s="69">
        <f t="shared" si="322"/>
        <v>0</v>
      </c>
      <c r="AX556" s="68">
        <f t="shared" si="323"/>
        <v>0</v>
      </c>
      <c r="AY556" s="69">
        <v>0</v>
      </c>
      <c r="AZ556" s="69">
        <v>0</v>
      </c>
      <c r="BA556" s="65" t="b">
        <f t="shared" si="288"/>
        <v>1</v>
      </c>
      <c r="BB556" s="65" t="b">
        <f t="shared" si="289"/>
        <v>1</v>
      </c>
      <c r="BC556" s="65" t="b">
        <f t="shared" si="290"/>
        <v>1</v>
      </c>
      <c r="BD556" s="65" t="b">
        <f t="shared" si="291"/>
        <v>1</v>
      </c>
      <c r="BE556" s="65" t="b">
        <f t="shared" si="292"/>
        <v>1</v>
      </c>
      <c r="BF556" s="65" t="b">
        <f t="shared" si="293"/>
        <v>1</v>
      </c>
      <c r="BG556" s="65" t="b">
        <f t="shared" si="294"/>
        <v>1</v>
      </c>
      <c r="BH556" s="65" t="b">
        <f t="shared" si="295"/>
        <v>1</v>
      </c>
      <c r="BI556" s="65" t="b">
        <f t="shared" si="296"/>
        <v>1</v>
      </c>
      <c r="BJ556" s="65" t="b">
        <f t="shared" si="297"/>
        <v>1</v>
      </c>
      <c r="BK556" s="65" t="b">
        <f t="shared" si="298"/>
        <v>1</v>
      </c>
      <c r="BL556" s="65" t="b">
        <f t="shared" si="299"/>
        <v>1</v>
      </c>
      <c r="BM556" s="70" t="s">
        <v>161</v>
      </c>
    </row>
    <row r="557" spans="1:65" ht="17">
      <c r="A557" s="66" t="s">
        <v>1279</v>
      </c>
      <c r="B557" s="67" t="s">
        <v>1280</v>
      </c>
      <c r="C557" s="68">
        <v>0</v>
      </c>
      <c r="D557" s="68">
        <v>0</v>
      </c>
      <c r="E557" s="69">
        <f t="shared" si="300"/>
        <v>0</v>
      </c>
      <c r="F557" s="68">
        <f t="shared" si="301"/>
        <v>0</v>
      </c>
      <c r="G557" s="69">
        <v>0</v>
      </c>
      <c r="H557" s="69">
        <v>0</v>
      </c>
      <c r="I557" s="69">
        <f t="shared" si="302"/>
        <v>0</v>
      </c>
      <c r="J557" s="68">
        <f t="shared" si="303"/>
        <v>0</v>
      </c>
      <c r="K557" s="71">
        <v>8225.800840617012</v>
      </c>
      <c r="L557" s="71">
        <v>8226</v>
      </c>
      <c r="M557" s="69">
        <f t="shared" si="304"/>
        <v>16451</v>
      </c>
      <c r="N557" s="68">
        <f t="shared" si="305"/>
        <v>1</v>
      </c>
      <c r="O557" s="69">
        <v>0</v>
      </c>
      <c r="P557" s="71">
        <v>8226</v>
      </c>
      <c r="Q557" s="69">
        <f t="shared" si="306"/>
        <v>8226</v>
      </c>
      <c r="R557" s="68">
        <f t="shared" si="307"/>
        <v>8226</v>
      </c>
      <c r="S557" s="71">
        <v>12966.836373426519</v>
      </c>
      <c r="T557" s="71">
        <v>12966.878149541111</v>
      </c>
      <c r="U557" s="69">
        <f t="shared" si="308"/>
        <v>25932</v>
      </c>
      <c r="V557" s="68">
        <f t="shared" si="309"/>
        <v>0</v>
      </c>
      <c r="W557" s="71">
        <v>18278.857621319727</v>
      </c>
      <c r="X557" s="71">
        <v>18274.878149541109</v>
      </c>
      <c r="Y557" s="69">
        <f t="shared" si="310"/>
        <v>36552</v>
      </c>
      <c r="Z557" s="68">
        <f t="shared" si="311"/>
        <v>-4</v>
      </c>
      <c r="AA557" s="71">
        <v>18848.005751456381</v>
      </c>
      <c r="AB557" s="71">
        <v>18844.028149541111</v>
      </c>
      <c r="AC557" s="69">
        <f t="shared" si="312"/>
        <v>37692</v>
      </c>
      <c r="AD557" s="68">
        <f t="shared" si="313"/>
        <v>-4</v>
      </c>
      <c r="AE557" s="71">
        <v>20635.627184563458</v>
      </c>
      <c r="AF557" s="71">
        <v>20629.628149541109</v>
      </c>
      <c r="AG557" s="69">
        <f t="shared" si="314"/>
        <v>41264</v>
      </c>
      <c r="AH557" s="68">
        <f t="shared" si="315"/>
        <v>-6</v>
      </c>
      <c r="AI557" s="71">
        <v>23898.20599196446</v>
      </c>
      <c r="AJ557" s="71">
        <v>23643.628149541109</v>
      </c>
      <c r="AK557" s="69">
        <f t="shared" si="316"/>
        <v>47541</v>
      </c>
      <c r="AL557" s="68">
        <f t="shared" si="317"/>
        <v>-255</v>
      </c>
      <c r="AM557" s="71">
        <v>25960.117894573898</v>
      </c>
      <c r="AN557" s="71">
        <v>25705.628149541109</v>
      </c>
      <c r="AO557" s="69">
        <f t="shared" si="318"/>
        <v>51665</v>
      </c>
      <c r="AP557" s="68">
        <f t="shared" si="319"/>
        <v>-255</v>
      </c>
      <c r="AQ557" s="71">
        <v>30568.892849389569</v>
      </c>
      <c r="AR557" s="71">
        <v>30314.628149541109</v>
      </c>
      <c r="AS557" s="69">
        <f t="shared" si="320"/>
        <v>60882</v>
      </c>
      <c r="AT557" s="68">
        <f t="shared" si="321"/>
        <v>-254</v>
      </c>
      <c r="AU557" s="71">
        <v>35825.464927705434</v>
      </c>
      <c r="AV557" s="71">
        <v>30314.628149541109</v>
      </c>
      <c r="AW557" s="69">
        <f t="shared" si="322"/>
        <v>66139</v>
      </c>
      <c r="AX557" s="68">
        <f t="shared" si="323"/>
        <v>-5511</v>
      </c>
      <c r="AY557" s="71">
        <v>35825.464927705434</v>
      </c>
      <c r="AZ557" s="71">
        <v>30314.628149541109</v>
      </c>
      <c r="BA557" s="65" t="b">
        <f t="shared" si="288"/>
        <v>1</v>
      </c>
      <c r="BB557" s="65" t="b">
        <f t="shared" si="289"/>
        <v>1</v>
      </c>
      <c r="BC557" s="65" t="b">
        <f t="shared" si="290"/>
        <v>0</v>
      </c>
      <c r="BD557" s="65" t="b">
        <f t="shared" si="291"/>
        <v>0</v>
      </c>
      <c r="BE557" s="65" t="b">
        <f t="shared" si="292"/>
        <v>1</v>
      </c>
      <c r="BF557" s="65" t="b">
        <f t="shared" si="293"/>
        <v>0</v>
      </c>
      <c r="BG557" s="65" t="b">
        <f t="shared" si="294"/>
        <v>0</v>
      </c>
      <c r="BH557" s="65" t="b">
        <f t="shared" si="295"/>
        <v>0</v>
      </c>
      <c r="BI557" s="65" t="b">
        <f t="shared" si="296"/>
        <v>0</v>
      </c>
      <c r="BJ557" s="65" t="b">
        <f t="shared" si="297"/>
        <v>0</v>
      </c>
      <c r="BK557" s="65" t="b">
        <f t="shared" si="298"/>
        <v>0</v>
      </c>
      <c r="BL557" s="65" t="b">
        <f t="shared" si="299"/>
        <v>0</v>
      </c>
      <c r="BM557" s="70" t="s">
        <v>182</v>
      </c>
    </row>
    <row r="558" spans="1:65" ht="17">
      <c r="A558" s="66" t="s">
        <v>1281</v>
      </c>
      <c r="B558" s="67" t="s">
        <v>1282</v>
      </c>
      <c r="C558" s="68">
        <v>0</v>
      </c>
      <c r="D558" s="68">
        <v>0</v>
      </c>
      <c r="E558" s="69">
        <f t="shared" si="300"/>
        <v>0</v>
      </c>
      <c r="F558" s="68">
        <f t="shared" si="301"/>
        <v>0</v>
      </c>
      <c r="G558" s="69">
        <v>0</v>
      </c>
      <c r="H558" s="69">
        <v>0</v>
      </c>
      <c r="I558" s="69">
        <f t="shared" si="302"/>
        <v>0</v>
      </c>
      <c r="J558" s="68">
        <f t="shared" si="303"/>
        <v>0</v>
      </c>
      <c r="K558" s="71">
        <v>3125.0535352259885</v>
      </c>
      <c r="L558" s="71">
        <v>3217</v>
      </c>
      <c r="M558" s="69">
        <f t="shared" si="304"/>
        <v>6342</v>
      </c>
      <c r="N558" s="68">
        <f t="shared" si="305"/>
        <v>92</v>
      </c>
      <c r="O558" s="69">
        <v>0</v>
      </c>
      <c r="P558" s="71">
        <v>3217</v>
      </c>
      <c r="Q558" s="69">
        <f t="shared" si="306"/>
        <v>3217</v>
      </c>
      <c r="R558" s="68">
        <f t="shared" si="307"/>
        <v>3217</v>
      </c>
      <c r="S558" s="69">
        <v>0</v>
      </c>
      <c r="T558" s="69">
        <v>0</v>
      </c>
      <c r="U558" s="69">
        <f t="shared" si="308"/>
        <v>0</v>
      </c>
      <c r="V558" s="68">
        <f t="shared" si="309"/>
        <v>0</v>
      </c>
      <c r="W558" s="69">
        <v>0</v>
      </c>
      <c r="X558" s="69">
        <v>0</v>
      </c>
      <c r="Y558" s="69">
        <f t="shared" si="310"/>
        <v>0</v>
      </c>
      <c r="Z558" s="68">
        <f t="shared" si="311"/>
        <v>0</v>
      </c>
      <c r="AA558" s="69">
        <v>0</v>
      </c>
      <c r="AB558" s="69">
        <v>0</v>
      </c>
      <c r="AC558" s="69">
        <f t="shared" si="312"/>
        <v>0</v>
      </c>
      <c r="AD558" s="68">
        <f t="shared" si="313"/>
        <v>0</v>
      </c>
      <c r="AE558" s="69">
        <v>0</v>
      </c>
      <c r="AF558" s="69">
        <v>0</v>
      </c>
      <c r="AG558" s="69">
        <f t="shared" si="314"/>
        <v>0</v>
      </c>
      <c r="AH558" s="68">
        <f t="shared" si="315"/>
        <v>0</v>
      </c>
      <c r="AI558" s="69">
        <v>0</v>
      </c>
      <c r="AJ558" s="69">
        <v>0</v>
      </c>
      <c r="AK558" s="69">
        <f t="shared" si="316"/>
        <v>0</v>
      </c>
      <c r="AL558" s="68">
        <f t="shared" si="317"/>
        <v>0</v>
      </c>
      <c r="AM558" s="69">
        <v>0</v>
      </c>
      <c r="AN558" s="69">
        <v>0</v>
      </c>
      <c r="AO558" s="69">
        <f t="shared" si="318"/>
        <v>0</v>
      </c>
      <c r="AP558" s="68">
        <f t="shared" si="319"/>
        <v>0</v>
      </c>
      <c r="AQ558" s="69">
        <v>0</v>
      </c>
      <c r="AR558" s="69">
        <v>0</v>
      </c>
      <c r="AS558" s="69">
        <f t="shared" si="320"/>
        <v>0</v>
      </c>
      <c r="AT558" s="68">
        <f t="shared" si="321"/>
        <v>0</v>
      </c>
      <c r="AU558" s="69">
        <v>0</v>
      </c>
      <c r="AV558" s="69">
        <v>0</v>
      </c>
      <c r="AW558" s="69">
        <f t="shared" si="322"/>
        <v>0</v>
      </c>
      <c r="AX558" s="68">
        <f t="shared" si="323"/>
        <v>0</v>
      </c>
      <c r="AY558" s="69">
        <v>0</v>
      </c>
      <c r="AZ558" s="69">
        <v>0</v>
      </c>
      <c r="BA558" s="65" t="b">
        <f t="shared" si="288"/>
        <v>1</v>
      </c>
      <c r="BB558" s="65" t="b">
        <f t="shared" si="289"/>
        <v>1</v>
      </c>
      <c r="BC558" s="65" t="b">
        <f t="shared" si="290"/>
        <v>0</v>
      </c>
      <c r="BD558" s="65" t="b">
        <f t="shared" si="291"/>
        <v>0</v>
      </c>
      <c r="BE558" s="65" t="b">
        <f t="shared" si="292"/>
        <v>1</v>
      </c>
      <c r="BF558" s="65" t="b">
        <f t="shared" si="293"/>
        <v>1</v>
      </c>
      <c r="BG558" s="65" t="b">
        <f t="shared" si="294"/>
        <v>1</v>
      </c>
      <c r="BH558" s="65" t="b">
        <f t="shared" si="295"/>
        <v>1</v>
      </c>
      <c r="BI558" s="65" t="b">
        <f t="shared" si="296"/>
        <v>1</v>
      </c>
      <c r="BJ558" s="65" t="b">
        <f t="shared" si="297"/>
        <v>1</v>
      </c>
      <c r="BK558" s="65" t="b">
        <f t="shared" si="298"/>
        <v>1</v>
      </c>
      <c r="BL558" s="65" t="b">
        <f t="shared" si="299"/>
        <v>1</v>
      </c>
      <c r="BM558" s="70" t="s">
        <v>182</v>
      </c>
    </row>
    <row r="559" spans="1:65" ht="34">
      <c r="A559" s="66" t="s">
        <v>1283</v>
      </c>
      <c r="B559" s="67" t="s">
        <v>1284</v>
      </c>
      <c r="C559" s="68">
        <v>0</v>
      </c>
      <c r="D559" s="68">
        <v>0</v>
      </c>
      <c r="E559" s="69">
        <f t="shared" si="300"/>
        <v>0</v>
      </c>
      <c r="F559" s="68">
        <f t="shared" si="301"/>
        <v>0</v>
      </c>
      <c r="G559" s="69">
        <v>0</v>
      </c>
      <c r="H559" s="69">
        <v>0</v>
      </c>
      <c r="I559" s="69">
        <f t="shared" si="302"/>
        <v>0</v>
      </c>
      <c r="J559" s="68">
        <f t="shared" si="303"/>
        <v>0</v>
      </c>
      <c r="K559" s="71">
        <v>10218.139584103328</v>
      </c>
      <c r="L559" s="71">
        <v>10519</v>
      </c>
      <c r="M559" s="69">
        <f t="shared" si="304"/>
        <v>20737</v>
      </c>
      <c r="N559" s="68">
        <f t="shared" si="305"/>
        <v>301</v>
      </c>
      <c r="O559" s="69">
        <v>0</v>
      </c>
      <c r="P559" s="71">
        <v>10519</v>
      </c>
      <c r="Q559" s="69">
        <f t="shared" si="306"/>
        <v>10519</v>
      </c>
      <c r="R559" s="68">
        <f t="shared" si="307"/>
        <v>10519</v>
      </c>
      <c r="S559" s="69">
        <v>0</v>
      </c>
      <c r="T559" s="71">
        <v>60195</v>
      </c>
      <c r="U559" s="69">
        <f t="shared" si="308"/>
        <v>60195</v>
      </c>
      <c r="V559" s="68">
        <f t="shared" si="309"/>
        <v>60195</v>
      </c>
      <c r="W559" s="71">
        <v>162562.68903131178</v>
      </c>
      <c r="X559" s="71">
        <v>224568.44</v>
      </c>
      <c r="Y559" s="69">
        <f t="shared" si="310"/>
        <v>387130</v>
      </c>
      <c r="Z559" s="68">
        <f t="shared" si="311"/>
        <v>62006</v>
      </c>
      <c r="AA559" s="69">
        <v>0</v>
      </c>
      <c r="AB559" s="71">
        <v>224568.44</v>
      </c>
      <c r="AC559" s="69">
        <f t="shared" si="312"/>
        <v>224568</v>
      </c>
      <c r="AD559" s="68">
        <f t="shared" si="313"/>
        <v>224568</v>
      </c>
      <c r="AE559" s="69">
        <v>0</v>
      </c>
      <c r="AF559" s="71">
        <v>224568.44</v>
      </c>
      <c r="AG559" s="69">
        <f t="shared" si="314"/>
        <v>224568</v>
      </c>
      <c r="AH559" s="68">
        <f t="shared" si="315"/>
        <v>224568</v>
      </c>
      <c r="AI559" s="71">
        <v>166331.13866436522</v>
      </c>
      <c r="AJ559" s="71">
        <v>539665.88</v>
      </c>
      <c r="AK559" s="69">
        <f t="shared" si="316"/>
        <v>705996</v>
      </c>
      <c r="AL559" s="68">
        <f t="shared" si="317"/>
        <v>373334</v>
      </c>
      <c r="AM559" s="69">
        <v>0</v>
      </c>
      <c r="AN559" s="71">
        <v>539665.88</v>
      </c>
      <c r="AO559" s="69">
        <f t="shared" si="318"/>
        <v>539665</v>
      </c>
      <c r="AP559" s="68">
        <f t="shared" si="319"/>
        <v>539665</v>
      </c>
      <c r="AQ559" s="69">
        <v>0</v>
      </c>
      <c r="AR559" s="71">
        <v>539665.88</v>
      </c>
      <c r="AS559" s="69">
        <f t="shared" si="320"/>
        <v>539665</v>
      </c>
      <c r="AT559" s="68">
        <f t="shared" si="321"/>
        <v>539665</v>
      </c>
      <c r="AU559" s="71">
        <v>46792.151577574397</v>
      </c>
      <c r="AV559" s="71">
        <v>539665.88</v>
      </c>
      <c r="AW559" s="69">
        <f t="shared" si="322"/>
        <v>586457</v>
      </c>
      <c r="AX559" s="68">
        <f t="shared" si="323"/>
        <v>492873</v>
      </c>
      <c r="AY559" s="71">
        <v>46792.151577574397</v>
      </c>
      <c r="AZ559" s="71">
        <v>539665.88</v>
      </c>
      <c r="BA559" s="65" t="b">
        <f t="shared" si="288"/>
        <v>1</v>
      </c>
      <c r="BB559" s="65" t="b">
        <f t="shared" si="289"/>
        <v>1</v>
      </c>
      <c r="BC559" s="65" t="b">
        <f t="shared" si="290"/>
        <v>0</v>
      </c>
      <c r="BD559" s="65" t="b">
        <f t="shared" si="291"/>
        <v>0</v>
      </c>
      <c r="BE559" s="65" t="b">
        <f t="shared" si="292"/>
        <v>0</v>
      </c>
      <c r="BF559" s="65" t="b">
        <f t="shared" si="293"/>
        <v>0</v>
      </c>
      <c r="BG559" s="65" t="b">
        <f t="shared" si="294"/>
        <v>0</v>
      </c>
      <c r="BH559" s="65" t="b">
        <f t="shared" si="295"/>
        <v>0</v>
      </c>
      <c r="BI559" s="65" t="b">
        <f t="shared" si="296"/>
        <v>0</v>
      </c>
      <c r="BJ559" s="65" t="b">
        <f t="shared" si="297"/>
        <v>0</v>
      </c>
      <c r="BK559" s="65" t="b">
        <f t="shared" si="298"/>
        <v>0</v>
      </c>
      <c r="BL559" s="65" t="b">
        <f t="shared" si="299"/>
        <v>0</v>
      </c>
      <c r="BM559" s="70" t="s">
        <v>161</v>
      </c>
    </row>
    <row r="560" spans="1:65" ht="34">
      <c r="A560" s="66" t="s">
        <v>1285</v>
      </c>
      <c r="B560" s="67" t="s">
        <v>1286</v>
      </c>
      <c r="C560" s="68">
        <v>0</v>
      </c>
      <c r="D560" s="68">
        <v>0</v>
      </c>
      <c r="E560" s="69">
        <f t="shared" si="300"/>
        <v>0</v>
      </c>
      <c r="F560" s="68">
        <f t="shared" si="301"/>
        <v>0</v>
      </c>
      <c r="G560" s="69">
        <v>0</v>
      </c>
      <c r="H560" s="69">
        <v>0</v>
      </c>
      <c r="I560" s="69">
        <f t="shared" si="302"/>
        <v>0</v>
      </c>
      <c r="J560" s="68">
        <f t="shared" si="303"/>
        <v>0</v>
      </c>
      <c r="K560" s="71">
        <v>11125</v>
      </c>
      <c r="L560" s="71">
        <v>11125</v>
      </c>
      <c r="M560" s="69">
        <f t="shared" si="304"/>
        <v>22250</v>
      </c>
      <c r="N560" s="68">
        <f t="shared" si="305"/>
        <v>0</v>
      </c>
      <c r="O560" s="69">
        <v>0</v>
      </c>
      <c r="P560" s="71">
        <v>11125</v>
      </c>
      <c r="Q560" s="69">
        <f t="shared" si="306"/>
        <v>11125</v>
      </c>
      <c r="R560" s="68">
        <f t="shared" si="307"/>
        <v>11125</v>
      </c>
      <c r="S560" s="69">
        <v>0</v>
      </c>
      <c r="T560" s="69">
        <v>0</v>
      </c>
      <c r="U560" s="69">
        <f t="shared" si="308"/>
        <v>0</v>
      </c>
      <c r="V560" s="68">
        <f t="shared" si="309"/>
        <v>0</v>
      </c>
      <c r="W560" s="69">
        <v>0</v>
      </c>
      <c r="X560" s="69">
        <v>0</v>
      </c>
      <c r="Y560" s="69">
        <f t="shared" si="310"/>
        <v>0</v>
      </c>
      <c r="Z560" s="68">
        <f t="shared" si="311"/>
        <v>0</v>
      </c>
      <c r="AA560" s="69">
        <v>0</v>
      </c>
      <c r="AB560" s="69">
        <v>0</v>
      </c>
      <c r="AC560" s="69">
        <f t="shared" si="312"/>
        <v>0</v>
      </c>
      <c r="AD560" s="68">
        <f t="shared" si="313"/>
        <v>0</v>
      </c>
      <c r="AE560" s="69">
        <v>0</v>
      </c>
      <c r="AF560" s="69">
        <v>0</v>
      </c>
      <c r="AG560" s="69">
        <f t="shared" si="314"/>
        <v>0</v>
      </c>
      <c r="AH560" s="68">
        <f t="shared" si="315"/>
        <v>0</v>
      </c>
      <c r="AI560" s="69">
        <v>0</v>
      </c>
      <c r="AJ560" s="69">
        <v>0</v>
      </c>
      <c r="AK560" s="69">
        <f t="shared" si="316"/>
        <v>0</v>
      </c>
      <c r="AL560" s="68">
        <f t="shared" si="317"/>
        <v>0</v>
      </c>
      <c r="AM560" s="69">
        <v>0</v>
      </c>
      <c r="AN560" s="69">
        <v>0</v>
      </c>
      <c r="AO560" s="69">
        <f t="shared" si="318"/>
        <v>0</v>
      </c>
      <c r="AP560" s="68">
        <f t="shared" si="319"/>
        <v>0</v>
      </c>
      <c r="AQ560" s="69">
        <v>0</v>
      </c>
      <c r="AR560" s="69">
        <v>0</v>
      </c>
      <c r="AS560" s="69">
        <f t="shared" si="320"/>
        <v>0</v>
      </c>
      <c r="AT560" s="68">
        <f t="shared" si="321"/>
        <v>0</v>
      </c>
      <c r="AU560" s="69">
        <v>0</v>
      </c>
      <c r="AV560" s="69">
        <v>0</v>
      </c>
      <c r="AW560" s="69">
        <f t="shared" si="322"/>
        <v>0</v>
      </c>
      <c r="AX560" s="68">
        <f t="shared" si="323"/>
        <v>0</v>
      </c>
      <c r="AY560" s="69">
        <v>0</v>
      </c>
      <c r="AZ560" s="69">
        <v>0</v>
      </c>
      <c r="BA560" s="65" t="b">
        <f t="shared" si="288"/>
        <v>1</v>
      </c>
      <c r="BB560" s="65" t="b">
        <f t="shared" si="289"/>
        <v>1</v>
      </c>
      <c r="BC560" s="65" t="b">
        <f t="shared" si="290"/>
        <v>1</v>
      </c>
      <c r="BD560" s="65" t="b">
        <f t="shared" si="291"/>
        <v>0</v>
      </c>
      <c r="BE560" s="65" t="b">
        <f t="shared" si="292"/>
        <v>1</v>
      </c>
      <c r="BF560" s="65" t="b">
        <f t="shared" si="293"/>
        <v>1</v>
      </c>
      <c r="BG560" s="65" t="b">
        <f t="shared" si="294"/>
        <v>1</v>
      </c>
      <c r="BH560" s="65" t="b">
        <f t="shared" si="295"/>
        <v>1</v>
      </c>
      <c r="BI560" s="65" t="b">
        <f t="shared" si="296"/>
        <v>1</v>
      </c>
      <c r="BJ560" s="65" t="b">
        <f t="shared" si="297"/>
        <v>1</v>
      </c>
      <c r="BK560" s="65" t="b">
        <f t="shared" si="298"/>
        <v>1</v>
      </c>
      <c r="BL560" s="65" t="b">
        <f t="shared" si="299"/>
        <v>1</v>
      </c>
      <c r="BM560" s="70" t="s">
        <v>161</v>
      </c>
    </row>
    <row r="561" spans="1:65" ht="17">
      <c r="A561" s="66" t="s">
        <v>1287</v>
      </c>
      <c r="B561" s="67" t="s">
        <v>1288</v>
      </c>
      <c r="C561" s="68">
        <v>0</v>
      </c>
      <c r="D561" s="68">
        <v>0</v>
      </c>
      <c r="E561" s="69">
        <f t="shared" si="300"/>
        <v>0</v>
      </c>
      <c r="F561" s="68">
        <f t="shared" si="301"/>
        <v>0</v>
      </c>
      <c r="G561" s="69">
        <v>0</v>
      </c>
      <c r="H561" s="69">
        <v>0</v>
      </c>
      <c r="I561" s="69">
        <f t="shared" si="302"/>
        <v>0</v>
      </c>
      <c r="J561" s="68">
        <f t="shared" si="303"/>
        <v>0</v>
      </c>
      <c r="K561" s="69">
        <v>0</v>
      </c>
      <c r="L561" s="69">
        <v>0</v>
      </c>
      <c r="M561" s="69">
        <f t="shared" si="304"/>
        <v>0</v>
      </c>
      <c r="N561" s="68">
        <f t="shared" si="305"/>
        <v>0</v>
      </c>
      <c r="O561" s="69">
        <v>0</v>
      </c>
      <c r="P561" s="69">
        <v>0</v>
      </c>
      <c r="Q561" s="69">
        <f t="shared" si="306"/>
        <v>0</v>
      </c>
      <c r="R561" s="68">
        <f t="shared" si="307"/>
        <v>0</v>
      </c>
      <c r="S561" s="69">
        <v>0</v>
      </c>
      <c r="T561" s="69">
        <v>0</v>
      </c>
      <c r="U561" s="69">
        <f t="shared" si="308"/>
        <v>0</v>
      </c>
      <c r="V561" s="68">
        <f t="shared" si="309"/>
        <v>0</v>
      </c>
      <c r="W561" s="69">
        <v>0</v>
      </c>
      <c r="X561" s="69">
        <v>0</v>
      </c>
      <c r="Y561" s="69">
        <f t="shared" si="310"/>
        <v>0</v>
      </c>
      <c r="Z561" s="68">
        <f t="shared" si="311"/>
        <v>0</v>
      </c>
      <c r="AA561" s="69">
        <v>0</v>
      </c>
      <c r="AB561" s="69">
        <v>0</v>
      </c>
      <c r="AC561" s="69">
        <f t="shared" si="312"/>
        <v>0</v>
      </c>
      <c r="AD561" s="68">
        <f t="shared" si="313"/>
        <v>0</v>
      </c>
      <c r="AE561" s="69">
        <v>0</v>
      </c>
      <c r="AF561" s="69">
        <v>0</v>
      </c>
      <c r="AG561" s="69">
        <f t="shared" si="314"/>
        <v>0</v>
      </c>
      <c r="AH561" s="68">
        <f t="shared" si="315"/>
        <v>0</v>
      </c>
      <c r="AI561" s="69">
        <v>0</v>
      </c>
      <c r="AJ561" s="69">
        <v>0</v>
      </c>
      <c r="AK561" s="69">
        <f t="shared" si="316"/>
        <v>0</v>
      </c>
      <c r="AL561" s="68">
        <f t="shared" si="317"/>
        <v>0</v>
      </c>
      <c r="AM561" s="69">
        <v>0</v>
      </c>
      <c r="AN561" s="69">
        <v>0</v>
      </c>
      <c r="AO561" s="69">
        <f t="shared" si="318"/>
        <v>0</v>
      </c>
      <c r="AP561" s="68">
        <f t="shared" si="319"/>
        <v>0</v>
      </c>
      <c r="AQ561" s="69">
        <v>0</v>
      </c>
      <c r="AR561" s="69">
        <v>0</v>
      </c>
      <c r="AS561" s="69">
        <f t="shared" si="320"/>
        <v>0</v>
      </c>
      <c r="AT561" s="68">
        <f t="shared" si="321"/>
        <v>0</v>
      </c>
      <c r="AU561" s="69">
        <v>0</v>
      </c>
      <c r="AV561" s="69">
        <v>0</v>
      </c>
      <c r="AW561" s="69">
        <f t="shared" si="322"/>
        <v>0</v>
      </c>
      <c r="AX561" s="68">
        <f t="shared" si="323"/>
        <v>0</v>
      </c>
      <c r="AY561" s="69">
        <v>0</v>
      </c>
      <c r="AZ561" s="69">
        <v>0</v>
      </c>
      <c r="BA561" s="65" t="b">
        <f t="shared" si="288"/>
        <v>1</v>
      </c>
      <c r="BB561" s="65" t="b">
        <f t="shared" si="289"/>
        <v>1</v>
      </c>
      <c r="BC561" s="65" t="b">
        <f t="shared" si="290"/>
        <v>1</v>
      </c>
      <c r="BD561" s="65" t="b">
        <f t="shared" si="291"/>
        <v>1</v>
      </c>
      <c r="BE561" s="65" t="b">
        <f t="shared" si="292"/>
        <v>1</v>
      </c>
      <c r="BF561" s="65" t="b">
        <f t="shared" si="293"/>
        <v>1</v>
      </c>
      <c r="BG561" s="65" t="b">
        <f t="shared" si="294"/>
        <v>1</v>
      </c>
      <c r="BH561" s="65" t="b">
        <f t="shared" si="295"/>
        <v>1</v>
      </c>
      <c r="BI561" s="65" t="b">
        <f t="shared" si="296"/>
        <v>1</v>
      </c>
      <c r="BJ561" s="65" t="b">
        <f t="shared" si="297"/>
        <v>1</v>
      </c>
      <c r="BK561" s="65" t="b">
        <f t="shared" si="298"/>
        <v>1</v>
      </c>
      <c r="BL561" s="65" t="b">
        <f t="shared" si="299"/>
        <v>1</v>
      </c>
      <c r="BM561" s="70" t="s">
        <v>164</v>
      </c>
    </row>
    <row r="562" spans="1:65" ht="17">
      <c r="A562" s="66" t="s">
        <v>1289</v>
      </c>
      <c r="B562" s="67" t="s">
        <v>1290</v>
      </c>
      <c r="C562" s="68">
        <v>0</v>
      </c>
      <c r="D562" s="68">
        <v>0</v>
      </c>
      <c r="E562" s="69">
        <f t="shared" si="300"/>
        <v>0</v>
      </c>
      <c r="F562" s="68">
        <f t="shared" si="301"/>
        <v>0</v>
      </c>
      <c r="G562" s="69">
        <v>0</v>
      </c>
      <c r="H562" s="69">
        <v>0</v>
      </c>
      <c r="I562" s="69">
        <f t="shared" si="302"/>
        <v>0</v>
      </c>
      <c r="J562" s="68">
        <f t="shared" si="303"/>
        <v>0</v>
      </c>
      <c r="K562" s="69">
        <v>0</v>
      </c>
      <c r="L562" s="69">
        <v>0</v>
      </c>
      <c r="M562" s="69">
        <f t="shared" si="304"/>
        <v>0</v>
      </c>
      <c r="N562" s="68">
        <f t="shared" si="305"/>
        <v>0</v>
      </c>
      <c r="O562" s="69">
        <v>0</v>
      </c>
      <c r="P562" s="69">
        <v>0</v>
      </c>
      <c r="Q562" s="69">
        <f t="shared" si="306"/>
        <v>0</v>
      </c>
      <c r="R562" s="68">
        <f t="shared" si="307"/>
        <v>0</v>
      </c>
      <c r="S562" s="69">
        <v>0</v>
      </c>
      <c r="T562" s="69">
        <v>0</v>
      </c>
      <c r="U562" s="69">
        <f t="shared" si="308"/>
        <v>0</v>
      </c>
      <c r="V562" s="68">
        <f t="shared" si="309"/>
        <v>0</v>
      </c>
      <c r="W562" s="71">
        <v>26641.587519393939</v>
      </c>
      <c r="X562" s="71">
        <v>26642</v>
      </c>
      <c r="Y562" s="69">
        <f t="shared" si="310"/>
        <v>53283</v>
      </c>
      <c r="Z562" s="68">
        <f t="shared" si="311"/>
        <v>1</v>
      </c>
      <c r="AA562" s="71">
        <v>26641.587519393939</v>
      </c>
      <c r="AB562" s="71">
        <v>26642</v>
      </c>
      <c r="AC562" s="69">
        <f t="shared" si="312"/>
        <v>53283</v>
      </c>
      <c r="AD562" s="68">
        <f t="shared" si="313"/>
        <v>1</v>
      </c>
      <c r="AE562" s="71">
        <v>26641.587519393939</v>
      </c>
      <c r="AF562" s="71">
        <v>26642</v>
      </c>
      <c r="AG562" s="69">
        <f t="shared" si="314"/>
        <v>53283</v>
      </c>
      <c r="AH562" s="68">
        <f t="shared" si="315"/>
        <v>1</v>
      </c>
      <c r="AI562" s="71">
        <v>26641.587519393939</v>
      </c>
      <c r="AJ562" s="71">
        <v>26642</v>
      </c>
      <c r="AK562" s="69">
        <f t="shared" si="316"/>
        <v>53283</v>
      </c>
      <c r="AL562" s="68">
        <f t="shared" si="317"/>
        <v>1</v>
      </c>
      <c r="AM562" s="71">
        <v>26641.587519393939</v>
      </c>
      <c r="AN562" s="71">
        <v>26642</v>
      </c>
      <c r="AO562" s="69">
        <f t="shared" si="318"/>
        <v>53283</v>
      </c>
      <c r="AP562" s="68">
        <f t="shared" si="319"/>
        <v>1</v>
      </c>
      <c r="AQ562" s="71">
        <v>26266.587519393939</v>
      </c>
      <c r="AR562" s="71">
        <v>26642</v>
      </c>
      <c r="AS562" s="69">
        <f t="shared" si="320"/>
        <v>52908</v>
      </c>
      <c r="AT562" s="68">
        <f t="shared" si="321"/>
        <v>376</v>
      </c>
      <c r="AU562" s="71">
        <v>26266.587519393939</v>
      </c>
      <c r="AV562" s="71">
        <v>26642</v>
      </c>
      <c r="AW562" s="69">
        <f t="shared" si="322"/>
        <v>52908</v>
      </c>
      <c r="AX562" s="68">
        <f t="shared" si="323"/>
        <v>376</v>
      </c>
      <c r="AY562" s="71">
        <v>26266.587519393939</v>
      </c>
      <c r="AZ562" s="71">
        <v>26642</v>
      </c>
      <c r="BA562" s="65" t="b">
        <f t="shared" si="288"/>
        <v>1</v>
      </c>
      <c r="BB562" s="65" t="b">
        <f t="shared" si="289"/>
        <v>1</v>
      </c>
      <c r="BC562" s="65" t="b">
        <f t="shared" si="290"/>
        <v>1</v>
      </c>
      <c r="BD562" s="65" t="b">
        <f t="shared" si="291"/>
        <v>1</v>
      </c>
      <c r="BE562" s="65" t="b">
        <f t="shared" si="292"/>
        <v>1</v>
      </c>
      <c r="BF562" s="65" t="b">
        <f t="shared" si="293"/>
        <v>0</v>
      </c>
      <c r="BG562" s="65" t="b">
        <f t="shared" si="294"/>
        <v>0</v>
      </c>
      <c r="BH562" s="65" t="b">
        <f t="shared" si="295"/>
        <v>0</v>
      </c>
      <c r="BI562" s="65" t="b">
        <f t="shared" si="296"/>
        <v>0</v>
      </c>
      <c r="BJ562" s="65" t="b">
        <f t="shared" si="297"/>
        <v>0</v>
      </c>
      <c r="BK562" s="65" t="b">
        <f t="shared" si="298"/>
        <v>0</v>
      </c>
      <c r="BL562" s="65" t="b">
        <f t="shared" si="299"/>
        <v>0</v>
      </c>
      <c r="BM562" s="70" t="s">
        <v>164</v>
      </c>
    </row>
    <row r="563" spans="1:65" ht="17">
      <c r="A563" s="66" t="s">
        <v>1291</v>
      </c>
      <c r="B563" s="67" t="s">
        <v>1292</v>
      </c>
      <c r="C563" s="68">
        <v>0</v>
      </c>
      <c r="D563" s="68">
        <v>0</v>
      </c>
      <c r="E563" s="69">
        <f t="shared" si="300"/>
        <v>0</v>
      </c>
      <c r="F563" s="68">
        <f t="shared" si="301"/>
        <v>0</v>
      </c>
      <c r="G563" s="69">
        <v>0</v>
      </c>
      <c r="H563" s="69">
        <v>0</v>
      </c>
      <c r="I563" s="69">
        <f t="shared" si="302"/>
        <v>0</v>
      </c>
      <c r="J563" s="68">
        <f t="shared" si="303"/>
        <v>0</v>
      </c>
      <c r="K563" s="69">
        <v>0</v>
      </c>
      <c r="L563" s="69">
        <v>0</v>
      </c>
      <c r="M563" s="69">
        <f t="shared" si="304"/>
        <v>0</v>
      </c>
      <c r="N563" s="68">
        <f t="shared" si="305"/>
        <v>0</v>
      </c>
      <c r="O563" s="69">
        <v>0</v>
      </c>
      <c r="P563" s="69">
        <v>0</v>
      </c>
      <c r="Q563" s="69">
        <f t="shared" si="306"/>
        <v>0</v>
      </c>
      <c r="R563" s="68">
        <f t="shared" si="307"/>
        <v>0</v>
      </c>
      <c r="S563" s="71">
        <v>6665.2449658242895</v>
      </c>
      <c r="T563" s="71">
        <v>7752.4510608670053</v>
      </c>
      <c r="U563" s="69">
        <f t="shared" si="308"/>
        <v>14417</v>
      </c>
      <c r="V563" s="68">
        <f t="shared" si="309"/>
        <v>1087</v>
      </c>
      <c r="W563" s="71">
        <v>8347.6134578136825</v>
      </c>
      <c r="X563" s="71">
        <v>7752.4510608670053</v>
      </c>
      <c r="Y563" s="69">
        <f t="shared" si="310"/>
        <v>16099</v>
      </c>
      <c r="Z563" s="68">
        <f t="shared" si="311"/>
        <v>-595</v>
      </c>
      <c r="AA563" s="71">
        <v>9009.8277221798417</v>
      </c>
      <c r="AB563" s="71">
        <v>7752.4510608670053</v>
      </c>
      <c r="AC563" s="69">
        <f t="shared" si="312"/>
        <v>16761</v>
      </c>
      <c r="AD563" s="68">
        <f t="shared" si="313"/>
        <v>-1257</v>
      </c>
      <c r="AE563" s="71">
        <v>10875.145025293996</v>
      </c>
      <c r="AF563" s="71">
        <v>7752.4510608670053</v>
      </c>
      <c r="AG563" s="69">
        <f t="shared" si="314"/>
        <v>18627</v>
      </c>
      <c r="AH563" s="68">
        <f t="shared" si="315"/>
        <v>-3123</v>
      </c>
      <c r="AI563" s="71">
        <v>12314.829423227582</v>
      </c>
      <c r="AJ563" s="71">
        <v>7752.4510608670053</v>
      </c>
      <c r="AK563" s="69">
        <f t="shared" si="316"/>
        <v>20066</v>
      </c>
      <c r="AL563" s="68">
        <f t="shared" si="317"/>
        <v>-4562</v>
      </c>
      <c r="AM563" s="71">
        <v>14343.368055486679</v>
      </c>
      <c r="AN563" s="71">
        <v>7752.4510608670053</v>
      </c>
      <c r="AO563" s="69">
        <f t="shared" si="318"/>
        <v>22095</v>
      </c>
      <c r="AP563" s="68">
        <f t="shared" si="319"/>
        <v>-6591</v>
      </c>
      <c r="AQ563" s="71">
        <v>1230</v>
      </c>
      <c r="AR563" s="71">
        <v>7752.4510608670053</v>
      </c>
      <c r="AS563" s="69">
        <f t="shared" si="320"/>
        <v>8982</v>
      </c>
      <c r="AT563" s="68">
        <f t="shared" si="321"/>
        <v>6522</v>
      </c>
      <c r="AU563" s="71">
        <v>1230</v>
      </c>
      <c r="AV563" s="71">
        <v>7752.4510608670053</v>
      </c>
      <c r="AW563" s="69">
        <f t="shared" si="322"/>
        <v>8982</v>
      </c>
      <c r="AX563" s="68">
        <f t="shared" si="323"/>
        <v>6522</v>
      </c>
      <c r="AY563" s="71">
        <v>1230</v>
      </c>
      <c r="AZ563" s="71">
        <v>7752.4510608670053</v>
      </c>
      <c r="BA563" s="65" t="b">
        <f t="shared" si="288"/>
        <v>1</v>
      </c>
      <c r="BB563" s="65" t="b">
        <f t="shared" si="289"/>
        <v>1</v>
      </c>
      <c r="BC563" s="65" t="b">
        <f t="shared" si="290"/>
        <v>1</v>
      </c>
      <c r="BD563" s="65" t="b">
        <f t="shared" si="291"/>
        <v>1</v>
      </c>
      <c r="BE563" s="65" t="b">
        <f t="shared" si="292"/>
        <v>0</v>
      </c>
      <c r="BF563" s="65" t="b">
        <f t="shared" si="293"/>
        <v>0</v>
      </c>
      <c r="BG563" s="65" t="b">
        <f t="shared" si="294"/>
        <v>0</v>
      </c>
      <c r="BH563" s="65" t="b">
        <f t="shared" si="295"/>
        <v>0</v>
      </c>
      <c r="BI563" s="65" t="b">
        <f t="shared" si="296"/>
        <v>0</v>
      </c>
      <c r="BJ563" s="65" t="b">
        <f t="shared" si="297"/>
        <v>0</v>
      </c>
      <c r="BK563" s="65" t="b">
        <f t="shared" si="298"/>
        <v>0</v>
      </c>
      <c r="BL563" s="65" t="b">
        <f t="shared" si="299"/>
        <v>0</v>
      </c>
      <c r="BM563" s="70" t="s">
        <v>182</v>
      </c>
    </row>
    <row r="564" spans="1:65" ht="17">
      <c r="A564" s="66" t="s">
        <v>1293</v>
      </c>
      <c r="B564" s="67" t="s">
        <v>1294</v>
      </c>
      <c r="C564" s="68">
        <v>0</v>
      </c>
      <c r="D564" s="68">
        <v>0</v>
      </c>
      <c r="E564" s="69">
        <f t="shared" si="300"/>
        <v>0</v>
      </c>
      <c r="F564" s="68">
        <f t="shared" si="301"/>
        <v>0</v>
      </c>
      <c r="G564" s="69">
        <v>0</v>
      </c>
      <c r="H564" s="69">
        <v>0</v>
      </c>
      <c r="I564" s="69">
        <f t="shared" si="302"/>
        <v>0</v>
      </c>
      <c r="J564" s="68">
        <f t="shared" si="303"/>
        <v>0</v>
      </c>
      <c r="K564" s="71">
        <v>17176.829468114443</v>
      </c>
      <c r="L564" s="71">
        <v>24106</v>
      </c>
      <c r="M564" s="69">
        <f t="shared" si="304"/>
        <v>41282</v>
      </c>
      <c r="N564" s="68">
        <f t="shared" si="305"/>
        <v>6930</v>
      </c>
      <c r="O564" s="71">
        <v>25198.704077033148</v>
      </c>
      <c r="P564" s="71">
        <v>32128</v>
      </c>
      <c r="Q564" s="69">
        <f t="shared" si="306"/>
        <v>57326</v>
      </c>
      <c r="R564" s="68">
        <f t="shared" si="307"/>
        <v>6930</v>
      </c>
      <c r="S564" s="71">
        <v>55080.502516666675</v>
      </c>
      <c r="T564" s="71">
        <v>63643.8</v>
      </c>
      <c r="U564" s="69">
        <f t="shared" si="308"/>
        <v>118723</v>
      </c>
      <c r="V564" s="68">
        <f t="shared" si="309"/>
        <v>8563</v>
      </c>
      <c r="W564" s="71">
        <v>55080.502516666675</v>
      </c>
      <c r="X564" s="71">
        <v>63643.8</v>
      </c>
      <c r="Y564" s="69">
        <f t="shared" si="310"/>
        <v>118723</v>
      </c>
      <c r="Z564" s="68">
        <f t="shared" si="311"/>
        <v>8563</v>
      </c>
      <c r="AA564" s="71">
        <v>55080.502516666675</v>
      </c>
      <c r="AB564" s="71">
        <v>63643.8</v>
      </c>
      <c r="AC564" s="69">
        <f t="shared" si="312"/>
        <v>118723</v>
      </c>
      <c r="AD564" s="68">
        <f t="shared" si="313"/>
        <v>8563</v>
      </c>
      <c r="AE564" s="71">
        <v>55080.502516666675</v>
      </c>
      <c r="AF564" s="71">
        <v>63643.8</v>
      </c>
      <c r="AG564" s="69">
        <f t="shared" si="314"/>
        <v>118723</v>
      </c>
      <c r="AH564" s="68">
        <f t="shared" si="315"/>
        <v>8563</v>
      </c>
      <c r="AI564" s="71">
        <v>92648.140604060609</v>
      </c>
      <c r="AJ564" s="71">
        <v>106261.8</v>
      </c>
      <c r="AK564" s="69">
        <f t="shared" si="316"/>
        <v>198909</v>
      </c>
      <c r="AL564" s="68">
        <f t="shared" si="317"/>
        <v>13613</v>
      </c>
      <c r="AM564" s="71">
        <v>92648.140604060609</v>
      </c>
      <c r="AN564" s="71">
        <v>106261.8</v>
      </c>
      <c r="AO564" s="69">
        <f t="shared" si="318"/>
        <v>198909</v>
      </c>
      <c r="AP564" s="68">
        <f t="shared" si="319"/>
        <v>13613</v>
      </c>
      <c r="AQ564" s="71">
        <v>92648.140604060609</v>
      </c>
      <c r="AR564" s="71">
        <v>106261.8</v>
      </c>
      <c r="AS564" s="69">
        <f t="shared" si="320"/>
        <v>198909</v>
      </c>
      <c r="AT564" s="68">
        <f t="shared" si="321"/>
        <v>13613</v>
      </c>
      <c r="AU564" s="71">
        <v>92648.140604060609</v>
      </c>
      <c r="AV564" s="71">
        <v>106261.8</v>
      </c>
      <c r="AW564" s="69">
        <f t="shared" si="322"/>
        <v>198909</v>
      </c>
      <c r="AX564" s="68">
        <f t="shared" si="323"/>
        <v>13613</v>
      </c>
      <c r="AY564" s="71">
        <v>92648.140604060609</v>
      </c>
      <c r="AZ564" s="71">
        <v>106261.8</v>
      </c>
      <c r="BA564" s="65" t="b">
        <f t="shared" si="288"/>
        <v>1</v>
      </c>
      <c r="BB564" s="65" t="b">
        <f t="shared" si="289"/>
        <v>1</v>
      </c>
      <c r="BC564" s="65" t="b">
        <f t="shared" si="290"/>
        <v>0</v>
      </c>
      <c r="BD564" s="65" t="b">
        <f t="shared" si="291"/>
        <v>0</v>
      </c>
      <c r="BE564" s="65" t="b">
        <f t="shared" si="292"/>
        <v>0</v>
      </c>
      <c r="BF564" s="65" t="b">
        <f t="shared" si="293"/>
        <v>0</v>
      </c>
      <c r="BG564" s="65" t="b">
        <f t="shared" si="294"/>
        <v>0</v>
      </c>
      <c r="BH564" s="65" t="b">
        <f t="shared" si="295"/>
        <v>0</v>
      </c>
      <c r="BI564" s="65" t="b">
        <f t="shared" si="296"/>
        <v>0</v>
      </c>
      <c r="BJ564" s="65" t="b">
        <f t="shared" si="297"/>
        <v>0</v>
      </c>
      <c r="BK564" s="65" t="b">
        <f t="shared" si="298"/>
        <v>0</v>
      </c>
      <c r="BL564" s="65" t="b">
        <f t="shared" si="299"/>
        <v>0</v>
      </c>
      <c r="BM564" s="70" t="s">
        <v>164</v>
      </c>
    </row>
    <row r="565" spans="1:65" ht="34">
      <c r="A565" s="66" t="s">
        <v>1295</v>
      </c>
      <c r="B565" s="67" t="s">
        <v>1296</v>
      </c>
      <c r="C565" s="68">
        <v>0</v>
      </c>
      <c r="D565" s="68">
        <v>0</v>
      </c>
      <c r="E565" s="69">
        <f t="shared" si="300"/>
        <v>0</v>
      </c>
      <c r="F565" s="68">
        <f t="shared" si="301"/>
        <v>0</v>
      </c>
      <c r="G565" s="69">
        <v>0</v>
      </c>
      <c r="H565" s="69">
        <v>0</v>
      </c>
      <c r="I565" s="69">
        <f t="shared" si="302"/>
        <v>0</v>
      </c>
      <c r="J565" s="68">
        <f t="shared" si="303"/>
        <v>0</v>
      </c>
      <c r="K565" s="69">
        <v>0</v>
      </c>
      <c r="L565" s="69">
        <v>0</v>
      </c>
      <c r="M565" s="69">
        <f t="shared" si="304"/>
        <v>0</v>
      </c>
      <c r="N565" s="68">
        <f t="shared" si="305"/>
        <v>0</v>
      </c>
      <c r="O565" s="69">
        <v>0</v>
      </c>
      <c r="P565" s="69">
        <v>0</v>
      </c>
      <c r="Q565" s="69">
        <f t="shared" si="306"/>
        <v>0</v>
      </c>
      <c r="R565" s="68">
        <f t="shared" si="307"/>
        <v>0</v>
      </c>
      <c r="S565" s="69">
        <v>0</v>
      </c>
      <c r="T565" s="71">
        <v>318076.384717062</v>
      </c>
      <c r="U565" s="69">
        <f t="shared" si="308"/>
        <v>318076</v>
      </c>
      <c r="V565" s="68">
        <f t="shared" si="309"/>
        <v>318076</v>
      </c>
      <c r="W565" s="71">
        <v>110079.15070257609</v>
      </c>
      <c r="X565" s="71">
        <v>428155.53471706202</v>
      </c>
      <c r="Y565" s="69">
        <f t="shared" si="310"/>
        <v>538234</v>
      </c>
      <c r="Z565" s="68">
        <f t="shared" si="311"/>
        <v>318076</v>
      </c>
      <c r="AA565" s="69">
        <v>0</v>
      </c>
      <c r="AB565" s="71">
        <v>428155.53471706202</v>
      </c>
      <c r="AC565" s="69">
        <f t="shared" si="312"/>
        <v>428155</v>
      </c>
      <c r="AD565" s="68">
        <f t="shared" si="313"/>
        <v>428155</v>
      </c>
      <c r="AE565" s="71">
        <v>45860.85</v>
      </c>
      <c r="AF565" s="71">
        <v>474016.384717062</v>
      </c>
      <c r="AG565" s="69">
        <f t="shared" si="314"/>
        <v>519876</v>
      </c>
      <c r="AH565" s="68">
        <f t="shared" si="315"/>
        <v>428156</v>
      </c>
      <c r="AI565" s="71">
        <v>147659.99999999997</v>
      </c>
      <c r="AJ565" s="71">
        <v>575815.384717062</v>
      </c>
      <c r="AK565" s="69">
        <f t="shared" si="316"/>
        <v>723475</v>
      </c>
      <c r="AL565" s="68">
        <f t="shared" si="317"/>
        <v>428155</v>
      </c>
      <c r="AM565" s="69">
        <v>0</v>
      </c>
      <c r="AN565" s="71">
        <v>575815.384717062</v>
      </c>
      <c r="AO565" s="69">
        <f t="shared" si="318"/>
        <v>575815</v>
      </c>
      <c r="AP565" s="68">
        <f t="shared" si="319"/>
        <v>575815</v>
      </c>
      <c r="AQ565" s="69">
        <v>0</v>
      </c>
      <c r="AR565" s="71">
        <v>575815.384717062</v>
      </c>
      <c r="AS565" s="69">
        <f t="shared" si="320"/>
        <v>575815</v>
      </c>
      <c r="AT565" s="68">
        <f t="shared" si="321"/>
        <v>575815</v>
      </c>
      <c r="AU565" s="69">
        <v>0</v>
      </c>
      <c r="AV565" s="71">
        <v>575815.384717062</v>
      </c>
      <c r="AW565" s="69">
        <f t="shared" si="322"/>
        <v>575815</v>
      </c>
      <c r="AX565" s="68">
        <f t="shared" si="323"/>
        <v>575815</v>
      </c>
      <c r="AY565" s="69">
        <v>0</v>
      </c>
      <c r="AZ565" s="71">
        <v>575815.384717062</v>
      </c>
      <c r="BA565" s="65" t="b">
        <f t="shared" si="288"/>
        <v>1</v>
      </c>
      <c r="BB565" s="65" t="b">
        <f t="shared" si="289"/>
        <v>1</v>
      </c>
      <c r="BC565" s="65" t="b">
        <f t="shared" si="290"/>
        <v>1</v>
      </c>
      <c r="BD565" s="65" t="b">
        <f t="shared" si="291"/>
        <v>1</v>
      </c>
      <c r="BE565" s="65" t="b">
        <f t="shared" si="292"/>
        <v>0</v>
      </c>
      <c r="BF565" s="65" t="b">
        <f t="shared" si="293"/>
        <v>0</v>
      </c>
      <c r="BG565" s="65" t="b">
        <f t="shared" si="294"/>
        <v>0</v>
      </c>
      <c r="BH565" s="65" t="b">
        <f t="shared" si="295"/>
        <v>0</v>
      </c>
      <c r="BI565" s="65" t="b">
        <f t="shared" si="296"/>
        <v>0</v>
      </c>
      <c r="BJ565" s="65" t="b">
        <f t="shared" si="297"/>
        <v>0</v>
      </c>
      <c r="BK565" s="65" t="b">
        <f t="shared" si="298"/>
        <v>0</v>
      </c>
      <c r="BL565" s="65" t="b">
        <f t="shared" si="299"/>
        <v>0</v>
      </c>
      <c r="BM565" s="70" t="s">
        <v>161</v>
      </c>
    </row>
    <row r="566" spans="1:65" ht="17">
      <c r="A566" s="66" t="s">
        <v>1297</v>
      </c>
      <c r="B566" s="67" t="s">
        <v>1298</v>
      </c>
      <c r="C566" s="68">
        <v>0</v>
      </c>
      <c r="D566" s="68">
        <v>0</v>
      </c>
      <c r="E566" s="69">
        <f t="shared" si="300"/>
        <v>0</v>
      </c>
      <c r="F566" s="68">
        <f t="shared" si="301"/>
        <v>0</v>
      </c>
      <c r="G566" s="69">
        <v>0</v>
      </c>
      <c r="H566" s="69">
        <v>0</v>
      </c>
      <c r="I566" s="69">
        <f t="shared" si="302"/>
        <v>0</v>
      </c>
      <c r="J566" s="68">
        <f t="shared" si="303"/>
        <v>0</v>
      </c>
      <c r="K566" s="69">
        <v>0</v>
      </c>
      <c r="L566" s="69">
        <v>0</v>
      </c>
      <c r="M566" s="69">
        <f t="shared" si="304"/>
        <v>0</v>
      </c>
      <c r="N566" s="68">
        <f t="shared" si="305"/>
        <v>0</v>
      </c>
      <c r="O566" s="69">
        <v>0</v>
      </c>
      <c r="P566" s="69">
        <v>0</v>
      </c>
      <c r="Q566" s="69">
        <f t="shared" si="306"/>
        <v>0</v>
      </c>
      <c r="R566" s="68">
        <f t="shared" si="307"/>
        <v>0</v>
      </c>
      <c r="S566" s="71">
        <v>10764.176400704306</v>
      </c>
      <c r="T566" s="71">
        <v>10763.714200572082</v>
      </c>
      <c r="U566" s="69">
        <f t="shared" si="308"/>
        <v>21527</v>
      </c>
      <c r="V566" s="68">
        <f t="shared" si="309"/>
        <v>-1</v>
      </c>
      <c r="W566" s="71">
        <v>14762.441406215936</v>
      </c>
      <c r="X566" s="71">
        <v>14758.714200572082</v>
      </c>
      <c r="Y566" s="69">
        <f t="shared" si="310"/>
        <v>29520</v>
      </c>
      <c r="Z566" s="68">
        <f t="shared" si="311"/>
        <v>-4</v>
      </c>
      <c r="AA566" s="71">
        <v>15222.137972864773</v>
      </c>
      <c r="AB566" s="71">
        <v>15218.414200572082</v>
      </c>
      <c r="AC566" s="69">
        <f t="shared" si="312"/>
        <v>30440</v>
      </c>
      <c r="AD566" s="68">
        <f t="shared" si="313"/>
        <v>-4</v>
      </c>
      <c r="AE566" s="71">
        <v>16665.986053451259</v>
      </c>
      <c r="AF566" s="71">
        <v>16660.624200572081</v>
      </c>
      <c r="AG566" s="69">
        <f t="shared" si="314"/>
        <v>33325</v>
      </c>
      <c r="AH566" s="68">
        <f t="shared" si="315"/>
        <v>-5</v>
      </c>
      <c r="AI566" s="71">
        <v>19301.145859428991</v>
      </c>
      <c r="AJ566" s="71">
        <v>17877.624200572081</v>
      </c>
      <c r="AK566" s="69">
        <f t="shared" si="316"/>
        <v>37178</v>
      </c>
      <c r="AL566" s="68">
        <f t="shared" si="317"/>
        <v>-1424</v>
      </c>
      <c r="AM566" s="71">
        <v>20966.536242305847</v>
      </c>
      <c r="AN566" s="71">
        <v>19542.624200572081</v>
      </c>
      <c r="AO566" s="69">
        <f t="shared" si="318"/>
        <v>40508</v>
      </c>
      <c r="AP566" s="68">
        <f t="shared" si="319"/>
        <v>-1424</v>
      </c>
      <c r="AQ566" s="71">
        <v>24689.008321195426</v>
      </c>
      <c r="AR566" s="71">
        <v>23264.624200572081</v>
      </c>
      <c r="AS566" s="69">
        <f t="shared" si="320"/>
        <v>47953</v>
      </c>
      <c r="AT566" s="68">
        <f t="shared" si="321"/>
        <v>-1425</v>
      </c>
      <c r="AU566" s="71">
        <v>30686.162893681318</v>
      </c>
      <c r="AV566" s="71">
        <v>23264.624200572081</v>
      </c>
      <c r="AW566" s="69">
        <f t="shared" si="322"/>
        <v>53950</v>
      </c>
      <c r="AX566" s="68">
        <f t="shared" si="323"/>
        <v>-7422</v>
      </c>
      <c r="AY566" s="71">
        <v>30686.162893681318</v>
      </c>
      <c r="AZ566" s="71">
        <v>23264.624200572081</v>
      </c>
      <c r="BA566" s="65" t="b">
        <f t="shared" si="288"/>
        <v>1</v>
      </c>
      <c r="BB566" s="65" t="b">
        <f t="shared" si="289"/>
        <v>1</v>
      </c>
      <c r="BC566" s="65" t="b">
        <f t="shared" si="290"/>
        <v>1</v>
      </c>
      <c r="BD566" s="65" t="b">
        <f t="shared" si="291"/>
        <v>1</v>
      </c>
      <c r="BE566" s="65" t="b">
        <f t="shared" si="292"/>
        <v>0</v>
      </c>
      <c r="BF566" s="65" t="b">
        <f t="shared" si="293"/>
        <v>0</v>
      </c>
      <c r="BG566" s="65" t="b">
        <f t="shared" si="294"/>
        <v>0</v>
      </c>
      <c r="BH566" s="65" t="b">
        <f t="shared" si="295"/>
        <v>0</v>
      </c>
      <c r="BI566" s="65" t="b">
        <f t="shared" si="296"/>
        <v>0</v>
      </c>
      <c r="BJ566" s="65" t="b">
        <f t="shared" si="297"/>
        <v>0</v>
      </c>
      <c r="BK566" s="65" t="b">
        <f t="shared" si="298"/>
        <v>0</v>
      </c>
      <c r="BL566" s="65" t="b">
        <f t="shared" si="299"/>
        <v>0</v>
      </c>
      <c r="BM566" s="70" t="s">
        <v>182</v>
      </c>
    </row>
    <row r="567" spans="1:65" ht="17">
      <c r="A567" s="66" t="s">
        <v>1299</v>
      </c>
      <c r="B567" s="67" t="s">
        <v>1300</v>
      </c>
      <c r="C567" s="68">
        <v>0</v>
      </c>
      <c r="D567" s="68">
        <v>0</v>
      </c>
      <c r="E567" s="69">
        <f t="shared" si="300"/>
        <v>0</v>
      </c>
      <c r="F567" s="68">
        <f t="shared" si="301"/>
        <v>0</v>
      </c>
      <c r="G567" s="69">
        <v>0</v>
      </c>
      <c r="H567" s="69">
        <v>0</v>
      </c>
      <c r="I567" s="69">
        <f t="shared" si="302"/>
        <v>0</v>
      </c>
      <c r="J567" s="68">
        <f t="shared" si="303"/>
        <v>0</v>
      </c>
      <c r="K567" s="71">
        <v>10312.5</v>
      </c>
      <c r="L567" s="71">
        <v>10313</v>
      </c>
      <c r="M567" s="69">
        <f t="shared" si="304"/>
        <v>20625</v>
      </c>
      <c r="N567" s="68">
        <f t="shared" si="305"/>
        <v>1</v>
      </c>
      <c r="O567" s="69">
        <v>0</v>
      </c>
      <c r="P567" s="71">
        <v>10313</v>
      </c>
      <c r="Q567" s="69">
        <f t="shared" si="306"/>
        <v>10313</v>
      </c>
      <c r="R567" s="68">
        <f t="shared" si="307"/>
        <v>10313</v>
      </c>
      <c r="S567" s="69">
        <v>0</v>
      </c>
      <c r="T567" s="69">
        <v>0</v>
      </c>
      <c r="U567" s="69">
        <f t="shared" si="308"/>
        <v>0</v>
      </c>
      <c r="V567" s="68">
        <f t="shared" si="309"/>
        <v>0</v>
      </c>
      <c r="W567" s="69">
        <v>0</v>
      </c>
      <c r="X567" s="69">
        <v>0</v>
      </c>
      <c r="Y567" s="69">
        <f t="shared" si="310"/>
        <v>0</v>
      </c>
      <c r="Z567" s="68">
        <f t="shared" si="311"/>
        <v>0</v>
      </c>
      <c r="AA567" s="69">
        <v>0</v>
      </c>
      <c r="AB567" s="69">
        <v>0</v>
      </c>
      <c r="AC567" s="69">
        <f t="shared" si="312"/>
        <v>0</v>
      </c>
      <c r="AD567" s="68">
        <f t="shared" si="313"/>
        <v>0</v>
      </c>
      <c r="AE567" s="71">
        <v>5798.9503559058176</v>
      </c>
      <c r="AF567" s="71">
        <v>6729</v>
      </c>
      <c r="AG567" s="69">
        <f t="shared" si="314"/>
        <v>12527</v>
      </c>
      <c r="AH567" s="68">
        <f t="shared" si="315"/>
        <v>931</v>
      </c>
      <c r="AI567" s="71">
        <v>5798.9503559058176</v>
      </c>
      <c r="AJ567" s="71">
        <v>6729</v>
      </c>
      <c r="AK567" s="69">
        <f t="shared" si="316"/>
        <v>12527</v>
      </c>
      <c r="AL567" s="68">
        <f t="shared" si="317"/>
        <v>931</v>
      </c>
      <c r="AM567" s="71">
        <v>5798.9503559058176</v>
      </c>
      <c r="AN567" s="71">
        <v>6729</v>
      </c>
      <c r="AO567" s="69">
        <f t="shared" si="318"/>
        <v>12527</v>
      </c>
      <c r="AP567" s="68">
        <f t="shared" si="319"/>
        <v>931</v>
      </c>
      <c r="AQ567" s="71">
        <v>5798.9503559058176</v>
      </c>
      <c r="AR567" s="71">
        <v>6729</v>
      </c>
      <c r="AS567" s="69">
        <f t="shared" si="320"/>
        <v>12527</v>
      </c>
      <c r="AT567" s="68">
        <f t="shared" si="321"/>
        <v>931</v>
      </c>
      <c r="AU567" s="71">
        <v>5798.9503559058176</v>
      </c>
      <c r="AV567" s="71">
        <v>6729</v>
      </c>
      <c r="AW567" s="69">
        <f t="shared" si="322"/>
        <v>12527</v>
      </c>
      <c r="AX567" s="68">
        <f t="shared" si="323"/>
        <v>931</v>
      </c>
      <c r="AY567" s="71">
        <v>5798.9503559058176</v>
      </c>
      <c r="AZ567" s="71">
        <v>6729</v>
      </c>
      <c r="BA567" s="65" t="b">
        <f t="shared" si="288"/>
        <v>1</v>
      </c>
      <c r="BB567" s="65" t="b">
        <f t="shared" si="289"/>
        <v>1</v>
      </c>
      <c r="BC567" s="65" t="b">
        <f t="shared" si="290"/>
        <v>0</v>
      </c>
      <c r="BD567" s="65" t="b">
        <f t="shared" si="291"/>
        <v>0</v>
      </c>
      <c r="BE567" s="65" t="b">
        <f t="shared" si="292"/>
        <v>1</v>
      </c>
      <c r="BF567" s="65" t="b">
        <f t="shared" si="293"/>
        <v>1</v>
      </c>
      <c r="BG567" s="65" t="b">
        <f t="shared" si="294"/>
        <v>1</v>
      </c>
      <c r="BH567" s="65" t="b">
        <f t="shared" si="295"/>
        <v>0</v>
      </c>
      <c r="BI567" s="65" t="b">
        <f t="shared" si="296"/>
        <v>0</v>
      </c>
      <c r="BJ567" s="65" t="b">
        <f t="shared" si="297"/>
        <v>0</v>
      </c>
      <c r="BK567" s="65" t="b">
        <f t="shared" si="298"/>
        <v>0</v>
      </c>
      <c r="BL567" s="65" t="b">
        <f t="shared" si="299"/>
        <v>0</v>
      </c>
      <c r="BM567" s="70" t="s">
        <v>164</v>
      </c>
    </row>
    <row r="568" spans="1:65" ht="34">
      <c r="A568" s="66" t="s">
        <v>1301</v>
      </c>
      <c r="B568" s="67" t="s">
        <v>1302</v>
      </c>
      <c r="C568" s="68">
        <v>0</v>
      </c>
      <c r="D568" s="68">
        <v>0</v>
      </c>
      <c r="E568" s="69">
        <f t="shared" si="300"/>
        <v>0</v>
      </c>
      <c r="F568" s="68">
        <f t="shared" si="301"/>
        <v>0</v>
      </c>
      <c r="G568" s="69">
        <v>0</v>
      </c>
      <c r="H568" s="69">
        <v>0</v>
      </c>
      <c r="I568" s="69">
        <f t="shared" si="302"/>
        <v>0</v>
      </c>
      <c r="J568" s="68">
        <f t="shared" si="303"/>
        <v>0</v>
      </c>
      <c r="K568" s="71">
        <v>9945</v>
      </c>
      <c r="L568" s="71">
        <v>9945</v>
      </c>
      <c r="M568" s="69">
        <f t="shared" si="304"/>
        <v>19890</v>
      </c>
      <c r="N568" s="68">
        <f t="shared" si="305"/>
        <v>0</v>
      </c>
      <c r="O568" s="69">
        <v>0</v>
      </c>
      <c r="P568" s="71">
        <v>9945</v>
      </c>
      <c r="Q568" s="69">
        <f t="shared" si="306"/>
        <v>9945</v>
      </c>
      <c r="R568" s="68">
        <f t="shared" si="307"/>
        <v>9945</v>
      </c>
      <c r="S568" s="69">
        <v>0</v>
      </c>
      <c r="T568" s="69">
        <v>0</v>
      </c>
      <c r="U568" s="69">
        <f t="shared" si="308"/>
        <v>0</v>
      </c>
      <c r="V568" s="68">
        <f t="shared" si="309"/>
        <v>0</v>
      </c>
      <c r="W568" s="69">
        <v>0</v>
      </c>
      <c r="X568" s="69">
        <v>0</v>
      </c>
      <c r="Y568" s="69">
        <f t="shared" si="310"/>
        <v>0</v>
      </c>
      <c r="Z568" s="68">
        <f t="shared" si="311"/>
        <v>0</v>
      </c>
      <c r="AA568" s="69">
        <v>0</v>
      </c>
      <c r="AB568" s="69">
        <v>0</v>
      </c>
      <c r="AC568" s="69">
        <f t="shared" si="312"/>
        <v>0</v>
      </c>
      <c r="AD568" s="68">
        <f t="shared" si="313"/>
        <v>0</v>
      </c>
      <c r="AE568" s="69">
        <v>0</v>
      </c>
      <c r="AF568" s="69">
        <v>0</v>
      </c>
      <c r="AG568" s="69">
        <f t="shared" si="314"/>
        <v>0</v>
      </c>
      <c r="AH568" s="68">
        <f t="shared" si="315"/>
        <v>0</v>
      </c>
      <c r="AI568" s="69">
        <v>0</v>
      </c>
      <c r="AJ568" s="69">
        <v>0</v>
      </c>
      <c r="AK568" s="69">
        <f t="shared" si="316"/>
        <v>0</v>
      </c>
      <c r="AL568" s="68">
        <f t="shared" si="317"/>
        <v>0</v>
      </c>
      <c r="AM568" s="69">
        <v>0</v>
      </c>
      <c r="AN568" s="69">
        <v>0</v>
      </c>
      <c r="AO568" s="69">
        <f t="shared" si="318"/>
        <v>0</v>
      </c>
      <c r="AP568" s="68">
        <f t="shared" si="319"/>
        <v>0</v>
      </c>
      <c r="AQ568" s="69">
        <v>0</v>
      </c>
      <c r="AR568" s="69">
        <v>0</v>
      </c>
      <c r="AS568" s="69">
        <f t="shared" si="320"/>
        <v>0</v>
      </c>
      <c r="AT568" s="68">
        <f t="shared" si="321"/>
        <v>0</v>
      </c>
      <c r="AU568" s="69">
        <v>0</v>
      </c>
      <c r="AV568" s="69">
        <v>0</v>
      </c>
      <c r="AW568" s="69">
        <f t="shared" si="322"/>
        <v>0</v>
      </c>
      <c r="AX568" s="68">
        <f t="shared" si="323"/>
        <v>0</v>
      </c>
      <c r="AY568" s="69">
        <v>0</v>
      </c>
      <c r="AZ568" s="69">
        <v>0</v>
      </c>
      <c r="BA568" s="65" t="b">
        <f t="shared" si="288"/>
        <v>1</v>
      </c>
      <c r="BB568" s="65" t="b">
        <f t="shared" si="289"/>
        <v>1</v>
      </c>
      <c r="BC568" s="65" t="b">
        <f t="shared" si="290"/>
        <v>1</v>
      </c>
      <c r="BD568" s="65" t="b">
        <f t="shared" si="291"/>
        <v>0</v>
      </c>
      <c r="BE568" s="65" t="b">
        <f t="shared" si="292"/>
        <v>1</v>
      </c>
      <c r="BF568" s="65" t="b">
        <f t="shared" si="293"/>
        <v>1</v>
      </c>
      <c r="BG568" s="65" t="b">
        <f t="shared" si="294"/>
        <v>1</v>
      </c>
      <c r="BH568" s="65" t="b">
        <f t="shared" si="295"/>
        <v>1</v>
      </c>
      <c r="BI568" s="65" t="b">
        <f t="shared" si="296"/>
        <v>1</v>
      </c>
      <c r="BJ568" s="65" t="b">
        <f t="shared" si="297"/>
        <v>1</v>
      </c>
      <c r="BK568" s="65" t="b">
        <f t="shared" si="298"/>
        <v>1</v>
      </c>
      <c r="BL568" s="65" t="b">
        <f t="shared" si="299"/>
        <v>1</v>
      </c>
      <c r="BM568" s="70" t="s">
        <v>161</v>
      </c>
    </row>
    <row r="569" spans="1:65" ht="34">
      <c r="A569" s="66" t="s">
        <v>1303</v>
      </c>
      <c r="B569" s="67" t="s">
        <v>1304</v>
      </c>
      <c r="C569" s="68">
        <v>0</v>
      </c>
      <c r="D569" s="68">
        <v>0</v>
      </c>
      <c r="E569" s="69">
        <f t="shared" si="300"/>
        <v>0</v>
      </c>
      <c r="F569" s="68">
        <f t="shared" si="301"/>
        <v>0</v>
      </c>
      <c r="G569" s="69">
        <v>0</v>
      </c>
      <c r="H569" s="69">
        <v>0</v>
      </c>
      <c r="I569" s="69">
        <f t="shared" si="302"/>
        <v>0</v>
      </c>
      <c r="J569" s="68">
        <f t="shared" si="303"/>
        <v>0</v>
      </c>
      <c r="K569" s="71">
        <v>12733.373943267225</v>
      </c>
      <c r="L569" s="71">
        <v>13108</v>
      </c>
      <c r="M569" s="69">
        <f t="shared" si="304"/>
        <v>25841</v>
      </c>
      <c r="N569" s="68">
        <f t="shared" si="305"/>
        <v>375</v>
      </c>
      <c r="O569" s="69">
        <v>0</v>
      </c>
      <c r="P569" s="71">
        <v>13108</v>
      </c>
      <c r="Q569" s="69">
        <f t="shared" si="306"/>
        <v>13108</v>
      </c>
      <c r="R569" s="68">
        <f t="shared" si="307"/>
        <v>13108</v>
      </c>
      <c r="S569" s="69">
        <v>0</v>
      </c>
      <c r="T569" s="71">
        <v>10805</v>
      </c>
      <c r="U569" s="69">
        <f t="shared" si="308"/>
        <v>10805</v>
      </c>
      <c r="V569" s="68">
        <f t="shared" si="309"/>
        <v>10805</v>
      </c>
      <c r="W569" s="71">
        <v>64398.960451463528</v>
      </c>
      <c r="X569" s="71">
        <v>28196</v>
      </c>
      <c r="Y569" s="69">
        <f t="shared" si="310"/>
        <v>92594</v>
      </c>
      <c r="Z569" s="68">
        <f t="shared" si="311"/>
        <v>-36202</v>
      </c>
      <c r="AA569" s="69">
        <v>0</v>
      </c>
      <c r="AB569" s="71">
        <v>28196</v>
      </c>
      <c r="AC569" s="69">
        <f t="shared" si="312"/>
        <v>28196</v>
      </c>
      <c r="AD569" s="68">
        <f t="shared" si="313"/>
        <v>28196</v>
      </c>
      <c r="AE569" s="69">
        <v>0</v>
      </c>
      <c r="AF569" s="71">
        <v>28196</v>
      </c>
      <c r="AG569" s="69">
        <f t="shared" si="314"/>
        <v>28196</v>
      </c>
      <c r="AH569" s="68">
        <f t="shared" si="315"/>
        <v>28196</v>
      </c>
      <c r="AI569" s="71">
        <v>7674.2959975937592</v>
      </c>
      <c r="AJ569" s="71">
        <v>33586.589999999997</v>
      </c>
      <c r="AK569" s="69">
        <f t="shared" si="316"/>
        <v>41260</v>
      </c>
      <c r="AL569" s="68">
        <f t="shared" si="317"/>
        <v>25912</v>
      </c>
      <c r="AM569" s="69">
        <v>0</v>
      </c>
      <c r="AN569" s="71">
        <v>33586.589999999997</v>
      </c>
      <c r="AO569" s="69">
        <f t="shared" si="318"/>
        <v>33586</v>
      </c>
      <c r="AP569" s="68">
        <f t="shared" si="319"/>
        <v>33586</v>
      </c>
      <c r="AQ569" s="69">
        <v>0</v>
      </c>
      <c r="AR569" s="71">
        <v>33586.589999999997</v>
      </c>
      <c r="AS569" s="69">
        <f t="shared" si="320"/>
        <v>33586</v>
      </c>
      <c r="AT569" s="68">
        <f t="shared" si="321"/>
        <v>33586</v>
      </c>
      <c r="AU569" s="71">
        <v>4629853.4864173979</v>
      </c>
      <c r="AV569" s="71">
        <v>33586.589999999997</v>
      </c>
      <c r="AW569" s="69">
        <f t="shared" si="322"/>
        <v>4663439</v>
      </c>
      <c r="AX569" s="68">
        <f t="shared" si="323"/>
        <v>-4596267</v>
      </c>
      <c r="AY569" s="71">
        <v>4629853.4864173979</v>
      </c>
      <c r="AZ569" s="71">
        <v>33586.589999999997</v>
      </c>
      <c r="BA569" s="65" t="b">
        <f t="shared" si="288"/>
        <v>1</v>
      </c>
      <c r="BB569" s="65" t="b">
        <f t="shared" si="289"/>
        <v>1</v>
      </c>
      <c r="BC569" s="65" t="b">
        <f t="shared" si="290"/>
        <v>0</v>
      </c>
      <c r="BD569" s="65" t="b">
        <f t="shared" si="291"/>
        <v>0</v>
      </c>
      <c r="BE569" s="65" t="b">
        <f t="shared" si="292"/>
        <v>0</v>
      </c>
      <c r="BF569" s="65" t="b">
        <f t="shared" si="293"/>
        <v>0</v>
      </c>
      <c r="BG569" s="65" t="b">
        <f t="shared" si="294"/>
        <v>0</v>
      </c>
      <c r="BH569" s="65" t="b">
        <f t="shared" si="295"/>
        <v>0</v>
      </c>
      <c r="BI569" s="65" t="b">
        <f t="shared" si="296"/>
        <v>0</v>
      </c>
      <c r="BJ569" s="65" t="b">
        <f t="shared" si="297"/>
        <v>0</v>
      </c>
      <c r="BK569" s="65" t="b">
        <f t="shared" si="298"/>
        <v>0</v>
      </c>
      <c r="BL569" s="65" t="b">
        <f t="shared" si="299"/>
        <v>0</v>
      </c>
      <c r="BM569" s="70" t="s">
        <v>161</v>
      </c>
    </row>
    <row r="570" spans="1:65" ht="17">
      <c r="A570" s="66" t="s">
        <v>1305</v>
      </c>
      <c r="B570" s="67" t="s">
        <v>1306</v>
      </c>
      <c r="C570" s="68">
        <v>0</v>
      </c>
      <c r="D570" s="68">
        <v>0</v>
      </c>
      <c r="E570" s="69">
        <f t="shared" si="300"/>
        <v>0</v>
      </c>
      <c r="F570" s="68">
        <f t="shared" si="301"/>
        <v>0</v>
      </c>
      <c r="G570" s="69">
        <v>0</v>
      </c>
      <c r="H570" s="69">
        <v>0</v>
      </c>
      <c r="I570" s="69">
        <f t="shared" si="302"/>
        <v>0</v>
      </c>
      <c r="J570" s="68">
        <f t="shared" si="303"/>
        <v>0</v>
      </c>
      <c r="K570" s="69">
        <v>0</v>
      </c>
      <c r="L570" s="69">
        <v>0</v>
      </c>
      <c r="M570" s="69">
        <f t="shared" si="304"/>
        <v>0</v>
      </c>
      <c r="N570" s="68">
        <f t="shared" si="305"/>
        <v>0</v>
      </c>
      <c r="O570" s="69">
        <v>0</v>
      </c>
      <c r="P570" s="69">
        <v>0</v>
      </c>
      <c r="Q570" s="69">
        <f t="shared" si="306"/>
        <v>0</v>
      </c>
      <c r="R570" s="68">
        <f t="shared" si="307"/>
        <v>0</v>
      </c>
      <c r="S570" s="69">
        <v>0</v>
      </c>
      <c r="T570" s="69">
        <v>0</v>
      </c>
      <c r="U570" s="69">
        <f t="shared" si="308"/>
        <v>0</v>
      </c>
      <c r="V570" s="68">
        <f t="shared" si="309"/>
        <v>0</v>
      </c>
      <c r="W570" s="69">
        <v>0</v>
      </c>
      <c r="X570" s="69">
        <v>0</v>
      </c>
      <c r="Y570" s="69">
        <f t="shared" si="310"/>
        <v>0</v>
      </c>
      <c r="Z570" s="68">
        <f t="shared" si="311"/>
        <v>0</v>
      </c>
      <c r="AA570" s="69">
        <v>0</v>
      </c>
      <c r="AB570" s="69">
        <v>0</v>
      </c>
      <c r="AC570" s="69">
        <f t="shared" si="312"/>
        <v>0</v>
      </c>
      <c r="AD570" s="68">
        <f t="shared" si="313"/>
        <v>0</v>
      </c>
      <c r="AE570" s="69">
        <v>0</v>
      </c>
      <c r="AF570" s="69">
        <v>0</v>
      </c>
      <c r="AG570" s="69">
        <f t="shared" si="314"/>
        <v>0</v>
      </c>
      <c r="AH570" s="68">
        <f t="shared" si="315"/>
        <v>0</v>
      </c>
      <c r="AI570" s="69">
        <v>0</v>
      </c>
      <c r="AJ570" s="69">
        <v>0</v>
      </c>
      <c r="AK570" s="69">
        <f t="shared" si="316"/>
        <v>0</v>
      </c>
      <c r="AL570" s="68">
        <f t="shared" si="317"/>
        <v>0</v>
      </c>
      <c r="AM570" s="69">
        <v>0</v>
      </c>
      <c r="AN570" s="69">
        <v>0</v>
      </c>
      <c r="AO570" s="69">
        <f t="shared" si="318"/>
        <v>0</v>
      </c>
      <c r="AP570" s="68">
        <f t="shared" si="319"/>
        <v>0</v>
      </c>
      <c r="AQ570" s="69">
        <v>0</v>
      </c>
      <c r="AR570" s="69">
        <v>0</v>
      </c>
      <c r="AS570" s="69">
        <f t="shared" si="320"/>
        <v>0</v>
      </c>
      <c r="AT570" s="68">
        <f t="shared" si="321"/>
        <v>0</v>
      </c>
      <c r="AU570" s="69">
        <v>0</v>
      </c>
      <c r="AV570" s="69">
        <v>0</v>
      </c>
      <c r="AW570" s="69">
        <f t="shared" si="322"/>
        <v>0</v>
      </c>
      <c r="AX570" s="68">
        <f t="shared" si="323"/>
        <v>0</v>
      </c>
      <c r="AY570" s="69">
        <v>0</v>
      </c>
      <c r="AZ570" s="69">
        <v>0</v>
      </c>
      <c r="BA570" s="65" t="b">
        <f t="shared" si="288"/>
        <v>1</v>
      </c>
      <c r="BB570" s="65" t="b">
        <f t="shared" si="289"/>
        <v>1</v>
      </c>
      <c r="BC570" s="65" t="b">
        <f t="shared" si="290"/>
        <v>1</v>
      </c>
      <c r="BD570" s="65" t="b">
        <f t="shared" si="291"/>
        <v>1</v>
      </c>
      <c r="BE570" s="65" t="b">
        <f t="shared" si="292"/>
        <v>1</v>
      </c>
      <c r="BF570" s="65" t="b">
        <f t="shared" si="293"/>
        <v>1</v>
      </c>
      <c r="BG570" s="65" t="b">
        <f t="shared" si="294"/>
        <v>1</v>
      </c>
      <c r="BH570" s="65" t="b">
        <f t="shared" si="295"/>
        <v>1</v>
      </c>
      <c r="BI570" s="65" t="b">
        <f t="shared" si="296"/>
        <v>1</v>
      </c>
      <c r="BJ570" s="65" t="b">
        <f t="shared" si="297"/>
        <v>1</v>
      </c>
      <c r="BK570" s="65" t="b">
        <f t="shared" si="298"/>
        <v>1</v>
      </c>
      <c r="BL570" s="65" t="b">
        <f t="shared" si="299"/>
        <v>1</v>
      </c>
      <c r="BM570" s="70" t="s">
        <v>182</v>
      </c>
    </row>
    <row r="571" spans="1:65" ht="17">
      <c r="A571" s="66" t="s">
        <v>1307</v>
      </c>
      <c r="B571" s="67" t="s">
        <v>1308</v>
      </c>
      <c r="C571" s="68">
        <v>0</v>
      </c>
      <c r="D571" s="68">
        <v>0</v>
      </c>
      <c r="E571" s="69">
        <f t="shared" si="300"/>
        <v>0</v>
      </c>
      <c r="F571" s="68">
        <f t="shared" si="301"/>
        <v>0</v>
      </c>
      <c r="G571" s="69">
        <v>0</v>
      </c>
      <c r="H571" s="69">
        <v>0</v>
      </c>
      <c r="I571" s="69">
        <f t="shared" si="302"/>
        <v>0</v>
      </c>
      <c r="J571" s="68">
        <f t="shared" si="303"/>
        <v>0</v>
      </c>
      <c r="K571" s="69">
        <v>0</v>
      </c>
      <c r="L571" s="69">
        <v>0</v>
      </c>
      <c r="M571" s="69">
        <f t="shared" si="304"/>
        <v>0</v>
      </c>
      <c r="N571" s="68">
        <f t="shared" si="305"/>
        <v>0</v>
      </c>
      <c r="O571" s="69">
        <v>0</v>
      </c>
      <c r="P571" s="69">
        <v>0</v>
      </c>
      <c r="Q571" s="69">
        <f t="shared" si="306"/>
        <v>0</v>
      </c>
      <c r="R571" s="68">
        <f t="shared" si="307"/>
        <v>0</v>
      </c>
      <c r="S571" s="71">
        <v>7687.6664272985981</v>
      </c>
      <c r="T571" s="71">
        <v>7688.4344289800592</v>
      </c>
      <c r="U571" s="69">
        <f t="shared" si="308"/>
        <v>15375</v>
      </c>
      <c r="V571" s="68">
        <f t="shared" si="309"/>
        <v>1</v>
      </c>
      <c r="W571" s="71">
        <v>10543.753957805777</v>
      </c>
      <c r="X571" s="71">
        <v>10542.434428980059</v>
      </c>
      <c r="Y571" s="69">
        <f t="shared" si="310"/>
        <v>21085</v>
      </c>
      <c r="Z571" s="68">
        <f t="shared" si="311"/>
        <v>-1</v>
      </c>
      <c r="AA571" s="71">
        <v>10872.12979832981</v>
      </c>
      <c r="AB571" s="71">
        <v>10870.814428980058</v>
      </c>
      <c r="AC571" s="69">
        <f t="shared" si="312"/>
        <v>21742</v>
      </c>
      <c r="AD571" s="68">
        <f t="shared" si="313"/>
        <v>-2</v>
      </c>
      <c r="AE571" s="71">
        <v>11903.516285524922</v>
      </c>
      <c r="AF571" s="71">
        <v>11901.034428980058</v>
      </c>
      <c r="AG571" s="69">
        <f t="shared" si="314"/>
        <v>23804</v>
      </c>
      <c r="AH571" s="68">
        <f t="shared" si="315"/>
        <v>-2</v>
      </c>
      <c r="AI571" s="71">
        <v>13785.894530181477</v>
      </c>
      <c r="AJ571" s="71">
        <v>12771.034428980058</v>
      </c>
      <c r="AK571" s="69">
        <f t="shared" si="316"/>
        <v>26556</v>
      </c>
      <c r="AL571" s="68">
        <f t="shared" si="317"/>
        <v>-1014</v>
      </c>
      <c r="AM571" s="71">
        <v>14975.53571189512</v>
      </c>
      <c r="AN571" s="71">
        <v>13961.034428980058</v>
      </c>
      <c r="AO571" s="69">
        <f t="shared" si="318"/>
        <v>28936</v>
      </c>
      <c r="AP571" s="68">
        <f t="shared" si="319"/>
        <v>-1014</v>
      </c>
      <c r="AQ571" s="71">
        <v>17634.615605929612</v>
      </c>
      <c r="AR571" s="71">
        <v>16620.034428980056</v>
      </c>
      <c r="AS571" s="69">
        <f t="shared" si="320"/>
        <v>34254</v>
      </c>
      <c r="AT571" s="68">
        <f t="shared" si="321"/>
        <v>-1014</v>
      </c>
      <c r="AU571" s="71">
        <v>20667.448682404236</v>
      </c>
      <c r="AV571" s="71">
        <v>16620.034428980056</v>
      </c>
      <c r="AW571" s="69">
        <f t="shared" si="322"/>
        <v>37287</v>
      </c>
      <c r="AX571" s="68">
        <f t="shared" si="323"/>
        <v>-4047</v>
      </c>
      <c r="AY571" s="71">
        <v>20667.448682404236</v>
      </c>
      <c r="AZ571" s="71">
        <v>16620.034428980056</v>
      </c>
      <c r="BA571" s="65" t="b">
        <f t="shared" si="288"/>
        <v>1</v>
      </c>
      <c r="BB571" s="65" t="b">
        <f t="shared" si="289"/>
        <v>1</v>
      </c>
      <c r="BC571" s="65" t="b">
        <f t="shared" si="290"/>
        <v>1</v>
      </c>
      <c r="BD571" s="65" t="b">
        <f t="shared" si="291"/>
        <v>1</v>
      </c>
      <c r="BE571" s="65" t="b">
        <f t="shared" si="292"/>
        <v>0</v>
      </c>
      <c r="BF571" s="65" t="b">
        <f t="shared" si="293"/>
        <v>0</v>
      </c>
      <c r="BG571" s="65" t="b">
        <f t="shared" si="294"/>
        <v>0</v>
      </c>
      <c r="BH571" s="65" t="b">
        <f t="shared" si="295"/>
        <v>0</v>
      </c>
      <c r="BI571" s="65" t="b">
        <f t="shared" si="296"/>
        <v>0</v>
      </c>
      <c r="BJ571" s="65" t="b">
        <f t="shared" si="297"/>
        <v>0</v>
      </c>
      <c r="BK571" s="65" t="b">
        <f t="shared" si="298"/>
        <v>0</v>
      </c>
      <c r="BL571" s="65" t="b">
        <f t="shared" si="299"/>
        <v>0</v>
      </c>
      <c r="BM571" s="70" t="s">
        <v>182</v>
      </c>
    </row>
    <row r="572" spans="1:65" ht="17">
      <c r="A572" s="66" t="s">
        <v>1309</v>
      </c>
      <c r="B572" s="67" t="s">
        <v>1310</v>
      </c>
      <c r="C572" s="68">
        <v>0</v>
      </c>
      <c r="D572" s="68">
        <v>0</v>
      </c>
      <c r="E572" s="69">
        <f t="shared" si="300"/>
        <v>0</v>
      </c>
      <c r="F572" s="68">
        <f t="shared" si="301"/>
        <v>0</v>
      </c>
      <c r="G572" s="71">
        <v>293063.10714285704</v>
      </c>
      <c r="H572" s="71">
        <v>293063.10714285704</v>
      </c>
      <c r="I572" s="69">
        <f t="shared" si="302"/>
        <v>586126</v>
      </c>
      <c r="J572" s="68">
        <f t="shared" si="303"/>
        <v>0</v>
      </c>
      <c r="K572" s="71">
        <v>1393605.8326229998</v>
      </c>
      <c r="L572" s="71">
        <v>1393606.107142857</v>
      </c>
      <c r="M572" s="69">
        <f t="shared" si="304"/>
        <v>2787211</v>
      </c>
      <c r="N572" s="68">
        <f t="shared" si="305"/>
        <v>1</v>
      </c>
      <c r="O572" s="71">
        <v>3083875.9137563333</v>
      </c>
      <c r="P572" s="71">
        <v>3083876.1071428573</v>
      </c>
      <c r="Q572" s="69">
        <f t="shared" si="306"/>
        <v>6167751</v>
      </c>
      <c r="R572" s="68">
        <f t="shared" si="307"/>
        <v>1</v>
      </c>
      <c r="S572" s="71">
        <v>75107.988539034908</v>
      </c>
      <c r="T572" s="71">
        <v>87165</v>
      </c>
      <c r="U572" s="69">
        <f t="shared" si="308"/>
        <v>162272</v>
      </c>
      <c r="V572" s="68">
        <f t="shared" si="309"/>
        <v>12058</v>
      </c>
      <c r="W572" s="71">
        <v>103463.7022227212</v>
      </c>
      <c r="X572" s="71">
        <v>120242</v>
      </c>
      <c r="Y572" s="69">
        <f t="shared" si="310"/>
        <v>223705</v>
      </c>
      <c r="Z572" s="68">
        <f t="shared" si="311"/>
        <v>16779</v>
      </c>
      <c r="AA572" s="71">
        <v>103463.7022227212</v>
      </c>
      <c r="AB572" s="71">
        <v>120242</v>
      </c>
      <c r="AC572" s="69">
        <f t="shared" si="312"/>
        <v>223705</v>
      </c>
      <c r="AD572" s="68">
        <f t="shared" si="313"/>
        <v>16779</v>
      </c>
      <c r="AE572" s="71">
        <v>103602.39059609619</v>
      </c>
      <c r="AF572" s="71">
        <v>120381</v>
      </c>
      <c r="AG572" s="69">
        <f t="shared" si="314"/>
        <v>223983</v>
      </c>
      <c r="AH572" s="68">
        <f t="shared" si="315"/>
        <v>16779</v>
      </c>
      <c r="AI572" s="71">
        <v>103602.77300435182</v>
      </c>
      <c r="AJ572" s="71">
        <v>120381</v>
      </c>
      <c r="AK572" s="69">
        <f t="shared" si="316"/>
        <v>223983</v>
      </c>
      <c r="AL572" s="68">
        <f t="shared" si="317"/>
        <v>16779</v>
      </c>
      <c r="AM572" s="71">
        <v>120910.94850899703</v>
      </c>
      <c r="AN572" s="71">
        <v>137689</v>
      </c>
      <c r="AO572" s="69">
        <f t="shared" si="318"/>
        <v>258599</v>
      </c>
      <c r="AP572" s="68">
        <f t="shared" si="319"/>
        <v>16779</v>
      </c>
      <c r="AQ572" s="71">
        <v>123405.72404236524</v>
      </c>
      <c r="AR572" s="71">
        <v>140184</v>
      </c>
      <c r="AS572" s="69">
        <f t="shared" si="320"/>
        <v>263589</v>
      </c>
      <c r="AT572" s="68">
        <f t="shared" si="321"/>
        <v>16779</v>
      </c>
      <c r="AU572" s="71">
        <v>153087.86930645662</v>
      </c>
      <c r="AV572" s="71">
        <v>140184</v>
      </c>
      <c r="AW572" s="69">
        <f t="shared" si="322"/>
        <v>293271</v>
      </c>
      <c r="AX572" s="68">
        <f t="shared" si="323"/>
        <v>-12903</v>
      </c>
      <c r="AY572" s="71">
        <v>153087.86930645662</v>
      </c>
      <c r="AZ572" s="71">
        <v>140184</v>
      </c>
      <c r="BA572" s="65" t="b">
        <f t="shared" si="288"/>
        <v>1</v>
      </c>
      <c r="BB572" s="65" t="b">
        <f t="shared" si="289"/>
        <v>1</v>
      </c>
      <c r="BC572" s="65" t="b">
        <f t="shared" si="290"/>
        <v>0</v>
      </c>
      <c r="BD572" s="65" t="b">
        <f t="shared" si="291"/>
        <v>0</v>
      </c>
      <c r="BE572" s="65" t="b">
        <f t="shared" si="292"/>
        <v>0</v>
      </c>
      <c r="BF572" s="65" t="b">
        <f t="shared" si="293"/>
        <v>0</v>
      </c>
      <c r="BG572" s="65" t="b">
        <f t="shared" si="294"/>
        <v>0</v>
      </c>
      <c r="BH572" s="65" t="b">
        <f t="shared" si="295"/>
        <v>0</v>
      </c>
      <c r="BI572" s="65" t="b">
        <f t="shared" si="296"/>
        <v>0</v>
      </c>
      <c r="BJ572" s="65" t="b">
        <f t="shared" si="297"/>
        <v>0</v>
      </c>
      <c r="BK572" s="65" t="b">
        <f t="shared" si="298"/>
        <v>0</v>
      </c>
      <c r="BL572" s="65" t="b">
        <f t="shared" si="299"/>
        <v>0</v>
      </c>
      <c r="BM572" s="70" t="s">
        <v>187</v>
      </c>
    </row>
    <row r="573" spans="1:65" ht="34">
      <c r="A573" s="66" t="s">
        <v>1311</v>
      </c>
      <c r="B573" s="67" t="s">
        <v>1312</v>
      </c>
      <c r="C573" s="68">
        <v>0</v>
      </c>
      <c r="D573" s="68">
        <v>0</v>
      </c>
      <c r="E573" s="69">
        <f t="shared" si="300"/>
        <v>0</v>
      </c>
      <c r="F573" s="68">
        <f t="shared" si="301"/>
        <v>0</v>
      </c>
      <c r="G573" s="69">
        <v>0</v>
      </c>
      <c r="H573" s="69">
        <v>0</v>
      </c>
      <c r="I573" s="69">
        <f t="shared" si="302"/>
        <v>0</v>
      </c>
      <c r="J573" s="68">
        <f t="shared" si="303"/>
        <v>0</v>
      </c>
      <c r="K573" s="69">
        <v>0</v>
      </c>
      <c r="L573" s="69">
        <v>0</v>
      </c>
      <c r="M573" s="69">
        <f t="shared" si="304"/>
        <v>0</v>
      </c>
      <c r="N573" s="68">
        <f t="shared" si="305"/>
        <v>0</v>
      </c>
      <c r="O573" s="69">
        <v>0</v>
      </c>
      <c r="P573" s="69">
        <v>0</v>
      </c>
      <c r="Q573" s="69">
        <f t="shared" si="306"/>
        <v>0</v>
      </c>
      <c r="R573" s="68">
        <f t="shared" si="307"/>
        <v>0</v>
      </c>
      <c r="S573" s="69">
        <v>0</v>
      </c>
      <c r="T573" s="71">
        <v>9961</v>
      </c>
      <c r="U573" s="69">
        <f t="shared" si="308"/>
        <v>9961</v>
      </c>
      <c r="V573" s="68">
        <f t="shared" si="309"/>
        <v>9961</v>
      </c>
      <c r="W573" s="71">
        <v>35515.723846814231</v>
      </c>
      <c r="X573" s="71">
        <v>29643</v>
      </c>
      <c r="Y573" s="69">
        <f t="shared" si="310"/>
        <v>65158</v>
      </c>
      <c r="Z573" s="68">
        <f t="shared" si="311"/>
        <v>-5872</v>
      </c>
      <c r="AA573" s="71">
        <v>9888.7000000000007</v>
      </c>
      <c r="AB573" s="71">
        <v>39532</v>
      </c>
      <c r="AC573" s="69">
        <f t="shared" si="312"/>
        <v>49420</v>
      </c>
      <c r="AD573" s="68">
        <f t="shared" si="313"/>
        <v>29644</v>
      </c>
      <c r="AE573" s="69">
        <v>0</v>
      </c>
      <c r="AF573" s="71">
        <v>29643</v>
      </c>
      <c r="AG573" s="69">
        <f t="shared" si="314"/>
        <v>29643</v>
      </c>
      <c r="AH573" s="68">
        <f t="shared" si="315"/>
        <v>29643</v>
      </c>
      <c r="AI573" s="71">
        <v>17062.253441128567</v>
      </c>
      <c r="AJ573" s="71">
        <v>57927.130000000005</v>
      </c>
      <c r="AK573" s="69">
        <f t="shared" si="316"/>
        <v>74989</v>
      </c>
      <c r="AL573" s="68">
        <f t="shared" si="317"/>
        <v>40865</v>
      </c>
      <c r="AM573" s="69">
        <v>0</v>
      </c>
      <c r="AN573" s="71">
        <v>57927.130000000005</v>
      </c>
      <c r="AO573" s="69">
        <f t="shared" si="318"/>
        <v>57927</v>
      </c>
      <c r="AP573" s="68">
        <f t="shared" si="319"/>
        <v>57927</v>
      </c>
      <c r="AQ573" s="69">
        <v>0</v>
      </c>
      <c r="AR573" s="71">
        <v>57927.130000000005</v>
      </c>
      <c r="AS573" s="69">
        <f t="shared" si="320"/>
        <v>57927</v>
      </c>
      <c r="AT573" s="68">
        <f t="shared" si="321"/>
        <v>57927</v>
      </c>
      <c r="AU573" s="71">
        <v>1707447.9846777562</v>
      </c>
      <c r="AV573" s="71">
        <v>57927.130000000005</v>
      </c>
      <c r="AW573" s="69">
        <f t="shared" si="322"/>
        <v>1765374</v>
      </c>
      <c r="AX573" s="68">
        <f t="shared" si="323"/>
        <v>-1649520</v>
      </c>
      <c r="AY573" s="71">
        <v>1707447.9846777562</v>
      </c>
      <c r="AZ573" s="71">
        <v>57927.130000000005</v>
      </c>
      <c r="BA573" s="65" t="b">
        <f t="shared" si="288"/>
        <v>1</v>
      </c>
      <c r="BB573" s="65" t="b">
        <f t="shared" si="289"/>
        <v>1</v>
      </c>
      <c r="BC573" s="65" t="b">
        <f t="shared" si="290"/>
        <v>1</v>
      </c>
      <c r="BD573" s="65" t="b">
        <f t="shared" si="291"/>
        <v>1</v>
      </c>
      <c r="BE573" s="65" t="b">
        <f t="shared" si="292"/>
        <v>0</v>
      </c>
      <c r="BF573" s="65" t="b">
        <f t="shared" si="293"/>
        <v>0</v>
      </c>
      <c r="BG573" s="65" t="b">
        <f t="shared" si="294"/>
        <v>0</v>
      </c>
      <c r="BH573" s="65" t="b">
        <f t="shared" si="295"/>
        <v>0</v>
      </c>
      <c r="BI573" s="65" t="b">
        <f t="shared" si="296"/>
        <v>0</v>
      </c>
      <c r="BJ573" s="65" t="b">
        <f t="shared" si="297"/>
        <v>0</v>
      </c>
      <c r="BK573" s="65" t="b">
        <f t="shared" si="298"/>
        <v>0</v>
      </c>
      <c r="BL573" s="65" t="b">
        <f t="shared" si="299"/>
        <v>0</v>
      </c>
      <c r="BM573" s="70" t="s">
        <v>161</v>
      </c>
    </row>
    <row r="574" spans="1:65" ht="34">
      <c r="A574" s="66" t="s">
        <v>1313</v>
      </c>
      <c r="B574" s="67" t="s">
        <v>1314</v>
      </c>
      <c r="C574" s="68">
        <v>0</v>
      </c>
      <c r="D574" s="68">
        <v>0</v>
      </c>
      <c r="E574" s="69">
        <f t="shared" si="300"/>
        <v>0</v>
      </c>
      <c r="F574" s="68">
        <f t="shared" si="301"/>
        <v>0</v>
      </c>
      <c r="G574" s="69">
        <v>1104.7476474780426</v>
      </c>
      <c r="H574" s="69">
        <v>1060</v>
      </c>
      <c r="I574" s="69">
        <f t="shared" si="302"/>
        <v>2164</v>
      </c>
      <c r="J574" s="68">
        <f t="shared" si="303"/>
        <v>-44</v>
      </c>
      <c r="K574" s="75">
        <v>13757.140644794856</v>
      </c>
      <c r="L574" s="75">
        <v>13406</v>
      </c>
      <c r="M574" s="69">
        <f t="shared" si="304"/>
        <v>27163</v>
      </c>
      <c r="N574" s="68">
        <f t="shared" si="305"/>
        <v>-351</v>
      </c>
      <c r="O574" s="75">
        <v>13880.191500459827</v>
      </c>
      <c r="P574" s="75">
        <v>13406</v>
      </c>
      <c r="Q574" s="69">
        <f t="shared" si="306"/>
        <v>27286</v>
      </c>
      <c r="R574" s="68">
        <f t="shared" si="307"/>
        <v>-474</v>
      </c>
      <c r="S574" s="69">
        <v>0</v>
      </c>
      <c r="T574" s="69">
        <v>0</v>
      </c>
      <c r="U574" s="69">
        <f t="shared" si="308"/>
        <v>0</v>
      </c>
      <c r="V574" s="68">
        <f t="shared" si="309"/>
        <v>0</v>
      </c>
      <c r="W574" s="69">
        <v>0</v>
      </c>
      <c r="X574" s="69">
        <v>0</v>
      </c>
      <c r="Y574" s="69">
        <f t="shared" si="310"/>
        <v>0</v>
      </c>
      <c r="Z574" s="68">
        <f t="shared" si="311"/>
        <v>0</v>
      </c>
      <c r="AA574" s="69">
        <v>0</v>
      </c>
      <c r="AB574" s="69">
        <v>0</v>
      </c>
      <c r="AC574" s="69">
        <f t="shared" si="312"/>
        <v>0</v>
      </c>
      <c r="AD574" s="68">
        <f t="shared" si="313"/>
        <v>0</v>
      </c>
      <c r="AE574" s="69">
        <v>0</v>
      </c>
      <c r="AF574" s="69">
        <v>0</v>
      </c>
      <c r="AG574" s="69">
        <f t="shared" si="314"/>
        <v>0</v>
      </c>
      <c r="AH574" s="68">
        <f t="shared" si="315"/>
        <v>0</v>
      </c>
      <c r="AI574" s="69">
        <v>0</v>
      </c>
      <c r="AJ574" s="69">
        <v>0</v>
      </c>
      <c r="AK574" s="69">
        <f t="shared" si="316"/>
        <v>0</v>
      </c>
      <c r="AL574" s="68">
        <f t="shared" si="317"/>
        <v>0</v>
      </c>
      <c r="AM574" s="69">
        <v>0</v>
      </c>
      <c r="AN574" s="69">
        <v>0</v>
      </c>
      <c r="AO574" s="69">
        <f t="shared" si="318"/>
        <v>0</v>
      </c>
      <c r="AP574" s="68">
        <f t="shared" si="319"/>
        <v>0</v>
      </c>
      <c r="AQ574" s="69">
        <v>0</v>
      </c>
      <c r="AR574" s="69">
        <v>0</v>
      </c>
      <c r="AS574" s="69">
        <f t="shared" si="320"/>
        <v>0</v>
      </c>
      <c r="AT574" s="68">
        <f t="shared" si="321"/>
        <v>0</v>
      </c>
      <c r="AU574" s="69">
        <v>0</v>
      </c>
      <c r="AV574" s="69">
        <v>0</v>
      </c>
      <c r="AW574" s="69">
        <f t="shared" si="322"/>
        <v>0</v>
      </c>
      <c r="AX574" s="68">
        <f t="shared" si="323"/>
        <v>0</v>
      </c>
      <c r="AY574" s="69">
        <v>0</v>
      </c>
      <c r="AZ574" s="69">
        <v>0</v>
      </c>
      <c r="BA574" s="65" t="b">
        <f t="shared" si="288"/>
        <v>1</v>
      </c>
      <c r="BB574" s="65" t="b">
        <f t="shared" si="289"/>
        <v>0</v>
      </c>
      <c r="BC574" s="65" t="b">
        <f t="shared" si="290"/>
        <v>0</v>
      </c>
      <c r="BD574" s="65" t="b">
        <f t="shared" si="291"/>
        <v>0</v>
      </c>
      <c r="BE574" s="65" t="b">
        <f t="shared" si="292"/>
        <v>1</v>
      </c>
      <c r="BF574" s="65" t="b">
        <f t="shared" si="293"/>
        <v>1</v>
      </c>
      <c r="BG574" s="65" t="b">
        <f t="shared" si="294"/>
        <v>1</v>
      </c>
      <c r="BH574" s="65" t="b">
        <f t="shared" si="295"/>
        <v>1</v>
      </c>
      <c r="BI574" s="65" t="b">
        <f t="shared" si="296"/>
        <v>1</v>
      </c>
      <c r="BJ574" s="65" t="b">
        <f t="shared" si="297"/>
        <v>1</v>
      </c>
      <c r="BK574" s="65" t="b">
        <f t="shared" si="298"/>
        <v>1</v>
      </c>
      <c r="BL574" s="65" t="b">
        <f t="shared" si="299"/>
        <v>1</v>
      </c>
      <c r="BM574" s="70" t="s">
        <v>161</v>
      </c>
    </row>
    <row r="575" spans="1:65" ht="17">
      <c r="A575" s="66" t="s">
        <v>1315</v>
      </c>
      <c r="B575" s="67" t="s">
        <v>1316</v>
      </c>
      <c r="C575" s="68">
        <v>0</v>
      </c>
      <c r="D575" s="68">
        <v>0</v>
      </c>
      <c r="E575" s="69">
        <f t="shared" si="300"/>
        <v>0</v>
      </c>
      <c r="F575" s="68">
        <f t="shared" si="301"/>
        <v>0</v>
      </c>
      <c r="G575" s="69">
        <v>0</v>
      </c>
      <c r="H575" s="69">
        <v>0</v>
      </c>
      <c r="I575" s="69">
        <f t="shared" si="302"/>
        <v>0</v>
      </c>
      <c r="J575" s="68">
        <f t="shared" si="303"/>
        <v>0</v>
      </c>
      <c r="K575" s="69">
        <v>0</v>
      </c>
      <c r="L575" s="69">
        <v>0</v>
      </c>
      <c r="M575" s="69">
        <f t="shared" si="304"/>
        <v>0</v>
      </c>
      <c r="N575" s="68">
        <f t="shared" si="305"/>
        <v>0</v>
      </c>
      <c r="O575" s="69">
        <v>0</v>
      </c>
      <c r="P575" s="69">
        <v>0</v>
      </c>
      <c r="Q575" s="69">
        <f t="shared" si="306"/>
        <v>0</v>
      </c>
      <c r="R575" s="68">
        <f t="shared" si="307"/>
        <v>0</v>
      </c>
      <c r="S575" s="71">
        <v>30937.335030458224</v>
      </c>
      <c r="T575" s="71">
        <v>30703.53</v>
      </c>
      <c r="U575" s="69">
        <f t="shared" si="308"/>
        <v>61640</v>
      </c>
      <c r="V575" s="68">
        <f t="shared" si="309"/>
        <v>-234</v>
      </c>
      <c r="W575" s="71">
        <v>39359.811121029656</v>
      </c>
      <c r="X575" s="71">
        <v>39125.53</v>
      </c>
      <c r="Y575" s="69">
        <f t="shared" si="310"/>
        <v>78484</v>
      </c>
      <c r="Z575" s="68">
        <f t="shared" si="311"/>
        <v>-234</v>
      </c>
      <c r="AA575" s="71">
        <v>47097.153635886796</v>
      </c>
      <c r="AB575" s="71">
        <v>46474.05</v>
      </c>
      <c r="AC575" s="69">
        <f t="shared" si="312"/>
        <v>93571</v>
      </c>
      <c r="AD575" s="68">
        <f t="shared" si="313"/>
        <v>-623</v>
      </c>
      <c r="AE575" s="71">
        <v>53574.595824258446</v>
      </c>
      <c r="AF575" s="71">
        <v>52951.490000000005</v>
      </c>
      <c r="AG575" s="69">
        <f t="shared" si="314"/>
        <v>106525</v>
      </c>
      <c r="AH575" s="68">
        <f t="shared" si="315"/>
        <v>-623</v>
      </c>
      <c r="AI575" s="71">
        <v>61478.083293762254</v>
      </c>
      <c r="AJ575" s="71">
        <v>60854.490000000005</v>
      </c>
      <c r="AK575" s="69">
        <f t="shared" si="316"/>
        <v>122332</v>
      </c>
      <c r="AL575" s="68">
        <f t="shared" si="317"/>
        <v>-624</v>
      </c>
      <c r="AM575" s="71">
        <v>69448.97445902841</v>
      </c>
      <c r="AN575" s="71">
        <v>68825.490000000005</v>
      </c>
      <c r="AO575" s="69">
        <f t="shared" si="318"/>
        <v>138273</v>
      </c>
      <c r="AP575" s="68">
        <f t="shared" si="319"/>
        <v>-623</v>
      </c>
      <c r="AQ575" s="71">
        <v>72501.586933605329</v>
      </c>
      <c r="AR575" s="71">
        <v>71683.490000000005</v>
      </c>
      <c r="AS575" s="69">
        <f t="shared" si="320"/>
        <v>144184</v>
      </c>
      <c r="AT575" s="68">
        <f t="shared" si="321"/>
        <v>-818</v>
      </c>
      <c r="AU575" s="71">
        <v>83356.209778528399</v>
      </c>
      <c r="AV575" s="71">
        <v>71683.490000000005</v>
      </c>
      <c r="AW575" s="69">
        <f t="shared" si="322"/>
        <v>155039</v>
      </c>
      <c r="AX575" s="68">
        <f t="shared" si="323"/>
        <v>-11673</v>
      </c>
      <c r="AY575" s="71">
        <v>83356.209778528399</v>
      </c>
      <c r="AZ575" s="71">
        <v>71683.490000000005</v>
      </c>
      <c r="BA575" s="65" t="b">
        <f t="shared" si="288"/>
        <v>1</v>
      </c>
      <c r="BB575" s="65" t="b">
        <f t="shared" si="289"/>
        <v>1</v>
      </c>
      <c r="BC575" s="65" t="b">
        <f t="shared" si="290"/>
        <v>1</v>
      </c>
      <c r="BD575" s="65" t="b">
        <f t="shared" si="291"/>
        <v>1</v>
      </c>
      <c r="BE575" s="65" t="b">
        <f t="shared" si="292"/>
        <v>0</v>
      </c>
      <c r="BF575" s="65" t="b">
        <f t="shared" si="293"/>
        <v>0</v>
      </c>
      <c r="BG575" s="65" t="b">
        <f t="shared" si="294"/>
        <v>0</v>
      </c>
      <c r="BH575" s="65" t="b">
        <f t="shared" si="295"/>
        <v>0</v>
      </c>
      <c r="BI575" s="65" t="b">
        <f t="shared" si="296"/>
        <v>0</v>
      </c>
      <c r="BJ575" s="65" t="b">
        <f t="shared" si="297"/>
        <v>0</v>
      </c>
      <c r="BK575" s="65" t="b">
        <f t="shared" si="298"/>
        <v>0</v>
      </c>
      <c r="BL575" s="65" t="b">
        <f t="shared" si="299"/>
        <v>0</v>
      </c>
      <c r="BM575" s="70" t="s">
        <v>179</v>
      </c>
    </row>
    <row r="576" spans="1:65" ht="17">
      <c r="A576" s="66" t="s">
        <v>1317</v>
      </c>
      <c r="B576" s="67" t="s">
        <v>1318</v>
      </c>
      <c r="C576" s="68">
        <v>0</v>
      </c>
      <c r="D576" s="68">
        <v>0</v>
      </c>
      <c r="E576" s="69">
        <f t="shared" si="300"/>
        <v>0</v>
      </c>
      <c r="F576" s="68">
        <f t="shared" si="301"/>
        <v>0</v>
      </c>
      <c r="G576" s="69">
        <v>58972.062092674663</v>
      </c>
      <c r="H576" s="69">
        <v>58972</v>
      </c>
      <c r="I576" s="69">
        <f t="shared" si="302"/>
        <v>117944</v>
      </c>
      <c r="J576" s="68">
        <f t="shared" si="303"/>
        <v>0</v>
      </c>
      <c r="K576" s="71">
        <v>60549.39294981752</v>
      </c>
      <c r="L576" s="71">
        <v>60549</v>
      </c>
      <c r="M576" s="69">
        <f t="shared" si="304"/>
        <v>121098</v>
      </c>
      <c r="N576" s="68">
        <f t="shared" si="305"/>
        <v>0</v>
      </c>
      <c r="O576" s="71">
        <v>60549.39294981752</v>
      </c>
      <c r="P576" s="71">
        <v>60549</v>
      </c>
      <c r="Q576" s="69">
        <f t="shared" si="306"/>
        <v>121098</v>
      </c>
      <c r="R576" s="68">
        <f t="shared" si="307"/>
        <v>0</v>
      </c>
      <c r="S576" s="73">
        <v>641.74180327868851</v>
      </c>
      <c r="T576" s="73">
        <v>641.70000000000005</v>
      </c>
      <c r="U576" s="69">
        <f t="shared" si="308"/>
        <v>1282</v>
      </c>
      <c r="V576" s="68">
        <f t="shared" si="309"/>
        <v>0</v>
      </c>
      <c r="W576" s="73">
        <v>641.74180327868851</v>
      </c>
      <c r="X576" s="73">
        <v>641.70000000000005</v>
      </c>
      <c r="Y576" s="69">
        <f t="shared" si="310"/>
        <v>1282</v>
      </c>
      <c r="Z576" s="68">
        <f t="shared" si="311"/>
        <v>0</v>
      </c>
      <c r="AA576" s="73">
        <v>641.74180327868851</v>
      </c>
      <c r="AB576" s="73">
        <v>641.70000000000005</v>
      </c>
      <c r="AC576" s="69">
        <f t="shared" si="312"/>
        <v>1282</v>
      </c>
      <c r="AD576" s="68">
        <f t="shared" si="313"/>
        <v>0</v>
      </c>
      <c r="AE576" s="73">
        <v>641.74180327868851</v>
      </c>
      <c r="AF576" s="73">
        <v>641.70000000000005</v>
      </c>
      <c r="AG576" s="69">
        <f t="shared" si="314"/>
        <v>1282</v>
      </c>
      <c r="AH576" s="68">
        <f t="shared" si="315"/>
        <v>0</v>
      </c>
      <c r="AI576" s="73">
        <v>641.74180327868851</v>
      </c>
      <c r="AJ576" s="73">
        <v>641.70000000000005</v>
      </c>
      <c r="AK576" s="69">
        <f t="shared" si="316"/>
        <v>1282</v>
      </c>
      <c r="AL576" s="68">
        <f t="shared" si="317"/>
        <v>0</v>
      </c>
      <c r="AM576" s="73">
        <v>641.74180327868851</v>
      </c>
      <c r="AN576" s="73">
        <v>641.70000000000005</v>
      </c>
      <c r="AO576" s="69">
        <f t="shared" si="318"/>
        <v>1282</v>
      </c>
      <c r="AP576" s="68">
        <f t="shared" si="319"/>
        <v>0</v>
      </c>
      <c r="AQ576" s="73">
        <v>641.74180327868851</v>
      </c>
      <c r="AR576" s="73">
        <v>641.70000000000005</v>
      </c>
      <c r="AS576" s="69">
        <f t="shared" si="320"/>
        <v>1282</v>
      </c>
      <c r="AT576" s="68">
        <f t="shared" si="321"/>
        <v>0</v>
      </c>
      <c r="AU576" s="73">
        <v>641.74180327868851</v>
      </c>
      <c r="AV576" s="73">
        <v>641.70000000000005</v>
      </c>
      <c r="AW576" s="69">
        <f t="shared" si="322"/>
        <v>1282</v>
      </c>
      <c r="AX576" s="68">
        <f t="shared" si="323"/>
        <v>0</v>
      </c>
      <c r="AY576" s="73">
        <v>641.74180327868851</v>
      </c>
      <c r="AZ576" s="73">
        <v>641.70000000000005</v>
      </c>
      <c r="BA576" s="65" t="b">
        <f t="shared" si="288"/>
        <v>1</v>
      </c>
      <c r="BB576" s="65" t="b">
        <f t="shared" si="289"/>
        <v>1</v>
      </c>
      <c r="BC576" s="65" t="b">
        <f t="shared" si="290"/>
        <v>1</v>
      </c>
      <c r="BD576" s="65" t="b">
        <f t="shared" si="291"/>
        <v>1</v>
      </c>
      <c r="BE576" s="65" t="b">
        <f t="shared" si="292"/>
        <v>1</v>
      </c>
      <c r="BF576" s="65" t="b">
        <f t="shared" si="293"/>
        <v>1</v>
      </c>
      <c r="BG576" s="65" t="b">
        <f t="shared" si="294"/>
        <v>1</v>
      </c>
      <c r="BH576" s="65" t="b">
        <f t="shared" si="295"/>
        <v>1</v>
      </c>
      <c r="BI576" s="65" t="b">
        <f t="shared" si="296"/>
        <v>1</v>
      </c>
      <c r="BJ576" s="65" t="b">
        <f t="shared" si="297"/>
        <v>1</v>
      </c>
      <c r="BK576" s="65" t="b">
        <f t="shared" si="298"/>
        <v>1</v>
      </c>
      <c r="BL576" s="65" t="b">
        <f t="shared" si="299"/>
        <v>1</v>
      </c>
      <c r="BM576" s="70" t="s">
        <v>164</v>
      </c>
    </row>
    <row r="577" spans="1:65" ht="17">
      <c r="A577" s="66" t="s">
        <v>1319</v>
      </c>
      <c r="B577" s="67" t="s">
        <v>1320</v>
      </c>
      <c r="C577" s="68">
        <v>0</v>
      </c>
      <c r="D577" s="68">
        <v>0</v>
      </c>
      <c r="E577" s="69">
        <f t="shared" si="300"/>
        <v>0</v>
      </c>
      <c r="F577" s="68">
        <f t="shared" si="301"/>
        <v>0</v>
      </c>
      <c r="G577" s="71">
        <v>1654.6666666666665</v>
      </c>
      <c r="H577" s="71">
        <v>1655</v>
      </c>
      <c r="I577" s="69">
        <f t="shared" si="302"/>
        <v>3309</v>
      </c>
      <c r="J577" s="68">
        <f t="shared" si="303"/>
        <v>1</v>
      </c>
      <c r="K577" s="71">
        <v>4091.333333333333</v>
      </c>
      <c r="L577" s="71">
        <v>4092</v>
      </c>
      <c r="M577" s="69">
        <f t="shared" si="304"/>
        <v>8183</v>
      </c>
      <c r="N577" s="68">
        <f t="shared" si="305"/>
        <v>1</v>
      </c>
      <c r="O577" s="71">
        <v>7553.4494446333329</v>
      </c>
      <c r="P577" s="71">
        <v>7554</v>
      </c>
      <c r="Q577" s="69">
        <f t="shared" si="306"/>
        <v>15107</v>
      </c>
      <c r="R577" s="68">
        <f t="shared" si="307"/>
        <v>1</v>
      </c>
      <c r="S577" s="69">
        <v>0</v>
      </c>
      <c r="T577" s="69">
        <v>0</v>
      </c>
      <c r="U577" s="69">
        <f t="shared" si="308"/>
        <v>0</v>
      </c>
      <c r="V577" s="68">
        <f t="shared" si="309"/>
        <v>0</v>
      </c>
      <c r="W577" s="71">
        <v>55470.043691674189</v>
      </c>
      <c r="X577" s="71">
        <v>55470.04</v>
      </c>
      <c r="Y577" s="69">
        <f t="shared" si="310"/>
        <v>110940</v>
      </c>
      <c r="Z577" s="68">
        <f t="shared" si="311"/>
        <v>0</v>
      </c>
      <c r="AA577" s="71">
        <v>63473.777679089537</v>
      </c>
      <c r="AB577" s="71">
        <v>63473.770000000004</v>
      </c>
      <c r="AC577" s="69">
        <f t="shared" si="312"/>
        <v>126946</v>
      </c>
      <c r="AD577" s="68">
        <f t="shared" si="313"/>
        <v>0</v>
      </c>
      <c r="AE577" s="71">
        <v>63473.777679089537</v>
      </c>
      <c r="AF577" s="71">
        <v>63473.770000000004</v>
      </c>
      <c r="AG577" s="69">
        <f t="shared" si="314"/>
        <v>126946</v>
      </c>
      <c r="AH577" s="68">
        <f t="shared" si="315"/>
        <v>0</v>
      </c>
      <c r="AI577" s="71">
        <v>83545.838320431416</v>
      </c>
      <c r="AJ577" s="71">
        <v>83545.77</v>
      </c>
      <c r="AK577" s="69">
        <f t="shared" si="316"/>
        <v>167090</v>
      </c>
      <c r="AL577" s="68">
        <f t="shared" si="317"/>
        <v>0</v>
      </c>
      <c r="AM577" s="71">
        <v>83545.838320431416</v>
      </c>
      <c r="AN577" s="71">
        <v>83545.77</v>
      </c>
      <c r="AO577" s="69">
        <f t="shared" si="318"/>
        <v>167090</v>
      </c>
      <c r="AP577" s="68">
        <f t="shared" si="319"/>
        <v>0</v>
      </c>
      <c r="AQ577" s="71">
        <v>83545.838320431416</v>
      </c>
      <c r="AR577" s="71">
        <v>83545.77</v>
      </c>
      <c r="AS577" s="69">
        <f t="shared" si="320"/>
        <v>167090</v>
      </c>
      <c r="AT577" s="68">
        <f t="shared" si="321"/>
        <v>0</v>
      </c>
      <c r="AU577" s="71">
        <v>288408.15580018895</v>
      </c>
      <c r="AV577" s="71">
        <v>83545.77</v>
      </c>
      <c r="AW577" s="69">
        <f t="shared" si="322"/>
        <v>371953</v>
      </c>
      <c r="AX577" s="68">
        <f t="shared" si="323"/>
        <v>-204863</v>
      </c>
      <c r="AY577" s="71">
        <v>288408.15580018895</v>
      </c>
      <c r="AZ577" s="71">
        <v>83545.77</v>
      </c>
      <c r="BA577" s="65" t="b">
        <f t="shared" si="288"/>
        <v>1</v>
      </c>
      <c r="BB577" s="65" t="b">
        <f t="shared" si="289"/>
        <v>0</v>
      </c>
      <c r="BC577" s="65" t="b">
        <f t="shared" si="290"/>
        <v>0</v>
      </c>
      <c r="BD577" s="65" t="b">
        <f t="shared" si="291"/>
        <v>0</v>
      </c>
      <c r="BE577" s="65" t="b">
        <f t="shared" si="292"/>
        <v>1</v>
      </c>
      <c r="BF577" s="65" t="b">
        <f t="shared" si="293"/>
        <v>1</v>
      </c>
      <c r="BG577" s="65" t="b">
        <f t="shared" si="294"/>
        <v>1</v>
      </c>
      <c r="BH577" s="65" t="b">
        <f t="shared" si="295"/>
        <v>1</v>
      </c>
      <c r="BI577" s="65" t="b">
        <f t="shared" si="296"/>
        <v>1</v>
      </c>
      <c r="BJ577" s="65" t="b">
        <f t="shared" si="297"/>
        <v>1</v>
      </c>
      <c r="BK577" s="65" t="b">
        <f t="shared" si="298"/>
        <v>1</v>
      </c>
      <c r="BL577" s="65" t="b">
        <f t="shared" si="299"/>
        <v>0</v>
      </c>
      <c r="BM577" s="70" t="s">
        <v>164</v>
      </c>
    </row>
    <row r="578" spans="1:65" ht="17">
      <c r="A578" s="66" t="s">
        <v>1321</v>
      </c>
      <c r="B578" s="67" t="s">
        <v>1322</v>
      </c>
      <c r="C578" s="68">
        <v>0</v>
      </c>
      <c r="D578" s="68">
        <v>0</v>
      </c>
      <c r="E578" s="69">
        <f t="shared" si="300"/>
        <v>0</v>
      </c>
      <c r="F578" s="68">
        <f t="shared" si="301"/>
        <v>0</v>
      </c>
      <c r="G578" s="69">
        <v>0</v>
      </c>
      <c r="H578" s="69">
        <v>0</v>
      </c>
      <c r="I578" s="69">
        <f t="shared" si="302"/>
        <v>0</v>
      </c>
      <c r="J578" s="68">
        <f t="shared" si="303"/>
        <v>0</v>
      </c>
      <c r="K578" s="69">
        <v>0</v>
      </c>
      <c r="L578" s="69">
        <v>0</v>
      </c>
      <c r="M578" s="69">
        <f t="shared" si="304"/>
        <v>0</v>
      </c>
      <c r="N578" s="68">
        <f t="shared" si="305"/>
        <v>0</v>
      </c>
      <c r="O578" s="69">
        <v>0</v>
      </c>
      <c r="P578" s="69">
        <v>0</v>
      </c>
      <c r="Q578" s="69">
        <f t="shared" si="306"/>
        <v>0</v>
      </c>
      <c r="R578" s="68">
        <f t="shared" si="307"/>
        <v>0</v>
      </c>
      <c r="S578" s="69">
        <v>0</v>
      </c>
      <c r="T578" s="69">
        <v>0</v>
      </c>
      <c r="U578" s="69">
        <f t="shared" si="308"/>
        <v>0</v>
      </c>
      <c r="V578" s="68">
        <f t="shared" si="309"/>
        <v>0</v>
      </c>
      <c r="W578" s="69">
        <v>0</v>
      </c>
      <c r="X578" s="69">
        <v>0</v>
      </c>
      <c r="Y578" s="69">
        <f t="shared" si="310"/>
        <v>0</v>
      </c>
      <c r="Z578" s="68">
        <f t="shared" si="311"/>
        <v>0</v>
      </c>
      <c r="AA578" s="69">
        <v>0</v>
      </c>
      <c r="AB578" s="69">
        <v>0</v>
      </c>
      <c r="AC578" s="69">
        <f t="shared" si="312"/>
        <v>0</v>
      </c>
      <c r="AD578" s="68">
        <f t="shared" si="313"/>
        <v>0</v>
      </c>
      <c r="AE578" s="69">
        <v>0</v>
      </c>
      <c r="AF578" s="69">
        <v>0</v>
      </c>
      <c r="AG578" s="69">
        <f t="shared" si="314"/>
        <v>0</v>
      </c>
      <c r="AH578" s="68">
        <f t="shared" si="315"/>
        <v>0</v>
      </c>
      <c r="AI578" s="71">
        <v>58606.249946922639</v>
      </c>
      <c r="AJ578" s="71">
        <v>58606</v>
      </c>
      <c r="AK578" s="69">
        <f t="shared" si="316"/>
        <v>117212</v>
      </c>
      <c r="AL578" s="68">
        <f t="shared" si="317"/>
        <v>0</v>
      </c>
      <c r="AM578" s="71">
        <v>58606.249946922639</v>
      </c>
      <c r="AN578" s="71">
        <v>58606</v>
      </c>
      <c r="AO578" s="69">
        <f t="shared" si="318"/>
        <v>117212</v>
      </c>
      <c r="AP578" s="68">
        <f t="shared" si="319"/>
        <v>0</v>
      </c>
      <c r="AQ578" s="71">
        <v>58606.249946922639</v>
      </c>
      <c r="AR578" s="71">
        <v>58606</v>
      </c>
      <c r="AS578" s="69">
        <f t="shared" si="320"/>
        <v>117212</v>
      </c>
      <c r="AT578" s="68">
        <f t="shared" si="321"/>
        <v>0</v>
      </c>
      <c r="AU578" s="71">
        <v>58606.249946922639</v>
      </c>
      <c r="AV578" s="71">
        <v>58606</v>
      </c>
      <c r="AW578" s="69">
        <f t="shared" si="322"/>
        <v>117212</v>
      </c>
      <c r="AX578" s="68">
        <f t="shared" si="323"/>
        <v>0</v>
      </c>
      <c r="AY578" s="71">
        <v>58606.249946922639</v>
      </c>
      <c r="AZ578" s="71">
        <v>58606</v>
      </c>
      <c r="BA578" s="65" t="b">
        <f t="shared" si="288"/>
        <v>1</v>
      </c>
      <c r="BB578" s="65" t="b">
        <f t="shared" si="289"/>
        <v>1</v>
      </c>
      <c r="BC578" s="65" t="b">
        <f t="shared" si="290"/>
        <v>1</v>
      </c>
      <c r="BD578" s="65" t="b">
        <f t="shared" si="291"/>
        <v>1</v>
      </c>
      <c r="BE578" s="65" t="b">
        <f t="shared" si="292"/>
        <v>1</v>
      </c>
      <c r="BF578" s="65" t="b">
        <f t="shared" si="293"/>
        <v>1</v>
      </c>
      <c r="BG578" s="65" t="b">
        <f t="shared" si="294"/>
        <v>1</v>
      </c>
      <c r="BH578" s="65" t="b">
        <f t="shared" si="295"/>
        <v>1</v>
      </c>
      <c r="BI578" s="65" t="b">
        <f t="shared" si="296"/>
        <v>1</v>
      </c>
      <c r="BJ578" s="65" t="b">
        <f t="shared" si="297"/>
        <v>1</v>
      </c>
      <c r="BK578" s="65" t="b">
        <f t="shared" si="298"/>
        <v>1</v>
      </c>
      <c r="BL578" s="65" t="b">
        <f t="shared" si="299"/>
        <v>1</v>
      </c>
      <c r="BM578" s="70" t="s">
        <v>164</v>
      </c>
    </row>
    <row r="579" spans="1:65" ht="34">
      <c r="A579" s="66" t="s">
        <v>1323</v>
      </c>
      <c r="B579" s="67" t="s">
        <v>1324</v>
      </c>
      <c r="C579" s="68">
        <v>0</v>
      </c>
      <c r="D579" s="68">
        <v>0</v>
      </c>
      <c r="E579" s="69">
        <f t="shared" si="300"/>
        <v>0</v>
      </c>
      <c r="F579" s="68">
        <f t="shared" si="301"/>
        <v>0</v>
      </c>
      <c r="G579" s="69">
        <v>0</v>
      </c>
      <c r="H579" s="69">
        <v>0</v>
      </c>
      <c r="I579" s="69">
        <f t="shared" si="302"/>
        <v>0</v>
      </c>
      <c r="J579" s="68">
        <f t="shared" si="303"/>
        <v>0</v>
      </c>
      <c r="K579" s="71">
        <v>5686.108749820366</v>
      </c>
      <c r="L579" s="71">
        <v>5686</v>
      </c>
      <c r="M579" s="69">
        <f t="shared" si="304"/>
        <v>11372</v>
      </c>
      <c r="N579" s="68">
        <f t="shared" si="305"/>
        <v>0</v>
      </c>
      <c r="O579" s="69">
        <v>0</v>
      </c>
      <c r="P579" s="71">
        <v>5686</v>
      </c>
      <c r="Q579" s="69">
        <f t="shared" si="306"/>
        <v>5686</v>
      </c>
      <c r="R579" s="68">
        <f t="shared" si="307"/>
        <v>5686</v>
      </c>
      <c r="S579" s="69">
        <v>0</v>
      </c>
      <c r="T579" s="69">
        <v>0</v>
      </c>
      <c r="U579" s="69">
        <f t="shared" si="308"/>
        <v>0</v>
      </c>
      <c r="V579" s="68">
        <f t="shared" si="309"/>
        <v>0</v>
      </c>
      <c r="W579" s="69">
        <v>0</v>
      </c>
      <c r="X579" s="69">
        <v>0</v>
      </c>
      <c r="Y579" s="69">
        <f t="shared" si="310"/>
        <v>0</v>
      </c>
      <c r="Z579" s="68">
        <f t="shared" si="311"/>
        <v>0</v>
      </c>
      <c r="AA579" s="69">
        <v>0</v>
      </c>
      <c r="AB579" s="69">
        <v>0</v>
      </c>
      <c r="AC579" s="69">
        <f t="shared" si="312"/>
        <v>0</v>
      </c>
      <c r="AD579" s="68">
        <f t="shared" si="313"/>
        <v>0</v>
      </c>
      <c r="AE579" s="69">
        <v>0</v>
      </c>
      <c r="AF579" s="69">
        <v>0</v>
      </c>
      <c r="AG579" s="69">
        <f t="shared" si="314"/>
        <v>0</v>
      </c>
      <c r="AH579" s="68">
        <f t="shared" si="315"/>
        <v>0</v>
      </c>
      <c r="AI579" s="69">
        <v>0</v>
      </c>
      <c r="AJ579" s="69">
        <v>0</v>
      </c>
      <c r="AK579" s="69">
        <f t="shared" si="316"/>
        <v>0</v>
      </c>
      <c r="AL579" s="68">
        <f t="shared" si="317"/>
        <v>0</v>
      </c>
      <c r="AM579" s="69">
        <v>0</v>
      </c>
      <c r="AN579" s="69">
        <v>0</v>
      </c>
      <c r="AO579" s="69">
        <f t="shared" si="318"/>
        <v>0</v>
      </c>
      <c r="AP579" s="68">
        <f t="shared" si="319"/>
        <v>0</v>
      </c>
      <c r="AQ579" s="69">
        <v>0</v>
      </c>
      <c r="AR579" s="69">
        <v>0</v>
      </c>
      <c r="AS579" s="69">
        <f t="shared" si="320"/>
        <v>0</v>
      </c>
      <c r="AT579" s="68">
        <f t="shared" si="321"/>
        <v>0</v>
      </c>
      <c r="AU579" s="69">
        <v>0</v>
      </c>
      <c r="AV579" s="69">
        <v>0</v>
      </c>
      <c r="AW579" s="69">
        <f t="shared" si="322"/>
        <v>0</v>
      </c>
      <c r="AX579" s="68">
        <f t="shared" si="323"/>
        <v>0</v>
      </c>
      <c r="AY579" s="69">
        <v>0</v>
      </c>
      <c r="AZ579" s="69">
        <v>0</v>
      </c>
      <c r="BA579" s="65" t="b">
        <f t="shared" ref="BA579:BA642" si="324" xml:space="preserve"> ROUNDDOWN(C579,0) = ROUNDDOWN(D579,0)</f>
        <v>1</v>
      </c>
      <c r="BB579" s="65" t="b">
        <f t="shared" ref="BB579:BB642" si="325" xml:space="preserve"> ROUNDDOWN(G579,0) = ROUNDDOWN(H579,0)</f>
        <v>1</v>
      </c>
      <c r="BC579" s="65" t="b">
        <f t="shared" ref="BC579:BC642" si="326" xml:space="preserve"> ROUNDDOWN(K579,0) = ROUNDDOWN(L579,0)</f>
        <v>1</v>
      </c>
      <c r="BD579" s="65" t="b">
        <f t="shared" ref="BD579:BD642" si="327" xml:space="preserve"> ROUNDDOWN(P579,0) = ROUNDDOWN(O579,0)</f>
        <v>0</v>
      </c>
      <c r="BE579" s="65" t="b">
        <f t="shared" ref="BE579:BE642" si="328" xml:space="preserve"> ROUNDDOWN(S579,0) = ROUNDDOWN(T579,0)</f>
        <v>1</v>
      </c>
      <c r="BF579" s="65" t="b">
        <f t="shared" ref="BF579:BF642" si="329" xml:space="preserve"> ROUNDDOWN(X579,0) = ROUNDDOWN(W579,0)</f>
        <v>1</v>
      </c>
      <c r="BG579" s="65" t="b">
        <f t="shared" ref="BG579:BG642" si="330" xml:space="preserve"> ROUNDDOWN(AA579,0) = ROUNDDOWN(AB579,0)</f>
        <v>1</v>
      </c>
      <c r="BH579" s="65" t="b">
        <f t="shared" ref="BH579:BH642" si="331" xml:space="preserve"> ROUNDDOWN(AF579,0) = ROUNDDOWN(AE579,0)</f>
        <v>1</v>
      </c>
      <c r="BI579" s="65" t="b">
        <f t="shared" ref="BI579:BI642" si="332" xml:space="preserve"> ROUNDDOWN(AI579,0) = ROUNDDOWN(AJ579,0)</f>
        <v>1</v>
      </c>
      <c r="BJ579" s="65" t="b">
        <f t="shared" ref="BJ579:BJ642" si="333" xml:space="preserve"> ROUNDDOWN(AN579,0) = ROUNDDOWN(AM579,0)</f>
        <v>1</v>
      </c>
      <c r="BK579" s="65" t="b">
        <f t="shared" ref="BK579:BK642" si="334" xml:space="preserve"> ROUNDDOWN(AQ579,0) = ROUNDDOWN(AR579,0)</f>
        <v>1</v>
      </c>
      <c r="BL579" s="65" t="b">
        <f t="shared" ref="BL579:BL642" si="335" xml:space="preserve"> ROUNDDOWN(AV579,0) = ROUNDDOWN(AU579,0)</f>
        <v>1</v>
      </c>
      <c r="BM579" s="70" t="s">
        <v>161</v>
      </c>
    </row>
    <row r="580" spans="1:65" ht="17">
      <c r="A580" s="66" t="s">
        <v>1325</v>
      </c>
      <c r="B580" s="67" t="s">
        <v>1326</v>
      </c>
      <c r="C580" s="68">
        <v>0</v>
      </c>
      <c r="D580" s="68">
        <v>0</v>
      </c>
      <c r="E580" s="69">
        <f t="shared" ref="E580:E643" si="336">SUM(ROUNDDOWN(C580,0),ROUNDDOWN(D580,0))</f>
        <v>0</v>
      </c>
      <c r="F580" s="68">
        <f t="shared" ref="F580:F643" si="337">ROUNDDOWN(D580,0)-ROUNDDOWN(C580,0)</f>
        <v>0</v>
      </c>
      <c r="G580" s="69">
        <v>21097.289886778366</v>
      </c>
      <c r="H580" s="69">
        <v>21097</v>
      </c>
      <c r="I580" s="69">
        <f t="shared" ref="I580:I643" si="338">SUM(ROUNDDOWN(G580,0),ROUNDDOWN(H580,0))</f>
        <v>42194</v>
      </c>
      <c r="J580" s="68">
        <f t="shared" ref="J580:J643" si="339">ROUNDDOWN(H580,0)-ROUNDDOWN(G580,0)</f>
        <v>0</v>
      </c>
      <c r="K580" s="71">
        <v>121452.99681859654</v>
      </c>
      <c r="L580" s="71">
        <v>121453</v>
      </c>
      <c r="M580" s="69">
        <f t="shared" ref="M580:M643" si="340">SUM(ROUNDDOWN(K580,0),ROUNDDOWN(L580,0))</f>
        <v>242905</v>
      </c>
      <c r="N580" s="68">
        <f t="shared" ref="N580:N643" si="341">ROUNDDOWN(L580,0)-ROUNDDOWN(K580,0)</f>
        <v>1</v>
      </c>
      <c r="O580" s="71">
        <v>121452.99681859654</v>
      </c>
      <c r="P580" s="71">
        <v>121453</v>
      </c>
      <c r="Q580" s="69">
        <f t="shared" ref="Q580:Q643" si="342">SUM(ROUNDDOWN(O580,0),ROUNDDOWN(P580,0))</f>
        <v>242905</v>
      </c>
      <c r="R580" s="68">
        <f t="shared" ref="R580:R643" si="343">ROUNDDOWN(P580,0)-ROUNDDOWN(O580,0)</f>
        <v>1</v>
      </c>
      <c r="S580" s="71">
        <v>17847.543160045272</v>
      </c>
      <c r="T580" s="71">
        <v>20297.546381656994</v>
      </c>
      <c r="U580" s="69">
        <f t="shared" ref="U580:U643" si="344">SUM(ROUNDDOWN(S580,0),ROUNDDOWN(T580,0))</f>
        <v>38144</v>
      </c>
      <c r="V580" s="68">
        <f t="shared" ref="V580:V643" si="345">ROUNDDOWN(T580,0)-ROUNDDOWN(S580,0)</f>
        <v>2450</v>
      </c>
      <c r="W580" s="71">
        <v>23451.65111996053</v>
      </c>
      <c r="X580" s="71">
        <v>27022.546381656994</v>
      </c>
      <c r="Y580" s="69">
        <f t="shared" ref="Y580:Y643" si="346">SUM(ROUNDDOWN(W580,0),ROUNDDOWN(X580,0))</f>
        <v>50473</v>
      </c>
      <c r="Z580" s="68">
        <f t="shared" ref="Z580:Z643" si="347">ROUNDDOWN(X580,0)-ROUNDDOWN(W580,0)</f>
        <v>3571</v>
      </c>
      <c r="AA580" s="71">
        <v>33947.94038975735</v>
      </c>
      <c r="AB580" s="71">
        <v>39618.546381656997</v>
      </c>
      <c r="AC580" s="69">
        <f t="shared" ref="AC580:AC643" si="348">SUM(ROUNDDOWN(AA580,0),ROUNDDOWN(AB580,0))</f>
        <v>73565</v>
      </c>
      <c r="AD580" s="68">
        <f t="shared" ref="AD580:AD643" si="349">ROUNDDOWN(AB580,0)-ROUNDDOWN(AA580,0)</f>
        <v>5671</v>
      </c>
      <c r="AE580" s="71">
        <v>43520.065131703785</v>
      </c>
      <c r="AF580" s="71">
        <v>51105.546381656997</v>
      </c>
      <c r="AG580" s="69">
        <f t="shared" ref="AG580:AG643" si="350">SUM(ROUNDDOWN(AE580,0),ROUNDDOWN(AF580,0))</f>
        <v>94625</v>
      </c>
      <c r="AH580" s="68">
        <f t="shared" ref="AH580:AH643" si="351">ROUNDDOWN(AF580,0)-ROUNDDOWN(AE580,0)</f>
        <v>7585</v>
      </c>
      <c r="AI580" s="71">
        <v>47139.24473427295</v>
      </c>
      <c r="AJ580" s="71">
        <v>51105.546381656997</v>
      </c>
      <c r="AK580" s="69">
        <f t="shared" ref="AK580:AK643" si="352">SUM(ROUNDDOWN(AI580,0),ROUNDDOWN(AJ580,0))</f>
        <v>98244</v>
      </c>
      <c r="AL580" s="68">
        <f t="shared" ref="AL580:AL643" si="353">ROUNDDOWN(AJ580,0)-ROUNDDOWN(AI580,0)</f>
        <v>3966</v>
      </c>
      <c r="AM580" s="71">
        <v>47382.827774945297</v>
      </c>
      <c r="AN580" s="71">
        <v>51105.546381656997</v>
      </c>
      <c r="AO580" s="69">
        <f t="shared" ref="AO580:AO643" si="354">SUM(ROUNDDOWN(AM580,0),ROUNDDOWN(AN580,0))</f>
        <v>98487</v>
      </c>
      <c r="AP580" s="68">
        <f t="shared" ref="AP580:AP643" si="355">ROUNDDOWN(AN580,0)-ROUNDDOWN(AM580,0)</f>
        <v>3723</v>
      </c>
      <c r="AQ580" s="71">
        <v>5452</v>
      </c>
      <c r="AR580" s="71">
        <v>51105.546381656997</v>
      </c>
      <c r="AS580" s="69">
        <f t="shared" ref="AS580:AS643" si="356">SUM(ROUNDDOWN(AQ580,0),ROUNDDOWN(AR580,0))</f>
        <v>56557</v>
      </c>
      <c r="AT580" s="68">
        <f t="shared" ref="AT580:AT643" si="357">ROUNDDOWN(AR580,0)-ROUNDDOWN(AQ580,0)</f>
        <v>45653</v>
      </c>
      <c r="AU580" s="71">
        <v>5452</v>
      </c>
      <c r="AV580" s="71">
        <v>51105.546381656997</v>
      </c>
      <c r="AW580" s="69">
        <f t="shared" ref="AW580:AW643" si="358">SUM(ROUNDDOWN(AU580,0),ROUNDDOWN(AV580,0))</f>
        <v>56557</v>
      </c>
      <c r="AX580" s="68">
        <f t="shared" ref="AX580:AX643" si="359">ROUNDDOWN(AV580,0)-ROUNDDOWN(AU580,0)</f>
        <v>45653</v>
      </c>
      <c r="AY580" s="71">
        <v>5452</v>
      </c>
      <c r="AZ580" s="71">
        <v>51105.546381656997</v>
      </c>
      <c r="BA580" s="65" t="b">
        <f t="shared" si="324"/>
        <v>1</v>
      </c>
      <c r="BB580" s="65" t="b">
        <f t="shared" si="325"/>
        <v>1</v>
      </c>
      <c r="BC580" s="65" t="b">
        <f t="shared" si="326"/>
        <v>0</v>
      </c>
      <c r="BD580" s="65" t="b">
        <f t="shared" si="327"/>
        <v>0</v>
      </c>
      <c r="BE580" s="65" t="b">
        <f t="shared" si="328"/>
        <v>0</v>
      </c>
      <c r="BF580" s="65" t="b">
        <f t="shared" si="329"/>
        <v>0</v>
      </c>
      <c r="BG580" s="65" t="b">
        <f t="shared" si="330"/>
        <v>0</v>
      </c>
      <c r="BH580" s="65" t="b">
        <f t="shared" si="331"/>
        <v>0</v>
      </c>
      <c r="BI580" s="65" t="b">
        <f t="shared" si="332"/>
        <v>0</v>
      </c>
      <c r="BJ580" s="65" t="b">
        <f t="shared" si="333"/>
        <v>0</v>
      </c>
      <c r="BK580" s="65" t="b">
        <f t="shared" si="334"/>
        <v>0</v>
      </c>
      <c r="BL580" s="65" t="b">
        <f t="shared" si="335"/>
        <v>0</v>
      </c>
      <c r="BM580" s="70" t="s">
        <v>182</v>
      </c>
    </row>
    <row r="581" spans="1:65" ht="34">
      <c r="A581" s="66" t="s">
        <v>1327</v>
      </c>
      <c r="B581" s="67" t="s">
        <v>1328</v>
      </c>
      <c r="C581" s="68">
        <v>0</v>
      </c>
      <c r="D581" s="68">
        <v>0</v>
      </c>
      <c r="E581" s="69">
        <f t="shared" si="336"/>
        <v>0</v>
      </c>
      <c r="F581" s="68">
        <f t="shared" si="337"/>
        <v>0</v>
      </c>
      <c r="G581" s="69">
        <v>0</v>
      </c>
      <c r="H581" s="69">
        <v>0</v>
      </c>
      <c r="I581" s="69">
        <f t="shared" si="338"/>
        <v>0</v>
      </c>
      <c r="J581" s="68">
        <f t="shared" si="339"/>
        <v>0</v>
      </c>
      <c r="K581" s="69">
        <v>0</v>
      </c>
      <c r="L581" s="69">
        <v>0</v>
      </c>
      <c r="M581" s="69">
        <f t="shared" si="340"/>
        <v>0</v>
      </c>
      <c r="N581" s="68">
        <f t="shared" si="341"/>
        <v>0</v>
      </c>
      <c r="O581" s="69">
        <v>0</v>
      </c>
      <c r="P581" s="69">
        <v>0</v>
      </c>
      <c r="Q581" s="69">
        <f t="shared" si="342"/>
        <v>0</v>
      </c>
      <c r="R581" s="68">
        <f t="shared" si="343"/>
        <v>0</v>
      </c>
      <c r="S581" s="69">
        <v>0</v>
      </c>
      <c r="T581" s="71">
        <v>9680</v>
      </c>
      <c r="U581" s="69">
        <f t="shared" si="344"/>
        <v>9680</v>
      </c>
      <c r="V581" s="68">
        <f t="shared" si="345"/>
        <v>9680</v>
      </c>
      <c r="W581" s="71">
        <v>9569.84</v>
      </c>
      <c r="X581" s="71">
        <v>20972</v>
      </c>
      <c r="Y581" s="69">
        <f t="shared" si="346"/>
        <v>30541</v>
      </c>
      <c r="Z581" s="68">
        <f t="shared" si="347"/>
        <v>11403</v>
      </c>
      <c r="AA581" s="69">
        <v>0</v>
      </c>
      <c r="AB581" s="71">
        <v>20972</v>
      </c>
      <c r="AC581" s="69">
        <f t="shared" si="348"/>
        <v>20972</v>
      </c>
      <c r="AD581" s="68">
        <f t="shared" si="349"/>
        <v>20972</v>
      </c>
      <c r="AE581" s="71">
        <v>1930.16</v>
      </c>
      <c r="AF581" s="71">
        <v>22902</v>
      </c>
      <c r="AG581" s="69">
        <f t="shared" si="350"/>
        <v>24832</v>
      </c>
      <c r="AH581" s="68">
        <f t="shared" si="351"/>
        <v>20972</v>
      </c>
      <c r="AI581" s="71">
        <v>11500</v>
      </c>
      <c r="AJ581" s="71">
        <v>34402</v>
      </c>
      <c r="AK581" s="69">
        <f t="shared" si="352"/>
        <v>45902</v>
      </c>
      <c r="AL581" s="68">
        <f t="shared" si="353"/>
        <v>22902</v>
      </c>
      <c r="AM581" s="69">
        <v>0</v>
      </c>
      <c r="AN581" s="71">
        <v>34402</v>
      </c>
      <c r="AO581" s="69">
        <f t="shared" si="354"/>
        <v>34402</v>
      </c>
      <c r="AP581" s="68">
        <f t="shared" si="355"/>
        <v>34402</v>
      </c>
      <c r="AQ581" s="69">
        <v>0</v>
      </c>
      <c r="AR581" s="71">
        <v>34402</v>
      </c>
      <c r="AS581" s="69">
        <f t="shared" si="356"/>
        <v>34402</v>
      </c>
      <c r="AT581" s="68">
        <f t="shared" si="357"/>
        <v>34402</v>
      </c>
      <c r="AU581" s="69">
        <v>0</v>
      </c>
      <c r="AV581" s="71">
        <v>34402</v>
      </c>
      <c r="AW581" s="69">
        <f t="shared" si="358"/>
        <v>34402</v>
      </c>
      <c r="AX581" s="68">
        <f t="shared" si="359"/>
        <v>34402</v>
      </c>
      <c r="AY581" s="69">
        <v>0</v>
      </c>
      <c r="AZ581" s="71">
        <v>34402</v>
      </c>
      <c r="BA581" s="65" t="b">
        <f t="shared" si="324"/>
        <v>1</v>
      </c>
      <c r="BB581" s="65" t="b">
        <f t="shared" si="325"/>
        <v>1</v>
      </c>
      <c r="BC581" s="65" t="b">
        <f t="shared" si="326"/>
        <v>1</v>
      </c>
      <c r="BD581" s="65" t="b">
        <f t="shared" si="327"/>
        <v>1</v>
      </c>
      <c r="BE581" s="65" t="b">
        <f t="shared" si="328"/>
        <v>0</v>
      </c>
      <c r="BF581" s="65" t="b">
        <f t="shared" si="329"/>
        <v>0</v>
      </c>
      <c r="BG581" s="65" t="b">
        <f t="shared" si="330"/>
        <v>0</v>
      </c>
      <c r="BH581" s="65" t="b">
        <f t="shared" si="331"/>
        <v>0</v>
      </c>
      <c r="BI581" s="65" t="b">
        <f t="shared" si="332"/>
        <v>0</v>
      </c>
      <c r="BJ581" s="65" t="b">
        <f t="shared" si="333"/>
        <v>0</v>
      </c>
      <c r="BK581" s="65" t="b">
        <f t="shared" si="334"/>
        <v>0</v>
      </c>
      <c r="BL581" s="65" t="b">
        <f t="shared" si="335"/>
        <v>0</v>
      </c>
      <c r="BM581" s="70" t="s">
        <v>161</v>
      </c>
    </row>
    <row r="582" spans="1:65" ht="34">
      <c r="A582" s="66" t="s">
        <v>1329</v>
      </c>
      <c r="B582" s="67" t="s">
        <v>1330</v>
      </c>
      <c r="C582" s="68">
        <v>1155.1025448757202</v>
      </c>
      <c r="D582" s="68">
        <v>1386.1230538508642</v>
      </c>
      <c r="E582" s="69">
        <f t="shared" si="336"/>
        <v>2541</v>
      </c>
      <c r="F582" s="68">
        <f t="shared" si="337"/>
        <v>231</v>
      </c>
      <c r="G582" s="71">
        <v>2306.6561056707019</v>
      </c>
      <c r="H582" s="71">
        <v>2743.9573816334319</v>
      </c>
      <c r="I582" s="69">
        <f t="shared" si="338"/>
        <v>5049</v>
      </c>
      <c r="J582" s="68">
        <f t="shared" si="339"/>
        <v>437</v>
      </c>
      <c r="K582" s="71">
        <v>8769.7371101985336</v>
      </c>
      <c r="L582" s="71">
        <v>5720.9573816334323</v>
      </c>
      <c r="M582" s="69">
        <f t="shared" si="340"/>
        <v>14489</v>
      </c>
      <c r="N582" s="68">
        <f t="shared" si="341"/>
        <v>-3049</v>
      </c>
      <c r="O582" s="71">
        <v>9798.0190852253872</v>
      </c>
      <c r="P582" s="71">
        <v>5720.9573816334323</v>
      </c>
      <c r="Q582" s="69">
        <f t="shared" si="342"/>
        <v>15518</v>
      </c>
      <c r="R582" s="68">
        <f t="shared" si="343"/>
        <v>-4078</v>
      </c>
      <c r="S582" s="69">
        <v>0</v>
      </c>
      <c r="T582" s="69">
        <v>0</v>
      </c>
      <c r="U582" s="69">
        <f t="shared" si="344"/>
        <v>0</v>
      </c>
      <c r="V582" s="68">
        <f t="shared" si="345"/>
        <v>0</v>
      </c>
      <c r="W582" s="69">
        <v>0</v>
      </c>
      <c r="X582" s="69">
        <v>0</v>
      </c>
      <c r="Y582" s="69">
        <f t="shared" si="346"/>
        <v>0</v>
      </c>
      <c r="Z582" s="68">
        <f t="shared" si="347"/>
        <v>0</v>
      </c>
      <c r="AA582" s="69">
        <v>0</v>
      </c>
      <c r="AB582" s="69">
        <v>0</v>
      </c>
      <c r="AC582" s="69">
        <f t="shared" si="348"/>
        <v>0</v>
      </c>
      <c r="AD582" s="68">
        <f t="shared" si="349"/>
        <v>0</v>
      </c>
      <c r="AE582" s="69">
        <v>0</v>
      </c>
      <c r="AF582" s="69">
        <v>0</v>
      </c>
      <c r="AG582" s="69">
        <f t="shared" si="350"/>
        <v>0</v>
      </c>
      <c r="AH582" s="68">
        <f t="shared" si="351"/>
        <v>0</v>
      </c>
      <c r="AI582" s="69">
        <v>0</v>
      </c>
      <c r="AJ582" s="69">
        <v>0</v>
      </c>
      <c r="AK582" s="69">
        <f t="shared" si="352"/>
        <v>0</v>
      </c>
      <c r="AL582" s="68">
        <f t="shared" si="353"/>
        <v>0</v>
      </c>
      <c r="AM582" s="69">
        <v>0</v>
      </c>
      <c r="AN582" s="69">
        <v>0</v>
      </c>
      <c r="AO582" s="69">
        <f t="shared" si="354"/>
        <v>0</v>
      </c>
      <c r="AP582" s="68">
        <f t="shared" si="355"/>
        <v>0</v>
      </c>
      <c r="AQ582" s="69">
        <v>0</v>
      </c>
      <c r="AR582" s="69">
        <v>0</v>
      </c>
      <c r="AS582" s="69">
        <f t="shared" si="356"/>
        <v>0</v>
      </c>
      <c r="AT582" s="68">
        <f t="shared" si="357"/>
        <v>0</v>
      </c>
      <c r="AU582" s="69">
        <v>0</v>
      </c>
      <c r="AV582" s="69">
        <v>0</v>
      </c>
      <c r="AW582" s="69">
        <f t="shared" si="358"/>
        <v>0</v>
      </c>
      <c r="AX582" s="68">
        <f t="shared" si="359"/>
        <v>0</v>
      </c>
      <c r="AY582" s="69">
        <v>0</v>
      </c>
      <c r="AZ582" s="69">
        <v>0</v>
      </c>
      <c r="BA582" s="65" t="b">
        <f t="shared" si="324"/>
        <v>0</v>
      </c>
      <c r="BB582" s="65" t="b">
        <f t="shared" si="325"/>
        <v>0</v>
      </c>
      <c r="BC582" s="65" t="b">
        <f t="shared" si="326"/>
        <v>0</v>
      </c>
      <c r="BD582" s="65" t="b">
        <f t="shared" si="327"/>
        <v>0</v>
      </c>
      <c r="BE582" s="65" t="b">
        <f t="shared" si="328"/>
        <v>1</v>
      </c>
      <c r="BF582" s="65" t="b">
        <f t="shared" si="329"/>
        <v>1</v>
      </c>
      <c r="BG582" s="65" t="b">
        <f t="shared" si="330"/>
        <v>1</v>
      </c>
      <c r="BH582" s="65" t="b">
        <f t="shared" si="331"/>
        <v>1</v>
      </c>
      <c r="BI582" s="65" t="b">
        <f t="shared" si="332"/>
        <v>1</v>
      </c>
      <c r="BJ582" s="65" t="b">
        <f t="shared" si="333"/>
        <v>1</v>
      </c>
      <c r="BK582" s="65" t="b">
        <f t="shared" si="334"/>
        <v>1</v>
      </c>
      <c r="BL582" s="65" t="b">
        <f t="shared" si="335"/>
        <v>1</v>
      </c>
      <c r="BM582" s="70" t="s">
        <v>161</v>
      </c>
    </row>
    <row r="583" spans="1:65" ht="34">
      <c r="A583" s="66" t="s">
        <v>1331</v>
      </c>
      <c r="B583" s="67" t="s">
        <v>1332</v>
      </c>
      <c r="C583" s="68">
        <v>0</v>
      </c>
      <c r="D583" s="68">
        <v>0</v>
      </c>
      <c r="E583" s="69">
        <f t="shared" si="336"/>
        <v>0</v>
      </c>
      <c r="F583" s="68">
        <f t="shared" si="337"/>
        <v>0</v>
      </c>
      <c r="G583" s="69">
        <v>0</v>
      </c>
      <c r="H583" s="69">
        <v>0</v>
      </c>
      <c r="I583" s="69">
        <f t="shared" si="338"/>
        <v>0</v>
      </c>
      <c r="J583" s="68">
        <f t="shared" si="339"/>
        <v>0</v>
      </c>
      <c r="K583" s="71">
        <v>2472.2479525549206</v>
      </c>
      <c r="L583" s="71">
        <v>2548</v>
      </c>
      <c r="M583" s="69">
        <f t="shared" si="340"/>
        <v>5020</v>
      </c>
      <c r="N583" s="68">
        <f t="shared" si="341"/>
        <v>76</v>
      </c>
      <c r="O583" s="69">
        <v>0</v>
      </c>
      <c r="P583" s="71">
        <v>2548</v>
      </c>
      <c r="Q583" s="69">
        <f t="shared" si="342"/>
        <v>2548</v>
      </c>
      <c r="R583" s="68">
        <f t="shared" si="343"/>
        <v>2548</v>
      </c>
      <c r="S583" s="69">
        <v>0</v>
      </c>
      <c r="T583" s="69">
        <v>0</v>
      </c>
      <c r="U583" s="69">
        <f t="shared" si="344"/>
        <v>0</v>
      </c>
      <c r="V583" s="68">
        <f t="shared" si="345"/>
        <v>0</v>
      </c>
      <c r="W583" s="69">
        <v>0</v>
      </c>
      <c r="X583" s="69">
        <v>0</v>
      </c>
      <c r="Y583" s="69">
        <f t="shared" si="346"/>
        <v>0</v>
      </c>
      <c r="Z583" s="68">
        <f t="shared" si="347"/>
        <v>0</v>
      </c>
      <c r="AA583" s="69">
        <v>0</v>
      </c>
      <c r="AB583" s="69">
        <v>0</v>
      </c>
      <c r="AC583" s="69">
        <f t="shared" si="348"/>
        <v>0</v>
      </c>
      <c r="AD583" s="68">
        <f t="shared" si="349"/>
        <v>0</v>
      </c>
      <c r="AE583" s="69">
        <v>0</v>
      </c>
      <c r="AF583" s="69">
        <v>0</v>
      </c>
      <c r="AG583" s="69">
        <f t="shared" si="350"/>
        <v>0</v>
      </c>
      <c r="AH583" s="68">
        <f t="shared" si="351"/>
        <v>0</v>
      </c>
      <c r="AI583" s="69">
        <v>0</v>
      </c>
      <c r="AJ583" s="69">
        <v>0</v>
      </c>
      <c r="AK583" s="69">
        <f t="shared" si="352"/>
        <v>0</v>
      </c>
      <c r="AL583" s="68">
        <f t="shared" si="353"/>
        <v>0</v>
      </c>
      <c r="AM583" s="69">
        <v>0</v>
      </c>
      <c r="AN583" s="69">
        <v>0</v>
      </c>
      <c r="AO583" s="69">
        <f t="shared" si="354"/>
        <v>0</v>
      </c>
      <c r="AP583" s="68">
        <f t="shared" si="355"/>
        <v>0</v>
      </c>
      <c r="AQ583" s="69">
        <v>0</v>
      </c>
      <c r="AR583" s="69">
        <v>0</v>
      </c>
      <c r="AS583" s="69">
        <f t="shared" si="356"/>
        <v>0</v>
      </c>
      <c r="AT583" s="68">
        <f t="shared" si="357"/>
        <v>0</v>
      </c>
      <c r="AU583" s="69">
        <v>0</v>
      </c>
      <c r="AV583" s="69">
        <v>0</v>
      </c>
      <c r="AW583" s="69">
        <f t="shared" si="358"/>
        <v>0</v>
      </c>
      <c r="AX583" s="68">
        <f t="shared" si="359"/>
        <v>0</v>
      </c>
      <c r="AY583" s="69">
        <v>0</v>
      </c>
      <c r="AZ583" s="69">
        <v>0</v>
      </c>
      <c r="BA583" s="65" t="b">
        <f t="shared" si="324"/>
        <v>1</v>
      </c>
      <c r="BB583" s="65" t="b">
        <f t="shared" si="325"/>
        <v>1</v>
      </c>
      <c r="BC583" s="65" t="b">
        <f t="shared" si="326"/>
        <v>0</v>
      </c>
      <c r="BD583" s="65" t="b">
        <f t="shared" si="327"/>
        <v>0</v>
      </c>
      <c r="BE583" s="65" t="b">
        <f t="shared" si="328"/>
        <v>1</v>
      </c>
      <c r="BF583" s="65" t="b">
        <f t="shared" si="329"/>
        <v>1</v>
      </c>
      <c r="BG583" s="65" t="b">
        <f t="shared" si="330"/>
        <v>1</v>
      </c>
      <c r="BH583" s="65" t="b">
        <f t="shared" si="331"/>
        <v>1</v>
      </c>
      <c r="BI583" s="65" t="b">
        <f t="shared" si="332"/>
        <v>1</v>
      </c>
      <c r="BJ583" s="65" t="b">
        <f t="shared" si="333"/>
        <v>1</v>
      </c>
      <c r="BK583" s="65" t="b">
        <f t="shared" si="334"/>
        <v>1</v>
      </c>
      <c r="BL583" s="65" t="b">
        <f t="shared" si="335"/>
        <v>1</v>
      </c>
      <c r="BM583" s="70" t="s">
        <v>161</v>
      </c>
    </row>
    <row r="584" spans="1:65" ht="34">
      <c r="A584" s="66" t="s">
        <v>1333</v>
      </c>
      <c r="B584" s="67" t="s">
        <v>1334</v>
      </c>
      <c r="C584" s="68">
        <v>0</v>
      </c>
      <c r="D584" s="68">
        <v>0</v>
      </c>
      <c r="E584" s="69">
        <f t="shared" si="336"/>
        <v>0</v>
      </c>
      <c r="F584" s="68">
        <f t="shared" si="337"/>
        <v>0</v>
      </c>
      <c r="G584" s="69">
        <v>0</v>
      </c>
      <c r="H584" s="69">
        <v>0</v>
      </c>
      <c r="I584" s="69">
        <f t="shared" si="338"/>
        <v>0</v>
      </c>
      <c r="J584" s="68">
        <f t="shared" si="339"/>
        <v>0</v>
      </c>
      <c r="K584" s="71">
        <v>8870.3796498571683</v>
      </c>
      <c r="L584" s="71">
        <v>8870</v>
      </c>
      <c r="M584" s="69">
        <f t="shared" si="340"/>
        <v>17740</v>
      </c>
      <c r="N584" s="68">
        <f t="shared" si="341"/>
        <v>0</v>
      </c>
      <c r="O584" s="69">
        <v>0</v>
      </c>
      <c r="P584" s="71">
        <v>8870</v>
      </c>
      <c r="Q584" s="69">
        <f t="shared" si="342"/>
        <v>8870</v>
      </c>
      <c r="R584" s="68">
        <f t="shared" si="343"/>
        <v>8870</v>
      </c>
      <c r="S584" s="69">
        <v>0</v>
      </c>
      <c r="T584" s="71">
        <v>5135</v>
      </c>
      <c r="U584" s="69">
        <f t="shared" si="344"/>
        <v>5135</v>
      </c>
      <c r="V584" s="68">
        <f t="shared" si="345"/>
        <v>5135</v>
      </c>
      <c r="W584" s="71">
        <v>6565.7998826294843</v>
      </c>
      <c r="X584" s="71">
        <v>11701</v>
      </c>
      <c r="Y584" s="69">
        <f t="shared" si="346"/>
        <v>18266</v>
      </c>
      <c r="Z584" s="68">
        <f t="shared" si="347"/>
        <v>5136</v>
      </c>
      <c r="AA584" s="69">
        <v>0</v>
      </c>
      <c r="AB584" s="71">
        <v>11701</v>
      </c>
      <c r="AC584" s="69">
        <f t="shared" si="348"/>
        <v>11701</v>
      </c>
      <c r="AD584" s="68">
        <f t="shared" si="349"/>
        <v>11701</v>
      </c>
      <c r="AE584" s="69">
        <v>0</v>
      </c>
      <c r="AF584" s="71">
        <v>11701</v>
      </c>
      <c r="AG584" s="69">
        <f t="shared" si="350"/>
        <v>11701</v>
      </c>
      <c r="AH584" s="68">
        <f t="shared" si="351"/>
        <v>11701</v>
      </c>
      <c r="AI584" s="71">
        <v>5584.9358913570113</v>
      </c>
      <c r="AJ584" s="71">
        <v>17100.36</v>
      </c>
      <c r="AK584" s="69">
        <f t="shared" si="352"/>
        <v>22684</v>
      </c>
      <c r="AL584" s="68">
        <f t="shared" si="353"/>
        <v>11516</v>
      </c>
      <c r="AM584" s="69">
        <v>0</v>
      </c>
      <c r="AN584" s="71">
        <v>17100.36</v>
      </c>
      <c r="AO584" s="69">
        <f t="shared" si="354"/>
        <v>17100</v>
      </c>
      <c r="AP584" s="68">
        <f t="shared" si="355"/>
        <v>17100</v>
      </c>
      <c r="AQ584" s="69">
        <v>0</v>
      </c>
      <c r="AR584" s="71">
        <v>17100.36</v>
      </c>
      <c r="AS584" s="69">
        <f t="shared" si="356"/>
        <v>17100</v>
      </c>
      <c r="AT584" s="68">
        <f t="shared" si="357"/>
        <v>17100</v>
      </c>
      <c r="AU584" s="71">
        <v>76413.611422126749</v>
      </c>
      <c r="AV584" s="71">
        <v>17100.36</v>
      </c>
      <c r="AW584" s="69">
        <f t="shared" si="358"/>
        <v>93513</v>
      </c>
      <c r="AX584" s="68">
        <f t="shared" si="359"/>
        <v>-59313</v>
      </c>
      <c r="AY584" s="71">
        <v>76413.611422126749</v>
      </c>
      <c r="AZ584" s="71">
        <v>17100.36</v>
      </c>
      <c r="BA584" s="65" t="b">
        <f t="shared" si="324"/>
        <v>1</v>
      </c>
      <c r="BB584" s="65" t="b">
        <f t="shared" si="325"/>
        <v>1</v>
      </c>
      <c r="BC584" s="65" t="b">
        <f t="shared" si="326"/>
        <v>1</v>
      </c>
      <c r="BD584" s="65" t="b">
        <f t="shared" si="327"/>
        <v>0</v>
      </c>
      <c r="BE584" s="65" t="b">
        <f t="shared" si="328"/>
        <v>0</v>
      </c>
      <c r="BF584" s="65" t="b">
        <f t="shared" si="329"/>
        <v>0</v>
      </c>
      <c r="BG584" s="65" t="b">
        <f t="shared" si="330"/>
        <v>0</v>
      </c>
      <c r="BH584" s="65" t="b">
        <f t="shared" si="331"/>
        <v>0</v>
      </c>
      <c r="BI584" s="65" t="b">
        <f t="shared" si="332"/>
        <v>0</v>
      </c>
      <c r="BJ584" s="65" t="b">
        <f t="shared" si="333"/>
        <v>0</v>
      </c>
      <c r="BK584" s="65" t="b">
        <f t="shared" si="334"/>
        <v>0</v>
      </c>
      <c r="BL584" s="65" t="b">
        <f t="shared" si="335"/>
        <v>0</v>
      </c>
      <c r="BM584" s="70" t="s">
        <v>161</v>
      </c>
    </row>
    <row r="585" spans="1:65" ht="34">
      <c r="A585" s="66" t="s">
        <v>1335</v>
      </c>
      <c r="B585" s="67" t="s">
        <v>1336</v>
      </c>
      <c r="C585" s="68">
        <v>0</v>
      </c>
      <c r="D585" s="68">
        <v>0</v>
      </c>
      <c r="E585" s="69">
        <f t="shared" si="336"/>
        <v>0</v>
      </c>
      <c r="F585" s="68">
        <f t="shared" si="337"/>
        <v>0</v>
      </c>
      <c r="G585" s="69">
        <v>0</v>
      </c>
      <c r="H585" s="69">
        <v>0</v>
      </c>
      <c r="I585" s="69">
        <f t="shared" si="338"/>
        <v>0</v>
      </c>
      <c r="J585" s="68">
        <f t="shared" si="339"/>
        <v>0</v>
      </c>
      <c r="K585" s="69">
        <v>0</v>
      </c>
      <c r="L585" s="69">
        <v>0</v>
      </c>
      <c r="M585" s="69">
        <f t="shared" si="340"/>
        <v>0</v>
      </c>
      <c r="N585" s="68">
        <f t="shared" si="341"/>
        <v>0</v>
      </c>
      <c r="O585" s="69">
        <v>0</v>
      </c>
      <c r="P585" s="69">
        <v>0</v>
      </c>
      <c r="Q585" s="69">
        <f t="shared" si="342"/>
        <v>0</v>
      </c>
      <c r="R585" s="68">
        <f t="shared" si="343"/>
        <v>0</v>
      </c>
      <c r="S585" s="69">
        <v>0</v>
      </c>
      <c r="T585" s="69">
        <v>0</v>
      </c>
      <c r="U585" s="69">
        <f t="shared" si="344"/>
        <v>0</v>
      </c>
      <c r="V585" s="68">
        <f t="shared" si="345"/>
        <v>0</v>
      </c>
      <c r="W585" s="69">
        <v>0</v>
      </c>
      <c r="X585" s="69">
        <v>0</v>
      </c>
      <c r="Y585" s="69">
        <f t="shared" si="346"/>
        <v>0</v>
      </c>
      <c r="Z585" s="68">
        <f t="shared" si="347"/>
        <v>0</v>
      </c>
      <c r="AA585" s="69">
        <v>0</v>
      </c>
      <c r="AB585" s="69">
        <v>0</v>
      </c>
      <c r="AC585" s="69">
        <f t="shared" si="348"/>
        <v>0</v>
      </c>
      <c r="AD585" s="68">
        <f t="shared" si="349"/>
        <v>0</v>
      </c>
      <c r="AE585" s="69">
        <v>0</v>
      </c>
      <c r="AF585" s="69">
        <v>0</v>
      </c>
      <c r="AG585" s="69">
        <f t="shared" si="350"/>
        <v>0</v>
      </c>
      <c r="AH585" s="68">
        <f t="shared" si="351"/>
        <v>0</v>
      </c>
      <c r="AI585" s="69">
        <v>0</v>
      </c>
      <c r="AJ585" s="69">
        <v>0</v>
      </c>
      <c r="AK585" s="69">
        <f t="shared" si="352"/>
        <v>0</v>
      </c>
      <c r="AL585" s="68">
        <f t="shared" si="353"/>
        <v>0</v>
      </c>
      <c r="AM585" s="69">
        <v>0</v>
      </c>
      <c r="AN585" s="69">
        <v>0</v>
      </c>
      <c r="AO585" s="69">
        <f t="shared" si="354"/>
        <v>0</v>
      </c>
      <c r="AP585" s="68">
        <f t="shared" si="355"/>
        <v>0</v>
      </c>
      <c r="AQ585" s="69">
        <v>0</v>
      </c>
      <c r="AR585" s="69">
        <v>0</v>
      </c>
      <c r="AS585" s="69">
        <f t="shared" si="356"/>
        <v>0</v>
      </c>
      <c r="AT585" s="68">
        <f t="shared" si="357"/>
        <v>0</v>
      </c>
      <c r="AU585" s="69">
        <v>0</v>
      </c>
      <c r="AV585" s="69">
        <v>0</v>
      </c>
      <c r="AW585" s="69">
        <f t="shared" si="358"/>
        <v>0</v>
      </c>
      <c r="AX585" s="68">
        <f t="shared" si="359"/>
        <v>0</v>
      </c>
      <c r="AY585" s="69">
        <v>0</v>
      </c>
      <c r="AZ585" s="69">
        <v>0</v>
      </c>
      <c r="BA585" s="65" t="b">
        <f t="shared" si="324"/>
        <v>1</v>
      </c>
      <c r="BB585" s="65" t="b">
        <f t="shared" si="325"/>
        <v>1</v>
      </c>
      <c r="BC585" s="65" t="b">
        <f t="shared" si="326"/>
        <v>1</v>
      </c>
      <c r="BD585" s="65" t="b">
        <f t="shared" si="327"/>
        <v>1</v>
      </c>
      <c r="BE585" s="65" t="b">
        <f t="shared" si="328"/>
        <v>1</v>
      </c>
      <c r="BF585" s="65" t="b">
        <f t="shared" si="329"/>
        <v>1</v>
      </c>
      <c r="BG585" s="65" t="b">
        <f t="shared" si="330"/>
        <v>1</v>
      </c>
      <c r="BH585" s="65" t="b">
        <f t="shared" si="331"/>
        <v>1</v>
      </c>
      <c r="BI585" s="65" t="b">
        <f t="shared" si="332"/>
        <v>1</v>
      </c>
      <c r="BJ585" s="65" t="b">
        <f t="shared" si="333"/>
        <v>1</v>
      </c>
      <c r="BK585" s="65" t="b">
        <f t="shared" si="334"/>
        <v>1</v>
      </c>
      <c r="BL585" s="65" t="b">
        <f t="shared" si="335"/>
        <v>1</v>
      </c>
      <c r="BM585" s="70" t="s">
        <v>161</v>
      </c>
    </row>
    <row r="586" spans="1:65" ht="34">
      <c r="A586" s="66" t="s">
        <v>1337</v>
      </c>
      <c r="B586" s="67" t="s">
        <v>1338</v>
      </c>
      <c r="C586" s="68">
        <v>0</v>
      </c>
      <c r="D586" s="68">
        <v>0</v>
      </c>
      <c r="E586" s="69">
        <f t="shared" si="336"/>
        <v>0</v>
      </c>
      <c r="F586" s="68">
        <f t="shared" si="337"/>
        <v>0</v>
      </c>
      <c r="G586" s="69">
        <v>0</v>
      </c>
      <c r="H586" s="69">
        <v>0</v>
      </c>
      <c r="I586" s="69">
        <f t="shared" si="338"/>
        <v>0</v>
      </c>
      <c r="J586" s="68">
        <f t="shared" si="339"/>
        <v>0</v>
      </c>
      <c r="K586" s="71">
        <v>9505.1354921069887</v>
      </c>
      <c r="L586" s="71">
        <v>9505</v>
      </c>
      <c r="M586" s="69">
        <f t="shared" si="340"/>
        <v>19010</v>
      </c>
      <c r="N586" s="68">
        <f t="shared" si="341"/>
        <v>0</v>
      </c>
      <c r="O586" s="71">
        <v>11717.71400586542</v>
      </c>
      <c r="P586" s="71">
        <v>11718</v>
      </c>
      <c r="Q586" s="69">
        <f t="shared" si="342"/>
        <v>23435</v>
      </c>
      <c r="R586" s="68">
        <f t="shared" si="343"/>
        <v>1</v>
      </c>
      <c r="S586" s="69">
        <v>0</v>
      </c>
      <c r="T586" s="69">
        <v>0</v>
      </c>
      <c r="U586" s="69">
        <f t="shared" si="344"/>
        <v>0</v>
      </c>
      <c r="V586" s="68">
        <f t="shared" si="345"/>
        <v>0</v>
      </c>
      <c r="W586" s="69">
        <v>0</v>
      </c>
      <c r="X586" s="69">
        <v>0</v>
      </c>
      <c r="Y586" s="69">
        <f t="shared" si="346"/>
        <v>0</v>
      </c>
      <c r="Z586" s="68">
        <f t="shared" si="347"/>
        <v>0</v>
      </c>
      <c r="AA586" s="69">
        <v>0</v>
      </c>
      <c r="AB586" s="69">
        <v>0</v>
      </c>
      <c r="AC586" s="69">
        <f t="shared" si="348"/>
        <v>0</v>
      </c>
      <c r="AD586" s="68">
        <f t="shared" si="349"/>
        <v>0</v>
      </c>
      <c r="AE586" s="69">
        <v>0</v>
      </c>
      <c r="AF586" s="69">
        <v>0</v>
      </c>
      <c r="AG586" s="69">
        <f t="shared" si="350"/>
        <v>0</v>
      </c>
      <c r="AH586" s="68">
        <f t="shared" si="351"/>
        <v>0</v>
      </c>
      <c r="AI586" s="69">
        <v>0</v>
      </c>
      <c r="AJ586" s="69">
        <v>0</v>
      </c>
      <c r="AK586" s="69">
        <f t="shared" si="352"/>
        <v>0</v>
      </c>
      <c r="AL586" s="68">
        <f t="shared" si="353"/>
        <v>0</v>
      </c>
      <c r="AM586" s="69">
        <v>0</v>
      </c>
      <c r="AN586" s="69">
        <v>0</v>
      </c>
      <c r="AO586" s="69">
        <f t="shared" si="354"/>
        <v>0</v>
      </c>
      <c r="AP586" s="68">
        <f t="shared" si="355"/>
        <v>0</v>
      </c>
      <c r="AQ586" s="69">
        <v>0</v>
      </c>
      <c r="AR586" s="69">
        <v>0</v>
      </c>
      <c r="AS586" s="69">
        <f t="shared" si="356"/>
        <v>0</v>
      </c>
      <c r="AT586" s="68">
        <f t="shared" si="357"/>
        <v>0</v>
      </c>
      <c r="AU586" s="69">
        <v>0</v>
      </c>
      <c r="AV586" s="69">
        <v>0</v>
      </c>
      <c r="AW586" s="69">
        <f t="shared" si="358"/>
        <v>0</v>
      </c>
      <c r="AX586" s="68">
        <f t="shared" si="359"/>
        <v>0</v>
      </c>
      <c r="AY586" s="69">
        <v>0</v>
      </c>
      <c r="AZ586" s="69">
        <v>0</v>
      </c>
      <c r="BA586" s="65" t="b">
        <f t="shared" si="324"/>
        <v>1</v>
      </c>
      <c r="BB586" s="65" t="b">
        <f t="shared" si="325"/>
        <v>1</v>
      </c>
      <c r="BC586" s="65" t="b">
        <f t="shared" si="326"/>
        <v>1</v>
      </c>
      <c r="BD586" s="65" t="b">
        <f t="shared" si="327"/>
        <v>0</v>
      </c>
      <c r="BE586" s="65" t="b">
        <f t="shared" si="328"/>
        <v>1</v>
      </c>
      <c r="BF586" s="65" t="b">
        <f t="shared" si="329"/>
        <v>1</v>
      </c>
      <c r="BG586" s="65" t="b">
        <f t="shared" si="330"/>
        <v>1</v>
      </c>
      <c r="BH586" s="65" t="b">
        <f t="shared" si="331"/>
        <v>1</v>
      </c>
      <c r="BI586" s="65" t="b">
        <f t="shared" si="332"/>
        <v>1</v>
      </c>
      <c r="BJ586" s="65" t="b">
        <f t="shared" si="333"/>
        <v>1</v>
      </c>
      <c r="BK586" s="65" t="b">
        <f t="shared" si="334"/>
        <v>1</v>
      </c>
      <c r="BL586" s="65" t="b">
        <f t="shared" si="335"/>
        <v>1</v>
      </c>
      <c r="BM586" s="70" t="s">
        <v>161</v>
      </c>
    </row>
    <row r="587" spans="1:65" ht="34">
      <c r="A587" s="66" t="s">
        <v>1339</v>
      </c>
      <c r="B587" s="67" t="s">
        <v>1340</v>
      </c>
      <c r="C587" s="68">
        <v>0</v>
      </c>
      <c r="D587" s="68">
        <v>0</v>
      </c>
      <c r="E587" s="69">
        <f t="shared" si="336"/>
        <v>0</v>
      </c>
      <c r="F587" s="68">
        <f t="shared" si="337"/>
        <v>0</v>
      </c>
      <c r="G587" s="69">
        <v>0</v>
      </c>
      <c r="H587" s="69">
        <v>0</v>
      </c>
      <c r="I587" s="69">
        <f t="shared" si="338"/>
        <v>0</v>
      </c>
      <c r="J587" s="68">
        <f t="shared" si="339"/>
        <v>0</v>
      </c>
      <c r="K587" s="69">
        <v>0</v>
      </c>
      <c r="L587" s="69">
        <v>0</v>
      </c>
      <c r="M587" s="69">
        <f t="shared" si="340"/>
        <v>0</v>
      </c>
      <c r="N587" s="68">
        <f t="shared" si="341"/>
        <v>0</v>
      </c>
      <c r="O587" s="69">
        <v>0</v>
      </c>
      <c r="P587" s="69">
        <v>0</v>
      </c>
      <c r="Q587" s="69">
        <f t="shared" si="342"/>
        <v>0</v>
      </c>
      <c r="R587" s="68">
        <f t="shared" si="343"/>
        <v>0</v>
      </c>
      <c r="S587" s="69">
        <v>0</v>
      </c>
      <c r="T587" s="71">
        <v>3485</v>
      </c>
      <c r="U587" s="69">
        <f t="shared" si="344"/>
        <v>3485</v>
      </c>
      <c r="V587" s="68">
        <f t="shared" si="345"/>
        <v>3485</v>
      </c>
      <c r="W587" s="71">
        <v>9038.6878891674405</v>
      </c>
      <c r="X587" s="71">
        <v>12635</v>
      </c>
      <c r="Y587" s="69">
        <f t="shared" si="346"/>
        <v>21673</v>
      </c>
      <c r="Z587" s="68">
        <f t="shared" si="347"/>
        <v>3597</v>
      </c>
      <c r="AA587" s="69">
        <v>0</v>
      </c>
      <c r="AB587" s="71">
        <v>12635</v>
      </c>
      <c r="AC587" s="69">
        <f t="shared" si="348"/>
        <v>12635</v>
      </c>
      <c r="AD587" s="68">
        <f t="shared" si="349"/>
        <v>12635</v>
      </c>
      <c r="AE587" s="69">
        <v>0</v>
      </c>
      <c r="AF587" s="71">
        <v>12635</v>
      </c>
      <c r="AG587" s="69">
        <f t="shared" si="350"/>
        <v>12635</v>
      </c>
      <c r="AH587" s="68">
        <f t="shared" si="351"/>
        <v>12635</v>
      </c>
      <c r="AI587" s="71">
        <v>1871.0626446887491</v>
      </c>
      <c r="AJ587" s="71">
        <v>14395</v>
      </c>
      <c r="AK587" s="69">
        <f t="shared" si="352"/>
        <v>16266</v>
      </c>
      <c r="AL587" s="68">
        <f t="shared" si="353"/>
        <v>12524</v>
      </c>
      <c r="AM587" s="69">
        <v>0</v>
      </c>
      <c r="AN587" s="71">
        <v>14395</v>
      </c>
      <c r="AO587" s="69">
        <f t="shared" si="354"/>
        <v>14395</v>
      </c>
      <c r="AP587" s="68">
        <f t="shared" si="355"/>
        <v>14395</v>
      </c>
      <c r="AQ587" s="69">
        <v>0</v>
      </c>
      <c r="AR587" s="71">
        <v>14395</v>
      </c>
      <c r="AS587" s="69">
        <f t="shared" si="356"/>
        <v>14395</v>
      </c>
      <c r="AT587" s="68">
        <f t="shared" si="357"/>
        <v>14395</v>
      </c>
      <c r="AU587" s="71">
        <v>6136.9025558841804</v>
      </c>
      <c r="AV587" s="71">
        <v>14395</v>
      </c>
      <c r="AW587" s="69">
        <f t="shared" si="358"/>
        <v>20531</v>
      </c>
      <c r="AX587" s="68">
        <f t="shared" si="359"/>
        <v>8259</v>
      </c>
      <c r="AY587" s="71">
        <v>6136.9025558841804</v>
      </c>
      <c r="AZ587" s="71">
        <v>14395</v>
      </c>
      <c r="BA587" s="65" t="b">
        <f t="shared" si="324"/>
        <v>1</v>
      </c>
      <c r="BB587" s="65" t="b">
        <f t="shared" si="325"/>
        <v>1</v>
      </c>
      <c r="BC587" s="65" t="b">
        <f t="shared" si="326"/>
        <v>1</v>
      </c>
      <c r="BD587" s="65" t="b">
        <f t="shared" si="327"/>
        <v>1</v>
      </c>
      <c r="BE587" s="65" t="b">
        <f t="shared" si="328"/>
        <v>0</v>
      </c>
      <c r="BF587" s="65" t="b">
        <f t="shared" si="329"/>
        <v>0</v>
      </c>
      <c r="BG587" s="65" t="b">
        <f t="shared" si="330"/>
        <v>0</v>
      </c>
      <c r="BH587" s="65" t="b">
        <f t="shared" si="331"/>
        <v>0</v>
      </c>
      <c r="BI587" s="65" t="b">
        <f t="shared" si="332"/>
        <v>0</v>
      </c>
      <c r="BJ587" s="65" t="b">
        <f t="shared" si="333"/>
        <v>0</v>
      </c>
      <c r="BK587" s="65" t="b">
        <f t="shared" si="334"/>
        <v>0</v>
      </c>
      <c r="BL587" s="65" t="b">
        <f t="shared" si="335"/>
        <v>0</v>
      </c>
      <c r="BM587" s="70" t="s">
        <v>161</v>
      </c>
    </row>
    <row r="588" spans="1:65" ht="34">
      <c r="A588" s="66" t="s">
        <v>1341</v>
      </c>
      <c r="B588" s="67" t="s">
        <v>1342</v>
      </c>
      <c r="C588" s="68">
        <v>0</v>
      </c>
      <c r="D588" s="68">
        <v>0</v>
      </c>
      <c r="E588" s="69">
        <f t="shared" si="336"/>
        <v>0</v>
      </c>
      <c r="F588" s="68">
        <f t="shared" si="337"/>
        <v>0</v>
      </c>
      <c r="G588" s="69">
        <v>0</v>
      </c>
      <c r="H588" s="69">
        <v>0</v>
      </c>
      <c r="I588" s="69">
        <f t="shared" si="338"/>
        <v>0</v>
      </c>
      <c r="J588" s="68">
        <f t="shared" si="339"/>
        <v>0</v>
      </c>
      <c r="K588" s="69">
        <v>0</v>
      </c>
      <c r="L588" s="69">
        <v>0</v>
      </c>
      <c r="M588" s="69">
        <f t="shared" si="340"/>
        <v>0</v>
      </c>
      <c r="N588" s="68">
        <f t="shared" si="341"/>
        <v>0</v>
      </c>
      <c r="O588" s="69">
        <v>0</v>
      </c>
      <c r="P588" s="69">
        <v>0</v>
      </c>
      <c r="Q588" s="69">
        <f t="shared" si="342"/>
        <v>0</v>
      </c>
      <c r="R588" s="68">
        <f t="shared" si="343"/>
        <v>0</v>
      </c>
      <c r="S588" s="69">
        <v>0</v>
      </c>
      <c r="T588" s="71">
        <v>5410</v>
      </c>
      <c r="U588" s="69">
        <f t="shared" si="344"/>
        <v>5410</v>
      </c>
      <c r="V588" s="68">
        <f t="shared" si="345"/>
        <v>5410</v>
      </c>
      <c r="W588" s="71">
        <v>21559.218476212598</v>
      </c>
      <c r="X588" s="71">
        <v>11990</v>
      </c>
      <c r="Y588" s="69">
        <f t="shared" si="346"/>
        <v>33549</v>
      </c>
      <c r="Z588" s="68">
        <f t="shared" si="347"/>
        <v>-9569</v>
      </c>
      <c r="AA588" s="69">
        <v>0</v>
      </c>
      <c r="AB588" s="71">
        <v>11990</v>
      </c>
      <c r="AC588" s="69">
        <f t="shared" si="348"/>
        <v>11990</v>
      </c>
      <c r="AD588" s="68">
        <f t="shared" si="349"/>
        <v>11990</v>
      </c>
      <c r="AE588" s="71">
        <v>23791.45</v>
      </c>
      <c r="AF588" s="71">
        <v>35781</v>
      </c>
      <c r="AG588" s="69">
        <f t="shared" si="350"/>
        <v>59572</v>
      </c>
      <c r="AH588" s="68">
        <f t="shared" si="351"/>
        <v>11990</v>
      </c>
      <c r="AI588" s="71">
        <v>14173.091030392563</v>
      </c>
      <c r="AJ588" s="71">
        <v>39336.370000000003</v>
      </c>
      <c r="AK588" s="69">
        <f t="shared" si="352"/>
        <v>53509</v>
      </c>
      <c r="AL588" s="68">
        <f t="shared" si="353"/>
        <v>25163</v>
      </c>
      <c r="AM588" s="69">
        <v>0</v>
      </c>
      <c r="AN588" s="71">
        <v>39336.370000000003</v>
      </c>
      <c r="AO588" s="69">
        <f t="shared" si="354"/>
        <v>39336</v>
      </c>
      <c r="AP588" s="68">
        <f t="shared" si="355"/>
        <v>39336</v>
      </c>
      <c r="AQ588" s="69">
        <v>0</v>
      </c>
      <c r="AR588" s="71">
        <v>39336.370000000003</v>
      </c>
      <c r="AS588" s="69">
        <f t="shared" si="356"/>
        <v>39336</v>
      </c>
      <c r="AT588" s="68">
        <f t="shared" si="357"/>
        <v>39336</v>
      </c>
      <c r="AU588" s="73">
        <v>457.2453546260549</v>
      </c>
      <c r="AV588" s="71">
        <v>39336.370000000003</v>
      </c>
      <c r="AW588" s="69">
        <f t="shared" si="358"/>
        <v>39793</v>
      </c>
      <c r="AX588" s="68">
        <f t="shared" si="359"/>
        <v>38879</v>
      </c>
      <c r="AY588" s="73">
        <v>457.2453546260549</v>
      </c>
      <c r="AZ588" s="71">
        <v>39336.370000000003</v>
      </c>
      <c r="BA588" s="65" t="b">
        <f t="shared" si="324"/>
        <v>1</v>
      </c>
      <c r="BB588" s="65" t="b">
        <f t="shared" si="325"/>
        <v>1</v>
      </c>
      <c r="BC588" s="65" t="b">
        <f t="shared" si="326"/>
        <v>1</v>
      </c>
      <c r="BD588" s="65" t="b">
        <f t="shared" si="327"/>
        <v>1</v>
      </c>
      <c r="BE588" s="65" t="b">
        <f t="shared" si="328"/>
        <v>0</v>
      </c>
      <c r="BF588" s="65" t="b">
        <f t="shared" si="329"/>
        <v>0</v>
      </c>
      <c r="BG588" s="65" t="b">
        <f t="shared" si="330"/>
        <v>0</v>
      </c>
      <c r="BH588" s="65" t="b">
        <f t="shared" si="331"/>
        <v>0</v>
      </c>
      <c r="BI588" s="65" t="b">
        <f t="shared" si="332"/>
        <v>0</v>
      </c>
      <c r="BJ588" s="65" t="b">
        <f t="shared" si="333"/>
        <v>0</v>
      </c>
      <c r="BK588" s="65" t="b">
        <f t="shared" si="334"/>
        <v>0</v>
      </c>
      <c r="BL588" s="65" t="b">
        <f t="shared" si="335"/>
        <v>0</v>
      </c>
      <c r="BM588" s="70" t="s">
        <v>161</v>
      </c>
    </row>
    <row r="589" spans="1:65" ht="17">
      <c r="A589" s="66" t="s">
        <v>1343</v>
      </c>
      <c r="B589" s="67" t="s">
        <v>1344</v>
      </c>
      <c r="C589" s="68">
        <v>0</v>
      </c>
      <c r="D589" s="68">
        <v>0</v>
      </c>
      <c r="E589" s="69">
        <f t="shared" si="336"/>
        <v>0</v>
      </c>
      <c r="F589" s="68">
        <f t="shared" si="337"/>
        <v>0</v>
      </c>
      <c r="G589" s="69">
        <v>0</v>
      </c>
      <c r="H589" s="69">
        <v>0</v>
      </c>
      <c r="I589" s="69">
        <f t="shared" si="338"/>
        <v>0</v>
      </c>
      <c r="J589" s="68">
        <f t="shared" si="339"/>
        <v>0</v>
      </c>
      <c r="K589" s="71">
        <v>3570.0000000000005</v>
      </c>
      <c r="L589" s="71">
        <v>2780</v>
      </c>
      <c r="M589" s="69">
        <f t="shared" si="340"/>
        <v>6350</v>
      </c>
      <c r="N589" s="68">
        <f t="shared" si="341"/>
        <v>-790</v>
      </c>
      <c r="O589" s="69">
        <v>0</v>
      </c>
      <c r="P589" s="71">
        <v>2780</v>
      </c>
      <c r="Q589" s="69">
        <f t="shared" si="342"/>
        <v>2780</v>
      </c>
      <c r="R589" s="68">
        <f t="shared" si="343"/>
        <v>2780</v>
      </c>
      <c r="S589" s="71">
        <v>26753.384793616875</v>
      </c>
      <c r="T589" s="71">
        <v>26753.34</v>
      </c>
      <c r="U589" s="69">
        <f t="shared" si="344"/>
        <v>53506</v>
      </c>
      <c r="V589" s="68">
        <f t="shared" si="345"/>
        <v>0</v>
      </c>
      <c r="W589" s="71">
        <v>26753.384793616875</v>
      </c>
      <c r="X589" s="71">
        <v>26753.34</v>
      </c>
      <c r="Y589" s="69">
        <f t="shared" si="346"/>
        <v>53506</v>
      </c>
      <c r="Z589" s="68">
        <f t="shared" si="347"/>
        <v>0</v>
      </c>
      <c r="AA589" s="71">
        <v>26753.384793616875</v>
      </c>
      <c r="AB589" s="71">
        <v>26753.34</v>
      </c>
      <c r="AC589" s="69">
        <f t="shared" si="348"/>
        <v>53506</v>
      </c>
      <c r="AD589" s="68">
        <f t="shared" si="349"/>
        <v>0</v>
      </c>
      <c r="AE589" s="71">
        <v>100669.36387420943</v>
      </c>
      <c r="AF589" s="71">
        <v>100669.31999999999</v>
      </c>
      <c r="AG589" s="69">
        <f t="shared" si="350"/>
        <v>201338</v>
      </c>
      <c r="AH589" s="68">
        <f t="shared" si="351"/>
        <v>0</v>
      </c>
      <c r="AI589" s="71">
        <v>121878.82060400043</v>
      </c>
      <c r="AJ589" s="71">
        <v>121878.31999999999</v>
      </c>
      <c r="AK589" s="69">
        <f t="shared" si="352"/>
        <v>243756</v>
      </c>
      <c r="AL589" s="68">
        <f t="shared" si="353"/>
        <v>0</v>
      </c>
      <c r="AM589" s="71">
        <v>121878.82060400043</v>
      </c>
      <c r="AN589" s="71">
        <v>121878.31999999999</v>
      </c>
      <c r="AO589" s="69">
        <f t="shared" si="354"/>
        <v>243756</v>
      </c>
      <c r="AP589" s="68">
        <f t="shared" si="355"/>
        <v>0</v>
      </c>
      <c r="AQ589" s="71">
        <v>121878.82060400043</v>
      </c>
      <c r="AR589" s="71">
        <v>121878.31999999999</v>
      </c>
      <c r="AS589" s="69">
        <f t="shared" si="356"/>
        <v>243756</v>
      </c>
      <c r="AT589" s="68">
        <f t="shared" si="357"/>
        <v>0</v>
      </c>
      <c r="AU589" s="71">
        <v>147547.71284942282</v>
      </c>
      <c r="AV589" s="71">
        <v>121878.31999999999</v>
      </c>
      <c r="AW589" s="69">
        <f t="shared" si="358"/>
        <v>269425</v>
      </c>
      <c r="AX589" s="68">
        <f t="shared" si="359"/>
        <v>-25669</v>
      </c>
      <c r="AY589" s="71">
        <v>147547.71284942282</v>
      </c>
      <c r="AZ589" s="71">
        <v>121878.31999999999</v>
      </c>
      <c r="BA589" s="65" t="b">
        <f t="shared" si="324"/>
        <v>1</v>
      </c>
      <c r="BB589" s="65" t="b">
        <f t="shared" si="325"/>
        <v>1</v>
      </c>
      <c r="BC589" s="65" t="b">
        <f t="shared" si="326"/>
        <v>0</v>
      </c>
      <c r="BD589" s="65" t="b">
        <f t="shared" si="327"/>
        <v>0</v>
      </c>
      <c r="BE589" s="65" t="b">
        <f t="shared" si="328"/>
        <v>1</v>
      </c>
      <c r="BF589" s="65" t="b">
        <f t="shared" si="329"/>
        <v>1</v>
      </c>
      <c r="BG589" s="65" t="b">
        <f t="shared" si="330"/>
        <v>1</v>
      </c>
      <c r="BH589" s="65" t="b">
        <f t="shared" si="331"/>
        <v>1</v>
      </c>
      <c r="BI589" s="65" t="b">
        <f t="shared" si="332"/>
        <v>1</v>
      </c>
      <c r="BJ589" s="65" t="b">
        <f t="shared" si="333"/>
        <v>1</v>
      </c>
      <c r="BK589" s="65" t="b">
        <f t="shared" si="334"/>
        <v>1</v>
      </c>
      <c r="BL589" s="65" t="b">
        <f t="shared" si="335"/>
        <v>0</v>
      </c>
      <c r="BM589" s="70" t="s">
        <v>164</v>
      </c>
    </row>
    <row r="590" spans="1:65" ht="34">
      <c r="A590" s="66" t="s">
        <v>1345</v>
      </c>
      <c r="B590" s="67" t="s">
        <v>1346</v>
      </c>
      <c r="C590" s="68">
        <v>0</v>
      </c>
      <c r="D590" s="68">
        <v>0</v>
      </c>
      <c r="E590" s="69">
        <f t="shared" si="336"/>
        <v>0</v>
      </c>
      <c r="F590" s="68">
        <f t="shared" si="337"/>
        <v>0</v>
      </c>
      <c r="G590" s="69">
        <v>0</v>
      </c>
      <c r="H590" s="69">
        <v>0</v>
      </c>
      <c r="I590" s="69">
        <f t="shared" si="338"/>
        <v>0</v>
      </c>
      <c r="J590" s="68">
        <f t="shared" si="339"/>
        <v>0</v>
      </c>
      <c r="K590" s="69">
        <v>0</v>
      </c>
      <c r="L590" s="69">
        <v>0</v>
      </c>
      <c r="M590" s="69">
        <f t="shared" si="340"/>
        <v>0</v>
      </c>
      <c r="N590" s="68">
        <f t="shared" si="341"/>
        <v>0</v>
      </c>
      <c r="O590" s="69">
        <v>0</v>
      </c>
      <c r="P590" s="69">
        <v>0</v>
      </c>
      <c r="Q590" s="69">
        <f t="shared" si="342"/>
        <v>0</v>
      </c>
      <c r="R590" s="68">
        <f t="shared" si="343"/>
        <v>0</v>
      </c>
      <c r="S590" s="69">
        <v>0</v>
      </c>
      <c r="T590" s="69">
        <v>0</v>
      </c>
      <c r="U590" s="69">
        <f t="shared" si="344"/>
        <v>0</v>
      </c>
      <c r="V590" s="68">
        <f t="shared" si="345"/>
        <v>0</v>
      </c>
      <c r="W590" s="69">
        <v>0</v>
      </c>
      <c r="X590" s="69">
        <v>0</v>
      </c>
      <c r="Y590" s="69">
        <f t="shared" si="346"/>
        <v>0</v>
      </c>
      <c r="Z590" s="68">
        <f t="shared" si="347"/>
        <v>0</v>
      </c>
      <c r="AA590" s="69">
        <v>0</v>
      </c>
      <c r="AB590" s="69">
        <v>0</v>
      </c>
      <c r="AC590" s="69">
        <f t="shared" si="348"/>
        <v>0</v>
      </c>
      <c r="AD590" s="68">
        <f t="shared" si="349"/>
        <v>0</v>
      </c>
      <c r="AE590" s="69">
        <v>0</v>
      </c>
      <c r="AF590" s="69">
        <v>0</v>
      </c>
      <c r="AG590" s="69">
        <f t="shared" si="350"/>
        <v>0</v>
      </c>
      <c r="AH590" s="68">
        <f t="shared" si="351"/>
        <v>0</v>
      </c>
      <c r="AI590" s="69">
        <v>0</v>
      </c>
      <c r="AJ590" s="69">
        <v>0</v>
      </c>
      <c r="AK590" s="69">
        <f t="shared" si="352"/>
        <v>0</v>
      </c>
      <c r="AL590" s="68">
        <f t="shared" si="353"/>
        <v>0</v>
      </c>
      <c r="AM590" s="69">
        <v>0</v>
      </c>
      <c r="AN590" s="69">
        <v>0</v>
      </c>
      <c r="AO590" s="69">
        <f t="shared" si="354"/>
        <v>0</v>
      </c>
      <c r="AP590" s="68">
        <f t="shared" si="355"/>
        <v>0</v>
      </c>
      <c r="AQ590" s="69">
        <v>0</v>
      </c>
      <c r="AR590" s="69">
        <v>0</v>
      </c>
      <c r="AS590" s="69">
        <f t="shared" si="356"/>
        <v>0</v>
      </c>
      <c r="AT590" s="68">
        <f t="shared" si="357"/>
        <v>0</v>
      </c>
      <c r="AU590" s="69">
        <v>0</v>
      </c>
      <c r="AV590" s="69">
        <v>0</v>
      </c>
      <c r="AW590" s="69">
        <f t="shared" si="358"/>
        <v>0</v>
      </c>
      <c r="AX590" s="68">
        <f t="shared" si="359"/>
        <v>0</v>
      </c>
      <c r="AY590" s="69">
        <v>0</v>
      </c>
      <c r="AZ590" s="69">
        <v>0</v>
      </c>
      <c r="BA590" s="65" t="b">
        <f t="shared" si="324"/>
        <v>1</v>
      </c>
      <c r="BB590" s="65" t="b">
        <f t="shared" si="325"/>
        <v>1</v>
      </c>
      <c r="BC590" s="65" t="b">
        <f t="shared" si="326"/>
        <v>1</v>
      </c>
      <c r="BD590" s="65" t="b">
        <f t="shared" si="327"/>
        <v>1</v>
      </c>
      <c r="BE590" s="65" t="b">
        <f t="shared" si="328"/>
        <v>1</v>
      </c>
      <c r="BF590" s="65" t="b">
        <f t="shared" si="329"/>
        <v>1</v>
      </c>
      <c r="BG590" s="65" t="b">
        <f t="shared" si="330"/>
        <v>1</v>
      </c>
      <c r="BH590" s="65" t="b">
        <f t="shared" si="331"/>
        <v>1</v>
      </c>
      <c r="BI590" s="65" t="b">
        <f t="shared" si="332"/>
        <v>1</v>
      </c>
      <c r="BJ590" s="65" t="b">
        <f t="shared" si="333"/>
        <v>1</v>
      </c>
      <c r="BK590" s="65" t="b">
        <f t="shared" si="334"/>
        <v>1</v>
      </c>
      <c r="BL590" s="65" t="b">
        <f t="shared" si="335"/>
        <v>1</v>
      </c>
      <c r="BM590" s="70" t="s">
        <v>161</v>
      </c>
    </row>
    <row r="591" spans="1:65" ht="24">
      <c r="A591" s="66" t="s">
        <v>1347</v>
      </c>
      <c r="B591" s="67" t="s">
        <v>1348</v>
      </c>
      <c r="C591" s="68">
        <v>0</v>
      </c>
      <c r="D591" s="68">
        <v>0</v>
      </c>
      <c r="E591" s="69">
        <f t="shared" si="336"/>
        <v>0</v>
      </c>
      <c r="F591" s="68">
        <f t="shared" si="337"/>
        <v>0</v>
      </c>
      <c r="G591" s="69">
        <v>0</v>
      </c>
      <c r="H591" s="69">
        <v>0</v>
      </c>
      <c r="I591" s="69">
        <f t="shared" si="338"/>
        <v>0</v>
      </c>
      <c r="J591" s="68">
        <f t="shared" si="339"/>
        <v>0</v>
      </c>
      <c r="K591" s="71">
        <v>11819.039999999999</v>
      </c>
      <c r="L591" s="71">
        <v>11819</v>
      </c>
      <c r="M591" s="69">
        <f t="shared" si="340"/>
        <v>23638</v>
      </c>
      <c r="N591" s="68">
        <f t="shared" si="341"/>
        <v>0</v>
      </c>
      <c r="O591" s="69">
        <v>0</v>
      </c>
      <c r="P591" s="71">
        <v>11819</v>
      </c>
      <c r="Q591" s="69">
        <f t="shared" si="342"/>
        <v>11819</v>
      </c>
      <c r="R591" s="68">
        <f t="shared" si="343"/>
        <v>11819</v>
      </c>
      <c r="S591" s="71">
        <v>12735.53593521814</v>
      </c>
      <c r="T591" s="71">
        <v>6676</v>
      </c>
      <c r="U591" s="69">
        <f t="shared" si="344"/>
        <v>19411</v>
      </c>
      <c r="V591" s="68">
        <f t="shared" si="345"/>
        <v>-6059</v>
      </c>
      <c r="W591" s="71">
        <v>14862.544971098054</v>
      </c>
      <c r="X591" s="71">
        <v>8803.01</v>
      </c>
      <c r="Y591" s="69">
        <f t="shared" si="346"/>
        <v>23665</v>
      </c>
      <c r="Z591" s="68">
        <f t="shared" si="347"/>
        <v>-6059</v>
      </c>
      <c r="AA591" s="71">
        <v>17392.224010951621</v>
      </c>
      <c r="AB591" s="71">
        <v>11332.69</v>
      </c>
      <c r="AC591" s="69">
        <f t="shared" si="348"/>
        <v>28724</v>
      </c>
      <c r="AD591" s="68">
        <f t="shared" si="349"/>
        <v>-6060</v>
      </c>
      <c r="AE591" s="71">
        <v>17392.224010951621</v>
      </c>
      <c r="AF591" s="71">
        <v>11332.69</v>
      </c>
      <c r="AG591" s="69">
        <f t="shared" si="350"/>
        <v>28724</v>
      </c>
      <c r="AH591" s="68">
        <f t="shared" si="351"/>
        <v>-6060</v>
      </c>
      <c r="AI591" s="71">
        <v>51850.8249714095</v>
      </c>
      <c r="AJ591" s="71">
        <v>45791.69</v>
      </c>
      <c r="AK591" s="69">
        <f t="shared" si="352"/>
        <v>97641</v>
      </c>
      <c r="AL591" s="68">
        <f t="shared" si="353"/>
        <v>-6059</v>
      </c>
      <c r="AM591" s="71">
        <v>51850.8249714095</v>
      </c>
      <c r="AN591" s="71">
        <v>45791.69</v>
      </c>
      <c r="AO591" s="69">
        <f t="shared" si="354"/>
        <v>97641</v>
      </c>
      <c r="AP591" s="68">
        <f t="shared" si="355"/>
        <v>-6059</v>
      </c>
      <c r="AQ591" s="71">
        <v>51850.8249714095</v>
      </c>
      <c r="AR591" s="71">
        <v>45791.69</v>
      </c>
      <c r="AS591" s="69">
        <f t="shared" si="356"/>
        <v>97641</v>
      </c>
      <c r="AT591" s="68">
        <f t="shared" si="357"/>
        <v>-6059</v>
      </c>
      <c r="AU591" s="71">
        <v>51850.8249714095</v>
      </c>
      <c r="AV591" s="71">
        <v>45791.69</v>
      </c>
      <c r="AW591" s="69">
        <f t="shared" si="358"/>
        <v>97641</v>
      </c>
      <c r="AX591" s="68">
        <f t="shared" si="359"/>
        <v>-6059</v>
      </c>
      <c r="AY591" s="71">
        <v>51850.8249714095</v>
      </c>
      <c r="AZ591" s="71">
        <v>45791.69</v>
      </c>
      <c r="BA591" s="65" t="b">
        <f t="shared" si="324"/>
        <v>1</v>
      </c>
      <c r="BB591" s="65" t="b">
        <f t="shared" si="325"/>
        <v>1</v>
      </c>
      <c r="BC591" s="65" t="b">
        <f t="shared" si="326"/>
        <v>1</v>
      </c>
      <c r="BD591" s="65" t="b">
        <f t="shared" si="327"/>
        <v>0</v>
      </c>
      <c r="BE591" s="65" t="b">
        <f t="shared" si="328"/>
        <v>0</v>
      </c>
      <c r="BF591" s="65" t="b">
        <f t="shared" si="329"/>
        <v>0</v>
      </c>
      <c r="BG591" s="65" t="b">
        <f t="shared" si="330"/>
        <v>0</v>
      </c>
      <c r="BH591" s="65" t="b">
        <f t="shared" si="331"/>
        <v>0</v>
      </c>
      <c r="BI591" s="65" t="b">
        <f t="shared" si="332"/>
        <v>0</v>
      </c>
      <c r="BJ591" s="65" t="b">
        <f t="shared" si="333"/>
        <v>0</v>
      </c>
      <c r="BK591" s="65" t="b">
        <f t="shared" si="334"/>
        <v>0</v>
      </c>
      <c r="BL591" s="65" t="b">
        <f t="shared" si="335"/>
        <v>0</v>
      </c>
      <c r="BM591" s="70" t="s">
        <v>164</v>
      </c>
    </row>
    <row r="592" spans="1:65" ht="34">
      <c r="A592" s="66" t="s">
        <v>1349</v>
      </c>
      <c r="B592" s="67" t="s">
        <v>1350</v>
      </c>
      <c r="C592" s="68">
        <v>0</v>
      </c>
      <c r="D592" s="68">
        <v>0</v>
      </c>
      <c r="E592" s="69">
        <f t="shared" si="336"/>
        <v>0</v>
      </c>
      <c r="F592" s="68">
        <f t="shared" si="337"/>
        <v>0</v>
      </c>
      <c r="G592" s="69">
        <v>0</v>
      </c>
      <c r="H592" s="69">
        <v>0</v>
      </c>
      <c r="I592" s="69">
        <f t="shared" si="338"/>
        <v>0</v>
      </c>
      <c r="J592" s="68">
        <f t="shared" si="339"/>
        <v>0</v>
      </c>
      <c r="K592" s="69">
        <v>0</v>
      </c>
      <c r="L592" s="69">
        <v>0</v>
      </c>
      <c r="M592" s="69">
        <f t="shared" si="340"/>
        <v>0</v>
      </c>
      <c r="N592" s="68">
        <f t="shared" si="341"/>
        <v>0</v>
      </c>
      <c r="O592" s="69">
        <v>0</v>
      </c>
      <c r="P592" s="69">
        <v>0</v>
      </c>
      <c r="Q592" s="69">
        <f t="shared" si="342"/>
        <v>0</v>
      </c>
      <c r="R592" s="68">
        <f t="shared" si="343"/>
        <v>0</v>
      </c>
      <c r="S592" s="69">
        <v>0</v>
      </c>
      <c r="T592" s="71">
        <v>6167</v>
      </c>
      <c r="U592" s="69">
        <f t="shared" si="344"/>
        <v>6167</v>
      </c>
      <c r="V592" s="68">
        <f t="shared" si="345"/>
        <v>6167</v>
      </c>
      <c r="W592" s="71">
        <v>8005.2378382791767</v>
      </c>
      <c r="X592" s="71">
        <v>14172</v>
      </c>
      <c r="Y592" s="69">
        <f t="shared" si="346"/>
        <v>22177</v>
      </c>
      <c r="Z592" s="68">
        <f t="shared" si="347"/>
        <v>6167</v>
      </c>
      <c r="AA592" s="69">
        <v>0</v>
      </c>
      <c r="AB592" s="71">
        <v>14172</v>
      </c>
      <c r="AC592" s="69">
        <f t="shared" si="348"/>
        <v>14172</v>
      </c>
      <c r="AD592" s="68">
        <f t="shared" si="349"/>
        <v>14172</v>
      </c>
      <c r="AE592" s="69">
        <v>0</v>
      </c>
      <c r="AF592" s="71">
        <v>14172</v>
      </c>
      <c r="AG592" s="69">
        <f t="shared" si="350"/>
        <v>14172</v>
      </c>
      <c r="AH592" s="68">
        <f t="shared" si="351"/>
        <v>14172</v>
      </c>
      <c r="AI592" s="71">
        <v>7975.5602319287627</v>
      </c>
      <c r="AJ592" s="71">
        <v>21834.19</v>
      </c>
      <c r="AK592" s="69">
        <f t="shared" si="352"/>
        <v>29809</v>
      </c>
      <c r="AL592" s="68">
        <f t="shared" si="353"/>
        <v>13859</v>
      </c>
      <c r="AM592" s="69">
        <v>0</v>
      </c>
      <c r="AN592" s="71">
        <v>21834.19</v>
      </c>
      <c r="AO592" s="69">
        <f t="shared" si="354"/>
        <v>21834</v>
      </c>
      <c r="AP592" s="68">
        <f t="shared" si="355"/>
        <v>21834</v>
      </c>
      <c r="AQ592" s="69">
        <v>0</v>
      </c>
      <c r="AR592" s="71">
        <v>21834.19</v>
      </c>
      <c r="AS592" s="69">
        <f t="shared" si="356"/>
        <v>21834</v>
      </c>
      <c r="AT592" s="68">
        <f t="shared" si="357"/>
        <v>21834</v>
      </c>
      <c r="AU592" s="71">
        <v>353877.80801222398</v>
      </c>
      <c r="AV592" s="71">
        <v>21834.19</v>
      </c>
      <c r="AW592" s="69">
        <f t="shared" si="358"/>
        <v>375711</v>
      </c>
      <c r="AX592" s="68">
        <f t="shared" si="359"/>
        <v>-332043</v>
      </c>
      <c r="AY592" s="71">
        <v>353877.80801222398</v>
      </c>
      <c r="AZ592" s="71">
        <v>21834.19</v>
      </c>
      <c r="BA592" s="65" t="b">
        <f t="shared" si="324"/>
        <v>1</v>
      </c>
      <c r="BB592" s="65" t="b">
        <f t="shared" si="325"/>
        <v>1</v>
      </c>
      <c r="BC592" s="65" t="b">
        <f t="shared" si="326"/>
        <v>1</v>
      </c>
      <c r="BD592" s="65" t="b">
        <f t="shared" si="327"/>
        <v>1</v>
      </c>
      <c r="BE592" s="65" t="b">
        <f t="shared" si="328"/>
        <v>0</v>
      </c>
      <c r="BF592" s="65" t="b">
        <f t="shared" si="329"/>
        <v>0</v>
      </c>
      <c r="BG592" s="65" t="b">
        <f t="shared" si="330"/>
        <v>0</v>
      </c>
      <c r="BH592" s="65" t="b">
        <f t="shared" si="331"/>
        <v>0</v>
      </c>
      <c r="BI592" s="65" t="b">
        <f t="shared" si="332"/>
        <v>0</v>
      </c>
      <c r="BJ592" s="65" t="b">
        <f t="shared" si="333"/>
        <v>0</v>
      </c>
      <c r="BK592" s="65" t="b">
        <f t="shared" si="334"/>
        <v>0</v>
      </c>
      <c r="BL592" s="65" t="b">
        <f t="shared" si="335"/>
        <v>0</v>
      </c>
      <c r="BM592" s="70" t="s">
        <v>161</v>
      </c>
    </row>
    <row r="593" spans="1:65" ht="34">
      <c r="A593" s="66" t="s">
        <v>1351</v>
      </c>
      <c r="B593" s="67" t="s">
        <v>1352</v>
      </c>
      <c r="C593" s="68">
        <v>0</v>
      </c>
      <c r="D593" s="68">
        <v>0</v>
      </c>
      <c r="E593" s="69">
        <f t="shared" si="336"/>
        <v>0</v>
      </c>
      <c r="F593" s="68">
        <f t="shared" si="337"/>
        <v>0</v>
      </c>
      <c r="G593" s="69">
        <v>0</v>
      </c>
      <c r="H593" s="69">
        <v>0</v>
      </c>
      <c r="I593" s="69">
        <f t="shared" si="338"/>
        <v>0</v>
      </c>
      <c r="J593" s="68">
        <f t="shared" si="339"/>
        <v>0</v>
      </c>
      <c r="K593" s="69">
        <v>0</v>
      </c>
      <c r="L593" s="69">
        <v>0</v>
      </c>
      <c r="M593" s="69">
        <f t="shared" si="340"/>
        <v>0</v>
      </c>
      <c r="N593" s="68">
        <f t="shared" si="341"/>
        <v>0</v>
      </c>
      <c r="O593" s="69">
        <v>0</v>
      </c>
      <c r="P593" s="69">
        <v>0</v>
      </c>
      <c r="Q593" s="69">
        <f t="shared" si="342"/>
        <v>0</v>
      </c>
      <c r="R593" s="68">
        <f t="shared" si="343"/>
        <v>0</v>
      </c>
      <c r="S593" s="71">
        <v>4542.9999999998017</v>
      </c>
      <c r="T593" s="71">
        <v>9349.7488435790201</v>
      </c>
      <c r="U593" s="69">
        <f t="shared" si="344"/>
        <v>13891</v>
      </c>
      <c r="V593" s="68">
        <f t="shared" si="345"/>
        <v>4807</v>
      </c>
      <c r="W593" s="71">
        <v>25625.009999999722</v>
      </c>
      <c r="X593" s="71">
        <v>30431.758843579017</v>
      </c>
      <c r="Y593" s="69">
        <f t="shared" si="346"/>
        <v>56056</v>
      </c>
      <c r="Z593" s="68">
        <f t="shared" si="347"/>
        <v>4806</v>
      </c>
      <c r="AA593" s="71">
        <v>30889.572544608523</v>
      </c>
      <c r="AB593" s="71">
        <v>35696.318843579014</v>
      </c>
      <c r="AC593" s="69">
        <f t="shared" si="348"/>
        <v>66585</v>
      </c>
      <c r="AD593" s="68">
        <f t="shared" si="349"/>
        <v>4807</v>
      </c>
      <c r="AE593" s="71">
        <v>37576.562083360717</v>
      </c>
      <c r="AF593" s="71">
        <v>42383.318843579014</v>
      </c>
      <c r="AG593" s="69">
        <f t="shared" si="350"/>
        <v>79959</v>
      </c>
      <c r="AH593" s="68">
        <f t="shared" si="351"/>
        <v>4807</v>
      </c>
      <c r="AI593" s="71">
        <v>46721.644205344986</v>
      </c>
      <c r="AJ593" s="71">
        <v>51528.318843579014</v>
      </c>
      <c r="AK593" s="69">
        <f t="shared" si="352"/>
        <v>98249</v>
      </c>
      <c r="AL593" s="68">
        <f t="shared" si="353"/>
        <v>4807</v>
      </c>
      <c r="AM593" s="71">
        <v>51024.015326709516</v>
      </c>
      <c r="AN593" s="71">
        <v>55830.318843579014</v>
      </c>
      <c r="AO593" s="69">
        <f t="shared" si="354"/>
        <v>106854</v>
      </c>
      <c r="AP593" s="68">
        <f t="shared" si="355"/>
        <v>4806</v>
      </c>
      <c r="AQ593" s="71">
        <v>52808.73514730396</v>
      </c>
      <c r="AR593" s="71">
        <v>57615.318843579014</v>
      </c>
      <c r="AS593" s="69">
        <f t="shared" si="356"/>
        <v>110423</v>
      </c>
      <c r="AT593" s="68">
        <f t="shared" si="357"/>
        <v>4807</v>
      </c>
      <c r="AU593" s="71">
        <v>76795.843511454877</v>
      </c>
      <c r="AV593" s="71">
        <v>57615.318843579014</v>
      </c>
      <c r="AW593" s="69">
        <f t="shared" si="358"/>
        <v>134410</v>
      </c>
      <c r="AX593" s="68">
        <f t="shared" si="359"/>
        <v>-19180</v>
      </c>
      <c r="AY593" s="71">
        <v>76795.843511454877</v>
      </c>
      <c r="AZ593" s="71">
        <v>57615.318843579014</v>
      </c>
      <c r="BA593" s="65" t="b">
        <f t="shared" si="324"/>
        <v>1</v>
      </c>
      <c r="BB593" s="65" t="b">
        <f t="shared" si="325"/>
        <v>1</v>
      </c>
      <c r="BC593" s="65" t="b">
        <f t="shared" si="326"/>
        <v>1</v>
      </c>
      <c r="BD593" s="65" t="b">
        <f t="shared" si="327"/>
        <v>1</v>
      </c>
      <c r="BE593" s="65" t="b">
        <f t="shared" si="328"/>
        <v>0</v>
      </c>
      <c r="BF593" s="65" t="b">
        <f t="shared" si="329"/>
        <v>0</v>
      </c>
      <c r="BG593" s="65" t="b">
        <f t="shared" si="330"/>
        <v>0</v>
      </c>
      <c r="BH593" s="65" t="b">
        <f t="shared" si="331"/>
        <v>0</v>
      </c>
      <c r="BI593" s="65" t="b">
        <f t="shared" si="332"/>
        <v>0</v>
      </c>
      <c r="BJ593" s="65" t="b">
        <f t="shared" si="333"/>
        <v>0</v>
      </c>
      <c r="BK593" s="65" t="b">
        <f t="shared" si="334"/>
        <v>0</v>
      </c>
      <c r="BL593" s="65" t="b">
        <f t="shared" si="335"/>
        <v>0</v>
      </c>
      <c r="BM593" s="70" t="s">
        <v>161</v>
      </c>
    </row>
    <row r="594" spans="1:65" ht="34">
      <c r="A594" s="66" t="s">
        <v>1353</v>
      </c>
      <c r="B594" s="67" t="s">
        <v>1354</v>
      </c>
      <c r="C594" s="68">
        <v>0</v>
      </c>
      <c r="D594" s="68">
        <v>0</v>
      </c>
      <c r="E594" s="69">
        <f t="shared" si="336"/>
        <v>0</v>
      </c>
      <c r="F594" s="68">
        <f t="shared" si="337"/>
        <v>0</v>
      </c>
      <c r="G594" s="69">
        <v>0</v>
      </c>
      <c r="H594" s="69">
        <v>0</v>
      </c>
      <c r="I594" s="69">
        <f t="shared" si="338"/>
        <v>0</v>
      </c>
      <c r="J594" s="68">
        <f t="shared" si="339"/>
        <v>0</v>
      </c>
      <c r="K594" s="71">
        <v>3460.2021282859155</v>
      </c>
      <c r="L594" s="71">
        <v>3562</v>
      </c>
      <c r="M594" s="69">
        <f t="shared" si="340"/>
        <v>7022</v>
      </c>
      <c r="N594" s="68">
        <f t="shared" si="341"/>
        <v>102</v>
      </c>
      <c r="O594" s="69">
        <v>0</v>
      </c>
      <c r="P594" s="71">
        <v>3562</v>
      </c>
      <c r="Q594" s="69">
        <f t="shared" si="342"/>
        <v>3562</v>
      </c>
      <c r="R594" s="68">
        <f t="shared" si="343"/>
        <v>3562</v>
      </c>
      <c r="S594" s="69">
        <v>0</v>
      </c>
      <c r="T594" s="69">
        <v>0</v>
      </c>
      <c r="U594" s="69">
        <f t="shared" si="344"/>
        <v>0</v>
      </c>
      <c r="V594" s="68">
        <f t="shared" si="345"/>
        <v>0</v>
      </c>
      <c r="W594" s="69">
        <v>0</v>
      </c>
      <c r="X594" s="69">
        <v>0</v>
      </c>
      <c r="Y594" s="69">
        <f t="shared" si="346"/>
        <v>0</v>
      </c>
      <c r="Z594" s="68">
        <f t="shared" si="347"/>
        <v>0</v>
      </c>
      <c r="AA594" s="69">
        <v>0</v>
      </c>
      <c r="AB594" s="69">
        <v>0</v>
      </c>
      <c r="AC594" s="69">
        <f t="shared" si="348"/>
        <v>0</v>
      </c>
      <c r="AD594" s="68">
        <f t="shared" si="349"/>
        <v>0</v>
      </c>
      <c r="AE594" s="69">
        <v>0</v>
      </c>
      <c r="AF594" s="69">
        <v>0</v>
      </c>
      <c r="AG594" s="69">
        <f t="shared" si="350"/>
        <v>0</v>
      </c>
      <c r="AH594" s="68">
        <f t="shared" si="351"/>
        <v>0</v>
      </c>
      <c r="AI594" s="69">
        <v>0</v>
      </c>
      <c r="AJ594" s="69">
        <v>0</v>
      </c>
      <c r="AK594" s="69">
        <f t="shared" si="352"/>
        <v>0</v>
      </c>
      <c r="AL594" s="68">
        <f t="shared" si="353"/>
        <v>0</v>
      </c>
      <c r="AM594" s="69">
        <v>0</v>
      </c>
      <c r="AN594" s="69">
        <v>0</v>
      </c>
      <c r="AO594" s="69">
        <f t="shared" si="354"/>
        <v>0</v>
      </c>
      <c r="AP594" s="68">
        <f t="shared" si="355"/>
        <v>0</v>
      </c>
      <c r="AQ594" s="69">
        <v>0</v>
      </c>
      <c r="AR594" s="69">
        <v>0</v>
      </c>
      <c r="AS594" s="69">
        <f t="shared" si="356"/>
        <v>0</v>
      </c>
      <c r="AT594" s="68">
        <f t="shared" si="357"/>
        <v>0</v>
      </c>
      <c r="AU594" s="69">
        <v>0</v>
      </c>
      <c r="AV594" s="69">
        <v>0</v>
      </c>
      <c r="AW594" s="69">
        <f t="shared" si="358"/>
        <v>0</v>
      </c>
      <c r="AX594" s="68">
        <f t="shared" si="359"/>
        <v>0</v>
      </c>
      <c r="AY594" s="69">
        <v>0</v>
      </c>
      <c r="AZ594" s="69">
        <v>0</v>
      </c>
      <c r="BA594" s="65" t="b">
        <f t="shared" si="324"/>
        <v>1</v>
      </c>
      <c r="BB594" s="65" t="b">
        <f t="shared" si="325"/>
        <v>1</v>
      </c>
      <c r="BC594" s="65" t="b">
        <f t="shared" si="326"/>
        <v>0</v>
      </c>
      <c r="BD594" s="65" t="b">
        <f t="shared" si="327"/>
        <v>0</v>
      </c>
      <c r="BE594" s="65" t="b">
        <f t="shared" si="328"/>
        <v>1</v>
      </c>
      <c r="BF594" s="65" t="b">
        <f t="shared" si="329"/>
        <v>1</v>
      </c>
      <c r="BG594" s="65" t="b">
        <f t="shared" si="330"/>
        <v>1</v>
      </c>
      <c r="BH594" s="65" t="b">
        <f t="shared" si="331"/>
        <v>1</v>
      </c>
      <c r="BI594" s="65" t="b">
        <f t="shared" si="332"/>
        <v>1</v>
      </c>
      <c r="BJ594" s="65" t="b">
        <f t="shared" si="333"/>
        <v>1</v>
      </c>
      <c r="BK594" s="65" t="b">
        <f t="shared" si="334"/>
        <v>1</v>
      </c>
      <c r="BL594" s="65" t="b">
        <f t="shared" si="335"/>
        <v>1</v>
      </c>
      <c r="BM594" s="70" t="s">
        <v>161</v>
      </c>
    </row>
    <row r="595" spans="1:65" ht="17">
      <c r="A595" s="66" t="s">
        <v>1355</v>
      </c>
      <c r="B595" s="67" t="s">
        <v>1356</v>
      </c>
      <c r="C595" s="68">
        <v>0</v>
      </c>
      <c r="D595" s="68">
        <v>0</v>
      </c>
      <c r="E595" s="69">
        <f t="shared" si="336"/>
        <v>0</v>
      </c>
      <c r="F595" s="68">
        <f t="shared" si="337"/>
        <v>0</v>
      </c>
      <c r="G595" s="71">
        <v>9655</v>
      </c>
      <c r="H595" s="71">
        <v>9655</v>
      </c>
      <c r="I595" s="69">
        <f t="shared" si="338"/>
        <v>19310</v>
      </c>
      <c r="J595" s="68">
        <f t="shared" si="339"/>
        <v>0</v>
      </c>
      <c r="K595" s="71">
        <v>16305</v>
      </c>
      <c r="L595" s="71">
        <v>16305</v>
      </c>
      <c r="M595" s="69">
        <f t="shared" si="340"/>
        <v>32610</v>
      </c>
      <c r="N595" s="68">
        <f t="shared" si="341"/>
        <v>0</v>
      </c>
      <c r="O595" s="71">
        <v>34855</v>
      </c>
      <c r="P595" s="71">
        <v>34855</v>
      </c>
      <c r="Q595" s="69">
        <f t="shared" si="342"/>
        <v>69710</v>
      </c>
      <c r="R595" s="68">
        <f t="shared" si="343"/>
        <v>0</v>
      </c>
      <c r="S595" s="71">
        <v>14363.006195743226</v>
      </c>
      <c r="T595" s="71">
        <v>16402.080080688247</v>
      </c>
      <c r="U595" s="69">
        <f t="shared" si="344"/>
        <v>30765</v>
      </c>
      <c r="V595" s="68">
        <f t="shared" si="345"/>
        <v>2039</v>
      </c>
      <c r="W595" s="71">
        <v>18318.235559787987</v>
      </c>
      <c r="X595" s="71">
        <v>21068.080080688247</v>
      </c>
      <c r="Y595" s="69">
        <f t="shared" si="346"/>
        <v>39386</v>
      </c>
      <c r="Z595" s="68">
        <f t="shared" si="347"/>
        <v>2750</v>
      </c>
      <c r="AA595" s="71">
        <v>19718.588830070159</v>
      </c>
      <c r="AB595" s="71">
        <v>22748.080080688247</v>
      </c>
      <c r="AC595" s="69">
        <f t="shared" si="348"/>
        <v>42466</v>
      </c>
      <c r="AD595" s="68">
        <f t="shared" si="349"/>
        <v>3030</v>
      </c>
      <c r="AE595" s="71">
        <v>23900.02394976185</v>
      </c>
      <c r="AF595" s="71">
        <v>27766.080080688247</v>
      </c>
      <c r="AG595" s="69">
        <f t="shared" si="350"/>
        <v>51666</v>
      </c>
      <c r="AH595" s="68">
        <f t="shared" si="351"/>
        <v>3866</v>
      </c>
      <c r="AI595" s="71">
        <v>30155.88514613979</v>
      </c>
      <c r="AJ595" s="71">
        <v>35273.080080688247</v>
      </c>
      <c r="AK595" s="69">
        <f t="shared" si="352"/>
        <v>65428</v>
      </c>
      <c r="AL595" s="68">
        <f t="shared" si="353"/>
        <v>5118</v>
      </c>
      <c r="AM595" s="71">
        <v>36537.823890916588</v>
      </c>
      <c r="AN595" s="71">
        <v>42092.080080688247</v>
      </c>
      <c r="AO595" s="69">
        <f t="shared" si="354"/>
        <v>78629</v>
      </c>
      <c r="AP595" s="68">
        <f t="shared" si="355"/>
        <v>5555</v>
      </c>
      <c r="AQ595" s="71">
        <v>8748</v>
      </c>
      <c r="AR595" s="71">
        <v>42092.080080688247</v>
      </c>
      <c r="AS595" s="69">
        <f t="shared" si="356"/>
        <v>50840</v>
      </c>
      <c r="AT595" s="68">
        <f t="shared" si="357"/>
        <v>33344</v>
      </c>
      <c r="AU595" s="71">
        <v>8748</v>
      </c>
      <c r="AV595" s="71">
        <v>42092.080080688247</v>
      </c>
      <c r="AW595" s="69">
        <f t="shared" si="358"/>
        <v>50840</v>
      </c>
      <c r="AX595" s="68">
        <f t="shared" si="359"/>
        <v>33344</v>
      </c>
      <c r="AY595" s="71">
        <v>8748</v>
      </c>
      <c r="AZ595" s="71">
        <v>42092.080080688247</v>
      </c>
      <c r="BA595" s="65" t="b">
        <f t="shared" si="324"/>
        <v>1</v>
      </c>
      <c r="BB595" s="65" t="b">
        <f t="shared" si="325"/>
        <v>1</v>
      </c>
      <c r="BC595" s="65" t="b">
        <f t="shared" si="326"/>
        <v>1</v>
      </c>
      <c r="BD595" s="65" t="b">
        <f t="shared" si="327"/>
        <v>1</v>
      </c>
      <c r="BE595" s="65" t="b">
        <f t="shared" si="328"/>
        <v>0</v>
      </c>
      <c r="BF595" s="65" t="b">
        <f t="shared" si="329"/>
        <v>0</v>
      </c>
      <c r="BG595" s="65" t="b">
        <f t="shared" si="330"/>
        <v>0</v>
      </c>
      <c r="BH595" s="65" t="b">
        <f t="shared" si="331"/>
        <v>0</v>
      </c>
      <c r="BI595" s="65" t="b">
        <f t="shared" si="332"/>
        <v>0</v>
      </c>
      <c r="BJ595" s="65" t="b">
        <f t="shared" si="333"/>
        <v>0</v>
      </c>
      <c r="BK595" s="65" t="b">
        <f t="shared" si="334"/>
        <v>0</v>
      </c>
      <c r="BL595" s="65" t="b">
        <f t="shared" si="335"/>
        <v>0</v>
      </c>
      <c r="BM595" s="70" t="s">
        <v>182</v>
      </c>
    </row>
    <row r="596" spans="1:65" ht="34">
      <c r="A596" s="66" t="s">
        <v>1357</v>
      </c>
      <c r="B596" s="67" t="s">
        <v>1358</v>
      </c>
      <c r="C596" s="68">
        <v>0</v>
      </c>
      <c r="D596" s="68">
        <v>0</v>
      </c>
      <c r="E596" s="69">
        <f t="shared" si="336"/>
        <v>0</v>
      </c>
      <c r="F596" s="68">
        <f t="shared" si="337"/>
        <v>0</v>
      </c>
      <c r="G596" s="71">
        <v>1850</v>
      </c>
      <c r="H596" s="71">
        <v>1850</v>
      </c>
      <c r="I596" s="69">
        <f t="shared" si="338"/>
        <v>3700</v>
      </c>
      <c r="J596" s="68">
        <f t="shared" si="339"/>
        <v>0</v>
      </c>
      <c r="K596" s="71">
        <v>4305.9750000000004</v>
      </c>
      <c r="L596" s="71">
        <v>4306</v>
      </c>
      <c r="M596" s="69">
        <f t="shared" si="340"/>
        <v>8611</v>
      </c>
      <c r="N596" s="68">
        <f t="shared" si="341"/>
        <v>1</v>
      </c>
      <c r="O596" s="71">
        <v>11605.975</v>
      </c>
      <c r="P596" s="71">
        <v>11606</v>
      </c>
      <c r="Q596" s="69">
        <f t="shared" si="342"/>
        <v>23211</v>
      </c>
      <c r="R596" s="68">
        <f t="shared" si="343"/>
        <v>1</v>
      </c>
      <c r="S596" s="69">
        <v>0</v>
      </c>
      <c r="T596" s="71">
        <v>8346</v>
      </c>
      <c r="U596" s="69">
        <f t="shared" si="344"/>
        <v>8346</v>
      </c>
      <c r="V596" s="68">
        <f t="shared" si="345"/>
        <v>8346</v>
      </c>
      <c r="W596" s="71">
        <v>8170.0372397604324</v>
      </c>
      <c r="X596" s="71">
        <v>16542</v>
      </c>
      <c r="Y596" s="69">
        <f t="shared" si="346"/>
        <v>24712</v>
      </c>
      <c r="Z596" s="68">
        <f t="shared" si="347"/>
        <v>8372</v>
      </c>
      <c r="AA596" s="69">
        <v>0</v>
      </c>
      <c r="AB596" s="71">
        <v>16542</v>
      </c>
      <c r="AC596" s="69">
        <f t="shared" si="348"/>
        <v>16542</v>
      </c>
      <c r="AD596" s="68">
        <f t="shared" si="349"/>
        <v>16542</v>
      </c>
      <c r="AE596" s="69">
        <v>0</v>
      </c>
      <c r="AF596" s="71">
        <v>16542</v>
      </c>
      <c r="AG596" s="69">
        <f t="shared" si="350"/>
        <v>16542</v>
      </c>
      <c r="AH596" s="68">
        <f t="shared" si="351"/>
        <v>16542</v>
      </c>
      <c r="AI596" s="71">
        <v>4900.3465899428084</v>
      </c>
      <c r="AJ596" s="71">
        <v>21416.37</v>
      </c>
      <c r="AK596" s="69">
        <f t="shared" si="352"/>
        <v>26316</v>
      </c>
      <c r="AL596" s="68">
        <f t="shared" si="353"/>
        <v>16516</v>
      </c>
      <c r="AM596" s="69">
        <v>0</v>
      </c>
      <c r="AN596" s="71">
        <v>21416.37</v>
      </c>
      <c r="AO596" s="69">
        <f t="shared" si="354"/>
        <v>21416</v>
      </c>
      <c r="AP596" s="68">
        <f t="shared" si="355"/>
        <v>21416</v>
      </c>
      <c r="AQ596" s="69">
        <v>0</v>
      </c>
      <c r="AR596" s="71">
        <v>21416.37</v>
      </c>
      <c r="AS596" s="69">
        <f t="shared" si="356"/>
        <v>21416</v>
      </c>
      <c r="AT596" s="68">
        <f t="shared" si="357"/>
        <v>21416</v>
      </c>
      <c r="AU596" s="71">
        <v>42836.379560883106</v>
      </c>
      <c r="AV596" s="71">
        <v>21416.37</v>
      </c>
      <c r="AW596" s="69">
        <f t="shared" si="358"/>
        <v>64252</v>
      </c>
      <c r="AX596" s="68">
        <f t="shared" si="359"/>
        <v>-21420</v>
      </c>
      <c r="AY596" s="71">
        <v>42836.379560883106</v>
      </c>
      <c r="AZ596" s="71">
        <v>21416.37</v>
      </c>
      <c r="BA596" s="65" t="b">
        <f t="shared" si="324"/>
        <v>1</v>
      </c>
      <c r="BB596" s="65" t="b">
        <f t="shared" si="325"/>
        <v>1</v>
      </c>
      <c r="BC596" s="65" t="b">
        <f t="shared" si="326"/>
        <v>0</v>
      </c>
      <c r="BD596" s="65" t="b">
        <f t="shared" si="327"/>
        <v>0</v>
      </c>
      <c r="BE596" s="65" t="b">
        <f t="shared" si="328"/>
        <v>0</v>
      </c>
      <c r="BF596" s="65" t="b">
        <f t="shared" si="329"/>
        <v>0</v>
      </c>
      <c r="BG596" s="65" t="b">
        <f t="shared" si="330"/>
        <v>0</v>
      </c>
      <c r="BH596" s="65" t="b">
        <f t="shared" si="331"/>
        <v>0</v>
      </c>
      <c r="BI596" s="65" t="b">
        <f t="shared" si="332"/>
        <v>0</v>
      </c>
      <c r="BJ596" s="65" t="b">
        <f t="shared" si="333"/>
        <v>0</v>
      </c>
      <c r="BK596" s="65" t="b">
        <f t="shared" si="334"/>
        <v>0</v>
      </c>
      <c r="BL596" s="65" t="b">
        <f t="shared" si="335"/>
        <v>0</v>
      </c>
      <c r="BM596" s="70" t="s">
        <v>161</v>
      </c>
    </row>
    <row r="597" spans="1:65" ht="17">
      <c r="A597" s="66" t="s">
        <v>1359</v>
      </c>
      <c r="B597" s="67" t="s">
        <v>1360</v>
      </c>
      <c r="C597" s="68">
        <v>0</v>
      </c>
      <c r="D597" s="68">
        <v>0</v>
      </c>
      <c r="E597" s="69">
        <f t="shared" si="336"/>
        <v>0</v>
      </c>
      <c r="F597" s="68">
        <f t="shared" si="337"/>
        <v>0</v>
      </c>
      <c r="G597" s="69">
        <v>0</v>
      </c>
      <c r="H597" s="69">
        <v>0</v>
      </c>
      <c r="I597" s="69">
        <f t="shared" si="338"/>
        <v>0</v>
      </c>
      <c r="J597" s="68">
        <f t="shared" si="339"/>
        <v>0</v>
      </c>
      <c r="K597" s="71">
        <v>180821.56999999998</v>
      </c>
      <c r="L597" s="71">
        <v>158450</v>
      </c>
      <c r="M597" s="69">
        <f t="shared" si="340"/>
        <v>339271</v>
      </c>
      <c r="N597" s="68">
        <f t="shared" si="341"/>
        <v>-22371</v>
      </c>
      <c r="O597" s="69">
        <v>0</v>
      </c>
      <c r="P597" s="71">
        <v>158450</v>
      </c>
      <c r="Q597" s="69">
        <f t="shared" si="342"/>
        <v>158450</v>
      </c>
      <c r="R597" s="68">
        <f t="shared" si="343"/>
        <v>158450</v>
      </c>
      <c r="S597" s="71">
        <v>6496.5375000000004</v>
      </c>
      <c r="T597" s="71">
        <v>6496.5</v>
      </c>
      <c r="U597" s="69">
        <f t="shared" si="344"/>
        <v>12992</v>
      </c>
      <c r="V597" s="68">
        <f t="shared" si="345"/>
        <v>0</v>
      </c>
      <c r="W597" s="71">
        <v>10564.827499999999</v>
      </c>
      <c r="X597" s="71">
        <v>10564.5</v>
      </c>
      <c r="Y597" s="69">
        <f t="shared" si="346"/>
        <v>21128</v>
      </c>
      <c r="Z597" s="68">
        <f t="shared" si="347"/>
        <v>0</v>
      </c>
      <c r="AA597" s="71">
        <v>11196.333499999999</v>
      </c>
      <c r="AB597" s="71">
        <v>11196.5</v>
      </c>
      <c r="AC597" s="69">
        <f t="shared" si="348"/>
        <v>22392</v>
      </c>
      <c r="AD597" s="68">
        <f t="shared" si="349"/>
        <v>0</v>
      </c>
      <c r="AE597" s="71">
        <v>11390.777944444444</v>
      </c>
      <c r="AF597" s="71">
        <v>11390.5</v>
      </c>
      <c r="AG597" s="69">
        <f t="shared" si="350"/>
        <v>22780</v>
      </c>
      <c r="AH597" s="68">
        <f t="shared" si="351"/>
        <v>0</v>
      </c>
      <c r="AI597" s="71">
        <v>12654.666833333333</v>
      </c>
      <c r="AJ597" s="71">
        <v>13189.5</v>
      </c>
      <c r="AK597" s="69">
        <f t="shared" si="352"/>
        <v>25843</v>
      </c>
      <c r="AL597" s="68">
        <f t="shared" si="353"/>
        <v>535</v>
      </c>
      <c r="AM597" s="71">
        <v>13218.342047008546</v>
      </c>
      <c r="AN597" s="71">
        <v>13753.5</v>
      </c>
      <c r="AO597" s="69">
        <f t="shared" si="354"/>
        <v>26971</v>
      </c>
      <c r="AP597" s="68">
        <f t="shared" si="355"/>
        <v>535</v>
      </c>
      <c r="AQ597" s="71">
        <v>15155.307858974358</v>
      </c>
      <c r="AR597" s="71">
        <v>15690.5</v>
      </c>
      <c r="AS597" s="69">
        <f t="shared" si="356"/>
        <v>30845</v>
      </c>
      <c r="AT597" s="68">
        <f t="shared" si="357"/>
        <v>535</v>
      </c>
      <c r="AU597" s="71">
        <v>16978.224525641024</v>
      </c>
      <c r="AV597" s="71">
        <v>15690.5</v>
      </c>
      <c r="AW597" s="69">
        <f t="shared" si="358"/>
        <v>32668</v>
      </c>
      <c r="AX597" s="68">
        <f t="shared" si="359"/>
        <v>-1288</v>
      </c>
      <c r="AY597" s="71">
        <v>16978.224525641024</v>
      </c>
      <c r="AZ597" s="71">
        <v>15690.5</v>
      </c>
      <c r="BA597" s="65" t="b">
        <f t="shared" si="324"/>
        <v>1</v>
      </c>
      <c r="BB597" s="65" t="b">
        <f t="shared" si="325"/>
        <v>1</v>
      </c>
      <c r="BC597" s="65" t="b">
        <f t="shared" si="326"/>
        <v>0</v>
      </c>
      <c r="BD597" s="65" t="b">
        <f t="shared" si="327"/>
        <v>0</v>
      </c>
      <c r="BE597" s="65" t="b">
        <f t="shared" si="328"/>
        <v>1</v>
      </c>
      <c r="BF597" s="65" t="b">
        <f t="shared" si="329"/>
        <v>1</v>
      </c>
      <c r="BG597" s="65" t="b">
        <f t="shared" si="330"/>
        <v>1</v>
      </c>
      <c r="BH597" s="65" t="b">
        <f t="shared" si="331"/>
        <v>1</v>
      </c>
      <c r="BI597" s="65" t="b">
        <f t="shared" si="332"/>
        <v>0</v>
      </c>
      <c r="BJ597" s="65" t="b">
        <f t="shared" si="333"/>
        <v>0</v>
      </c>
      <c r="BK597" s="65" t="b">
        <f t="shared" si="334"/>
        <v>0</v>
      </c>
      <c r="BL597" s="65" t="b">
        <f t="shared" si="335"/>
        <v>0</v>
      </c>
      <c r="BM597" s="70" t="s">
        <v>179</v>
      </c>
    </row>
    <row r="598" spans="1:65" ht="17">
      <c r="A598" s="66" t="s">
        <v>1361</v>
      </c>
      <c r="B598" s="67" t="s">
        <v>1362</v>
      </c>
      <c r="C598" s="68">
        <v>0</v>
      </c>
      <c r="D598" s="68">
        <v>0</v>
      </c>
      <c r="E598" s="69">
        <f t="shared" si="336"/>
        <v>0</v>
      </c>
      <c r="F598" s="68">
        <f t="shared" si="337"/>
        <v>0</v>
      </c>
      <c r="G598" s="69">
        <v>0</v>
      </c>
      <c r="H598" s="69">
        <v>0</v>
      </c>
      <c r="I598" s="69">
        <f t="shared" si="338"/>
        <v>0</v>
      </c>
      <c r="J598" s="68">
        <f t="shared" si="339"/>
        <v>0</v>
      </c>
      <c r="K598" s="69">
        <v>0</v>
      </c>
      <c r="L598" s="69">
        <v>0</v>
      </c>
      <c r="M598" s="69">
        <f t="shared" si="340"/>
        <v>0</v>
      </c>
      <c r="N598" s="68">
        <f t="shared" si="341"/>
        <v>0</v>
      </c>
      <c r="O598" s="69">
        <v>0</v>
      </c>
      <c r="P598" s="69">
        <v>0</v>
      </c>
      <c r="Q598" s="69">
        <f t="shared" si="342"/>
        <v>0</v>
      </c>
      <c r="R598" s="68">
        <f t="shared" si="343"/>
        <v>0</v>
      </c>
      <c r="S598" s="71">
        <v>13030</v>
      </c>
      <c r="T598" s="71">
        <v>13030</v>
      </c>
      <c r="U598" s="69">
        <f t="shared" si="344"/>
        <v>26060</v>
      </c>
      <c r="V598" s="68">
        <f t="shared" si="345"/>
        <v>0</v>
      </c>
      <c r="W598" s="71">
        <v>22630</v>
      </c>
      <c r="X598" s="71">
        <v>22630</v>
      </c>
      <c r="Y598" s="69">
        <f t="shared" si="346"/>
        <v>45260</v>
      </c>
      <c r="Z598" s="68">
        <f t="shared" si="347"/>
        <v>0</v>
      </c>
      <c r="AA598" s="71">
        <v>28880</v>
      </c>
      <c r="AB598" s="71">
        <v>28880</v>
      </c>
      <c r="AC598" s="69">
        <f t="shared" si="348"/>
        <v>57760</v>
      </c>
      <c r="AD598" s="68">
        <f t="shared" si="349"/>
        <v>0</v>
      </c>
      <c r="AE598" s="71">
        <v>30233.632478632477</v>
      </c>
      <c r="AF598" s="71">
        <v>30234</v>
      </c>
      <c r="AG598" s="69">
        <f t="shared" si="350"/>
        <v>60467</v>
      </c>
      <c r="AH598" s="68">
        <f t="shared" si="351"/>
        <v>1</v>
      </c>
      <c r="AI598" s="71">
        <v>36976.153846153844</v>
      </c>
      <c r="AJ598" s="71">
        <v>36977</v>
      </c>
      <c r="AK598" s="69">
        <f t="shared" si="352"/>
        <v>73953</v>
      </c>
      <c r="AL598" s="68">
        <f t="shared" si="353"/>
        <v>1</v>
      </c>
      <c r="AM598" s="71">
        <v>38868.24786324786</v>
      </c>
      <c r="AN598" s="71">
        <v>38869</v>
      </c>
      <c r="AO598" s="69">
        <f t="shared" si="354"/>
        <v>77737</v>
      </c>
      <c r="AP598" s="68">
        <f t="shared" si="355"/>
        <v>1</v>
      </c>
      <c r="AQ598" s="71">
        <v>40842.606837606836</v>
      </c>
      <c r="AR598" s="71">
        <v>40843</v>
      </c>
      <c r="AS598" s="69">
        <f t="shared" si="356"/>
        <v>81685</v>
      </c>
      <c r="AT598" s="68">
        <f t="shared" si="357"/>
        <v>1</v>
      </c>
      <c r="AU598" s="71">
        <v>47727.970085470086</v>
      </c>
      <c r="AV598" s="71">
        <v>40843</v>
      </c>
      <c r="AW598" s="69">
        <f t="shared" si="358"/>
        <v>88570</v>
      </c>
      <c r="AX598" s="68">
        <f t="shared" si="359"/>
        <v>-6884</v>
      </c>
      <c r="AY598" s="71">
        <v>47727.970085470086</v>
      </c>
      <c r="AZ598" s="71">
        <v>40843</v>
      </c>
      <c r="BA598" s="65" t="b">
        <f t="shared" si="324"/>
        <v>1</v>
      </c>
      <c r="BB598" s="65" t="b">
        <f t="shared" si="325"/>
        <v>1</v>
      </c>
      <c r="BC598" s="65" t="b">
        <f t="shared" si="326"/>
        <v>1</v>
      </c>
      <c r="BD598" s="65" t="b">
        <f t="shared" si="327"/>
        <v>1</v>
      </c>
      <c r="BE598" s="65" t="b">
        <f t="shared" si="328"/>
        <v>1</v>
      </c>
      <c r="BF598" s="65" t="b">
        <f t="shared" si="329"/>
        <v>1</v>
      </c>
      <c r="BG598" s="65" t="b">
        <f t="shared" si="330"/>
        <v>1</v>
      </c>
      <c r="BH598" s="65" t="b">
        <f t="shared" si="331"/>
        <v>0</v>
      </c>
      <c r="BI598" s="65" t="b">
        <f t="shared" si="332"/>
        <v>0</v>
      </c>
      <c r="BJ598" s="65" t="b">
        <f t="shared" si="333"/>
        <v>0</v>
      </c>
      <c r="BK598" s="65" t="b">
        <f t="shared" si="334"/>
        <v>0</v>
      </c>
      <c r="BL598" s="65" t="b">
        <f t="shared" si="335"/>
        <v>0</v>
      </c>
      <c r="BM598" s="70" t="s">
        <v>179</v>
      </c>
    </row>
    <row r="599" spans="1:65" ht="17">
      <c r="A599" s="66" t="s">
        <v>1363</v>
      </c>
      <c r="B599" s="67" t="s">
        <v>1364</v>
      </c>
      <c r="C599" s="68">
        <v>0</v>
      </c>
      <c r="D599" s="68">
        <v>0</v>
      </c>
      <c r="E599" s="69">
        <f t="shared" si="336"/>
        <v>0</v>
      </c>
      <c r="F599" s="68">
        <f t="shared" si="337"/>
        <v>0</v>
      </c>
      <c r="G599" s="69">
        <v>0</v>
      </c>
      <c r="H599" s="69">
        <v>0</v>
      </c>
      <c r="I599" s="69">
        <f t="shared" si="338"/>
        <v>0</v>
      </c>
      <c r="J599" s="68">
        <f t="shared" si="339"/>
        <v>0</v>
      </c>
      <c r="K599" s="69">
        <v>0</v>
      </c>
      <c r="L599" s="69">
        <v>0</v>
      </c>
      <c r="M599" s="69">
        <f t="shared" si="340"/>
        <v>0</v>
      </c>
      <c r="N599" s="68">
        <f t="shared" si="341"/>
        <v>0</v>
      </c>
      <c r="O599" s="69">
        <v>0</v>
      </c>
      <c r="P599" s="69">
        <v>0</v>
      </c>
      <c r="Q599" s="69">
        <f t="shared" si="342"/>
        <v>0</v>
      </c>
      <c r="R599" s="68">
        <f t="shared" si="343"/>
        <v>0</v>
      </c>
      <c r="S599" s="71">
        <v>10341.183735240455</v>
      </c>
      <c r="T599" s="71">
        <v>10340</v>
      </c>
      <c r="U599" s="69">
        <f t="shared" si="344"/>
        <v>20681</v>
      </c>
      <c r="V599" s="68">
        <f t="shared" si="345"/>
        <v>-1</v>
      </c>
      <c r="W599" s="71">
        <v>10341.183735240455</v>
      </c>
      <c r="X599" s="71">
        <v>10340</v>
      </c>
      <c r="Y599" s="69">
        <f t="shared" si="346"/>
        <v>20681</v>
      </c>
      <c r="Z599" s="68">
        <f t="shared" si="347"/>
        <v>-1</v>
      </c>
      <c r="AA599" s="71">
        <v>10341.183735240455</v>
      </c>
      <c r="AB599" s="71">
        <v>10340</v>
      </c>
      <c r="AC599" s="69">
        <f t="shared" si="348"/>
        <v>20681</v>
      </c>
      <c r="AD599" s="68">
        <f t="shared" si="349"/>
        <v>-1</v>
      </c>
      <c r="AE599" s="71">
        <v>24385.448510843151</v>
      </c>
      <c r="AF599" s="71">
        <v>24384</v>
      </c>
      <c r="AG599" s="69">
        <f t="shared" si="350"/>
        <v>48769</v>
      </c>
      <c r="AH599" s="68">
        <f t="shared" si="351"/>
        <v>-1</v>
      </c>
      <c r="AI599" s="71">
        <v>24385.448510843151</v>
      </c>
      <c r="AJ599" s="71">
        <v>24384</v>
      </c>
      <c r="AK599" s="69">
        <f t="shared" si="352"/>
        <v>48769</v>
      </c>
      <c r="AL599" s="68">
        <f t="shared" si="353"/>
        <v>-1</v>
      </c>
      <c r="AM599" s="71">
        <v>24385.448510843151</v>
      </c>
      <c r="AN599" s="71">
        <v>24384</v>
      </c>
      <c r="AO599" s="69">
        <f t="shared" si="354"/>
        <v>48769</v>
      </c>
      <c r="AP599" s="68">
        <f t="shared" si="355"/>
        <v>-1</v>
      </c>
      <c r="AQ599" s="71">
        <v>24385.448510843151</v>
      </c>
      <c r="AR599" s="71">
        <v>24384</v>
      </c>
      <c r="AS599" s="69">
        <f t="shared" si="356"/>
        <v>48769</v>
      </c>
      <c r="AT599" s="68">
        <f t="shared" si="357"/>
        <v>-1</v>
      </c>
      <c r="AU599" s="71">
        <v>24385.448510843151</v>
      </c>
      <c r="AV599" s="71">
        <v>24384</v>
      </c>
      <c r="AW599" s="69">
        <f t="shared" si="358"/>
        <v>48769</v>
      </c>
      <c r="AX599" s="68">
        <f t="shared" si="359"/>
        <v>-1</v>
      </c>
      <c r="AY599" s="71">
        <v>24385.448510843151</v>
      </c>
      <c r="AZ599" s="71">
        <v>24384</v>
      </c>
      <c r="BA599" s="65" t="b">
        <f t="shared" si="324"/>
        <v>1</v>
      </c>
      <c r="BB599" s="65" t="b">
        <f t="shared" si="325"/>
        <v>1</v>
      </c>
      <c r="BC599" s="65" t="b">
        <f t="shared" si="326"/>
        <v>1</v>
      </c>
      <c r="BD599" s="65" t="b">
        <f t="shared" si="327"/>
        <v>1</v>
      </c>
      <c r="BE599" s="65" t="b">
        <f t="shared" si="328"/>
        <v>0</v>
      </c>
      <c r="BF599" s="65" t="b">
        <f t="shared" si="329"/>
        <v>0</v>
      </c>
      <c r="BG599" s="65" t="b">
        <f t="shared" si="330"/>
        <v>0</v>
      </c>
      <c r="BH599" s="65" t="b">
        <f t="shared" si="331"/>
        <v>0</v>
      </c>
      <c r="BI599" s="65" t="b">
        <f t="shared" si="332"/>
        <v>0</v>
      </c>
      <c r="BJ599" s="65" t="b">
        <f t="shared" si="333"/>
        <v>0</v>
      </c>
      <c r="BK599" s="65" t="b">
        <f t="shared" si="334"/>
        <v>0</v>
      </c>
      <c r="BL599" s="65" t="b">
        <f t="shared" si="335"/>
        <v>0</v>
      </c>
      <c r="BM599" s="70" t="s">
        <v>164</v>
      </c>
    </row>
    <row r="600" spans="1:65" ht="17">
      <c r="A600" s="66" t="s">
        <v>1365</v>
      </c>
      <c r="B600" s="67" t="s">
        <v>1366</v>
      </c>
      <c r="C600" s="68">
        <v>0</v>
      </c>
      <c r="D600" s="68">
        <v>0</v>
      </c>
      <c r="E600" s="69">
        <f t="shared" si="336"/>
        <v>0</v>
      </c>
      <c r="F600" s="68">
        <f t="shared" si="337"/>
        <v>0</v>
      </c>
      <c r="G600" s="69">
        <v>0</v>
      </c>
      <c r="H600" s="69">
        <v>0</v>
      </c>
      <c r="I600" s="69">
        <f t="shared" si="338"/>
        <v>0</v>
      </c>
      <c r="J600" s="68">
        <f t="shared" si="339"/>
        <v>0</v>
      </c>
      <c r="K600" s="69">
        <v>0</v>
      </c>
      <c r="L600" s="69">
        <v>0</v>
      </c>
      <c r="M600" s="69">
        <f t="shared" si="340"/>
        <v>0</v>
      </c>
      <c r="N600" s="68">
        <f t="shared" si="341"/>
        <v>0</v>
      </c>
      <c r="O600" s="69">
        <v>0</v>
      </c>
      <c r="P600" s="69">
        <v>0</v>
      </c>
      <c r="Q600" s="69">
        <f t="shared" si="342"/>
        <v>0</v>
      </c>
      <c r="R600" s="68">
        <f t="shared" si="343"/>
        <v>0</v>
      </c>
      <c r="S600" s="69">
        <v>0</v>
      </c>
      <c r="T600" s="69">
        <v>0</v>
      </c>
      <c r="U600" s="69">
        <f t="shared" si="344"/>
        <v>0</v>
      </c>
      <c r="V600" s="68">
        <f t="shared" si="345"/>
        <v>0</v>
      </c>
      <c r="W600" s="69">
        <v>0</v>
      </c>
      <c r="X600" s="69">
        <v>0</v>
      </c>
      <c r="Y600" s="69">
        <f t="shared" si="346"/>
        <v>0</v>
      </c>
      <c r="Z600" s="68">
        <f t="shared" si="347"/>
        <v>0</v>
      </c>
      <c r="AA600" s="69">
        <v>0</v>
      </c>
      <c r="AB600" s="69">
        <v>0</v>
      </c>
      <c r="AC600" s="69">
        <f t="shared" si="348"/>
        <v>0</v>
      </c>
      <c r="AD600" s="68">
        <f t="shared" si="349"/>
        <v>0</v>
      </c>
      <c r="AE600" s="69">
        <v>0</v>
      </c>
      <c r="AF600" s="69">
        <v>0</v>
      </c>
      <c r="AG600" s="69">
        <f t="shared" si="350"/>
        <v>0</v>
      </c>
      <c r="AH600" s="68">
        <f t="shared" si="351"/>
        <v>0</v>
      </c>
      <c r="AI600" s="69">
        <v>0</v>
      </c>
      <c r="AJ600" s="69">
        <v>0</v>
      </c>
      <c r="AK600" s="69">
        <f t="shared" si="352"/>
        <v>0</v>
      </c>
      <c r="AL600" s="68">
        <f t="shared" si="353"/>
        <v>0</v>
      </c>
      <c r="AM600" s="69">
        <v>0</v>
      </c>
      <c r="AN600" s="69">
        <v>0</v>
      </c>
      <c r="AO600" s="69">
        <f t="shared" si="354"/>
        <v>0</v>
      </c>
      <c r="AP600" s="68">
        <f t="shared" si="355"/>
        <v>0</v>
      </c>
      <c r="AQ600" s="69">
        <v>0</v>
      </c>
      <c r="AR600" s="69">
        <v>0</v>
      </c>
      <c r="AS600" s="69">
        <f t="shared" si="356"/>
        <v>0</v>
      </c>
      <c r="AT600" s="68">
        <f t="shared" si="357"/>
        <v>0</v>
      </c>
      <c r="AU600" s="69">
        <v>0</v>
      </c>
      <c r="AV600" s="69">
        <v>0</v>
      </c>
      <c r="AW600" s="69">
        <f t="shared" si="358"/>
        <v>0</v>
      </c>
      <c r="AX600" s="68">
        <f t="shared" si="359"/>
        <v>0</v>
      </c>
      <c r="AY600" s="69">
        <v>0</v>
      </c>
      <c r="AZ600" s="69">
        <v>0</v>
      </c>
      <c r="BA600" s="65" t="b">
        <f t="shared" si="324"/>
        <v>1</v>
      </c>
      <c r="BB600" s="65" t="b">
        <f t="shared" si="325"/>
        <v>1</v>
      </c>
      <c r="BC600" s="65" t="b">
        <f t="shared" si="326"/>
        <v>1</v>
      </c>
      <c r="BD600" s="65" t="b">
        <f t="shared" si="327"/>
        <v>1</v>
      </c>
      <c r="BE600" s="65" t="b">
        <f t="shared" si="328"/>
        <v>1</v>
      </c>
      <c r="BF600" s="65" t="b">
        <f t="shared" si="329"/>
        <v>1</v>
      </c>
      <c r="BG600" s="65" t="b">
        <f t="shared" si="330"/>
        <v>1</v>
      </c>
      <c r="BH600" s="65" t="b">
        <f t="shared" si="331"/>
        <v>1</v>
      </c>
      <c r="BI600" s="65" t="b">
        <f t="shared" si="332"/>
        <v>1</v>
      </c>
      <c r="BJ600" s="65" t="b">
        <f t="shared" si="333"/>
        <v>1</v>
      </c>
      <c r="BK600" s="65" t="b">
        <f t="shared" si="334"/>
        <v>1</v>
      </c>
      <c r="BL600" s="65" t="b">
        <f t="shared" si="335"/>
        <v>1</v>
      </c>
      <c r="BM600" s="70" t="s">
        <v>164</v>
      </c>
    </row>
    <row r="601" spans="1:65" ht="17">
      <c r="A601" s="66" t="s">
        <v>1367</v>
      </c>
      <c r="B601" s="67" t="s">
        <v>1368</v>
      </c>
      <c r="C601" s="68">
        <v>0</v>
      </c>
      <c r="D601" s="68">
        <v>0</v>
      </c>
      <c r="E601" s="69">
        <f t="shared" si="336"/>
        <v>0</v>
      </c>
      <c r="F601" s="68">
        <f t="shared" si="337"/>
        <v>0</v>
      </c>
      <c r="G601" s="69">
        <v>0</v>
      </c>
      <c r="H601" s="69">
        <v>0</v>
      </c>
      <c r="I601" s="69">
        <f t="shared" si="338"/>
        <v>0</v>
      </c>
      <c r="J601" s="68">
        <f t="shared" si="339"/>
        <v>0</v>
      </c>
      <c r="K601" s="71">
        <v>8435</v>
      </c>
      <c r="L601" s="71">
        <v>8435</v>
      </c>
      <c r="M601" s="69">
        <f t="shared" si="340"/>
        <v>16870</v>
      </c>
      <c r="N601" s="68">
        <f t="shared" si="341"/>
        <v>0</v>
      </c>
      <c r="O601" s="69">
        <v>0</v>
      </c>
      <c r="P601" s="71">
        <v>8435</v>
      </c>
      <c r="Q601" s="69">
        <f t="shared" si="342"/>
        <v>8435</v>
      </c>
      <c r="R601" s="68">
        <f t="shared" si="343"/>
        <v>8435</v>
      </c>
      <c r="S601" s="71">
        <v>45914.014130029471</v>
      </c>
      <c r="T601" s="71">
        <v>45914</v>
      </c>
      <c r="U601" s="69">
        <f t="shared" si="344"/>
        <v>91828</v>
      </c>
      <c r="V601" s="68">
        <f t="shared" si="345"/>
        <v>0</v>
      </c>
      <c r="W601" s="71">
        <v>46813.087686179206</v>
      </c>
      <c r="X601" s="71">
        <v>46813.1</v>
      </c>
      <c r="Y601" s="69">
        <f t="shared" si="346"/>
        <v>93626</v>
      </c>
      <c r="Z601" s="68">
        <f t="shared" si="347"/>
        <v>0</v>
      </c>
      <c r="AA601" s="71">
        <v>46813.087686179206</v>
      </c>
      <c r="AB601" s="71">
        <v>46813.1</v>
      </c>
      <c r="AC601" s="69">
        <f t="shared" si="348"/>
        <v>93626</v>
      </c>
      <c r="AD601" s="68">
        <f t="shared" si="349"/>
        <v>0</v>
      </c>
      <c r="AE601" s="71">
        <v>56588.444922963638</v>
      </c>
      <c r="AF601" s="71">
        <v>56588.1</v>
      </c>
      <c r="AG601" s="69">
        <f t="shared" si="350"/>
        <v>113176</v>
      </c>
      <c r="AH601" s="68">
        <f t="shared" si="351"/>
        <v>0</v>
      </c>
      <c r="AI601" s="71">
        <v>58287.376329260383</v>
      </c>
      <c r="AJ601" s="71">
        <v>58287.1</v>
      </c>
      <c r="AK601" s="69">
        <f t="shared" si="352"/>
        <v>116574</v>
      </c>
      <c r="AL601" s="68">
        <f t="shared" si="353"/>
        <v>0</v>
      </c>
      <c r="AM601" s="71">
        <v>67865.150282223985</v>
      </c>
      <c r="AN601" s="71">
        <v>67865.100000000006</v>
      </c>
      <c r="AO601" s="69">
        <f t="shared" si="354"/>
        <v>135730</v>
      </c>
      <c r="AP601" s="68">
        <f t="shared" si="355"/>
        <v>0</v>
      </c>
      <c r="AQ601" s="71">
        <v>80310.199973502065</v>
      </c>
      <c r="AR601" s="71">
        <v>80310.100000000006</v>
      </c>
      <c r="AS601" s="69">
        <f t="shared" si="356"/>
        <v>160620</v>
      </c>
      <c r="AT601" s="68">
        <f t="shared" si="357"/>
        <v>0</v>
      </c>
      <c r="AU601" s="71">
        <v>80310.199973502065</v>
      </c>
      <c r="AV601" s="71">
        <v>80310.100000000006</v>
      </c>
      <c r="AW601" s="69">
        <f t="shared" si="358"/>
        <v>160620</v>
      </c>
      <c r="AX601" s="68">
        <f t="shared" si="359"/>
        <v>0</v>
      </c>
      <c r="AY601" s="71">
        <v>80310.199973502065</v>
      </c>
      <c r="AZ601" s="71">
        <v>80310.100000000006</v>
      </c>
      <c r="BA601" s="65" t="b">
        <f t="shared" si="324"/>
        <v>1</v>
      </c>
      <c r="BB601" s="65" t="b">
        <f t="shared" si="325"/>
        <v>1</v>
      </c>
      <c r="BC601" s="65" t="b">
        <f t="shared" si="326"/>
        <v>1</v>
      </c>
      <c r="BD601" s="65" t="b">
        <f t="shared" si="327"/>
        <v>0</v>
      </c>
      <c r="BE601" s="65" t="b">
        <f t="shared" si="328"/>
        <v>1</v>
      </c>
      <c r="BF601" s="65" t="b">
        <f t="shared" si="329"/>
        <v>1</v>
      </c>
      <c r="BG601" s="65" t="b">
        <f t="shared" si="330"/>
        <v>1</v>
      </c>
      <c r="BH601" s="65" t="b">
        <f t="shared" si="331"/>
        <v>1</v>
      </c>
      <c r="BI601" s="65" t="b">
        <f t="shared" si="332"/>
        <v>1</v>
      </c>
      <c r="BJ601" s="65" t="b">
        <f t="shared" si="333"/>
        <v>1</v>
      </c>
      <c r="BK601" s="65" t="b">
        <f t="shared" si="334"/>
        <v>1</v>
      </c>
      <c r="BL601" s="65" t="b">
        <f t="shared" si="335"/>
        <v>1</v>
      </c>
      <c r="BM601" s="70" t="s">
        <v>164</v>
      </c>
    </row>
    <row r="602" spans="1:65" ht="17">
      <c r="A602" s="66" t="s">
        <v>1369</v>
      </c>
      <c r="B602" s="67" t="s">
        <v>1370</v>
      </c>
      <c r="C602" s="68">
        <v>0</v>
      </c>
      <c r="D602" s="68">
        <v>0</v>
      </c>
      <c r="E602" s="69">
        <f t="shared" si="336"/>
        <v>0</v>
      </c>
      <c r="F602" s="68">
        <f t="shared" si="337"/>
        <v>0</v>
      </c>
      <c r="G602" s="71">
        <v>3465.0000000000005</v>
      </c>
      <c r="H602" s="71">
        <v>3465</v>
      </c>
      <c r="I602" s="69">
        <f t="shared" si="338"/>
        <v>6930</v>
      </c>
      <c r="J602" s="68">
        <f t="shared" si="339"/>
        <v>0</v>
      </c>
      <c r="K602" s="71">
        <v>3465.0000000000005</v>
      </c>
      <c r="L602" s="71">
        <v>3465</v>
      </c>
      <c r="M602" s="69">
        <f t="shared" si="340"/>
        <v>6930</v>
      </c>
      <c r="N602" s="68">
        <f t="shared" si="341"/>
        <v>0</v>
      </c>
      <c r="O602" s="71">
        <v>3465.0000000000005</v>
      </c>
      <c r="P602" s="71">
        <v>3465</v>
      </c>
      <c r="Q602" s="69">
        <f t="shared" si="342"/>
        <v>6930</v>
      </c>
      <c r="R602" s="68">
        <f t="shared" si="343"/>
        <v>0</v>
      </c>
      <c r="S602" s="69">
        <v>0</v>
      </c>
      <c r="T602" s="69">
        <v>0</v>
      </c>
      <c r="U602" s="69">
        <f t="shared" si="344"/>
        <v>0</v>
      </c>
      <c r="V602" s="68">
        <f t="shared" si="345"/>
        <v>0</v>
      </c>
      <c r="W602" s="69">
        <v>0</v>
      </c>
      <c r="X602" s="69">
        <v>0</v>
      </c>
      <c r="Y602" s="69">
        <f t="shared" si="346"/>
        <v>0</v>
      </c>
      <c r="Z602" s="68">
        <f t="shared" si="347"/>
        <v>0</v>
      </c>
      <c r="AA602" s="69">
        <v>0</v>
      </c>
      <c r="AB602" s="69">
        <v>0</v>
      </c>
      <c r="AC602" s="69">
        <f t="shared" si="348"/>
        <v>0</v>
      </c>
      <c r="AD602" s="68">
        <f t="shared" si="349"/>
        <v>0</v>
      </c>
      <c r="AE602" s="69">
        <v>0</v>
      </c>
      <c r="AF602" s="69">
        <v>0</v>
      </c>
      <c r="AG602" s="69">
        <f t="shared" si="350"/>
        <v>0</v>
      </c>
      <c r="AH602" s="68">
        <f t="shared" si="351"/>
        <v>0</v>
      </c>
      <c r="AI602" s="69">
        <v>0</v>
      </c>
      <c r="AJ602" s="69">
        <v>0</v>
      </c>
      <c r="AK602" s="69">
        <f t="shared" si="352"/>
        <v>0</v>
      </c>
      <c r="AL602" s="68">
        <f t="shared" si="353"/>
        <v>0</v>
      </c>
      <c r="AM602" s="69">
        <v>0</v>
      </c>
      <c r="AN602" s="69">
        <v>0</v>
      </c>
      <c r="AO602" s="69">
        <f t="shared" si="354"/>
        <v>0</v>
      </c>
      <c r="AP602" s="68">
        <f t="shared" si="355"/>
        <v>0</v>
      </c>
      <c r="AQ602" s="69">
        <v>0</v>
      </c>
      <c r="AR602" s="69">
        <v>0</v>
      </c>
      <c r="AS602" s="69">
        <f t="shared" si="356"/>
        <v>0</v>
      </c>
      <c r="AT602" s="68">
        <f t="shared" si="357"/>
        <v>0</v>
      </c>
      <c r="AU602" s="69">
        <v>0</v>
      </c>
      <c r="AV602" s="69">
        <v>0</v>
      </c>
      <c r="AW602" s="69">
        <f t="shared" si="358"/>
        <v>0</v>
      </c>
      <c r="AX602" s="68">
        <f t="shared" si="359"/>
        <v>0</v>
      </c>
      <c r="AY602" s="69">
        <v>0</v>
      </c>
      <c r="AZ602" s="69">
        <v>0</v>
      </c>
      <c r="BA602" s="65" t="b">
        <f t="shared" si="324"/>
        <v>1</v>
      </c>
      <c r="BB602" s="65" t="b">
        <f t="shared" si="325"/>
        <v>1</v>
      </c>
      <c r="BC602" s="65" t="b">
        <f t="shared" si="326"/>
        <v>1</v>
      </c>
      <c r="BD602" s="65" t="b">
        <f t="shared" si="327"/>
        <v>1</v>
      </c>
      <c r="BE602" s="65" t="b">
        <f t="shared" si="328"/>
        <v>1</v>
      </c>
      <c r="BF602" s="65" t="b">
        <f t="shared" si="329"/>
        <v>1</v>
      </c>
      <c r="BG602" s="65" t="b">
        <f t="shared" si="330"/>
        <v>1</v>
      </c>
      <c r="BH602" s="65" t="b">
        <f t="shared" si="331"/>
        <v>1</v>
      </c>
      <c r="BI602" s="65" t="b">
        <f t="shared" si="332"/>
        <v>1</v>
      </c>
      <c r="BJ602" s="65" t="b">
        <f t="shared" si="333"/>
        <v>1</v>
      </c>
      <c r="BK602" s="65" t="b">
        <f t="shared" si="334"/>
        <v>1</v>
      </c>
      <c r="BL602" s="65" t="b">
        <f t="shared" si="335"/>
        <v>1</v>
      </c>
      <c r="BM602" s="70" t="s">
        <v>164</v>
      </c>
    </row>
    <row r="603" spans="1:65" ht="17">
      <c r="A603" s="66" t="s">
        <v>1371</v>
      </c>
      <c r="B603" s="67" t="s">
        <v>1372</v>
      </c>
      <c r="C603" s="68">
        <v>0</v>
      </c>
      <c r="D603" s="68">
        <v>0</v>
      </c>
      <c r="E603" s="69">
        <f t="shared" si="336"/>
        <v>0</v>
      </c>
      <c r="F603" s="68">
        <f t="shared" si="337"/>
        <v>0</v>
      </c>
      <c r="G603" s="69">
        <v>0</v>
      </c>
      <c r="H603" s="69">
        <v>0</v>
      </c>
      <c r="I603" s="69">
        <f t="shared" si="338"/>
        <v>0</v>
      </c>
      <c r="J603" s="68">
        <f t="shared" si="339"/>
        <v>0</v>
      </c>
      <c r="K603" s="69">
        <v>0</v>
      </c>
      <c r="L603" s="69">
        <v>0</v>
      </c>
      <c r="M603" s="69">
        <f t="shared" si="340"/>
        <v>0</v>
      </c>
      <c r="N603" s="68">
        <f t="shared" si="341"/>
        <v>0</v>
      </c>
      <c r="O603" s="69">
        <v>0</v>
      </c>
      <c r="P603" s="69">
        <v>0</v>
      </c>
      <c r="Q603" s="69">
        <f t="shared" si="342"/>
        <v>0</v>
      </c>
      <c r="R603" s="68">
        <f t="shared" si="343"/>
        <v>0</v>
      </c>
      <c r="S603" s="75">
        <v>20172.447873820991</v>
      </c>
      <c r="T603" s="75">
        <v>19645.792909864424</v>
      </c>
      <c r="U603" s="69">
        <f t="shared" si="344"/>
        <v>39817</v>
      </c>
      <c r="V603" s="68">
        <f t="shared" si="345"/>
        <v>-527</v>
      </c>
      <c r="W603" s="75">
        <v>30253.568453330401</v>
      </c>
      <c r="X603" s="75">
        <v>29273.792909864424</v>
      </c>
      <c r="Y603" s="69">
        <f t="shared" si="346"/>
        <v>59526</v>
      </c>
      <c r="Z603" s="68">
        <f t="shared" si="347"/>
        <v>-980</v>
      </c>
      <c r="AA603" s="75">
        <v>32025.645796769651</v>
      </c>
      <c r="AB603" s="75">
        <v>30929.942909864425</v>
      </c>
      <c r="AC603" s="69">
        <f t="shared" si="348"/>
        <v>62954</v>
      </c>
      <c r="AD603" s="68">
        <f t="shared" si="349"/>
        <v>-1096</v>
      </c>
      <c r="AE603" s="75">
        <v>37446.072436727809</v>
      </c>
      <c r="AF603" s="75">
        <v>35995.762909864425</v>
      </c>
      <c r="AG603" s="69">
        <f t="shared" si="350"/>
        <v>73441</v>
      </c>
      <c r="AH603" s="68">
        <f t="shared" si="351"/>
        <v>-1451</v>
      </c>
      <c r="AI603" s="75">
        <v>46768.424497443018</v>
      </c>
      <c r="AJ603" s="75">
        <v>45317.762909864425</v>
      </c>
      <c r="AK603" s="69">
        <f t="shared" si="352"/>
        <v>92085</v>
      </c>
      <c r="AL603" s="68">
        <f t="shared" si="353"/>
        <v>-1451</v>
      </c>
      <c r="AM603" s="75">
        <v>50463.528150303937</v>
      </c>
      <c r="AN603" s="75">
        <v>49012.762909864425</v>
      </c>
      <c r="AO603" s="69">
        <f t="shared" si="354"/>
        <v>99475</v>
      </c>
      <c r="AP603" s="68">
        <f t="shared" si="355"/>
        <v>-1451</v>
      </c>
      <c r="AQ603" s="75">
        <v>53055.087985251972</v>
      </c>
      <c r="AR603" s="75">
        <v>51604.762909864425</v>
      </c>
      <c r="AS603" s="69">
        <f t="shared" si="356"/>
        <v>104659</v>
      </c>
      <c r="AT603" s="68">
        <f t="shared" si="357"/>
        <v>-1451</v>
      </c>
      <c r="AU603" s="75">
        <v>63875.433794284603</v>
      </c>
      <c r="AV603" s="75">
        <v>51604.762909864425</v>
      </c>
      <c r="AW603" s="69">
        <f t="shared" si="358"/>
        <v>115479</v>
      </c>
      <c r="AX603" s="68">
        <f t="shared" si="359"/>
        <v>-12271</v>
      </c>
      <c r="AY603" s="75">
        <v>63875.433794284603</v>
      </c>
      <c r="AZ603" s="75">
        <v>51604.762909864425</v>
      </c>
      <c r="BA603" s="65" t="b">
        <f t="shared" si="324"/>
        <v>1</v>
      </c>
      <c r="BB603" s="65" t="b">
        <f t="shared" si="325"/>
        <v>1</v>
      </c>
      <c r="BC603" s="65" t="b">
        <f t="shared" si="326"/>
        <v>1</v>
      </c>
      <c r="BD603" s="65" t="b">
        <f t="shared" si="327"/>
        <v>1</v>
      </c>
      <c r="BE603" s="65" t="b">
        <f t="shared" si="328"/>
        <v>0</v>
      </c>
      <c r="BF603" s="65" t="b">
        <f t="shared" si="329"/>
        <v>0</v>
      </c>
      <c r="BG603" s="65" t="b">
        <f t="shared" si="330"/>
        <v>0</v>
      </c>
      <c r="BH603" s="65" t="b">
        <f t="shared" si="331"/>
        <v>0</v>
      </c>
      <c r="BI603" s="65" t="b">
        <f t="shared" si="332"/>
        <v>0</v>
      </c>
      <c r="BJ603" s="65" t="b">
        <f t="shared" si="333"/>
        <v>0</v>
      </c>
      <c r="BK603" s="65" t="b">
        <f t="shared" si="334"/>
        <v>0</v>
      </c>
      <c r="BL603" s="65" t="b">
        <f t="shared" si="335"/>
        <v>0</v>
      </c>
      <c r="BM603" s="70" t="s">
        <v>338</v>
      </c>
    </row>
    <row r="604" spans="1:65" ht="17">
      <c r="A604" s="66" t="s">
        <v>1373</v>
      </c>
      <c r="B604" s="67" t="s">
        <v>1374</v>
      </c>
      <c r="C604" s="68">
        <v>0</v>
      </c>
      <c r="D604" s="68">
        <v>0</v>
      </c>
      <c r="E604" s="69">
        <f t="shared" si="336"/>
        <v>0</v>
      </c>
      <c r="F604" s="68">
        <f t="shared" si="337"/>
        <v>0</v>
      </c>
      <c r="G604" s="71">
        <v>500</v>
      </c>
      <c r="H604" s="71">
        <v>500</v>
      </c>
      <c r="I604" s="69">
        <f t="shared" si="338"/>
        <v>1000</v>
      </c>
      <c r="J604" s="68">
        <f t="shared" si="339"/>
        <v>0</v>
      </c>
      <c r="K604" s="71">
        <v>5116</v>
      </c>
      <c r="L604" s="71">
        <v>5116</v>
      </c>
      <c r="M604" s="69">
        <f t="shared" si="340"/>
        <v>10232</v>
      </c>
      <c r="N604" s="68">
        <f t="shared" si="341"/>
        <v>0</v>
      </c>
      <c r="O604" s="71">
        <v>7613.5</v>
      </c>
      <c r="P604" s="71">
        <v>7614</v>
      </c>
      <c r="Q604" s="69">
        <f t="shared" si="342"/>
        <v>15227</v>
      </c>
      <c r="R604" s="68">
        <f t="shared" si="343"/>
        <v>1</v>
      </c>
      <c r="S604" s="71">
        <v>17128.632381114621</v>
      </c>
      <c r="T604" s="71">
        <v>16379.348180630952</v>
      </c>
      <c r="U604" s="69">
        <f t="shared" si="344"/>
        <v>33507</v>
      </c>
      <c r="V604" s="68">
        <f t="shared" si="345"/>
        <v>-749</v>
      </c>
      <c r="W604" s="71">
        <v>22187.342500162242</v>
      </c>
      <c r="X604" s="71">
        <v>21438.058180630953</v>
      </c>
      <c r="Y604" s="69">
        <f t="shared" si="346"/>
        <v>43625</v>
      </c>
      <c r="Z604" s="68">
        <f t="shared" si="347"/>
        <v>-749</v>
      </c>
      <c r="AA604" s="71">
        <v>29642.477747352721</v>
      </c>
      <c r="AB604" s="71">
        <v>28893.198180630952</v>
      </c>
      <c r="AC604" s="69">
        <f t="shared" si="348"/>
        <v>58535</v>
      </c>
      <c r="AD604" s="68">
        <f t="shared" si="349"/>
        <v>-749</v>
      </c>
      <c r="AE604" s="71">
        <v>40286.738280477308</v>
      </c>
      <c r="AF604" s="71">
        <v>39537.198180630949</v>
      </c>
      <c r="AG604" s="69">
        <f t="shared" si="350"/>
        <v>79823</v>
      </c>
      <c r="AH604" s="68">
        <f t="shared" si="351"/>
        <v>-749</v>
      </c>
      <c r="AI604" s="71">
        <v>44932.853161429688</v>
      </c>
      <c r="AJ604" s="71">
        <v>44183.198180630949</v>
      </c>
      <c r="AK604" s="69">
        <f t="shared" si="352"/>
        <v>89115</v>
      </c>
      <c r="AL604" s="68">
        <f t="shared" si="353"/>
        <v>-749</v>
      </c>
      <c r="AM604" s="71">
        <v>50624.321171929689</v>
      </c>
      <c r="AN604" s="71">
        <v>48574.198180630949</v>
      </c>
      <c r="AO604" s="69">
        <f t="shared" si="354"/>
        <v>99198</v>
      </c>
      <c r="AP604" s="68">
        <f t="shared" si="355"/>
        <v>-2050</v>
      </c>
      <c r="AQ604" s="71">
        <v>52706.208671929686</v>
      </c>
      <c r="AR604" s="71">
        <v>50656.198180630949</v>
      </c>
      <c r="AS604" s="69">
        <f t="shared" si="356"/>
        <v>103362</v>
      </c>
      <c r="AT604" s="68">
        <f t="shared" si="357"/>
        <v>-2050</v>
      </c>
      <c r="AU604" s="71">
        <v>67869.506327358249</v>
      </c>
      <c r="AV604" s="71">
        <v>50656.198180630949</v>
      </c>
      <c r="AW604" s="69">
        <f t="shared" si="358"/>
        <v>118525</v>
      </c>
      <c r="AX604" s="68">
        <f t="shared" si="359"/>
        <v>-17213</v>
      </c>
      <c r="AY604" s="71">
        <v>67869.506327358249</v>
      </c>
      <c r="AZ604" s="71">
        <v>50656.198180630949</v>
      </c>
      <c r="BA604" s="65" t="b">
        <f t="shared" si="324"/>
        <v>1</v>
      </c>
      <c r="BB604" s="65" t="b">
        <f t="shared" si="325"/>
        <v>1</v>
      </c>
      <c r="BC604" s="65" t="b">
        <f t="shared" si="326"/>
        <v>1</v>
      </c>
      <c r="BD604" s="65" t="b">
        <f t="shared" si="327"/>
        <v>0</v>
      </c>
      <c r="BE604" s="65" t="b">
        <f t="shared" si="328"/>
        <v>0</v>
      </c>
      <c r="BF604" s="65" t="b">
        <f t="shared" si="329"/>
        <v>0</v>
      </c>
      <c r="BG604" s="65" t="b">
        <f t="shared" si="330"/>
        <v>0</v>
      </c>
      <c r="BH604" s="65" t="b">
        <f t="shared" si="331"/>
        <v>0</v>
      </c>
      <c r="BI604" s="65" t="b">
        <f t="shared" si="332"/>
        <v>0</v>
      </c>
      <c r="BJ604" s="65" t="b">
        <f t="shared" si="333"/>
        <v>0</v>
      </c>
      <c r="BK604" s="65" t="b">
        <f t="shared" si="334"/>
        <v>0</v>
      </c>
      <c r="BL604" s="65" t="b">
        <f t="shared" si="335"/>
        <v>0</v>
      </c>
      <c r="BM604" s="70" t="s">
        <v>179</v>
      </c>
    </row>
    <row r="605" spans="1:65" ht="17">
      <c r="A605" s="66" t="s">
        <v>1375</v>
      </c>
      <c r="B605" s="67" t="s">
        <v>1376</v>
      </c>
      <c r="C605" s="68">
        <v>0</v>
      </c>
      <c r="D605" s="68">
        <v>0</v>
      </c>
      <c r="E605" s="69">
        <f t="shared" si="336"/>
        <v>0</v>
      </c>
      <c r="F605" s="68">
        <f t="shared" si="337"/>
        <v>0</v>
      </c>
      <c r="G605" s="69">
        <v>0</v>
      </c>
      <c r="H605" s="69">
        <v>0</v>
      </c>
      <c r="I605" s="69">
        <f t="shared" si="338"/>
        <v>0</v>
      </c>
      <c r="J605" s="68">
        <f t="shared" si="339"/>
        <v>0</v>
      </c>
      <c r="K605" s="69">
        <v>0</v>
      </c>
      <c r="L605" s="69">
        <v>0</v>
      </c>
      <c r="M605" s="69">
        <f t="shared" si="340"/>
        <v>0</v>
      </c>
      <c r="N605" s="68">
        <f t="shared" si="341"/>
        <v>0</v>
      </c>
      <c r="O605" s="69">
        <v>0</v>
      </c>
      <c r="P605" s="69">
        <v>0</v>
      </c>
      <c r="Q605" s="69">
        <f t="shared" si="342"/>
        <v>0</v>
      </c>
      <c r="R605" s="68">
        <f t="shared" si="343"/>
        <v>0</v>
      </c>
      <c r="S605" s="69">
        <v>0</v>
      </c>
      <c r="T605" s="69">
        <v>0</v>
      </c>
      <c r="U605" s="69">
        <f t="shared" si="344"/>
        <v>0</v>
      </c>
      <c r="V605" s="68">
        <f t="shared" si="345"/>
        <v>0</v>
      </c>
      <c r="W605" s="69">
        <v>0</v>
      </c>
      <c r="X605" s="69">
        <v>0</v>
      </c>
      <c r="Y605" s="69">
        <f t="shared" si="346"/>
        <v>0</v>
      </c>
      <c r="Z605" s="68">
        <f t="shared" si="347"/>
        <v>0</v>
      </c>
      <c r="AA605" s="69">
        <v>0</v>
      </c>
      <c r="AB605" s="69">
        <v>0</v>
      </c>
      <c r="AC605" s="69">
        <f t="shared" si="348"/>
        <v>0</v>
      </c>
      <c r="AD605" s="68">
        <f t="shared" si="349"/>
        <v>0</v>
      </c>
      <c r="AE605" s="69">
        <v>0</v>
      </c>
      <c r="AF605" s="69">
        <v>0</v>
      </c>
      <c r="AG605" s="69">
        <f t="shared" si="350"/>
        <v>0</v>
      </c>
      <c r="AH605" s="68">
        <f t="shared" si="351"/>
        <v>0</v>
      </c>
      <c r="AI605" s="69">
        <v>0</v>
      </c>
      <c r="AJ605" s="69">
        <v>0</v>
      </c>
      <c r="AK605" s="69">
        <f t="shared" si="352"/>
        <v>0</v>
      </c>
      <c r="AL605" s="68">
        <f t="shared" si="353"/>
        <v>0</v>
      </c>
      <c r="AM605" s="69">
        <v>0</v>
      </c>
      <c r="AN605" s="69">
        <v>0</v>
      </c>
      <c r="AO605" s="69">
        <f t="shared" si="354"/>
        <v>0</v>
      </c>
      <c r="AP605" s="68">
        <f t="shared" si="355"/>
        <v>0</v>
      </c>
      <c r="AQ605" s="69">
        <v>0</v>
      </c>
      <c r="AR605" s="69">
        <v>0</v>
      </c>
      <c r="AS605" s="69">
        <f t="shared" si="356"/>
        <v>0</v>
      </c>
      <c r="AT605" s="68">
        <f t="shared" si="357"/>
        <v>0</v>
      </c>
      <c r="AU605" s="69">
        <v>0</v>
      </c>
      <c r="AV605" s="69">
        <v>0</v>
      </c>
      <c r="AW605" s="69">
        <f t="shared" si="358"/>
        <v>0</v>
      </c>
      <c r="AX605" s="68">
        <f t="shared" si="359"/>
        <v>0</v>
      </c>
      <c r="AY605" s="69">
        <v>0</v>
      </c>
      <c r="AZ605" s="69">
        <v>0</v>
      </c>
      <c r="BA605" s="65" t="b">
        <f t="shared" si="324"/>
        <v>1</v>
      </c>
      <c r="BB605" s="65" t="b">
        <f t="shared" si="325"/>
        <v>1</v>
      </c>
      <c r="BC605" s="65" t="b">
        <f t="shared" si="326"/>
        <v>1</v>
      </c>
      <c r="BD605" s="65" t="b">
        <f t="shared" si="327"/>
        <v>1</v>
      </c>
      <c r="BE605" s="65" t="b">
        <f t="shared" si="328"/>
        <v>1</v>
      </c>
      <c r="BF605" s="65" t="b">
        <f t="shared" si="329"/>
        <v>1</v>
      </c>
      <c r="BG605" s="65" t="b">
        <f t="shared" si="330"/>
        <v>1</v>
      </c>
      <c r="BH605" s="65" t="b">
        <f t="shared" si="331"/>
        <v>1</v>
      </c>
      <c r="BI605" s="65" t="b">
        <f t="shared" si="332"/>
        <v>1</v>
      </c>
      <c r="BJ605" s="65" t="b">
        <f t="shared" si="333"/>
        <v>1</v>
      </c>
      <c r="BK605" s="65" t="b">
        <f t="shared" si="334"/>
        <v>1</v>
      </c>
      <c r="BL605" s="65" t="b">
        <f t="shared" si="335"/>
        <v>1</v>
      </c>
      <c r="BM605" s="70" t="s">
        <v>164</v>
      </c>
    </row>
    <row r="606" spans="1:65" ht="17">
      <c r="A606" s="66" t="s">
        <v>1377</v>
      </c>
      <c r="B606" s="67" t="s">
        <v>1378</v>
      </c>
      <c r="C606" s="68">
        <v>0</v>
      </c>
      <c r="D606" s="68">
        <v>0</v>
      </c>
      <c r="E606" s="69">
        <f t="shared" si="336"/>
        <v>0</v>
      </c>
      <c r="F606" s="68">
        <f t="shared" si="337"/>
        <v>0</v>
      </c>
      <c r="G606" s="69">
        <v>0</v>
      </c>
      <c r="H606" s="69">
        <v>0</v>
      </c>
      <c r="I606" s="69">
        <f t="shared" si="338"/>
        <v>0</v>
      </c>
      <c r="J606" s="68">
        <f t="shared" si="339"/>
        <v>0</v>
      </c>
      <c r="K606" s="69">
        <v>0</v>
      </c>
      <c r="L606" s="69">
        <v>0</v>
      </c>
      <c r="M606" s="69">
        <f t="shared" si="340"/>
        <v>0</v>
      </c>
      <c r="N606" s="68">
        <f t="shared" si="341"/>
        <v>0</v>
      </c>
      <c r="O606" s="69">
        <v>0</v>
      </c>
      <c r="P606" s="69">
        <v>0</v>
      </c>
      <c r="Q606" s="69">
        <f t="shared" si="342"/>
        <v>0</v>
      </c>
      <c r="R606" s="68">
        <f t="shared" si="343"/>
        <v>0</v>
      </c>
      <c r="S606" s="71">
        <v>5237.8375609264986</v>
      </c>
      <c r="T606" s="71">
        <v>5237.84</v>
      </c>
      <c r="U606" s="69">
        <f t="shared" si="344"/>
        <v>10474</v>
      </c>
      <c r="V606" s="68">
        <f t="shared" si="345"/>
        <v>0</v>
      </c>
      <c r="W606" s="71">
        <v>24025.751338240847</v>
      </c>
      <c r="X606" s="71">
        <v>24025.84</v>
      </c>
      <c r="Y606" s="69">
        <f t="shared" si="346"/>
        <v>48050</v>
      </c>
      <c r="Z606" s="68">
        <f t="shared" si="347"/>
        <v>0</v>
      </c>
      <c r="AA606" s="71">
        <v>24025.751338240847</v>
      </c>
      <c r="AB606" s="71">
        <v>24025.84</v>
      </c>
      <c r="AC606" s="69">
        <f t="shared" si="348"/>
        <v>48050</v>
      </c>
      <c r="AD606" s="68">
        <f t="shared" si="349"/>
        <v>0</v>
      </c>
      <c r="AE606" s="71">
        <v>27062.110238530182</v>
      </c>
      <c r="AF606" s="71">
        <v>27062.2</v>
      </c>
      <c r="AG606" s="69">
        <f t="shared" si="350"/>
        <v>54124</v>
      </c>
      <c r="AH606" s="68">
        <f t="shared" si="351"/>
        <v>0</v>
      </c>
      <c r="AI606" s="71">
        <v>27062.110238530182</v>
      </c>
      <c r="AJ606" s="71">
        <v>27062.2</v>
      </c>
      <c r="AK606" s="69">
        <f t="shared" si="352"/>
        <v>54124</v>
      </c>
      <c r="AL606" s="68">
        <f t="shared" si="353"/>
        <v>0</v>
      </c>
      <c r="AM606" s="71">
        <v>27062.110238530182</v>
      </c>
      <c r="AN606" s="71">
        <v>27062.2</v>
      </c>
      <c r="AO606" s="69">
        <f t="shared" si="354"/>
        <v>54124</v>
      </c>
      <c r="AP606" s="68">
        <f t="shared" si="355"/>
        <v>0</v>
      </c>
      <c r="AQ606" s="71">
        <v>29285.342428641234</v>
      </c>
      <c r="AR606" s="71">
        <v>29285.200000000001</v>
      </c>
      <c r="AS606" s="69">
        <f t="shared" si="356"/>
        <v>58570</v>
      </c>
      <c r="AT606" s="68">
        <f t="shared" si="357"/>
        <v>0</v>
      </c>
      <c r="AU606" s="71">
        <v>29285.342428641234</v>
      </c>
      <c r="AV606" s="71">
        <v>29285.200000000001</v>
      </c>
      <c r="AW606" s="69">
        <f t="shared" si="358"/>
        <v>58570</v>
      </c>
      <c r="AX606" s="68">
        <f t="shared" si="359"/>
        <v>0</v>
      </c>
      <c r="AY606" s="71">
        <v>29285.342428641234</v>
      </c>
      <c r="AZ606" s="71">
        <v>29285.200000000001</v>
      </c>
      <c r="BA606" s="65" t="b">
        <f t="shared" si="324"/>
        <v>1</v>
      </c>
      <c r="BB606" s="65" t="b">
        <f t="shared" si="325"/>
        <v>1</v>
      </c>
      <c r="BC606" s="65" t="b">
        <f t="shared" si="326"/>
        <v>1</v>
      </c>
      <c r="BD606" s="65" t="b">
        <f t="shared" si="327"/>
        <v>1</v>
      </c>
      <c r="BE606" s="65" t="b">
        <f t="shared" si="328"/>
        <v>1</v>
      </c>
      <c r="BF606" s="65" t="b">
        <f t="shared" si="329"/>
        <v>1</v>
      </c>
      <c r="BG606" s="65" t="b">
        <f t="shared" si="330"/>
        <v>1</v>
      </c>
      <c r="BH606" s="65" t="b">
        <f t="shared" si="331"/>
        <v>1</v>
      </c>
      <c r="BI606" s="65" t="b">
        <f t="shared" si="332"/>
        <v>1</v>
      </c>
      <c r="BJ606" s="65" t="b">
        <f t="shared" si="333"/>
        <v>1</v>
      </c>
      <c r="BK606" s="65" t="b">
        <f t="shared" si="334"/>
        <v>1</v>
      </c>
      <c r="BL606" s="65" t="b">
        <f t="shared" si="335"/>
        <v>1</v>
      </c>
      <c r="BM606" s="70" t="s">
        <v>164</v>
      </c>
    </row>
    <row r="607" spans="1:65" ht="17">
      <c r="A607" s="66" t="s">
        <v>1379</v>
      </c>
      <c r="B607" s="67" t="s">
        <v>1380</v>
      </c>
      <c r="C607" s="68">
        <v>0</v>
      </c>
      <c r="D607" s="68">
        <v>0</v>
      </c>
      <c r="E607" s="69">
        <f t="shared" si="336"/>
        <v>0</v>
      </c>
      <c r="F607" s="68">
        <f t="shared" si="337"/>
        <v>0</v>
      </c>
      <c r="G607" s="69">
        <v>0</v>
      </c>
      <c r="H607" s="69">
        <v>0</v>
      </c>
      <c r="I607" s="69">
        <f t="shared" si="338"/>
        <v>0</v>
      </c>
      <c r="J607" s="68">
        <f t="shared" si="339"/>
        <v>0</v>
      </c>
      <c r="K607" s="71">
        <v>114172.2952439552</v>
      </c>
      <c r="L607" s="71">
        <v>116722</v>
      </c>
      <c r="M607" s="69">
        <f t="shared" si="340"/>
        <v>230894</v>
      </c>
      <c r="N607" s="68">
        <f t="shared" si="341"/>
        <v>2550</v>
      </c>
      <c r="O607" s="69">
        <v>0</v>
      </c>
      <c r="P607" s="71">
        <v>116722</v>
      </c>
      <c r="Q607" s="69">
        <f t="shared" si="342"/>
        <v>116722</v>
      </c>
      <c r="R607" s="68">
        <f t="shared" si="343"/>
        <v>116722</v>
      </c>
      <c r="S607" s="73">
        <v>937.09253571428553</v>
      </c>
      <c r="T607" s="73">
        <v>937.09999999999991</v>
      </c>
      <c r="U607" s="69">
        <f t="shared" si="344"/>
        <v>1874</v>
      </c>
      <c r="V607" s="68">
        <f t="shared" si="345"/>
        <v>0</v>
      </c>
      <c r="W607" s="73">
        <v>937.09253571428553</v>
      </c>
      <c r="X607" s="73">
        <v>937.09999999999991</v>
      </c>
      <c r="Y607" s="69">
        <f t="shared" si="346"/>
        <v>1874</v>
      </c>
      <c r="Z607" s="68">
        <f t="shared" si="347"/>
        <v>0</v>
      </c>
      <c r="AA607" s="73">
        <v>937.09253571428553</v>
      </c>
      <c r="AB607" s="73">
        <v>937.09999999999991</v>
      </c>
      <c r="AC607" s="69">
        <f t="shared" si="348"/>
        <v>1874</v>
      </c>
      <c r="AD607" s="68">
        <f t="shared" si="349"/>
        <v>0</v>
      </c>
      <c r="AE607" s="73">
        <v>937.09253571428553</v>
      </c>
      <c r="AF607" s="73">
        <v>937.09999999999991</v>
      </c>
      <c r="AG607" s="69">
        <f t="shared" si="350"/>
        <v>1874</v>
      </c>
      <c r="AH607" s="68">
        <f t="shared" si="351"/>
        <v>0</v>
      </c>
      <c r="AI607" s="73">
        <v>937.09253571428553</v>
      </c>
      <c r="AJ607" s="73">
        <v>937.09999999999991</v>
      </c>
      <c r="AK607" s="69">
        <f t="shared" si="352"/>
        <v>1874</v>
      </c>
      <c r="AL607" s="68">
        <f t="shared" si="353"/>
        <v>0</v>
      </c>
      <c r="AM607" s="73">
        <v>937.09253571428553</v>
      </c>
      <c r="AN607" s="73">
        <v>937.09999999999991</v>
      </c>
      <c r="AO607" s="69">
        <f t="shared" si="354"/>
        <v>1874</v>
      </c>
      <c r="AP607" s="68">
        <f t="shared" si="355"/>
        <v>0</v>
      </c>
      <c r="AQ607" s="73">
        <v>937.09253571428553</v>
      </c>
      <c r="AR607" s="73">
        <v>937.09999999999991</v>
      </c>
      <c r="AS607" s="69">
        <f t="shared" si="356"/>
        <v>1874</v>
      </c>
      <c r="AT607" s="68">
        <f t="shared" si="357"/>
        <v>0</v>
      </c>
      <c r="AU607" s="73">
        <v>937.09253571428553</v>
      </c>
      <c r="AV607" s="73">
        <v>937.09999999999991</v>
      </c>
      <c r="AW607" s="69">
        <f t="shared" si="358"/>
        <v>1874</v>
      </c>
      <c r="AX607" s="68">
        <f t="shared" si="359"/>
        <v>0</v>
      </c>
      <c r="AY607" s="73">
        <v>937.09253571428553</v>
      </c>
      <c r="AZ607" s="73">
        <v>937.09999999999991</v>
      </c>
      <c r="BA607" s="65" t="b">
        <f t="shared" si="324"/>
        <v>1</v>
      </c>
      <c r="BB607" s="65" t="b">
        <f t="shared" si="325"/>
        <v>1</v>
      </c>
      <c r="BC607" s="65" t="b">
        <f t="shared" si="326"/>
        <v>0</v>
      </c>
      <c r="BD607" s="65" t="b">
        <f t="shared" si="327"/>
        <v>0</v>
      </c>
      <c r="BE607" s="65" t="b">
        <f t="shared" si="328"/>
        <v>1</v>
      </c>
      <c r="BF607" s="65" t="b">
        <f t="shared" si="329"/>
        <v>1</v>
      </c>
      <c r="BG607" s="65" t="b">
        <f t="shared" si="330"/>
        <v>1</v>
      </c>
      <c r="BH607" s="65" t="b">
        <f t="shared" si="331"/>
        <v>1</v>
      </c>
      <c r="BI607" s="65" t="b">
        <f t="shared" si="332"/>
        <v>1</v>
      </c>
      <c r="BJ607" s="65" t="b">
        <f t="shared" si="333"/>
        <v>1</v>
      </c>
      <c r="BK607" s="65" t="b">
        <f t="shared" si="334"/>
        <v>1</v>
      </c>
      <c r="BL607" s="65" t="b">
        <f t="shared" si="335"/>
        <v>1</v>
      </c>
      <c r="BM607" s="70" t="s">
        <v>179</v>
      </c>
    </row>
    <row r="608" spans="1:65" ht="17">
      <c r="A608" s="66" t="s">
        <v>1381</v>
      </c>
      <c r="B608" s="67" t="s">
        <v>1382</v>
      </c>
      <c r="C608" s="68">
        <v>0</v>
      </c>
      <c r="D608" s="68">
        <v>0</v>
      </c>
      <c r="E608" s="69">
        <f t="shared" si="336"/>
        <v>0</v>
      </c>
      <c r="F608" s="68">
        <f t="shared" si="337"/>
        <v>0</v>
      </c>
      <c r="G608" s="69">
        <v>0</v>
      </c>
      <c r="H608" s="69">
        <v>0</v>
      </c>
      <c r="I608" s="69">
        <f t="shared" si="338"/>
        <v>0</v>
      </c>
      <c r="J608" s="68">
        <f t="shared" si="339"/>
        <v>0</v>
      </c>
      <c r="K608" s="69">
        <v>0</v>
      </c>
      <c r="L608" s="69">
        <v>0</v>
      </c>
      <c r="M608" s="69">
        <f t="shared" si="340"/>
        <v>0</v>
      </c>
      <c r="N608" s="68">
        <f t="shared" si="341"/>
        <v>0</v>
      </c>
      <c r="O608" s="69">
        <v>0</v>
      </c>
      <c r="P608" s="69">
        <v>0</v>
      </c>
      <c r="Q608" s="69">
        <f t="shared" si="342"/>
        <v>0</v>
      </c>
      <c r="R608" s="68">
        <f t="shared" si="343"/>
        <v>0</v>
      </c>
      <c r="S608" s="71">
        <v>21364.950980392154</v>
      </c>
      <c r="T608" s="71">
        <v>25638</v>
      </c>
      <c r="U608" s="69">
        <f t="shared" si="344"/>
        <v>47002</v>
      </c>
      <c r="V608" s="68">
        <f t="shared" si="345"/>
        <v>4274</v>
      </c>
      <c r="W608" s="71">
        <v>61295.717017817653</v>
      </c>
      <c r="X608" s="71">
        <v>71973.33</v>
      </c>
      <c r="Y608" s="69">
        <f t="shared" si="346"/>
        <v>133268</v>
      </c>
      <c r="Z608" s="68">
        <f t="shared" si="347"/>
        <v>10678</v>
      </c>
      <c r="AA608" s="71">
        <v>61295.717017817653</v>
      </c>
      <c r="AB608" s="71">
        <v>71973.33</v>
      </c>
      <c r="AC608" s="69">
        <f t="shared" si="348"/>
        <v>133268</v>
      </c>
      <c r="AD608" s="68">
        <f t="shared" si="349"/>
        <v>10678</v>
      </c>
      <c r="AE608" s="71">
        <v>564622.62155012239</v>
      </c>
      <c r="AF608" s="71">
        <v>675965.62</v>
      </c>
      <c r="AG608" s="69">
        <f t="shared" si="350"/>
        <v>1240587</v>
      </c>
      <c r="AH608" s="68">
        <f t="shared" si="351"/>
        <v>111343</v>
      </c>
      <c r="AI608" s="71">
        <v>564622.62155012239</v>
      </c>
      <c r="AJ608" s="71">
        <v>675965.62</v>
      </c>
      <c r="AK608" s="69">
        <f t="shared" si="352"/>
        <v>1240587</v>
      </c>
      <c r="AL608" s="68">
        <f t="shared" si="353"/>
        <v>111343</v>
      </c>
      <c r="AM608" s="71">
        <v>564622.62155012239</v>
      </c>
      <c r="AN608" s="71">
        <v>675965.62</v>
      </c>
      <c r="AO608" s="69">
        <f t="shared" si="354"/>
        <v>1240587</v>
      </c>
      <c r="AP608" s="68">
        <f t="shared" si="355"/>
        <v>111343</v>
      </c>
      <c r="AQ608" s="71">
        <v>565927.65264587465</v>
      </c>
      <c r="AR608" s="71">
        <v>675965.62</v>
      </c>
      <c r="AS608" s="69">
        <f t="shared" si="356"/>
        <v>1241892</v>
      </c>
      <c r="AT608" s="68">
        <f t="shared" si="357"/>
        <v>110038</v>
      </c>
      <c r="AU608" s="71">
        <v>565927.65264587465</v>
      </c>
      <c r="AV608" s="71">
        <v>675965.62</v>
      </c>
      <c r="AW608" s="69">
        <f t="shared" si="358"/>
        <v>1241892</v>
      </c>
      <c r="AX608" s="68">
        <f t="shared" si="359"/>
        <v>110038</v>
      </c>
      <c r="AY608" s="71">
        <v>565927.65264587465</v>
      </c>
      <c r="AZ608" s="71">
        <v>675965.62</v>
      </c>
      <c r="BA608" s="65" t="b">
        <f t="shared" si="324"/>
        <v>1</v>
      </c>
      <c r="BB608" s="65" t="b">
        <f t="shared" si="325"/>
        <v>1</v>
      </c>
      <c r="BC608" s="65" t="b">
        <f t="shared" si="326"/>
        <v>1</v>
      </c>
      <c r="BD608" s="65" t="b">
        <f t="shared" si="327"/>
        <v>1</v>
      </c>
      <c r="BE608" s="65" t="b">
        <f t="shared" si="328"/>
        <v>0</v>
      </c>
      <c r="BF608" s="65" t="b">
        <f t="shared" si="329"/>
        <v>0</v>
      </c>
      <c r="BG608" s="65" t="b">
        <f t="shared" si="330"/>
        <v>0</v>
      </c>
      <c r="BH608" s="65" t="b">
        <f t="shared" si="331"/>
        <v>0</v>
      </c>
      <c r="BI608" s="65" t="b">
        <f t="shared" si="332"/>
        <v>0</v>
      </c>
      <c r="BJ608" s="65" t="b">
        <f t="shared" si="333"/>
        <v>0</v>
      </c>
      <c r="BK608" s="65" t="b">
        <f t="shared" si="334"/>
        <v>0</v>
      </c>
      <c r="BL608" s="65" t="b">
        <f t="shared" si="335"/>
        <v>0</v>
      </c>
      <c r="BM608" s="70" t="s">
        <v>164</v>
      </c>
    </row>
    <row r="609" spans="1:65" ht="34">
      <c r="A609" s="66" t="s">
        <v>1383</v>
      </c>
      <c r="B609" s="67" t="s">
        <v>1384</v>
      </c>
      <c r="C609" s="68">
        <v>0</v>
      </c>
      <c r="D609" s="68">
        <v>0</v>
      </c>
      <c r="E609" s="69">
        <f t="shared" si="336"/>
        <v>0</v>
      </c>
      <c r="F609" s="68">
        <f t="shared" si="337"/>
        <v>0</v>
      </c>
      <c r="G609" s="71">
        <v>50442.529313352083</v>
      </c>
      <c r="H609" s="71">
        <v>50443</v>
      </c>
      <c r="I609" s="69">
        <f t="shared" si="338"/>
        <v>100885</v>
      </c>
      <c r="J609" s="68">
        <f t="shared" si="339"/>
        <v>1</v>
      </c>
      <c r="K609" s="71">
        <v>111210.9167416625</v>
      </c>
      <c r="L609" s="71">
        <v>111211</v>
      </c>
      <c r="M609" s="69">
        <f t="shared" si="340"/>
        <v>222421</v>
      </c>
      <c r="N609" s="68">
        <f t="shared" si="341"/>
        <v>1</v>
      </c>
      <c r="O609" s="71">
        <v>111210.9167416625</v>
      </c>
      <c r="P609" s="71">
        <v>111211</v>
      </c>
      <c r="Q609" s="69">
        <f t="shared" si="342"/>
        <v>222421</v>
      </c>
      <c r="R609" s="68">
        <f t="shared" si="343"/>
        <v>1</v>
      </c>
      <c r="S609" s="69">
        <v>0</v>
      </c>
      <c r="T609" s="69">
        <v>0</v>
      </c>
      <c r="U609" s="69">
        <f t="shared" si="344"/>
        <v>0</v>
      </c>
      <c r="V609" s="68">
        <f t="shared" si="345"/>
        <v>0</v>
      </c>
      <c r="W609" s="69">
        <v>0</v>
      </c>
      <c r="X609" s="69">
        <v>0</v>
      </c>
      <c r="Y609" s="69">
        <f t="shared" si="346"/>
        <v>0</v>
      </c>
      <c r="Z609" s="68">
        <f t="shared" si="347"/>
        <v>0</v>
      </c>
      <c r="AA609" s="69">
        <v>0</v>
      </c>
      <c r="AB609" s="69">
        <v>0</v>
      </c>
      <c r="AC609" s="69">
        <f t="shared" si="348"/>
        <v>0</v>
      </c>
      <c r="AD609" s="68">
        <f t="shared" si="349"/>
        <v>0</v>
      </c>
      <c r="AE609" s="69">
        <v>0</v>
      </c>
      <c r="AF609" s="69">
        <v>0</v>
      </c>
      <c r="AG609" s="69">
        <f t="shared" si="350"/>
        <v>0</v>
      </c>
      <c r="AH609" s="68">
        <f t="shared" si="351"/>
        <v>0</v>
      </c>
      <c r="AI609" s="69">
        <v>0</v>
      </c>
      <c r="AJ609" s="69">
        <v>0</v>
      </c>
      <c r="AK609" s="69">
        <f t="shared" si="352"/>
        <v>0</v>
      </c>
      <c r="AL609" s="68">
        <f t="shared" si="353"/>
        <v>0</v>
      </c>
      <c r="AM609" s="69">
        <v>0</v>
      </c>
      <c r="AN609" s="69">
        <v>0</v>
      </c>
      <c r="AO609" s="69">
        <f t="shared" si="354"/>
        <v>0</v>
      </c>
      <c r="AP609" s="68">
        <f t="shared" si="355"/>
        <v>0</v>
      </c>
      <c r="AQ609" s="69">
        <v>0</v>
      </c>
      <c r="AR609" s="69">
        <v>0</v>
      </c>
      <c r="AS609" s="69">
        <f t="shared" si="356"/>
        <v>0</v>
      </c>
      <c r="AT609" s="68">
        <f t="shared" si="357"/>
        <v>0</v>
      </c>
      <c r="AU609" s="69">
        <v>0</v>
      </c>
      <c r="AV609" s="69">
        <v>0</v>
      </c>
      <c r="AW609" s="69">
        <f t="shared" si="358"/>
        <v>0</v>
      </c>
      <c r="AX609" s="68">
        <f t="shared" si="359"/>
        <v>0</v>
      </c>
      <c r="AY609" s="69">
        <v>0</v>
      </c>
      <c r="AZ609" s="69">
        <v>0</v>
      </c>
      <c r="BA609" s="65" t="b">
        <f t="shared" si="324"/>
        <v>1</v>
      </c>
      <c r="BB609" s="65" t="b">
        <f t="shared" si="325"/>
        <v>0</v>
      </c>
      <c r="BC609" s="65" t="b">
        <f t="shared" si="326"/>
        <v>0</v>
      </c>
      <c r="BD609" s="65" t="b">
        <f t="shared" si="327"/>
        <v>0</v>
      </c>
      <c r="BE609" s="65" t="b">
        <f t="shared" si="328"/>
        <v>1</v>
      </c>
      <c r="BF609" s="65" t="b">
        <f t="shared" si="329"/>
        <v>1</v>
      </c>
      <c r="BG609" s="65" t="b">
        <f t="shared" si="330"/>
        <v>1</v>
      </c>
      <c r="BH609" s="65" t="b">
        <f t="shared" si="331"/>
        <v>1</v>
      </c>
      <c r="BI609" s="65" t="b">
        <f t="shared" si="332"/>
        <v>1</v>
      </c>
      <c r="BJ609" s="65" t="b">
        <f t="shared" si="333"/>
        <v>1</v>
      </c>
      <c r="BK609" s="65" t="b">
        <f t="shared" si="334"/>
        <v>1</v>
      </c>
      <c r="BL609" s="65" t="b">
        <f t="shared" si="335"/>
        <v>1</v>
      </c>
      <c r="BM609" s="70" t="s">
        <v>161</v>
      </c>
    </row>
    <row r="610" spans="1:65" ht="17">
      <c r="A610" s="66" t="s">
        <v>1385</v>
      </c>
      <c r="B610" s="67" t="s">
        <v>1386</v>
      </c>
      <c r="C610" s="68">
        <v>0</v>
      </c>
      <c r="D610" s="68">
        <v>0</v>
      </c>
      <c r="E610" s="69">
        <f t="shared" si="336"/>
        <v>0</v>
      </c>
      <c r="F610" s="68">
        <f t="shared" si="337"/>
        <v>0</v>
      </c>
      <c r="G610" s="69">
        <v>0</v>
      </c>
      <c r="H610" s="69">
        <v>0</v>
      </c>
      <c r="I610" s="69">
        <f t="shared" si="338"/>
        <v>0</v>
      </c>
      <c r="J610" s="68">
        <f t="shared" si="339"/>
        <v>0</v>
      </c>
      <c r="K610" s="69">
        <v>0</v>
      </c>
      <c r="L610" s="69">
        <v>0</v>
      </c>
      <c r="M610" s="69">
        <f t="shared" si="340"/>
        <v>0</v>
      </c>
      <c r="N610" s="68">
        <f t="shared" si="341"/>
        <v>0</v>
      </c>
      <c r="O610" s="69">
        <v>0</v>
      </c>
      <c r="P610" s="69">
        <v>0</v>
      </c>
      <c r="Q610" s="69">
        <f t="shared" si="342"/>
        <v>0</v>
      </c>
      <c r="R610" s="68">
        <f t="shared" si="343"/>
        <v>0</v>
      </c>
      <c r="S610" s="71">
        <v>16546.112999268655</v>
      </c>
      <c r="T610" s="71">
        <v>16545.97</v>
      </c>
      <c r="U610" s="69">
        <f t="shared" si="344"/>
        <v>33091</v>
      </c>
      <c r="V610" s="68">
        <f t="shared" si="345"/>
        <v>-1</v>
      </c>
      <c r="W610" s="71">
        <v>25264.008005087882</v>
      </c>
      <c r="X610" s="71">
        <v>24336.97</v>
      </c>
      <c r="Y610" s="69">
        <f t="shared" si="346"/>
        <v>49600</v>
      </c>
      <c r="Z610" s="68">
        <f t="shared" si="347"/>
        <v>-928</v>
      </c>
      <c r="AA610" s="71">
        <v>33875.5114813736</v>
      </c>
      <c r="AB610" s="71">
        <v>32948.47</v>
      </c>
      <c r="AC610" s="69">
        <f t="shared" si="348"/>
        <v>66823</v>
      </c>
      <c r="AD610" s="68">
        <f t="shared" si="349"/>
        <v>-927</v>
      </c>
      <c r="AE610" s="71">
        <v>44054.535799434365</v>
      </c>
      <c r="AF610" s="71">
        <v>43127.490000000005</v>
      </c>
      <c r="AG610" s="69">
        <f t="shared" si="350"/>
        <v>87181</v>
      </c>
      <c r="AH610" s="68">
        <f t="shared" si="351"/>
        <v>-927</v>
      </c>
      <c r="AI610" s="71">
        <v>50772.187176940133</v>
      </c>
      <c r="AJ610" s="71">
        <v>49845.140000000007</v>
      </c>
      <c r="AK610" s="69">
        <f t="shared" si="352"/>
        <v>100617</v>
      </c>
      <c r="AL610" s="68">
        <f t="shared" si="353"/>
        <v>-927</v>
      </c>
      <c r="AM610" s="71">
        <v>52785.993749582049</v>
      </c>
      <c r="AN610" s="71">
        <v>51781.140000000007</v>
      </c>
      <c r="AO610" s="69">
        <f t="shared" si="354"/>
        <v>104566</v>
      </c>
      <c r="AP610" s="68">
        <f t="shared" si="355"/>
        <v>-1004</v>
      </c>
      <c r="AQ610" s="71">
        <v>54129.740435800784</v>
      </c>
      <c r="AR610" s="71">
        <v>53047.140000000007</v>
      </c>
      <c r="AS610" s="69">
        <f t="shared" si="356"/>
        <v>107176</v>
      </c>
      <c r="AT610" s="68">
        <f t="shared" si="357"/>
        <v>-1082</v>
      </c>
      <c r="AU610" s="71">
        <v>58402.610755793583</v>
      </c>
      <c r="AV610" s="71">
        <v>53047.140000000007</v>
      </c>
      <c r="AW610" s="69">
        <f t="shared" si="358"/>
        <v>111449</v>
      </c>
      <c r="AX610" s="68">
        <f t="shared" si="359"/>
        <v>-5355</v>
      </c>
      <c r="AY610" s="71">
        <v>58402.610755793583</v>
      </c>
      <c r="AZ610" s="71">
        <v>53047.140000000007</v>
      </c>
      <c r="BA610" s="65" t="b">
        <f t="shared" si="324"/>
        <v>1</v>
      </c>
      <c r="BB610" s="65" t="b">
        <f t="shared" si="325"/>
        <v>1</v>
      </c>
      <c r="BC610" s="65" t="b">
        <f t="shared" si="326"/>
        <v>1</v>
      </c>
      <c r="BD610" s="65" t="b">
        <f t="shared" si="327"/>
        <v>1</v>
      </c>
      <c r="BE610" s="65" t="b">
        <f t="shared" si="328"/>
        <v>0</v>
      </c>
      <c r="BF610" s="65" t="b">
        <f t="shared" si="329"/>
        <v>0</v>
      </c>
      <c r="BG610" s="65" t="b">
        <f t="shared" si="330"/>
        <v>0</v>
      </c>
      <c r="BH610" s="65" t="b">
        <f t="shared" si="331"/>
        <v>0</v>
      </c>
      <c r="BI610" s="65" t="b">
        <f t="shared" si="332"/>
        <v>0</v>
      </c>
      <c r="BJ610" s="65" t="b">
        <f t="shared" si="333"/>
        <v>0</v>
      </c>
      <c r="BK610" s="65" t="b">
        <f t="shared" si="334"/>
        <v>0</v>
      </c>
      <c r="BL610" s="65" t="b">
        <f t="shared" si="335"/>
        <v>0</v>
      </c>
      <c r="BM610" s="70" t="s">
        <v>179</v>
      </c>
    </row>
    <row r="611" spans="1:65" ht="17">
      <c r="A611" s="66" t="s">
        <v>1387</v>
      </c>
      <c r="B611" s="67" t="s">
        <v>1388</v>
      </c>
      <c r="C611" s="68">
        <v>0</v>
      </c>
      <c r="D611" s="68">
        <v>0</v>
      </c>
      <c r="E611" s="69">
        <f t="shared" si="336"/>
        <v>0</v>
      </c>
      <c r="F611" s="68">
        <f t="shared" si="337"/>
        <v>0</v>
      </c>
      <c r="G611" s="69">
        <v>0</v>
      </c>
      <c r="H611" s="69">
        <v>0</v>
      </c>
      <c r="I611" s="69">
        <f t="shared" si="338"/>
        <v>0</v>
      </c>
      <c r="J611" s="68">
        <f t="shared" si="339"/>
        <v>0</v>
      </c>
      <c r="K611" s="69">
        <v>0</v>
      </c>
      <c r="L611" s="69">
        <v>0</v>
      </c>
      <c r="M611" s="69">
        <f t="shared" si="340"/>
        <v>0</v>
      </c>
      <c r="N611" s="68">
        <f t="shared" si="341"/>
        <v>0</v>
      </c>
      <c r="O611" s="69">
        <v>0</v>
      </c>
      <c r="P611" s="69">
        <v>0</v>
      </c>
      <c r="Q611" s="69">
        <f t="shared" si="342"/>
        <v>0</v>
      </c>
      <c r="R611" s="68">
        <f t="shared" si="343"/>
        <v>0</v>
      </c>
      <c r="S611" s="71">
        <v>19786.743935909042</v>
      </c>
      <c r="T611" s="71">
        <v>19390.705755237614</v>
      </c>
      <c r="U611" s="69">
        <f t="shared" si="344"/>
        <v>39176</v>
      </c>
      <c r="V611" s="68">
        <f t="shared" si="345"/>
        <v>-396</v>
      </c>
      <c r="W611" s="71">
        <v>26038.949366737612</v>
      </c>
      <c r="X611" s="71">
        <v>25409.705755237614</v>
      </c>
      <c r="Y611" s="69">
        <f t="shared" si="346"/>
        <v>51447</v>
      </c>
      <c r="Z611" s="68">
        <f t="shared" si="347"/>
        <v>-629</v>
      </c>
      <c r="AA611" s="71">
        <v>26816.274683880471</v>
      </c>
      <c r="AB611" s="71">
        <v>26187.035755237615</v>
      </c>
      <c r="AC611" s="69">
        <f t="shared" si="348"/>
        <v>53003</v>
      </c>
      <c r="AD611" s="68">
        <f t="shared" si="349"/>
        <v>-629</v>
      </c>
      <c r="AE611" s="71">
        <v>27822.336895034317</v>
      </c>
      <c r="AF611" s="71">
        <v>27193.095755237617</v>
      </c>
      <c r="AG611" s="69">
        <f t="shared" si="350"/>
        <v>55015</v>
      </c>
      <c r="AH611" s="68">
        <f t="shared" si="351"/>
        <v>-629</v>
      </c>
      <c r="AI611" s="71">
        <v>38608.182224427779</v>
      </c>
      <c r="AJ611" s="71">
        <v>37979.09575523762</v>
      </c>
      <c r="AK611" s="69">
        <f t="shared" si="352"/>
        <v>76587</v>
      </c>
      <c r="AL611" s="68">
        <f t="shared" si="353"/>
        <v>-629</v>
      </c>
      <c r="AM611" s="71">
        <v>39385.835577427781</v>
      </c>
      <c r="AN611" s="71">
        <v>38692.09575523762</v>
      </c>
      <c r="AO611" s="69">
        <f t="shared" si="354"/>
        <v>78077</v>
      </c>
      <c r="AP611" s="68">
        <f t="shared" si="355"/>
        <v>-693</v>
      </c>
      <c r="AQ611" s="71">
        <v>40319.435577427779</v>
      </c>
      <c r="AR611" s="71">
        <v>39626.09575523762</v>
      </c>
      <c r="AS611" s="69">
        <f t="shared" si="356"/>
        <v>79945</v>
      </c>
      <c r="AT611" s="68">
        <f t="shared" si="357"/>
        <v>-693</v>
      </c>
      <c r="AU611" s="71">
        <v>49864.088930427773</v>
      </c>
      <c r="AV611" s="71">
        <v>39626.09575523762</v>
      </c>
      <c r="AW611" s="69">
        <f t="shared" si="358"/>
        <v>89490</v>
      </c>
      <c r="AX611" s="68">
        <f t="shared" si="359"/>
        <v>-10238</v>
      </c>
      <c r="AY611" s="71">
        <v>49864.088930427773</v>
      </c>
      <c r="AZ611" s="71">
        <v>39626.09575523762</v>
      </c>
      <c r="BA611" s="65" t="b">
        <f t="shared" si="324"/>
        <v>1</v>
      </c>
      <c r="BB611" s="65" t="b">
        <f t="shared" si="325"/>
        <v>1</v>
      </c>
      <c r="BC611" s="65" t="b">
        <f t="shared" si="326"/>
        <v>1</v>
      </c>
      <c r="BD611" s="65" t="b">
        <f t="shared" si="327"/>
        <v>1</v>
      </c>
      <c r="BE611" s="65" t="b">
        <f t="shared" si="328"/>
        <v>0</v>
      </c>
      <c r="BF611" s="65" t="b">
        <f t="shared" si="329"/>
        <v>0</v>
      </c>
      <c r="BG611" s="65" t="b">
        <f t="shared" si="330"/>
        <v>0</v>
      </c>
      <c r="BH611" s="65" t="b">
        <f t="shared" si="331"/>
        <v>0</v>
      </c>
      <c r="BI611" s="65" t="b">
        <f t="shared" si="332"/>
        <v>0</v>
      </c>
      <c r="BJ611" s="65" t="b">
        <f t="shared" si="333"/>
        <v>0</v>
      </c>
      <c r="BK611" s="65" t="b">
        <f t="shared" si="334"/>
        <v>0</v>
      </c>
      <c r="BL611" s="65" t="b">
        <f t="shared" si="335"/>
        <v>0</v>
      </c>
      <c r="BM611" s="70" t="s">
        <v>179</v>
      </c>
    </row>
    <row r="612" spans="1:65" ht="34">
      <c r="A612" s="66" t="s">
        <v>1389</v>
      </c>
      <c r="B612" s="67" t="s">
        <v>1390</v>
      </c>
      <c r="C612" s="68">
        <v>0</v>
      </c>
      <c r="D612" s="68">
        <v>0</v>
      </c>
      <c r="E612" s="69">
        <f t="shared" si="336"/>
        <v>0</v>
      </c>
      <c r="F612" s="68">
        <f t="shared" si="337"/>
        <v>0</v>
      </c>
      <c r="G612" s="69">
        <v>6831.2102732471731</v>
      </c>
      <c r="H612" s="69">
        <v>6831</v>
      </c>
      <c r="I612" s="69">
        <f t="shared" si="338"/>
        <v>13662</v>
      </c>
      <c r="J612" s="68">
        <f t="shared" si="339"/>
        <v>0</v>
      </c>
      <c r="K612" s="71">
        <v>286349.54978747736</v>
      </c>
      <c r="L612" s="71">
        <v>286349</v>
      </c>
      <c r="M612" s="69">
        <f t="shared" si="340"/>
        <v>572698</v>
      </c>
      <c r="N612" s="68">
        <f t="shared" si="341"/>
        <v>0</v>
      </c>
      <c r="O612" s="71">
        <v>286349.54978747736</v>
      </c>
      <c r="P612" s="71">
        <v>286349</v>
      </c>
      <c r="Q612" s="69">
        <f t="shared" si="342"/>
        <v>572698</v>
      </c>
      <c r="R612" s="68">
        <f t="shared" si="343"/>
        <v>0</v>
      </c>
      <c r="S612" s="69">
        <v>0</v>
      </c>
      <c r="T612" s="69">
        <v>0</v>
      </c>
      <c r="U612" s="69">
        <f t="shared" si="344"/>
        <v>0</v>
      </c>
      <c r="V612" s="68">
        <f t="shared" si="345"/>
        <v>0</v>
      </c>
      <c r="W612" s="69">
        <v>0</v>
      </c>
      <c r="X612" s="69">
        <v>0</v>
      </c>
      <c r="Y612" s="69">
        <f t="shared" si="346"/>
        <v>0</v>
      </c>
      <c r="Z612" s="68">
        <f t="shared" si="347"/>
        <v>0</v>
      </c>
      <c r="AA612" s="69">
        <v>0</v>
      </c>
      <c r="AB612" s="69">
        <v>0</v>
      </c>
      <c r="AC612" s="69">
        <f t="shared" si="348"/>
        <v>0</v>
      </c>
      <c r="AD612" s="68">
        <f t="shared" si="349"/>
        <v>0</v>
      </c>
      <c r="AE612" s="69">
        <v>0</v>
      </c>
      <c r="AF612" s="69">
        <v>0</v>
      </c>
      <c r="AG612" s="69">
        <f t="shared" si="350"/>
        <v>0</v>
      </c>
      <c r="AH612" s="68">
        <f t="shared" si="351"/>
        <v>0</v>
      </c>
      <c r="AI612" s="69">
        <v>0</v>
      </c>
      <c r="AJ612" s="69">
        <v>0</v>
      </c>
      <c r="AK612" s="69">
        <f t="shared" si="352"/>
        <v>0</v>
      </c>
      <c r="AL612" s="68">
        <f t="shared" si="353"/>
        <v>0</v>
      </c>
      <c r="AM612" s="69">
        <v>0</v>
      </c>
      <c r="AN612" s="69">
        <v>0</v>
      </c>
      <c r="AO612" s="69">
        <f t="shared" si="354"/>
        <v>0</v>
      </c>
      <c r="AP612" s="68">
        <f t="shared" si="355"/>
        <v>0</v>
      </c>
      <c r="AQ612" s="69">
        <v>0</v>
      </c>
      <c r="AR612" s="69">
        <v>0</v>
      </c>
      <c r="AS612" s="69">
        <f t="shared" si="356"/>
        <v>0</v>
      </c>
      <c r="AT612" s="68">
        <f t="shared" si="357"/>
        <v>0</v>
      </c>
      <c r="AU612" s="69">
        <v>0</v>
      </c>
      <c r="AV612" s="69">
        <v>0</v>
      </c>
      <c r="AW612" s="69">
        <f t="shared" si="358"/>
        <v>0</v>
      </c>
      <c r="AX612" s="68">
        <f t="shared" si="359"/>
        <v>0</v>
      </c>
      <c r="AY612" s="69">
        <v>0</v>
      </c>
      <c r="AZ612" s="69">
        <v>0</v>
      </c>
      <c r="BA612" s="65" t="b">
        <f t="shared" si="324"/>
        <v>1</v>
      </c>
      <c r="BB612" s="65" t="b">
        <f t="shared" si="325"/>
        <v>1</v>
      </c>
      <c r="BC612" s="65" t="b">
        <f t="shared" si="326"/>
        <v>1</v>
      </c>
      <c r="BD612" s="65" t="b">
        <f t="shared" si="327"/>
        <v>1</v>
      </c>
      <c r="BE612" s="65" t="b">
        <f t="shared" si="328"/>
        <v>1</v>
      </c>
      <c r="BF612" s="65" t="b">
        <f t="shared" si="329"/>
        <v>1</v>
      </c>
      <c r="BG612" s="65" t="b">
        <f t="shared" si="330"/>
        <v>1</v>
      </c>
      <c r="BH612" s="65" t="b">
        <f t="shared" si="331"/>
        <v>1</v>
      </c>
      <c r="BI612" s="65" t="b">
        <f t="shared" si="332"/>
        <v>1</v>
      </c>
      <c r="BJ612" s="65" t="b">
        <f t="shared" si="333"/>
        <v>1</v>
      </c>
      <c r="BK612" s="65" t="b">
        <f t="shared" si="334"/>
        <v>1</v>
      </c>
      <c r="BL612" s="65" t="b">
        <f t="shared" si="335"/>
        <v>1</v>
      </c>
      <c r="BM612" s="70" t="s">
        <v>161</v>
      </c>
    </row>
    <row r="613" spans="1:65" ht="17">
      <c r="A613" s="66" t="s">
        <v>1391</v>
      </c>
      <c r="B613" s="67" t="s">
        <v>1392</v>
      </c>
      <c r="C613" s="68">
        <v>0</v>
      </c>
      <c r="D613" s="68">
        <v>0</v>
      </c>
      <c r="E613" s="69">
        <f t="shared" si="336"/>
        <v>0</v>
      </c>
      <c r="F613" s="68">
        <f t="shared" si="337"/>
        <v>0</v>
      </c>
      <c r="G613" s="69">
        <v>0</v>
      </c>
      <c r="H613" s="69">
        <v>0</v>
      </c>
      <c r="I613" s="69">
        <f t="shared" si="338"/>
        <v>0</v>
      </c>
      <c r="J613" s="68">
        <f t="shared" si="339"/>
        <v>0</v>
      </c>
      <c r="K613" s="69">
        <v>0</v>
      </c>
      <c r="L613" s="69">
        <v>0</v>
      </c>
      <c r="M613" s="69">
        <f t="shared" si="340"/>
        <v>0</v>
      </c>
      <c r="N613" s="68">
        <f t="shared" si="341"/>
        <v>0</v>
      </c>
      <c r="O613" s="69">
        <v>0</v>
      </c>
      <c r="P613" s="69">
        <v>0</v>
      </c>
      <c r="Q613" s="69">
        <f t="shared" si="342"/>
        <v>0</v>
      </c>
      <c r="R613" s="68">
        <f t="shared" si="343"/>
        <v>0</v>
      </c>
      <c r="S613" s="73">
        <v>938.91600692041948</v>
      </c>
      <c r="T613" s="73">
        <v>941.5</v>
      </c>
      <c r="U613" s="69">
        <f t="shared" si="344"/>
        <v>1879</v>
      </c>
      <c r="V613" s="68">
        <f t="shared" si="345"/>
        <v>3</v>
      </c>
      <c r="W613" s="71">
        <v>30024.332791357399</v>
      </c>
      <c r="X613" s="71">
        <v>30026.5</v>
      </c>
      <c r="Y613" s="69">
        <f t="shared" si="346"/>
        <v>60050</v>
      </c>
      <c r="Z613" s="68">
        <f t="shared" si="347"/>
        <v>2</v>
      </c>
      <c r="AA613" s="71">
        <v>35111.399804578978</v>
      </c>
      <c r="AB613" s="71">
        <v>35113.57</v>
      </c>
      <c r="AC613" s="69">
        <f t="shared" si="348"/>
        <v>70224</v>
      </c>
      <c r="AD613" s="68">
        <f t="shared" si="349"/>
        <v>2</v>
      </c>
      <c r="AE613" s="71">
        <v>42730.8949614468</v>
      </c>
      <c r="AF613" s="71">
        <v>42733.07</v>
      </c>
      <c r="AG613" s="69">
        <f t="shared" si="350"/>
        <v>85463</v>
      </c>
      <c r="AH613" s="68">
        <f t="shared" si="351"/>
        <v>3</v>
      </c>
      <c r="AI613" s="71">
        <v>48380.14838566121</v>
      </c>
      <c r="AJ613" s="71">
        <v>48382.07</v>
      </c>
      <c r="AK613" s="69">
        <f t="shared" si="352"/>
        <v>96762</v>
      </c>
      <c r="AL613" s="68">
        <f t="shared" si="353"/>
        <v>2</v>
      </c>
      <c r="AM613" s="71">
        <v>53188.303236775857</v>
      </c>
      <c r="AN613" s="71">
        <v>53190.07</v>
      </c>
      <c r="AO613" s="69">
        <f t="shared" si="354"/>
        <v>106378</v>
      </c>
      <c r="AP613" s="68">
        <f t="shared" si="355"/>
        <v>2</v>
      </c>
      <c r="AQ613" s="71">
        <v>53188.303236775857</v>
      </c>
      <c r="AR613" s="71">
        <v>53190.07</v>
      </c>
      <c r="AS613" s="69">
        <f t="shared" si="356"/>
        <v>106378</v>
      </c>
      <c r="AT613" s="68">
        <f t="shared" si="357"/>
        <v>2</v>
      </c>
      <c r="AU613" s="71">
        <v>65405.14711301036</v>
      </c>
      <c r="AV613" s="71">
        <v>53190.07</v>
      </c>
      <c r="AW613" s="69">
        <f t="shared" si="358"/>
        <v>118595</v>
      </c>
      <c r="AX613" s="68">
        <f t="shared" si="359"/>
        <v>-12215</v>
      </c>
      <c r="AY613" s="71">
        <v>65405.14711301036</v>
      </c>
      <c r="AZ613" s="71">
        <v>53190.07</v>
      </c>
      <c r="BA613" s="65" t="b">
        <f t="shared" si="324"/>
        <v>1</v>
      </c>
      <c r="BB613" s="65" t="b">
        <f t="shared" si="325"/>
        <v>1</v>
      </c>
      <c r="BC613" s="65" t="b">
        <f t="shared" si="326"/>
        <v>1</v>
      </c>
      <c r="BD613" s="65" t="b">
        <f t="shared" si="327"/>
        <v>1</v>
      </c>
      <c r="BE613" s="65" t="b">
        <f t="shared" si="328"/>
        <v>0</v>
      </c>
      <c r="BF613" s="65" t="b">
        <f t="shared" si="329"/>
        <v>0</v>
      </c>
      <c r="BG613" s="65" t="b">
        <f t="shared" si="330"/>
        <v>0</v>
      </c>
      <c r="BH613" s="65" t="b">
        <f t="shared" si="331"/>
        <v>0</v>
      </c>
      <c r="BI613" s="65" t="b">
        <f t="shared" si="332"/>
        <v>0</v>
      </c>
      <c r="BJ613" s="65" t="b">
        <f t="shared" si="333"/>
        <v>0</v>
      </c>
      <c r="BK613" s="65" t="b">
        <f t="shared" si="334"/>
        <v>0</v>
      </c>
      <c r="BL613" s="65" t="b">
        <f t="shared" si="335"/>
        <v>0</v>
      </c>
      <c r="BM613" s="70" t="s">
        <v>164</v>
      </c>
    </row>
    <row r="614" spans="1:65" ht="34">
      <c r="A614" s="66" t="s">
        <v>1393</v>
      </c>
      <c r="B614" s="67" t="s">
        <v>1394</v>
      </c>
      <c r="C614" s="68">
        <v>0</v>
      </c>
      <c r="D614" s="68">
        <v>0</v>
      </c>
      <c r="E614" s="69">
        <f t="shared" si="336"/>
        <v>0</v>
      </c>
      <c r="F614" s="68">
        <f t="shared" si="337"/>
        <v>0</v>
      </c>
      <c r="G614" s="69">
        <v>0</v>
      </c>
      <c r="H614" s="69">
        <v>0</v>
      </c>
      <c r="I614" s="69">
        <f t="shared" si="338"/>
        <v>0</v>
      </c>
      <c r="J614" s="68">
        <f t="shared" si="339"/>
        <v>0</v>
      </c>
      <c r="K614" s="71">
        <v>9547.2439588332945</v>
      </c>
      <c r="L614" s="71">
        <v>9547</v>
      </c>
      <c r="M614" s="69">
        <f t="shared" si="340"/>
        <v>19094</v>
      </c>
      <c r="N614" s="68">
        <f t="shared" si="341"/>
        <v>0</v>
      </c>
      <c r="O614" s="71">
        <v>9547.2439588332945</v>
      </c>
      <c r="P614" s="71">
        <v>9547</v>
      </c>
      <c r="Q614" s="69">
        <f t="shared" si="342"/>
        <v>19094</v>
      </c>
      <c r="R614" s="68">
        <f t="shared" si="343"/>
        <v>0</v>
      </c>
      <c r="S614" s="69">
        <v>0</v>
      </c>
      <c r="T614" s="69">
        <v>0</v>
      </c>
      <c r="U614" s="69">
        <f t="shared" si="344"/>
        <v>0</v>
      </c>
      <c r="V614" s="68">
        <f t="shared" si="345"/>
        <v>0</v>
      </c>
      <c r="W614" s="69">
        <v>0</v>
      </c>
      <c r="X614" s="69">
        <v>0</v>
      </c>
      <c r="Y614" s="69">
        <f t="shared" si="346"/>
        <v>0</v>
      </c>
      <c r="Z614" s="68">
        <f t="shared" si="347"/>
        <v>0</v>
      </c>
      <c r="AA614" s="69">
        <v>0</v>
      </c>
      <c r="AB614" s="69">
        <v>0</v>
      </c>
      <c r="AC614" s="69">
        <f t="shared" si="348"/>
        <v>0</v>
      </c>
      <c r="AD614" s="68">
        <f t="shared" si="349"/>
        <v>0</v>
      </c>
      <c r="AE614" s="69">
        <v>0</v>
      </c>
      <c r="AF614" s="69">
        <v>0</v>
      </c>
      <c r="AG614" s="69">
        <f t="shared" si="350"/>
        <v>0</v>
      </c>
      <c r="AH614" s="68">
        <f t="shared" si="351"/>
        <v>0</v>
      </c>
      <c r="AI614" s="69">
        <v>0</v>
      </c>
      <c r="AJ614" s="69">
        <v>0</v>
      </c>
      <c r="AK614" s="69">
        <f t="shared" si="352"/>
        <v>0</v>
      </c>
      <c r="AL614" s="68">
        <f t="shared" si="353"/>
        <v>0</v>
      </c>
      <c r="AM614" s="69">
        <v>0</v>
      </c>
      <c r="AN614" s="69">
        <v>0</v>
      </c>
      <c r="AO614" s="69">
        <f t="shared" si="354"/>
        <v>0</v>
      </c>
      <c r="AP614" s="68">
        <f t="shared" si="355"/>
        <v>0</v>
      </c>
      <c r="AQ614" s="69">
        <v>0</v>
      </c>
      <c r="AR614" s="69">
        <v>0</v>
      </c>
      <c r="AS614" s="69">
        <f t="shared" si="356"/>
        <v>0</v>
      </c>
      <c r="AT614" s="68">
        <f t="shared" si="357"/>
        <v>0</v>
      </c>
      <c r="AU614" s="69">
        <v>0</v>
      </c>
      <c r="AV614" s="69">
        <v>0</v>
      </c>
      <c r="AW614" s="69">
        <f t="shared" si="358"/>
        <v>0</v>
      </c>
      <c r="AX614" s="68">
        <f t="shared" si="359"/>
        <v>0</v>
      </c>
      <c r="AY614" s="69">
        <v>0</v>
      </c>
      <c r="AZ614" s="69">
        <v>0</v>
      </c>
      <c r="BA614" s="65" t="b">
        <f t="shared" si="324"/>
        <v>1</v>
      </c>
      <c r="BB614" s="65" t="b">
        <f t="shared" si="325"/>
        <v>1</v>
      </c>
      <c r="BC614" s="65" t="b">
        <f t="shared" si="326"/>
        <v>1</v>
      </c>
      <c r="BD614" s="65" t="b">
        <f t="shared" si="327"/>
        <v>1</v>
      </c>
      <c r="BE614" s="65" t="b">
        <f t="shared" si="328"/>
        <v>1</v>
      </c>
      <c r="BF614" s="65" t="b">
        <f t="shared" si="329"/>
        <v>1</v>
      </c>
      <c r="BG614" s="65" t="b">
        <f t="shared" si="330"/>
        <v>1</v>
      </c>
      <c r="BH614" s="65" t="b">
        <f t="shared" si="331"/>
        <v>1</v>
      </c>
      <c r="BI614" s="65" t="b">
        <f t="shared" si="332"/>
        <v>1</v>
      </c>
      <c r="BJ614" s="65" t="b">
        <f t="shared" si="333"/>
        <v>1</v>
      </c>
      <c r="BK614" s="65" t="b">
        <f t="shared" si="334"/>
        <v>1</v>
      </c>
      <c r="BL614" s="65" t="b">
        <f t="shared" si="335"/>
        <v>1</v>
      </c>
      <c r="BM614" s="70" t="s">
        <v>161</v>
      </c>
    </row>
    <row r="615" spans="1:65" ht="17">
      <c r="A615" s="66" t="s">
        <v>1395</v>
      </c>
      <c r="B615" s="67" t="s">
        <v>1396</v>
      </c>
      <c r="C615" s="68">
        <v>0</v>
      </c>
      <c r="D615" s="68">
        <v>0</v>
      </c>
      <c r="E615" s="69">
        <f t="shared" si="336"/>
        <v>0</v>
      </c>
      <c r="F615" s="68">
        <f t="shared" si="337"/>
        <v>0</v>
      </c>
      <c r="G615" s="69">
        <v>0</v>
      </c>
      <c r="H615" s="69">
        <v>0</v>
      </c>
      <c r="I615" s="69">
        <f t="shared" si="338"/>
        <v>0</v>
      </c>
      <c r="J615" s="68">
        <f t="shared" si="339"/>
        <v>0</v>
      </c>
      <c r="K615" s="69">
        <v>0</v>
      </c>
      <c r="L615" s="69">
        <v>0</v>
      </c>
      <c r="M615" s="69">
        <f t="shared" si="340"/>
        <v>0</v>
      </c>
      <c r="N615" s="68">
        <f t="shared" si="341"/>
        <v>0</v>
      </c>
      <c r="O615" s="69">
        <v>0</v>
      </c>
      <c r="P615" s="69">
        <v>0</v>
      </c>
      <c r="Q615" s="69">
        <f t="shared" si="342"/>
        <v>0</v>
      </c>
      <c r="R615" s="68">
        <f t="shared" si="343"/>
        <v>0</v>
      </c>
      <c r="S615" s="71">
        <v>12633.75</v>
      </c>
      <c r="T615" s="71">
        <v>12134.25</v>
      </c>
      <c r="U615" s="69">
        <f t="shared" si="344"/>
        <v>24767</v>
      </c>
      <c r="V615" s="68">
        <f t="shared" si="345"/>
        <v>-499</v>
      </c>
      <c r="W615" s="71">
        <v>21796.25</v>
      </c>
      <c r="X615" s="71">
        <v>21297.25</v>
      </c>
      <c r="Y615" s="69">
        <f t="shared" si="346"/>
        <v>43093</v>
      </c>
      <c r="Z615" s="68">
        <f t="shared" si="347"/>
        <v>-499</v>
      </c>
      <c r="AA615" s="71">
        <v>25358.75</v>
      </c>
      <c r="AB615" s="71">
        <v>24860.25</v>
      </c>
      <c r="AC615" s="69">
        <f t="shared" si="348"/>
        <v>50218</v>
      </c>
      <c r="AD615" s="68">
        <f t="shared" si="349"/>
        <v>-498</v>
      </c>
      <c r="AE615" s="71">
        <v>27071.356837606836</v>
      </c>
      <c r="AF615" s="71">
        <v>26573.25</v>
      </c>
      <c r="AG615" s="69">
        <f t="shared" si="350"/>
        <v>53644</v>
      </c>
      <c r="AH615" s="68">
        <f t="shared" si="351"/>
        <v>-498</v>
      </c>
      <c r="AI615" s="71">
        <v>28447.425213675211</v>
      </c>
      <c r="AJ615" s="71">
        <v>27949.25</v>
      </c>
      <c r="AK615" s="69">
        <f t="shared" si="352"/>
        <v>56396</v>
      </c>
      <c r="AL615" s="68">
        <f t="shared" si="353"/>
        <v>-498</v>
      </c>
      <c r="AM615" s="71">
        <v>33187.809829059828</v>
      </c>
      <c r="AN615" s="71">
        <v>32689.25</v>
      </c>
      <c r="AO615" s="69">
        <f t="shared" si="354"/>
        <v>65876</v>
      </c>
      <c r="AP615" s="68">
        <f t="shared" si="355"/>
        <v>-498</v>
      </c>
      <c r="AQ615" s="71">
        <v>33292.926495726497</v>
      </c>
      <c r="AR615" s="71">
        <v>32794.25</v>
      </c>
      <c r="AS615" s="69">
        <f t="shared" si="356"/>
        <v>66086</v>
      </c>
      <c r="AT615" s="68">
        <f t="shared" si="357"/>
        <v>-498</v>
      </c>
      <c r="AU615" s="71">
        <v>36336.442735042736</v>
      </c>
      <c r="AV615" s="71">
        <v>32794.25</v>
      </c>
      <c r="AW615" s="69">
        <f t="shared" si="358"/>
        <v>69130</v>
      </c>
      <c r="AX615" s="68">
        <f t="shared" si="359"/>
        <v>-3542</v>
      </c>
      <c r="AY615" s="71">
        <v>36336.442735042736</v>
      </c>
      <c r="AZ615" s="71">
        <v>32794.25</v>
      </c>
      <c r="BA615" s="65" t="b">
        <f t="shared" si="324"/>
        <v>1</v>
      </c>
      <c r="BB615" s="65" t="b">
        <f t="shared" si="325"/>
        <v>1</v>
      </c>
      <c r="BC615" s="65" t="b">
        <f t="shared" si="326"/>
        <v>1</v>
      </c>
      <c r="BD615" s="65" t="b">
        <f t="shared" si="327"/>
        <v>1</v>
      </c>
      <c r="BE615" s="65" t="b">
        <f t="shared" si="328"/>
        <v>0</v>
      </c>
      <c r="BF615" s="65" t="b">
        <f t="shared" si="329"/>
        <v>0</v>
      </c>
      <c r="BG615" s="65" t="b">
        <f t="shared" si="330"/>
        <v>0</v>
      </c>
      <c r="BH615" s="65" t="b">
        <f t="shared" si="331"/>
        <v>0</v>
      </c>
      <c r="BI615" s="65" t="b">
        <f t="shared" si="332"/>
        <v>0</v>
      </c>
      <c r="BJ615" s="65" t="b">
        <f t="shared" si="333"/>
        <v>0</v>
      </c>
      <c r="BK615" s="65" t="b">
        <f t="shared" si="334"/>
        <v>0</v>
      </c>
      <c r="BL615" s="65" t="b">
        <f t="shared" si="335"/>
        <v>0</v>
      </c>
      <c r="BM615" s="70" t="s">
        <v>179</v>
      </c>
    </row>
    <row r="616" spans="1:65" ht="34">
      <c r="A616" s="66" t="s">
        <v>1397</v>
      </c>
      <c r="B616" s="67" t="s">
        <v>1398</v>
      </c>
      <c r="C616" s="68">
        <v>347.4030518681343</v>
      </c>
      <c r="D616" s="68">
        <v>416.88366224176104</v>
      </c>
      <c r="E616" s="69">
        <f t="shared" si="336"/>
        <v>763</v>
      </c>
      <c r="F616" s="68">
        <f t="shared" si="337"/>
        <v>69</v>
      </c>
      <c r="G616" s="71">
        <v>1317.9486705021768</v>
      </c>
      <c r="H616" s="71">
        <v>1537.4010608670051</v>
      </c>
      <c r="I616" s="69">
        <f t="shared" si="338"/>
        <v>2854</v>
      </c>
      <c r="J616" s="68">
        <f t="shared" si="339"/>
        <v>220</v>
      </c>
      <c r="K616" s="71">
        <v>3422.6007351044818</v>
      </c>
      <c r="L616" s="71">
        <v>3905.4010608670051</v>
      </c>
      <c r="M616" s="69">
        <f t="shared" si="340"/>
        <v>7327</v>
      </c>
      <c r="N616" s="68">
        <f t="shared" si="341"/>
        <v>483</v>
      </c>
      <c r="O616" s="71">
        <v>6109.3720966368692</v>
      </c>
      <c r="P616" s="71">
        <v>7085.4010608670051</v>
      </c>
      <c r="Q616" s="69">
        <f t="shared" si="342"/>
        <v>13194</v>
      </c>
      <c r="R616" s="68">
        <f t="shared" si="343"/>
        <v>976</v>
      </c>
      <c r="S616" s="69">
        <v>0</v>
      </c>
      <c r="T616" s="71">
        <v>4651</v>
      </c>
      <c r="U616" s="69">
        <f t="shared" si="344"/>
        <v>4651</v>
      </c>
      <c r="V616" s="68">
        <f t="shared" si="345"/>
        <v>4651</v>
      </c>
      <c r="W616" s="71">
        <v>16938.461513339622</v>
      </c>
      <c r="X616" s="71">
        <v>21589</v>
      </c>
      <c r="Y616" s="69">
        <f t="shared" si="346"/>
        <v>38527</v>
      </c>
      <c r="Z616" s="68">
        <f t="shared" si="347"/>
        <v>4651</v>
      </c>
      <c r="AA616" s="69">
        <v>0</v>
      </c>
      <c r="AB616" s="71">
        <v>21589</v>
      </c>
      <c r="AC616" s="69">
        <f t="shared" si="348"/>
        <v>21589</v>
      </c>
      <c r="AD616" s="68">
        <f t="shared" si="349"/>
        <v>21589</v>
      </c>
      <c r="AE616" s="73">
        <v>139.59</v>
      </c>
      <c r="AF616" s="71">
        <v>21729</v>
      </c>
      <c r="AG616" s="69">
        <f t="shared" si="350"/>
        <v>21868</v>
      </c>
      <c r="AH616" s="68">
        <f t="shared" si="351"/>
        <v>21590</v>
      </c>
      <c r="AI616" s="71">
        <v>8797.0475637874661</v>
      </c>
      <c r="AJ616" s="71">
        <v>32417.93</v>
      </c>
      <c r="AK616" s="69">
        <f t="shared" si="352"/>
        <v>41214</v>
      </c>
      <c r="AL616" s="68">
        <f t="shared" si="353"/>
        <v>23620</v>
      </c>
      <c r="AM616" s="69">
        <v>0</v>
      </c>
      <c r="AN616" s="71">
        <v>32417.93</v>
      </c>
      <c r="AO616" s="69">
        <f t="shared" si="354"/>
        <v>32417</v>
      </c>
      <c r="AP616" s="68">
        <f t="shared" si="355"/>
        <v>32417</v>
      </c>
      <c r="AQ616" s="69">
        <v>0</v>
      </c>
      <c r="AR616" s="71">
        <v>32417.93</v>
      </c>
      <c r="AS616" s="69">
        <f t="shared" si="356"/>
        <v>32417</v>
      </c>
      <c r="AT616" s="68">
        <f t="shared" si="357"/>
        <v>32417</v>
      </c>
      <c r="AU616" s="71">
        <v>1157641.5288721519</v>
      </c>
      <c r="AV616" s="71">
        <v>32417.93</v>
      </c>
      <c r="AW616" s="69">
        <f t="shared" si="358"/>
        <v>1190058</v>
      </c>
      <c r="AX616" s="68">
        <f t="shared" si="359"/>
        <v>-1125224</v>
      </c>
      <c r="AY616" s="71">
        <v>1157641.5288721519</v>
      </c>
      <c r="AZ616" s="71">
        <v>32417.93</v>
      </c>
      <c r="BA616" s="65" t="b">
        <f t="shared" si="324"/>
        <v>0</v>
      </c>
      <c r="BB616" s="65" t="b">
        <f t="shared" si="325"/>
        <v>0</v>
      </c>
      <c r="BC616" s="65" t="b">
        <f t="shared" si="326"/>
        <v>0</v>
      </c>
      <c r="BD616" s="65" t="b">
        <f t="shared" si="327"/>
        <v>0</v>
      </c>
      <c r="BE616" s="65" t="b">
        <f t="shared" si="328"/>
        <v>0</v>
      </c>
      <c r="BF616" s="65" t="b">
        <f t="shared" si="329"/>
        <v>0</v>
      </c>
      <c r="BG616" s="65" t="b">
        <f t="shared" si="330"/>
        <v>0</v>
      </c>
      <c r="BH616" s="65" t="b">
        <f t="shared" si="331"/>
        <v>0</v>
      </c>
      <c r="BI616" s="65" t="b">
        <f t="shared" si="332"/>
        <v>0</v>
      </c>
      <c r="BJ616" s="65" t="b">
        <f t="shared" si="333"/>
        <v>0</v>
      </c>
      <c r="BK616" s="65" t="b">
        <f t="shared" si="334"/>
        <v>0</v>
      </c>
      <c r="BL616" s="65" t="b">
        <f t="shared" si="335"/>
        <v>0</v>
      </c>
      <c r="BM616" s="70" t="s">
        <v>161</v>
      </c>
    </row>
    <row r="617" spans="1:65" ht="34">
      <c r="A617" s="66" t="s">
        <v>1399</v>
      </c>
      <c r="B617" s="67" t="s">
        <v>1400</v>
      </c>
      <c r="C617" s="68">
        <v>0</v>
      </c>
      <c r="D617" s="68">
        <v>0</v>
      </c>
      <c r="E617" s="69">
        <f t="shared" si="336"/>
        <v>0</v>
      </c>
      <c r="F617" s="68">
        <f t="shared" si="337"/>
        <v>0</v>
      </c>
      <c r="G617" s="69">
        <v>0</v>
      </c>
      <c r="H617" s="69">
        <v>0</v>
      </c>
      <c r="I617" s="69">
        <f t="shared" si="338"/>
        <v>0</v>
      </c>
      <c r="J617" s="68">
        <f t="shared" si="339"/>
        <v>0</v>
      </c>
      <c r="K617" s="69">
        <v>0</v>
      </c>
      <c r="L617" s="69">
        <v>0</v>
      </c>
      <c r="M617" s="69">
        <f t="shared" si="340"/>
        <v>0</v>
      </c>
      <c r="N617" s="68">
        <f t="shared" si="341"/>
        <v>0</v>
      </c>
      <c r="O617" s="69">
        <v>0</v>
      </c>
      <c r="P617" s="69">
        <v>0</v>
      </c>
      <c r="Q617" s="69">
        <f t="shared" si="342"/>
        <v>0</v>
      </c>
      <c r="R617" s="68">
        <f t="shared" si="343"/>
        <v>0</v>
      </c>
      <c r="S617" s="69">
        <v>0</v>
      </c>
      <c r="T617" s="71">
        <v>4889</v>
      </c>
      <c r="U617" s="69">
        <f t="shared" si="344"/>
        <v>4889</v>
      </c>
      <c r="V617" s="68">
        <f t="shared" si="345"/>
        <v>4889</v>
      </c>
      <c r="W617" s="71">
        <v>15084.477074381091</v>
      </c>
      <c r="X617" s="71">
        <v>20391.91</v>
      </c>
      <c r="Y617" s="69">
        <f t="shared" si="346"/>
        <v>35475</v>
      </c>
      <c r="Z617" s="68">
        <f t="shared" si="347"/>
        <v>5307</v>
      </c>
      <c r="AA617" s="69">
        <v>0</v>
      </c>
      <c r="AB617" s="71">
        <v>20391.91</v>
      </c>
      <c r="AC617" s="69">
        <f t="shared" si="348"/>
        <v>20391</v>
      </c>
      <c r="AD617" s="68">
        <f t="shared" si="349"/>
        <v>20391</v>
      </c>
      <c r="AE617" s="69">
        <v>0</v>
      </c>
      <c r="AF617" s="71">
        <v>20391.91</v>
      </c>
      <c r="AG617" s="69">
        <f t="shared" si="350"/>
        <v>20391</v>
      </c>
      <c r="AH617" s="68">
        <f t="shared" si="351"/>
        <v>20391</v>
      </c>
      <c r="AI617" s="71">
        <v>8925.6362823467989</v>
      </c>
      <c r="AJ617" s="71">
        <v>29317.91</v>
      </c>
      <c r="AK617" s="69">
        <f t="shared" si="352"/>
        <v>38242</v>
      </c>
      <c r="AL617" s="68">
        <f t="shared" si="353"/>
        <v>20392</v>
      </c>
      <c r="AM617" s="69">
        <v>0</v>
      </c>
      <c r="AN617" s="71">
        <v>29317.91</v>
      </c>
      <c r="AO617" s="69">
        <f t="shared" si="354"/>
        <v>29317</v>
      </c>
      <c r="AP617" s="68">
        <f t="shared" si="355"/>
        <v>29317</v>
      </c>
      <c r="AQ617" s="69">
        <v>0</v>
      </c>
      <c r="AR617" s="71">
        <v>29317.91</v>
      </c>
      <c r="AS617" s="69">
        <f t="shared" si="356"/>
        <v>29317</v>
      </c>
      <c r="AT617" s="68">
        <f t="shared" si="357"/>
        <v>29317</v>
      </c>
      <c r="AU617" s="71">
        <v>11787.501157880082</v>
      </c>
      <c r="AV617" s="71">
        <v>29317.91</v>
      </c>
      <c r="AW617" s="69">
        <f t="shared" si="358"/>
        <v>41104</v>
      </c>
      <c r="AX617" s="68">
        <f t="shared" si="359"/>
        <v>17530</v>
      </c>
      <c r="AY617" s="71">
        <v>11787.501157880082</v>
      </c>
      <c r="AZ617" s="71">
        <v>29317.91</v>
      </c>
      <c r="BA617" s="65" t="b">
        <f t="shared" si="324"/>
        <v>1</v>
      </c>
      <c r="BB617" s="65" t="b">
        <f t="shared" si="325"/>
        <v>1</v>
      </c>
      <c r="BC617" s="65" t="b">
        <f t="shared" si="326"/>
        <v>1</v>
      </c>
      <c r="BD617" s="65" t="b">
        <f t="shared" si="327"/>
        <v>1</v>
      </c>
      <c r="BE617" s="65" t="b">
        <f t="shared" si="328"/>
        <v>0</v>
      </c>
      <c r="BF617" s="65" t="b">
        <f t="shared" si="329"/>
        <v>0</v>
      </c>
      <c r="BG617" s="65" t="b">
        <f t="shared" si="330"/>
        <v>0</v>
      </c>
      <c r="BH617" s="65" t="b">
        <f t="shared" si="331"/>
        <v>0</v>
      </c>
      <c r="BI617" s="65" t="b">
        <f t="shared" si="332"/>
        <v>0</v>
      </c>
      <c r="BJ617" s="65" t="b">
        <f t="shared" si="333"/>
        <v>0</v>
      </c>
      <c r="BK617" s="65" t="b">
        <f t="shared" si="334"/>
        <v>0</v>
      </c>
      <c r="BL617" s="65" t="b">
        <f t="shared" si="335"/>
        <v>0</v>
      </c>
      <c r="BM617" s="70" t="s">
        <v>161</v>
      </c>
    </row>
    <row r="618" spans="1:65" ht="34">
      <c r="A618" s="66" t="s">
        <v>1401</v>
      </c>
      <c r="B618" s="67" t="s">
        <v>1402</v>
      </c>
      <c r="C618" s="68">
        <v>0</v>
      </c>
      <c r="D618" s="68">
        <v>0</v>
      </c>
      <c r="E618" s="69">
        <f t="shared" si="336"/>
        <v>0</v>
      </c>
      <c r="F618" s="68">
        <f t="shared" si="337"/>
        <v>0</v>
      </c>
      <c r="G618" s="69">
        <v>0</v>
      </c>
      <c r="H618" s="69">
        <v>0</v>
      </c>
      <c r="I618" s="69">
        <f t="shared" si="338"/>
        <v>0</v>
      </c>
      <c r="J618" s="68">
        <f t="shared" si="339"/>
        <v>0</v>
      </c>
      <c r="K618" s="71">
        <v>8330</v>
      </c>
      <c r="L618" s="71">
        <v>7944</v>
      </c>
      <c r="M618" s="69">
        <f t="shared" si="340"/>
        <v>16274</v>
      </c>
      <c r="N618" s="68">
        <f t="shared" si="341"/>
        <v>-386</v>
      </c>
      <c r="O618" s="69">
        <v>0</v>
      </c>
      <c r="P618" s="71">
        <v>7944</v>
      </c>
      <c r="Q618" s="69">
        <f t="shared" si="342"/>
        <v>7944</v>
      </c>
      <c r="R618" s="68">
        <f t="shared" si="343"/>
        <v>7944</v>
      </c>
      <c r="S618" s="69">
        <v>0</v>
      </c>
      <c r="T618" s="69">
        <v>0</v>
      </c>
      <c r="U618" s="69">
        <f t="shared" si="344"/>
        <v>0</v>
      </c>
      <c r="V618" s="68">
        <f t="shared" si="345"/>
        <v>0</v>
      </c>
      <c r="W618" s="69">
        <v>0</v>
      </c>
      <c r="X618" s="69">
        <v>0</v>
      </c>
      <c r="Y618" s="69">
        <f t="shared" si="346"/>
        <v>0</v>
      </c>
      <c r="Z618" s="68">
        <f t="shared" si="347"/>
        <v>0</v>
      </c>
      <c r="AA618" s="69">
        <v>0</v>
      </c>
      <c r="AB618" s="69">
        <v>0</v>
      </c>
      <c r="AC618" s="69">
        <f t="shared" si="348"/>
        <v>0</v>
      </c>
      <c r="AD618" s="68">
        <f t="shared" si="349"/>
        <v>0</v>
      </c>
      <c r="AE618" s="69">
        <v>0</v>
      </c>
      <c r="AF618" s="69">
        <v>0</v>
      </c>
      <c r="AG618" s="69">
        <f t="shared" si="350"/>
        <v>0</v>
      </c>
      <c r="AH618" s="68">
        <f t="shared" si="351"/>
        <v>0</v>
      </c>
      <c r="AI618" s="69">
        <v>0</v>
      </c>
      <c r="AJ618" s="69">
        <v>0</v>
      </c>
      <c r="AK618" s="69">
        <f t="shared" si="352"/>
        <v>0</v>
      </c>
      <c r="AL618" s="68">
        <f t="shared" si="353"/>
        <v>0</v>
      </c>
      <c r="AM618" s="69">
        <v>0</v>
      </c>
      <c r="AN618" s="69">
        <v>0</v>
      </c>
      <c r="AO618" s="69">
        <f t="shared" si="354"/>
        <v>0</v>
      </c>
      <c r="AP618" s="68">
        <f t="shared" si="355"/>
        <v>0</v>
      </c>
      <c r="AQ618" s="69">
        <v>0</v>
      </c>
      <c r="AR618" s="69">
        <v>0</v>
      </c>
      <c r="AS618" s="69">
        <f t="shared" si="356"/>
        <v>0</v>
      </c>
      <c r="AT618" s="68">
        <f t="shared" si="357"/>
        <v>0</v>
      </c>
      <c r="AU618" s="69">
        <v>0</v>
      </c>
      <c r="AV618" s="69">
        <v>0</v>
      </c>
      <c r="AW618" s="69">
        <f t="shared" si="358"/>
        <v>0</v>
      </c>
      <c r="AX618" s="68">
        <f t="shared" si="359"/>
        <v>0</v>
      </c>
      <c r="AY618" s="69">
        <v>0</v>
      </c>
      <c r="AZ618" s="69">
        <v>0</v>
      </c>
      <c r="BA618" s="65" t="b">
        <f t="shared" si="324"/>
        <v>1</v>
      </c>
      <c r="BB618" s="65" t="b">
        <f t="shared" si="325"/>
        <v>1</v>
      </c>
      <c r="BC618" s="65" t="b">
        <f t="shared" si="326"/>
        <v>0</v>
      </c>
      <c r="BD618" s="65" t="b">
        <f t="shared" si="327"/>
        <v>0</v>
      </c>
      <c r="BE618" s="65" t="b">
        <f t="shared" si="328"/>
        <v>1</v>
      </c>
      <c r="BF618" s="65" t="b">
        <f t="shared" si="329"/>
        <v>1</v>
      </c>
      <c r="BG618" s="65" t="b">
        <f t="shared" si="330"/>
        <v>1</v>
      </c>
      <c r="BH618" s="65" t="b">
        <f t="shared" si="331"/>
        <v>1</v>
      </c>
      <c r="BI618" s="65" t="b">
        <f t="shared" si="332"/>
        <v>1</v>
      </c>
      <c r="BJ618" s="65" t="b">
        <f t="shared" si="333"/>
        <v>1</v>
      </c>
      <c r="BK618" s="65" t="b">
        <f t="shared" si="334"/>
        <v>1</v>
      </c>
      <c r="BL618" s="65" t="b">
        <f t="shared" si="335"/>
        <v>1</v>
      </c>
      <c r="BM618" s="70" t="s">
        <v>161</v>
      </c>
    </row>
    <row r="619" spans="1:65" ht="17">
      <c r="A619" s="66" t="s">
        <v>1403</v>
      </c>
      <c r="B619" s="67" t="s">
        <v>1404</v>
      </c>
      <c r="C619" s="68">
        <v>0</v>
      </c>
      <c r="D619" s="68">
        <v>0</v>
      </c>
      <c r="E619" s="69">
        <f t="shared" si="336"/>
        <v>0</v>
      </c>
      <c r="F619" s="68">
        <f t="shared" si="337"/>
        <v>0</v>
      </c>
      <c r="G619" s="69">
        <v>4321.2473282499996</v>
      </c>
      <c r="H619" s="69">
        <v>4321</v>
      </c>
      <c r="I619" s="69">
        <f t="shared" si="338"/>
        <v>8642</v>
      </c>
      <c r="J619" s="68">
        <f t="shared" si="339"/>
        <v>0</v>
      </c>
      <c r="K619" s="71">
        <v>9388.4285827976182</v>
      </c>
      <c r="L619" s="71">
        <v>9388.1812545476168</v>
      </c>
      <c r="M619" s="69">
        <f t="shared" si="340"/>
        <v>18776</v>
      </c>
      <c r="N619" s="68">
        <f t="shared" si="341"/>
        <v>0</v>
      </c>
      <c r="O619" s="71">
        <v>12878.941980202379</v>
      </c>
      <c r="P619" s="71">
        <v>12879.181254547617</v>
      </c>
      <c r="Q619" s="69">
        <f t="shared" si="342"/>
        <v>25757</v>
      </c>
      <c r="R619" s="68">
        <f t="shared" si="343"/>
        <v>1</v>
      </c>
      <c r="S619" s="71">
        <v>97442.235873884638</v>
      </c>
      <c r="T619" s="71">
        <v>97441.790000000008</v>
      </c>
      <c r="U619" s="69">
        <f t="shared" si="344"/>
        <v>194883</v>
      </c>
      <c r="V619" s="68">
        <f t="shared" si="345"/>
        <v>-1</v>
      </c>
      <c r="W619" s="71">
        <v>97442.235873884638</v>
      </c>
      <c r="X619" s="71">
        <v>97441.790000000008</v>
      </c>
      <c r="Y619" s="69">
        <f t="shared" si="346"/>
        <v>194883</v>
      </c>
      <c r="Z619" s="68">
        <f t="shared" si="347"/>
        <v>-1</v>
      </c>
      <c r="AA619" s="71">
        <v>97442.235873884638</v>
      </c>
      <c r="AB619" s="71">
        <v>97441.790000000008</v>
      </c>
      <c r="AC619" s="69">
        <f t="shared" si="348"/>
        <v>194883</v>
      </c>
      <c r="AD619" s="68">
        <f t="shared" si="349"/>
        <v>-1</v>
      </c>
      <c r="AE619" s="71">
        <v>105575.51026092887</v>
      </c>
      <c r="AF619" s="71">
        <v>105575.06000000001</v>
      </c>
      <c r="AG619" s="69">
        <f t="shared" si="350"/>
        <v>211150</v>
      </c>
      <c r="AH619" s="68">
        <f t="shared" si="351"/>
        <v>0</v>
      </c>
      <c r="AI619" s="71">
        <v>145566.50584994725</v>
      </c>
      <c r="AJ619" s="71">
        <v>145566.06</v>
      </c>
      <c r="AK619" s="69">
        <f t="shared" si="352"/>
        <v>291132</v>
      </c>
      <c r="AL619" s="68">
        <f t="shared" si="353"/>
        <v>0</v>
      </c>
      <c r="AM619" s="71">
        <v>145566.50584994725</v>
      </c>
      <c r="AN619" s="71">
        <v>145566.06</v>
      </c>
      <c r="AO619" s="69">
        <f t="shared" si="354"/>
        <v>291132</v>
      </c>
      <c r="AP619" s="68">
        <f t="shared" si="355"/>
        <v>0</v>
      </c>
      <c r="AQ619" s="71">
        <v>161468.91030704143</v>
      </c>
      <c r="AR619" s="71">
        <v>161468.06</v>
      </c>
      <c r="AS619" s="69">
        <f t="shared" si="356"/>
        <v>322936</v>
      </c>
      <c r="AT619" s="68">
        <f t="shared" si="357"/>
        <v>0</v>
      </c>
      <c r="AU619" s="71">
        <v>265284.66727669712</v>
      </c>
      <c r="AV619" s="71">
        <v>161468.06</v>
      </c>
      <c r="AW619" s="69">
        <f t="shared" si="358"/>
        <v>426752</v>
      </c>
      <c r="AX619" s="68">
        <f t="shared" si="359"/>
        <v>-103816</v>
      </c>
      <c r="AY619" s="71">
        <v>265284.66727669712</v>
      </c>
      <c r="AZ619" s="71">
        <v>161468.06</v>
      </c>
      <c r="BA619" s="65" t="b">
        <f t="shared" si="324"/>
        <v>1</v>
      </c>
      <c r="BB619" s="65" t="b">
        <f t="shared" si="325"/>
        <v>1</v>
      </c>
      <c r="BC619" s="65" t="b">
        <f t="shared" si="326"/>
        <v>1</v>
      </c>
      <c r="BD619" s="65" t="b">
        <f t="shared" si="327"/>
        <v>0</v>
      </c>
      <c r="BE619" s="65" t="b">
        <f t="shared" si="328"/>
        <v>0</v>
      </c>
      <c r="BF619" s="65" t="b">
        <f t="shared" si="329"/>
        <v>0</v>
      </c>
      <c r="BG619" s="65" t="b">
        <f t="shared" si="330"/>
        <v>0</v>
      </c>
      <c r="BH619" s="65" t="b">
        <f t="shared" si="331"/>
        <v>1</v>
      </c>
      <c r="BI619" s="65" t="b">
        <f t="shared" si="332"/>
        <v>1</v>
      </c>
      <c r="BJ619" s="65" t="b">
        <f t="shared" si="333"/>
        <v>1</v>
      </c>
      <c r="BK619" s="65" t="b">
        <f t="shared" si="334"/>
        <v>1</v>
      </c>
      <c r="BL619" s="65" t="b">
        <f t="shared" si="335"/>
        <v>0</v>
      </c>
      <c r="BM619" s="70" t="s">
        <v>164</v>
      </c>
    </row>
    <row r="620" spans="1:65" ht="34">
      <c r="A620" s="66" t="s">
        <v>1405</v>
      </c>
      <c r="B620" s="67" t="s">
        <v>1406</v>
      </c>
      <c r="C620" s="68">
        <v>0</v>
      </c>
      <c r="D620" s="68">
        <v>0</v>
      </c>
      <c r="E620" s="69">
        <f t="shared" si="336"/>
        <v>0</v>
      </c>
      <c r="F620" s="68">
        <f t="shared" si="337"/>
        <v>0</v>
      </c>
      <c r="G620" s="69">
        <v>0</v>
      </c>
      <c r="H620" s="69">
        <v>0</v>
      </c>
      <c r="I620" s="69">
        <f t="shared" si="338"/>
        <v>0</v>
      </c>
      <c r="J620" s="68">
        <f t="shared" si="339"/>
        <v>0</v>
      </c>
      <c r="K620" s="69">
        <v>0</v>
      </c>
      <c r="L620" s="69">
        <v>0</v>
      </c>
      <c r="M620" s="69">
        <f t="shared" si="340"/>
        <v>0</v>
      </c>
      <c r="N620" s="68">
        <f t="shared" si="341"/>
        <v>0</v>
      </c>
      <c r="O620" s="69">
        <v>0</v>
      </c>
      <c r="P620" s="69">
        <v>0</v>
      </c>
      <c r="Q620" s="69">
        <f t="shared" si="342"/>
        <v>0</v>
      </c>
      <c r="R620" s="68">
        <f t="shared" si="343"/>
        <v>0</v>
      </c>
      <c r="S620" s="69">
        <v>0</v>
      </c>
      <c r="T620" s="69">
        <v>0</v>
      </c>
      <c r="U620" s="69">
        <f t="shared" si="344"/>
        <v>0</v>
      </c>
      <c r="V620" s="68">
        <f t="shared" si="345"/>
        <v>0</v>
      </c>
      <c r="W620" s="69">
        <v>0</v>
      </c>
      <c r="X620" s="69">
        <v>0</v>
      </c>
      <c r="Y620" s="69">
        <f t="shared" si="346"/>
        <v>0</v>
      </c>
      <c r="Z620" s="68">
        <f t="shared" si="347"/>
        <v>0</v>
      </c>
      <c r="AA620" s="69">
        <v>0</v>
      </c>
      <c r="AB620" s="69">
        <v>0</v>
      </c>
      <c r="AC620" s="69">
        <f t="shared" si="348"/>
        <v>0</v>
      </c>
      <c r="AD620" s="68">
        <f t="shared" si="349"/>
        <v>0</v>
      </c>
      <c r="AE620" s="69">
        <v>0</v>
      </c>
      <c r="AF620" s="69">
        <v>0</v>
      </c>
      <c r="AG620" s="69">
        <f t="shared" si="350"/>
        <v>0</v>
      </c>
      <c r="AH620" s="68">
        <f t="shared" si="351"/>
        <v>0</v>
      </c>
      <c r="AI620" s="69">
        <v>0</v>
      </c>
      <c r="AJ620" s="69">
        <v>0</v>
      </c>
      <c r="AK620" s="69">
        <f t="shared" si="352"/>
        <v>0</v>
      </c>
      <c r="AL620" s="68">
        <f t="shared" si="353"/>
        <v>0</v>
      </c>
      <c r="AM620" s="69">
        <v>0</v>
      </c>
      <c r="AN620" s="69">
        <v>0</v>
      </c>
      <c r="AO620" s="69">
        <f t="shared" si="354"/>
        <v>0</v>
      </c>
      <c r="AP620" s="68">
        <f t="shared" si="355"/>
        <v>0</v>
      </c>
      <c r="AQ620" s="69">
        <v>0</v>
      </c>
      <c r="AR620" s="69">
        <v>0</v>
      </c>
      <c r="AS620" s="69">
        <f t="shared" si="356"/>
        <v>0</v>
      </c>
      <c r="AT620" s="68">
        <f t="shared" si="357"/>
        <v>0</v>
      </c>
      <c r="AU620" s="69">
        <v>0</v>
      </c>
      <c r="AV620" s="69">
        <v>0</v>
      </c>
      <c r="AW620" s="69">
        <f t="shared" si="358"/>
        <v>0</v>
      </c>
      <c r="AX620" s="68">
        <f t="shared" si="359"/>
        <v>0</v>
      </c>
      <c r="AY620" s="69">
        <v>0</v>
      </c>
      <c r="AZ620" s="69">
        <v>0</v>
      </c>
      <c r="BA620" s="65" t="b">
        <f t="shared" si="324"/>
        <v>1</v>
      </c>
      <c r="BB620" s="65" t="b">
        <f t="shared" si="325"/>
        <v>1</v>
      </c>
      <c r="BC620" s="65" t="b">
        <f t="shared" si="326"/>
        <v>1</v>
      </c>
      <c r="BD620" s="65" t="b">
        <f t="shared" si="327"/>
        <v>1</v>
      </c>
      <c r="BE620" s="65" t="b">
        <f t="shared" si="328"/>
        <v>1</v>
      </c>
      <c r="BF620" s="65" t="b">
        <f t="shared" si="329"/>
        <v>1</v>
      </c>
      <c r="BG620" s="65" t="b">
        <f t="shared" si="330"/>
        <v>1</v>
      </c>
      <c r="BH620" s="65" t="b">
        <f t="shared" si="331"/>
        <v>1</v>
      </c>
      <c r="BI620" s="65" t="b">
        <f t="shared" si="332"/>
        <v>1</v>
      </c>
      <c r="BJ620" s="65" t="b">
        <f t="shared" si="333"/>
        <v>1</v>
      </c>
      <c r="BK620" s="65" t="b">
        <f t="shared" si="334"/>
        <v>1</v>
      </c>
      <c r="BL620" s="65" t="b">
        <f t="shared" si="335"/>
        <v>1</v>
      </c>
      <c r="BM620" s="70" t="s">
        <v>161</v>
      </c>
    </row>
    <row r="621" spans="1:65" ht="17">
      <c r="A621" s="66" t="s">
        <v>1407</v>
      </c>
      <c r="B621" s="67" t="s">
        <v>1408</v>
      </c>
      <c r="C621" s="68">
        <v>0</v>
      </c>
      <c r="D621" s="68">
        <v>0</v>
      </c>
      <c r="E621" s="69">
        <f t="shared" si="336"/>
        <v>0</v>
      </c>
      <c r="F621" s="68">
        <f t="shared" si="337"/>
        <v>0</v>
      </c>
      <c r="G621" s="69">
        <v>0</v>
      </c>
      <c r="H621" s="69">
        <v>0</v>
      </c>
      <c r="I621" s="69">
        <f t="shared" si="338"/>
        <v>0</v>
      </c>
      <c r="J621" s="68">
        <f t="shared" si="339"/>
        <v>0</v>
      </c>
      <c r="K621" s="69">
        <v>0</v>
      </c>
      <c r="L621" s="69">
        <v>0</v>
      </c>
      <c r="M621" s="69">
        <f t="shared" si="340"/>
        <v>0</v>
      </c>
      <c r="N621" s="68">
        <f t="shared" si="341"/>
        <v>0</v>
      </c>
      <c r="O621" s="69">
        <v>0</v>
      </c>
      <c r="P621" s="69">
        <v>0</v>
      </c>
      <c r="Q621" s="69">
        <f t="shared" si="342"/>
        <v>0</v>
      </c>
      <c r="R621" s="68">
        <f t="shared" si="343"/>
        <v>0</v>
      </c>
      <c r="S621" s="71">
        <v>65479.697764598539</v>
      </c>
      <c r="T621" s="71">
        <v>65479.455063868612</v>
      </c>
      <c r="U621" s="69">
        <f t="shared" si="344"/>
        <v>130958</v>
      </c>
      <c r="V621" s="68">
        <f t="shared" si="345"/>
        <v>0</v>
      </c>
      <c r="W621" s="71">
        <v>65479.697764598539</v>
      </c>
      <c r="X621" s="71">
        <v>65479.455063868612</v>
      </c>
      <c r="Y621" s="69">
        <f t="shared" si="346"/>
        <v>130958</v>
      </c>
      <c r="Z621" s="68">
        <f t="shared" si="347"/>
        <v>0</v>
      </c>
      <c r="AA621" s="71">
        <v>65479.697764598539</v>
      </c>
      <c r="AB621" s="71">
        <v>65479.455063868612</v>
      </c>
      <c r="AC621" s="69">
        <f t="shared" si="348"/>
        <v>130958</v>
      </c>
      <c r="AD621" s="68">
        <f t="shared" si="349"/>
        <v>0</v>
      </c>
      <c r="AE621" s="71">
        <v>169915.49776459852</v>
      </c>
      <c r="AF621" s="71">
        <v>169915.45506386861</v>
      </c>
      <c r="AG621" s="69">
        <f t="shared" si="350"/>
        <v>339830</v>
      </c>
      <c r="AH621" s="68">
        <f t="shared" si="351"/>
        <v>0</v>
      </c>
      <c r="AI621" s="71">
        <v>169915.49776459852</v>
      </c>
      <c r="AJ621" s="71">
        <v>169915.45506386861</v>
      </c>
      <c r="AK621" s="69">
        <f t="shared" si="352"/>
        <v>339830</v>
      </c>
      <c r="AL621" s="68">
        <f t="shared" si="353"/>
        <v>0</v>
      </c>
      <c r="AM621" s="71">
        <v>169915.49776459852</v>
      </c>
      <c r="AN621" s="71">
        <v>169915.45506386861</v>
      </c>
      <c r="AO621" s="69">
        <f t="shared" si="354"/>
        <v>339830</v>
      </c>
      <c r="AP621" s="68">
        <f t="shared" si="355"/>
        <v>0</v>
      </c>
      <c r="AQ621" s="71">
        <v>169915.49776459852</v>
      </c>
      <c r="AR621" s="71">
        <v>169915.45506386861</v>
      </c>
      <c r="AS621" s="69">
        <f t="shared" si="356"/>
        <v>339830</v>
      </c>
      <c r="AT621" s="68">
        <f t="shared" si="357"/>
        <v>0</v>
      </c>
      <c r="AU621" s="71">
        <v>169915.49776459852</v>
      </c>
      <c r="AV621" s="71">
        <v>169915.45506386861</v>
      </c>
      <c r="AW621" s="69">
        <f t="shared" si="358"/>
        <v>339830</v>
      </c>
      <c r="AX621" s="68">
        <f t="shared" si="359"/>
        <v>0</v>
      </c>
      <c r="AY621" s="71">
        <v>169915.49776459852</v>
      </c>
      <c r="AZ621" s="71">
        <v>169915.45506386861</v>
      </c>
      <c r="BA621" s="65" t="b">
        <f t="shared" si="324"/>
        <v>1</v>
      </c>
      <c r="BB621" s="65" t="b">
        <f t="shared" si="325"/>
        <v>1</v>
      </c>
      <c r="BC621" s="65" t="b">
        <f t="shared" si="326"/>
        <v>1</v>
      </c>
      <c r="BD621" s="65" t="b">
        <f t="shared" si="327"/>
        <v>1</v>
      </c>
      <c r="BE621" s="65" t="b">
        <f t="shared" si="328"/>
        <v>1</v>
      </c>
      <c r="BF621" s="65" t="b">
        <f t="shared" si="329"/>
        <v>1</v>
      </c>
      <c r="BG621" s="65" t="b">
        <f t="shared" si="330"/>
        <v>1</v>
      </c>
      <c r="BH621" s="65" t="b">
        <f t="shared" si="331"/>
        <v>1</v>
      </c>
      <c r="BI621" s="65" t="b">
        <f t="shared" si="332"/>
        <v>1</v>
      </c>
      <c r="BJ621" s="65" t="b">
        <f t="shared" si="333"/>
        <v>1</v>
      </c>
      <c r="BK621" s="65" t="b">
        <f t="shared" si="334"/>
        <v>1</v>
      </c>
      <c r="BL621" s="65" t="b">
        <f t="shared" si="335"/>
        <v>1</v>
      </c>
      <c r="BM621" s="70" t="s">
        <v>164</v>
      </c>
    </row>
    <row r="622" spans="1:65" ht="34">
      <c r="A622" s="66" t="s">
        <v>1409</v>
      </c>
      <c r="B622" s="67" t="s">
        <v>1410</v>
      </c>
      <c r="C622" s="68">
        <v>363.19924242424293</v>
      </c>
      <c r="D622" s="68">
        <v>435.8</v>
      </c>
      <c r="E622" s="69">
        <f t="shared" si="336"/>
        <v>798</v>
      </c>
      <c r="F622" s="68">
        <f t="shared" si="337"/>
        <v>72</v>
      </c>
      <c r="G622" s="73">
        <v>363.19924242424293</v>
      </c>
      <c r="H622" s="73">
        <v>435.8</v>
      </c>
      <c r="I622" s="69">
        <f t="shared" si="338"/>
        <v>798</v>
      </c>
      <c r="J622" s="68">
        <f t="shared" si="339"/>
        <v>72</v>
      </c>
      <c r="K622" s="71">
        <v>55080.502516666675</v>
      </c>
      <c r="L622" s="71">
        <v>63643.8</v>
      </c>
      <c r="M622" s="69">
        <f t="shared" si="340"/>
        <v>118723</v>
      </c>
      <c r="N622" s="68">
        <f t="shared" si="341"/>
        <v>8563</v>
      </c>
      <c r="O622" s="71">
        <v>55080.502516666675</v>
      </c>
      <c r="P622" s="71">
        <v>63643.8</v>
      </c>
      <c r="Q622" s="69">
        <f t="shared" si="342"/>
        <v>118723</v>
      </c>
      <c r="R622" s="68">
        <f t="shared" si="343"/>
        <v>8563</v>
      </c>
      <c r="S622" s="69">
        <v>0</v>
      </c>
      <c r="T622" s="71">
        <v>5978</v>
      </c>
      <c r="U622" s="69">
        <f t="shared" si="344"/>
        <v>5978</v>
      </c>
      <c r="V622" s="68">
        <f t="shared" si="345"/>
        <v>5978</v>
      </c>
      <c r="W622" s="71">
        <v>6477.8627112082249</v>
      </c>
      <c r="X622" s="71">
        <v>12456</v>
      </c>
      <c r="Y622" s="69">
        <f t="shared" si="346"/>
        <v>18933</v>
      </c>
      <c r="Z622" s="68">
        <f t="shared" si="347"/>
        <v>5979</v>
      </c>
      <c r="AA622" s="69">
        <v>0</v>
      </c>
      <c r="AB622" s="71">
        <v>12456</v>
      </c>
      <c r="AC622" s="69">
        <f t="shared" si="348"/>
        <v>12456</v>
      </c>
      <c r="AD622" s="68">
        <f t="shared" si="349"/>
        <v>12456</v>
      </c>
      <c r="AE622" s="69">
        <v>0</v>
      </c>
      <c r="AF622" s="71">
        <v>12456</v>
      </c>
      <c r="AG622" s="69">
        <f t="shared" si="350"/>
        <v>12456</v>
      </c>
      <c r="AH622" s="68">
        <f t="shared" si="351"/>
        <v>12456</v>
      </c>
      <c r="AI622" s="71">
        <v>6700.3047876202445</v>
      </c>
      <c r="AJ622" s="71">
        <v>18915</v>
      </c>
      <c r="AK622" s="69">
        <f t="shared" si="352"/>
        <v>25615</v>
      </c>
      <c r="AL622" s="68">
        <f t="shared" si="353"/>
        <v>12215</v>
      </c>
      <c r="AM622" s="69">
        <v>0</v>
      </c>
      <c r="AN622" s="71">
        <v>18915</v>
      </c>
      <c r="AO622" s="69">
        <f t="shared" si="354"/>
        <v>18915</v>
      </c>
      <c r="AP622" s="68">
        <f t="shared" si="355"/>
        <v>18915</v>
      </c>
      <c r="AQ622" s="69">
        <v>0</v>
      </c>
      <c r="AR622" s="71">
        <v>18915</v>
      </c>
      <c r="AS622" s="69">
        <f t="shared" si="356"/>
        <v>18915</v>
      </c>
      <c r="AT622" s="68">
        <f t="shared" si="357"/>
        <v>18915</v>
      </c>
      <c r="AU622" s="71">
        <v>98479.778393252724</v>
      </c>
      <c r="AV622" s="71">
        <v>18915</v>
      </c>
      <c r="AW622" s="69">
        <f t="shared" si="358"/>
        <v>117394</v>
      </c>
      <c r="AX622" s="68">
        <f t="shared" si="359"/>
        <v>-79564</v>
      </c>
      <c r="AY622" s="71">
        <v>98479.778393252724</v>
      </c>
      <c r="AZ622" s="71">
        <v>18915</v>
      </c>
      <c r="BA622" s="65" t="b">
        <f t="shared" si="324"/>
        <v>0</v>
      </c>
      <c r="BB622" s="65" t="b">
        <f t="shared" si="325"/>
        <v>0</v>
      </c>
      <c r="BC622" s="65" t="b">
        <f t="shared" si="326"/>
        <v>0</v>
      </c>
      <c r="BD622" s="65" t="b">
        <f t="shared" si="327"/>
        <v>0</v>
      </c>
      <c r="BE622" s="65" t="b">
        <f t="shared" si="328"/>
        <v>0</v>
      </c>
      <c r="BF622" s="65" t="b">
        <f t="shared" si="329"/>
        <v>0</v>
      </c>
      <c r="BG622" s="65" t="b">
        <f t="shared" si="330"/>
        <v>0</v>
      </c>
      <c r="BH622" s="65" t="b">
        <f t="shared" si="331"/>
        <v>0</v>
      </c>
      <c r="BI622" s="65" t="b">
        <f t="shared" si="332"/>
        <v>0</v>
      </c>
      <c r="BJ622" s="65" t="b">
        <f t="shared" si="333"/>
        <v>0</v>
      </c>
      <c r="BK622" s="65" t="b">
        <f t="shared" si="334"/>
        <v>0</v>
      </c>
      <c r="BL622" s="65" t="b">
        <f t="shared" si="335"/>
        <v>0</v>
      </c>
      <c r="BM622" s="70" t="s">
        <v>161</v>
      </c>
    </row>
    <row r="623" spans="1:65" ht="34">
      <c r="A623" s="66" t="s">
        <v>1411</v>
      </c>
      <c r="B623" s="67" t="s">
        <v>1412</v>
      </c>
      <c r="C623" s="68">
        <v>0</v>
      </c>
      <c r="D623" s="68">
        <v>0</v>
      </c>
      <c r="E623" s="69">
        <f t="shared" si="336"/>
        <v>0</v>
      </c>
      <c r="F623" s="68">
        <f t="shared" si="337"/>
        <v>0</v>
      </c>
      <c r="G623" s="69">
        <v>0</v>
      </c>
      <c r="H623" s="69">
        <v>0</v>
      </c>
      <c r="I623" s="69">
        <f t="shared" si="338"/>
        <v>0</v>
      </c>
      <c r="J623" s="68">
        <f t="shared" si="339"/>
        <v>0</v>
      </c>
      <c r="K623" s="69">
        <v>0</v>
      </c>
      <c r="L623" s="69">
        <v>0</v>
      </c>
      <c r="M623" s="69">
        <f t="shared" si="340"/>
        <v>0</v>
      </c>
      <c r="N623" s="68">
        <f t="shared" si="341"/>
        <v>0</v>
      </c>
      <c r="O623" s="69">
        <v>0</v>
      </c>
      <c r="P623" s="69">
        <v>0</v>
      </c>
      <c r="Q623" s="69">
        <f t="shared" si="342"/>
        <v>0</v>
      </c>
      <c r="R623" s="68">
        <f t="shared" si="343"/>
        <v>0</v>
      </c>
      <c r="S623" s="69">
        <v>0</v>
      </c>
      <c r="T623" s="69">
        <v>0</v>
      </c>
      <c r="U623" s="69">
        <f t="shared" si="344"/>
        <v>0</v>
      </c>
      <c r="V623" s="68">
        <f t="shared" si="345"/>
        <v>0</v>
      </c>
      <c r="W623" s="69">
        <v>0</v>
      </c>
      <c r="X623" s="69">
        <v>0</v>
      </c>
      <c r="Y623" s="69">
        <f t="shared" si="346"/>
        <v>0</v>
      </c>
      <c r="Z623" s="68">
        <f t="shared" si="347"/>
        <v>0</v>
      </c>
      <c r="AA623" s="69">
        <v>0</v>
      </c>
      <c r="AB623" s="69">
        <v>0</v>
      </c>
      <c r="AC623" s="69">
        <f t="shared" si="348"/>
        <v>0</v>
      </c>
      <c r="AD623" s="68">
        <f t="shared" si="349"/>
        <v>0</v>
      </c>
      <c r="AE623" s="69">
        <v>0</v>
      </c>
      <c r="AF623" s="69">
        <v>0</v>
      </c>
      <c r="AG623" s="69">
        <f t="shared" si="350"/>
        <v>0</v>
      </c>
      <c r="AH623" s="68">
        <f t="shared" si="351"/>
        <v>0</v>
      </c>
      <c r="AI623" s="71">
        <v>3833.6325902047847</v>
      </c>
      <c r="AJ623" s="71">
        <v>2690</v>
      </c>
      <c r="AK623" s="69">
        <f t="shared" si="352"/>
        <v>6523</v>
      </c>
      <c r="AL623" s="68">
        <f t="shared" si="353"/>
        <v>-1143</v>
      </c>
      <c r="AM623" s="69">
        <v>0</v>
      </c>
      <c r="AN623" s="71">
        <v>2690</v>
      </c>
      <c r="AO623" s="69">
        <f t="shared" si="354"/>
        <v>2690</v>
      </c>
      <c r="AP623" s="68">
        <f t="shared" si="355"/>
        <v>2690</v>
      </c>
      <c r="AQ623" s="69">
        <v>0</v>
      </c>
      <c r="AR623" s="71">
        <v>2690</v>
      </c>
      <c r="AS623" s="69">
        <f t="shared" si="356"/>
        <v>2690</v>
      </c>
      <c r="AT623" s="68">
        <f t="shared" si="357"/>
        <v>2690</v>
      </c>
      <c r="AU623" s="71">
        <v>-2286.9075902047844</v>
      </c>
      <c r="AV623" s="71">
        <v>2690</v>
      </c>
      <c r="AW623" s="69">
        <f t="shared" si="358"/>
        <v>404</v>
      </c>
      <c r="AX623" s="68">
        <f t="shared" si="359"/>
        <v>4976</v>
      </c>
      <c r="AY623" s="71">
        <v>-2286.9075902047844</v>
      </c>
      <c r="AZ623" s="71">
        <v>2690</v>
      </c>
      <c r="BA623" s="65" t="b">
        <f t="shared" si="324"/>
        <v>1</v>
      </c>
      <c r="BB623" s="65" t="b">
        <f t="shared" si="325"/>
        <v>1</v>
      </c>
      <c r="BC623" s="65" t="b">
        <f t="shared" si="326"/>
        <v>1</v>
      </c>
      <c r="BD623" s="65" t="b">
        <f t="shared" si="327"/>
        <v>1</v>
      </c>
      <c r="BE623" s="65" t="b">
        <f t="shared" si="328"/>
        <v>1</v>
      </c>
      <c r="BF623" s="65" t="b">
        <f t="shared" si="329"/>
        <v>1</v>
      </c>
      <c r="BG623" s="65" t="b">
        <f t="shared" si="330"/>
        <v>1</v>
      </c>
      <c r="BH623" s="65" t="b">
        <f t="shared" si="331"/>
        <v>1</v>
      </c>
      <c r="BI623" s="65" t="b">
        <f t="shared" si="332"/>
        <v>0</v>
      </c>
      <c r="BJ623" s="65" t="b">
        <f t="shared" si="333"/>
        <v>0</v>
      </c>
      <c r="BK623" s="65" t="b">
        <f t="shared" si="334"/>
        <v>0</v>
      </c>
      <c r="BL623" s="65" t="b">
        <f t="shared" si="335"/>
        <v>0</v>
      </c>
      <c r="BM623" s="70" t="s">
        <v>161</v>
      </c>
    </row>
    <row r="624" spans="1:65" ht="17">
      <c r="A624" s="66" t="s">
        <v>1413</v>
      </c>
      <c r="B624" s="67" t="s">
        <v>1414</v>
      </c>
      <c r="C624" s="68">
        <v>0</v>
      </c>
      <c r="D624" s="68">
        <v>0</v>
      </c>
      <c r="E624" s="69">
        <f t="shared" si="336"/>
        <v>0</v>
      </c>
      <c r="F624" s="68">
        <f t="shared" si="337"/>
        <v>0</v>
      </c>
      <c r="G624" s="69">
        <v>0</v>
      </c>
      <c r="H624" s="69">
        <v>0</v>
      </c>
      <c r="I624" s="69">
        <f t="shared" si="338"/>
        <v>0</v>
      </c>
      <c r="J624" s="68">
        <f t="shared" si="339"/>
        <v>0</v>
      </c>
      <c r="K624" s="69">
        <v>0</v>
      </c>
      <c r="L624" s="69">
        <v>0</v>
      </c>
      <c r="M624" s="69">
        <f t="shared" si="340"/>
        <v>0</v>
      </c>
      <c r="N624" s="68">
        <f t="shared" si="341"/>
        <v>0</v>
      </c>
      <c r="O624" s="69">
        <v>0</v>
      </c>
      <c r="P624" s="69">
        <v>0</v>
      </c>
      <c r="Q624" s="69">
        <f t="shared" si="342"/>
        <v>0</v>
      </c>
      <c r="R624" s="68">
        <f t="shared" si="343"/>
        <v>0</v>
      </c>
      <c r="S624" s="71">
        <v>67192.066667752879</v>
      </c>
      <c r="T624" s="71">
        <v>67192</v>
      </c>
      <c r="U624" s="69">
        <f t="shared" si="344"/>
        <v>134384</v>
      </c>
      <c r="V624" s="68">
        <f t="shared" si="345"/>
        <v>0</v>
      </c>
      <c r="W624" s="71">
        <v>67192.066667752879</v>
      </c>
      <c r="X624" s="71">
        <v>67192</v>
      </c>
      <c r="Y624" s="69">
        <f t="shared" si="346"/>
        <v>134384</v>
      </c>
      <c r="Z624" s="68">
        <f t="shared" si="347"/>
        <v>0</v>
      </c>
      <c r="AA624" s="71">
        <v>71899.614906474686</v>
      </c>
      <c r="AB624" s="71">
        <v>71900</v>
      </c>
      <c r="AC624" s="69">
        <f t="shared" si="348"/>
        <v>143799</v>
      </c>
      <c r="AD624" s="68">
        <f t="shared" si="349"/>
        <v>1</v>
      </c>
      <c r="AE624" s="71">
        <v>79246.543477903251</v>
      </c>
      <c r="AF624" s="71">
        <v>79247</v>
      </c>
      <c r="AG624" s="69">
        <f t="shared" si="350"/>
        <v>158493</v>
      </c>
      <c r="AH624" s="68">
        <f t="shared" si="351"/>
        <v>1</v>
      </c>
      <c r="AI624" s="71">
        <v>79246.543477903251</v>
      </c>
      <c r="AJ624" s="71">
        <v>79247</v>
      </c>
      <c r="AK624" s="69">
        <f t="shared" si="352"/>
        <v>158493</v>
      </c>
      <c r="AL624" s="68">
        <f t="shared" si="353"/>
        <v>1</v>
      </c>
      <c r="AM624" s="71">
        <v>79246.543477903251</v>
      </c>
      <c r="AN624" s="71">
        <v>79247</v>
      </c>
      <c r="AO624" s="69">
        <f t="shared" si="354"/>
        <v>158493</v>
      </c>
      <c r="AP624" s="68">
        <f t="shared" si="355"/>
        <v>1</v>
      </c>
      <c r="AQ624" s="71">
        <v>109554.4006207604</v>
      </c>
      <c r="AR624" s="71">
        <v>109555</v>
      </c>
      <c r="AS624" s="69">
        <f t="shared" si="356"/>
        <v>219109</v>
      </c>
      <c r="AT624" s="68">
        <f t="shared" si="357"/>
        <v>1</v>
      </c>
      <c r="AU624" s="71">
        <v>166362.55886539607</v>
      </c>
      <c r="AV624" s="71">
        <v>109555</v>
      </c>
      <c r="AW624" s="69">
        <f t="shared" si="358"/>
        <v>275917</v>
      </c>
      <c r="AX624" s="68">
        <f t="shared" si="359"/>
        <v>-56807</v>
      </c>
      <c r="AY624" s="71">
        <v>166362.55886539607</v>
      </c>
      <c r="AZ624" s="71">
        <v>109555</v>
      </c>
      <c r="BA624" s="65" t="b">
        <f t="shared" si="324"/>
        <v>1</v>
      </c>
      <c r="BB624" s="65" t="b">
        <f t="shared" si="325"/>
        <v>1</v>
      </c>
      <c r="BC624" s="65" t="b">
        <f t="shared" si="326"/>
        <v>1</v>
      </c>
      <c r="BD624" s="65" t="b">
        <f t="shared" si="327"/>
        <v>1</v>
      </c>
      <c r="BE624" s="65" t="b">
        <f t="shared" si="328"/>
        <v>1</v>
      </c>
      <c r="BF624" s="65" t="b">
        <f t="shared" si="329"/>
        <v>1</v>
      </c>
      <c r="BG624" s="65" t="b">
        <f t="shared" si="330"/>
        <v>0</v>
      </c>
      <c r="BH624" s="65" t="b">
        <f t="shared" si="331"/>
        <v>0</v>
      </c>
      <c r="BI624" s="65" t="b">
        <f t="shared" si="332"/>
        <v>0</v>
      </c>
      <c r="BJ624" s="65" t="b">
        <f t="shared" si="333"/>
        <v>0</v>
      </c>
      <c r="BK624" s="65" t="b">
        <f t="shared" si="334"/>
        <v>0</v>
      </c>
      <c r="BL624" s="65" t="b">
        <f t="shared" si="335"/>
        <v>0</v>
      </c>
      <c r="BM624" s="70" t="s">
        <v>164</v>
      </c>
    </row>
    <row r="625" spans="1:65" ht="17">
      <c r="A625" s="66" t="s">
        <v>1415</v>
      </c>
      <c r="B625" s="67" t="s">
        <v>1416</v>
      </c>
      <c r="C625" s="68">
        <v>0</v>
      </c>
      <c r="D625" s="68">
        <v>0</v>
      </c>
      <c r="E625" s="69">
        <f t="shared" si="336"/>
        <v>0</v>
      </c>
      <c r="F625" s="68">
        <f t="shared" si="337"/>
        <v>0</v>
      </c>
      <c r="G625" s="69">
        <v>0</v>
      </c>
      <c r="H625" s="69">
        <v>0</v>
      </c>
      <c r="I625" s="69">
        <f t="shared" si="338"/>
        <v>0</v>
      </c>
      <c r="J625" s="68">
        <f t="shared" si="339"/>
        <v>0</v>
      </c>
      <c r="K625" s="69">
        <v>0</v>
      </c>
      <c r="L625" s="69">
        <v>0</v>
      </c>
      <c r="M625" s="69">
        <f t="shared" si="340"/>
        <v>0</v>
      </c>
      <c r="N625" s="68">
        <f t="shared" si="341"/>
        <v>0</v>
      </c>
      <c r="O625" s="69">
        <v>0</v>
      </c>
      <c r="P625" s="69">
        <v>0</v>
      </c>
      <c r="Q625" s="69">
        <f t="shared" si="342"/>
        <v>0</v>
      </c>
      <c r="R625" s="68">
        <f t="shared" si="343"/>
        <v>0</v>
      </c>
      <c r="S625" s="71">
        <v>336101.37493035197</v>
      </c>
      <c r="T625" s="71">
        <v>350999.35</v>
      </c>
      <c r="U625" s="69">
        <f t="shared" si="344"/>
        <v>687100</v>
      </c>
      <c r="V625" s="68">
        <f t="shared" si="345"/>
        <v>14898</v>
      </c>
      <c r="W625" s="71">
        <v>565748.27992627583</v>
      </c>
      <c r="X625" s="71">
        <v>602286.35</v>
      </c>
      <c r="Y625" s="69">
        <f t="shared" si="346"/>
        <v>1168034</v>
      </c>
      <c r="Z625" s="68">
        <f t="shared" si="347"/>
        <v>36538</v>
      </c>
      <c r="AA625" s="71">
        <v>587826.69826236914</v>
      </c>
      <c r="AB625" s="71">
        <v>624364.77</v>
      </c>
      <c r="AC625" s="69">
        <f t="shared" si="348"/>
        <v>1212190</v>
      </c>
      <c r="AD625" s="68">
        <f t="shared" si="349"/>
        <v>36538</v>
      </c>
      <c r="AE625" s="71">
        <v>629451.30206649611</v>
      </c>
      <c r="AF625" s="71">
        <v>665989.37</v>
      </c>
      <c r="AG625" s="69">
        <f t="shared" si="350"/>
        <v>1295440</v>
      </c>
      <c r="AH625" s="68">
        <f t="shared" si="351"/>
        <v>36538</v>
      </c>
      <c r="AI625" s="71">
        <v>870936.79786746681</v>
      </c>
      <c r="AJ625" s="71">
        <v>907474.37</v>
      </c>
      <c r="AK625" s="69">
        <f t="shared" si="352"/>
        <v>1778410</v>
      </c>
      <c r="AL625" s="68">
        <f t="shared" si="353"/>
        <v>36538</v>
      </c>
      <c r="AM625" s="71">
        <v>870936.79786746681</v>
      </c>
      <c r="AN625" s="71">
        <v>907474.37</v>
      </c>
      <c r="AO625" s="69">
        <f t="shared" si="354"/>
        <v>1778410</v>
      </c>
      <c r="AP625" s="68">
        <f t="shared" si="355"/>
        <v>36538</v>
      </c>
      <c r="AQ625" s="71">
        <v>1005684.4628086087</v>
      </c>
      <c r="AR625" s="71">
        <v>1042222.37</v>
      </c>
      <c r="AS625" s="69">
        <f t="shared" si="356"/>
        <v>2047906</v>
      </c>
      <c r="AT625" s="68">
        <f t="shared" si="357"/>
        <v>36538</v>
      </c>
      <c r="AU625" s="71">
        <v>1488212.960390666</v>
      </c>
      <c r="AV625" s="71">
        <v>1042222.37</v>
      </c>
      <c r="AW625" s="69">
        <f t="shared" si="358"/>
        <v>2530434</v>
      </c>
      <c r="AX625" s="68">
        <f t="shared" si="359"/>
        <v>-445990</v>
      </c>
      <c r="AY625" s="71">
        <v>1488212.960390666</v>
      </c>
      <c r="AZ625" s="71">
        <v>1042222.37</v>
      </c>
      <c r="BA625" s="65" t="b">
        <f t="shared" si="324"/>
        <v>1</v>
      </c>
      <c r="BB625" s="65" t="b">
        <f t="shared" si="325"/>
        <v>1</v>
      </c>
      <c r="BC625" s="65" t="b">
        <f t="shared" si="326"/>
        <v>1</v>
      </c>
      <c r="BD625" s="65" t="b">
        <f t="shared" si="327"/>
        <v>1</v>
      </c>
      <c r="BE625" s="65" t="b">
        <f t="shared" si="328"/>
        <v>0</v>
      </c>
      <c r="BF625" s="65" t="b">
        <f t="shared" si="329"/>
        <v>0</v>
      </c>
      <c r="BG625" s="65" t="b">
        <f t="shared" si="330"/>
        <v>0</v>
      </c>
      <c r="BH625" s="65" t="b">
        <f t="shared" si="331"/>
        <v>0</v>
      </c>
      <c r="BI625" s="65" t="b">
        <f t="shared" si="332"/>
        <v>0</v>
      </c>
      <c r="BJ625" s="65" t="b">
        <f t="shared" si="333"/>
        <v>0</v>
      </c>
      <c r="BK625" s="65" t="b">
        <f t="shared" si="334"/>
        <v>0</v>
      </c>
      <c r="BL625" s="65" t="b">
        <f t="shared" si="335"/>
        <v>0</v>
      </c>
      <c r="BM625" s="70" t="s">
        <v>187</v>
      </c>
    </row>
    <row r="626" spans="1:65" ht="17">
      <c r="A626" s="66" t="s">
        <v>1417</v>
      </c>
      <c r="B626" s="67" t="s">
        <v>1418</v>
      </c>
      <c r="C626" s="68">
        <v>0</v>
      </c>
      <c r="D626" s="68">
        <v>0</v>
      </c>
      <c r="E626" s="69">
        <f t="shared" si="336"/>
        <v>0</v>
      </c>
      <c r="F626" s="68">
        <f t="shared" si="337"/>
        <v>0</v>
      </c>
      <c r="G626" s="69">
        <v>0</v>
      </c>
      <c r="H626" s="69">
        <v>0</v>
      </c>
      <c r="I626" s="69">
        <f t="shared" si="338"/>
        <v>0</v>
      </c>
      <c r="J626" s="68">
        <f t="shared" si="339"/>
        <v>0</v>
      </c>
      <c r="K626" s="71">
        <v>22270.991839828112</v>
      </c>
      <c r="L626" s="71">
        <v>22271</v>
      </c>
      <c r="M626" s="69">
        <f t="shared" si="340"/>
        <v>44541</v>
      </c>
      <c r="N626" s="68">
        <f t="shared" si="341"/>
        <v>1</v>
      </c>
      <c r="O626" s="71">
        <v>22270.991839828112</v>
      </c>
      <c r="P626" s="71">
        <v>22271</v>
      </c>
      <c r="Q626" s="69">
        <f t="shared" si="342"/>
        <v>44541</v>
      </c>
      <c r="R626" s="68">
        <f t="shared" si="343"/>
        <v>1</v>
      </c>
      <c r="S626" s="71">
        <v>10672.650249885713</v>
      </c>
      <c r="T626" s="71">
        <v>10744.5</v>
      </c>
      <c r="U626" s="69">
        <f t="shared" si="344"/>
        <v>21416</v>
      </c>
      <c r="V626" s="68">
        <f t="shared" si="345"/>
        <v>72</v>
      </c>
      <c r="W626" s="71">
        <v>19233.062976171426</v>
      </c>
      <c r="X626" s="71">
        <v>19304.5</v>
      </c>
      <c r="Y626" s="69">
        <f t="shared" si="346"/>
        <v>38537</v>
      </c>
      <c r="Z626" s="68">
        <f t="shared" si="347"/>
        <v>71</v>
      </c>
      <c r="AA626" s="71">
        <v>21444.470401171428</v>
      </c>
      <c r="AB626" s="71">
        <v>21515.91</v>
      </c>
      <c r="AC626" s="69">
        <f t="shared" si="348"/>
        <v>42959</v>
      </c>
      <c r="AD626" s="68">
        <f t="shared" si="349"/>
        <v>71</v>
      </c>
      <c r="AE626" s="71">
        <v>22539.816016515888</v>
      </c>
      <c r="AF626" s="71">
        <v>22611.26</v>
      </c>
      <c r="AG626" s="69">
        <f t="shared" si="350"/>
        <v>45150</v>
      </c>
      <c r="AH626" s="68">
        <f t="shared" si="351"/>
        <v>72</v>
      </c>
      <c r="AI626" s="71">
        <v>23100.225401131273</v>
      </c>
      <c r="AJ626" s="71">
        <v>23171.26</v>
      </c>
      <c r="AK626" s="69">
        <f t="shared" si="352"/>
        <v>46271</v>
      </c>
      <c r="AL626" s="68">
        <f t="shared" si="353"/>
        <v>71</v>
      </c>
      <c r="AM626" s="71">
        <v>29349.682863542424</v>
      </c>
      <c r="AN626" s="71">
        <v>29420.26</v>
      </c>
      <c r="AO626" s="69">
        <f t="shared" si="354"/>
        <v>58769</v>
      </c>
      <c r="AP626" s="68">
        <f t="shared" si="355"/>
        <v>71</v>
      </c>
      <c r="AQ626" s="71">
        <v>29697.391413542427</v>
      </c>
      <c r="AR626" s="71">
        <v>29768.26</v>
      </c>
      <c r="AS626" s="69">
        <f t="shared" si="356"/>
        <v>59465</v>
      </c>
      <c r="AT626" s="68">
        <f t="shared" si="357"/>
        <v>71</v>
      </c>
      <c r="AU626" s="71">
        <v>32106.018425080885</v>
      </c>
      <c r="AV626" s="71">
        <v>29768.26</v>
      </c>
      <c r="AW626" s="69">
        <f t="shared" si="358"/>
        <v>61874</v>
      </c>
      <c r="AX626" s="68">
        <f t="shared" si="359"/>
        <v>-2338</v>
      </c>
      <c r="AY626" s="71">
        <v>32106.018425080885</v>
      </c>
      <c r="AZ626" s="71">
        <v>29768.26</v>
      </c>
      <c r="BA626" s="65" t="b">
        <f t="shared" si="324"/>
        <v>1</v>
      </c>
      <c r="BB626" s="65" t="b">
        <f t="shared" si="325"/>
        <v>1</v>
      </c>
      <c r="BC626" s="65" t="b">
        <f t="shared" si="326"/>
        <v>0</v>
      </c>
      <c r="BD626" s="65" t="b">
        <f t="shared" si="327"/>
        <v>0</v>
      </c>
      <c r="BE626" s="65" t="b">
        <f t="shared" si="328"/>
        <v>0</v>
      </c>
      <c r="BF626" s="65" t="b">
        <f t="shared" si="329"/>
        <v>0</v>
      </c>
      <c r="BG626" s="65" t="b">
        <f t="shared" si="330"/>
        <v>0</v>
      </c>
      <c r="BH626" s="65" t="b">
        <f t="shared" si="331"/>
        <v>0</v>
      </c>
      <c r="BI626" s="65" t="b">
        <f t="shared" si="332"/>
        <v>0</v>
      </c>
      <c r="BJ626" s="65" t="b">
        <f t="shared" si="333"/>
        <v>0</v>
      </c>
      <c r="BK626" s="65" t="b">
        <f t="shared" si="334"/>
        <v>0</v>
      </c>
      <c r="BL626" s="65" t="b">
        <f t="shared" si="335"/>
        <v>0</v>
      </c>
      <c r="BM626" s="70" t="s">
        <v>179</v>
      </c>
    </row>
    <row r="627" spans="1:65" ht="34">
      <c r="A627" s="66" t="s">
        <v>1419</v>
      </c>
      <c r="B627" s="67" t="s">
        <v>1420</v>
      </c>
      <c r="C627" s="68">
        <v>0</v>
      </c>
      <c r="D627" s="68">
        <v>0</v>
      </c>
      <c r="E627" s="69">
        <f t="shared" si="336"/>
        <v>0</v>
      </c>
      <c r="F627" s="68">
        <f t="shared" si="337"/>
        <v>0</v>
      </c>
      <c r="G627" s="69">
        <v>0</v>
      </c>
      <c r="H627" s="69">
        <v>0</v>
      </c>
      <c r="I627" s="69">
        <f t="shared" si="338"/>
        <v>0</v>
      </c>
      <c r="J627" s="68">
        <f t="shared" si="339"/>
        <v>0</v>
      </c>
      <c r="K627" s="69">
        <v>0</v>
      </c>
      <c r="L627" s="71">
        <v>10315</v>
      </c>
      <c r="M627" s="69">
        <f t="shared" si="340"/>
        <v>10315</v>
      </c>
      <c r="N627" s="68">
        <f t="shared" si="341"/>
        <v>10315</v>
      </c>
      <c r="O627" s="69">
        <v>0</v>
      </c>
      <c r="P627" s="71">
        <v>10315</v>
      </c>
      <c r="Q627" s="69">
        <f t="shared" si="342"/>
        <v>10315</v>
      </c>
      <c r="R627" s="68">
        <f t="shared" si="343"/>
        <v>10315</v>
      </c>
      <c r="S627" s="69">
        <v>0</v>
      </c>
      <c r="T627" s="69">
        <v>0</v>
      </c>
      <c r="U627" s="69">
        <f t="shared" si="344"/>
        <v>0</v>
      </c>
      <c r="V627" s="68">
        <f t="shared" si="345"/>
        <v>0</v>
      </c>
      <c r="W627" s="69">
        <v>0</v>
      </c>
      <c r="X627" s="69">
        <v>0</v>
      </c>
      <c r="Y627" s="69">
        <f t="shared" si="346"/>
        <v>0</v>
      </c>
      <c r="Z627" s="68">
        <f t="shared" si="347"/>
        <v>0</v>
      </c>
      <c r="AA627" s="69">
        <v>0</v>
      </c>
      <c r="AB627" s="69">
        <v>0</v>
      </c>
      <c r="AC627" s="69">
        <f t="shared" si="348"/>
        <v>0</v>
      </c>
      <c r="AD627" s="68">
        <f t="shared" si="349"/>
        <v>0</v>
      </c>
      <c r="AE627" s="69">
        <v>0</v>
      </c>
      <c r="AF627" s="69">
        <v>0</v>
      </c>
      <c r="AG627" s="69">
        <f t="shared" si="350"/>
        <v>0</v>
      </c>
      <c r="AH627" s="68">
        <f t="shared" si="351"/>
        <v>0</v>
      </c>
      <c r="AI627" s="69">
        <v>0</v>
      </c>
      <c r="AJ627" s="69">
        <v>0</v>
      </c>
      <c r="AK627" s="69">
        <f t="shared" si="352"/>
        <v>0</v>
      </c>
      <c r="AL627" s="68">
        <f t="shared" si="353"/>
        <v>0</v>
      </c>
      <c r="AM627" s="69">
        <v>0</v>
      </c>
      <c r="AN627" s="69">
        <v>0</v>
      </c>
      <c r="AO627" s="69">
        <f t="shared" si="354"/>
        <v>0</v>
      </c>
      <c r="AP627" s="68">
        <f t="shared" si="355"/>
        <v>0</v>
      </c>
      <c r="AQ627" s="69">
        <v>0</v>
      </c>
      <c r="AR627" s="69">
        <v>0</v>
      </c>
      <c r="AS627" s="69">
        <f t="shared" si="356"/>
        <v>0</v>
      </c>
      <c r="AT627" s="68">
        <f t="shared" si="357"/>
        <v>0</v>
      </c>
      <c r="AU627" s="69">
        <v>0</v>
      </c>
      <c r="AV627" s="69">
        <v>0</v>
      </c>
      <c r="AW627" s="69">
        <f t="shared" si="358"/>
        <v>0</v>
      </c>
      <c r="AX627" s="68">
        <f t="shared" si="359"/>
        <v>0</v>
      </c>
      <c r="AY627" s="69">
        <v>0</v>
      </c>
      <c r="AZ627" s="69">
        <v>0</v>
      </c>
      <c r="BA627" s="65" t="b">
        <f t="shared" si="324"/>
        <v>1</v>
      </c>
      <c r="BB627" s="65" t="b">
        <f t="shared" si="325"/>
        <v>1</v>
      </c>
      <c r="BC627" s="65" t="b">
        <f t="shared" si="326"/>
        <v>0</v>
      </c>
      <c r="BD627" s="65" t="b">
        <f t="shared" si="327"/>
        <v>0</v>
      </c>
      <c r="BE627" s="65" t="b">
        <f t="shared" si="328"/>
        <v>1</v>
      </c>
      <c r="BF627" s="65" t="b">
        <f t="shared" si="329"/>
        <v>1</v>
      </c>
      <c r="BG627" s="65" t="b">
        <f t="shared" si="330"/>
        <v>1</v>
      </c>
      <c r="BH627" s="65" t="b">
        <f t="shared" si="331"/>
        <v>1</v>
      </c>
      <c r="BI627" s="65" t="b">
        <f t="shared" si="332"/>
        <v>1</v>
      </c>
      <c r="BJ627" s="65" t="b">
        <f t="shared" si="333"/>
        <v>1</v>
      </c>
      <c r="BK627" s="65" t="b">
        <f t="shared" si="334"/>
        <v>1</v>
      </c>
      <c r="BL627" s="65" t="b">
        <f t="shared" si="335"/>
        <v>1</v>
      </c>
      <c r="BM627" s="70" t="s">
        <v>161</v>
      </c>
    </row>
    <row r="628" spans="1:65" ht="34">
      <c r="A628" s="66" t="s">
        <v>1421</v>
      </c>
      <c r="B628" s="67" t="s">
        <v>1422</v>
      </c>
      <c r="C628" s="68">
        <v>0</v>
      </c>
      <c r="D628" s="68">
        <v>0</v>
      </c>
      <c r="E628" s="69">
        <f t="shared" si="336"/>
        <v>0</v>
      </c>
      <c r="F628" s="68">
        <f t="shared" si="337"/>
        <v>0</v>
      </c>
      <c r="G628" s="69">
        <v>0</v>
      </c>
      <c r="H628" s="69">
        <v>0</v>
      </c>
      <c r="I628" s="69">
        <f t="shared" si="338"/>
        <v>0</v>
      </c>
      <c r="J628" s="68">
        <f t="shared" si="339"/>
        <v>0</v>
      </c>
      <c r="K628" s="69">
        <v>0</v>
      </c>
      <c r="L628" s="69">
        <v>0</v>
      </c>
      <c r="M628" s="69">
        <f t="shared" si="340"/>
        <v>0</v>
      </c>
      <c r="N628" s="68">
        <f t="shared" si="341"/>
        <v>0</v>
      </c>
      <c r="O628" s="69">
        <v>0</v>
      </c>
      <c r="P628" s="69">
        <v>0</v>
      </c>
      <c r="Q628" s="69">
        <f t="shared" si="342"/>
        <v>0</v>
      </c>
      <c r="R628" s="68">
        <f t="shared" si="343"/>
        <v>0</v>
      </c>
      <c r="S628" s="69">
        <v>0</v>
      </c>
      <c r="T628" s="69">
        <v>0</v>
      </c>
      <c r="U628" s="69">
        <f t="shared" si="344"/>
        <v>0</v>
      </c>
      <c r="V628" s="68">
        <f t="shared" si="345"/>
        <v>0</v>
      </c>
      <c r="W628" s="69">
        <v>0</v>
      </c>
      <c r="X628" s="69">
        <v>0</v>
      </c>
      <c r="Y628" s="69">
        <f t="shared" si="346"/>
        <v>0</v>
      </c>
      <c r="Z628" s="68">
        <f t="shared" si="347"/>
        <v>0</v>
      </c>
      <c r="AA628" s="69">
        <v>0</v>
      </c>
      <c r="AB628" s="69">
        <v>0</v>
      </c>
      <c r="AC628" s="69">
        <f t="shared" si="348"/>
        <v>0</v>
      </c>
      <c r="AD628" s="68">
        <f t="shared" si="349"/>
        <v>0</v>
      </c>
      <c r="AE628" s="69">
        <v>0</v>
      </c>
      <c r="AF628" s="69">
        <v>0</v>
      </c>
      <c r="AG628" s="69">
        <f t="shared" si="350"/>
        <v>0</v>
      </c>
      <c r="AH628" s="68">
        <f t="shared" si="351"/>
        <v>0</v>
      </c>
      <c r="AI628" s="69">
        <v>0</v>
      </c>
      <c r="AJ628" s="69">
        <v>0</v>
      </c>
      <c r="AK628" s="69">
        <f t="shared" si="352"/>
        <v>0</v>
      </c>
      <c r="AL628" s="68">
        <f t="shared" si="353"/>
        <v>0</v>
      </c>
      <c r="AM628" s="69">
        <v>0</v>
      </c>
      <c r="AN628" s="69">
        <v>0</v>
      </c>
      <c r="AO628" s="69">
        <f t="shared" si="354"/>
        <v>0</v>
      </c>
      <c r="AP628" s="68">
        <f t="shared" si="355"/>
        <v>0</v>
      </c>
      <c r="AQ628" s="69">
        <v>0</v>
      </c>
      <c r="AR628" s="69">
        <v>0</v>
      </c>
      <c r="AS628" s="69">
        <f t="shared" si="356"/>
        <v>0</v>
      </c>
      <c r="AT628" s="68">
        <f t="shared" si="357"/>
        <v>0</v>
      </c>
      <c r="AU628" s="69">
        <v>0</v>
      </c>
      <c r="AV628" s="69">
        <v>0</v>
      </c>
      <c r="AW628" s="69">
        <f t="shared" si="358"/>
        <v>0</v>
      </c>
      <c r="AX628" s="68">
        <f t="shared" si="359"/>
        <v>0</v>
      </c>
      <c r="AY628" s="69">
        <v>0</v>
      </c>
      <c r="AZ628" s="69">
        <v>0</v>
      </c>
      <c r="BA628" s="65" t="b">
        <f t="shared" si="324"/>
        <v>1</v>
      </c>
      <c r="BB628" s="65" t="b">
        <f t="shared" si="325"/>
        <v>1</v>
      </c>
      <c r="BC628" s="65" t="b">
        <f t="shared" si="326"/>
        <v>1</v>
      </c>
      <c r="BD628" s="65" t="b">
        <f t="shared" si="327"/>
        <v>1</v>
      </c>
      <c r="BE628" s="65" t="b">
        <f t="shared" si="328"/>
        <v>1</v>
      </c>
      <c r="BF628" s="65" t="b">
        <f t="shared" si="329"/>
        <v>1</v>
      </c>
      <c r="BG628" s="65" t="b">
        <f t="shared" si="330"/>
        <v>1</v>
      </c>
      <c r="BH628" s="65" t="b">
        <f t="shared" si="331"/>
        <v>1</v>
      </c>
      <c r="BI628" s="65" t="b">
        <f t="shared" si="332"/>
        <v>1</v>
      </c>
      <c r="BJ628" s="65" t="b">
        <f t="shared" si="333"/>
        <v>1</v>
      </c>
      <c r="BK628" s="65" t="b">
        <f t="shared" si="334"/>
        <v>1</v>
      </c>
      <c r="BL628" s="65" t="b">
        <f t="shared" si="335"/>
        <v>1</v>
      </c>
      <c r="BM628" s="70" t="s">
        <v>161</v>
      </c>
    </row>
    <row r="629" spans="1:65" ht="34">
      <c r="A629" s="66" t="s">
        <v>1423</v>
      </c>
      <c r="B629" s="67" t="s">
        <v>1424</v>
      </c>
      <c r="C629" s="68">
        <v>0</v>
      </c>
      <c r="D629" s="68">
        <v>0</v>
      </c>
      <c r="E629" s="69">
        <f t="shared" si="336"/>
        <v>0</v>
      </c>
      <c r="F629" s="68">
        <f t="shared" si="337"/>
        <v>0</v>
      </c>
      <c r="G629" s="69">
        <v>0</v>
      </c>
      <c r="H629" s="69">
        <v>0</v>
      </c>
      <c r="I629" s="69">
        <f t="shared" si="338"/>
        <v>0</v>
      </c>
      <c r="J629" s="68">
        <f t="shared" si="339"/>
        <v>0</v>
      </c>
      <c r="K629" s="69">
        <v>0</v>
      </c>
      <c r="L629" s="69">
        <v>0</v>
      </c>
      <c r="M629" s="69">
        <f t="shared" si="340"/>
        <v>0</v>
      </c>
      <c r="N629" s="68">
        <f t="shared" si="341"/>
        <v>0</v>
      </c>
      <c r="O629" s="69">
        <v>0</v>
      </c>
      <c r="P629" s="69">
        <v>0</v>
      </c>
      <c r="Q629" s="69">
        <f t="shared" si="342"/>
        <v>0</v>
      </c>
      <c r="R629" s="68">
        <f t="shared" si="343"/>
        <v>0</v>
      </c>
      <c r="S629" s="69">
        <v>0</v>
      </c>
      <c r="T629" s="69">
        <v>0</v>
      </c>
      <c r="U629" s="69">
        <f t="shared" si="344"/>
        <v>0</v>
      </c>
      <c r="V629" s="68">
        <f t="shared" si="345"/>
        <v>0</v>
      </c>
      <c r="W629" s="69">
        <v>0</v>
      </c>
      <c r="X629" s="69">
        <v>0</v>
      </c>
      <c r="Y629" s="69">
        <f t="shared" si="346"/>
        <v>0</v>
      </c>
      <c r="Z629" s="68">
        <f t="shared" si="347"/>
        <v>0</v>
      </c>
      <c r="AA629" s="69">
        <v>0</v>
      </c>
      <c r="AB629" s="69">
        <v>0</v>
      </c>
      <c r="AC629" s="69">
        <f t="shared" si="348"/>
        <v>0</v>
      </c>
      <c r="AD629" s="68">
        <f t="shared" si="349"/>
        <v>0</v>
      </c>
      <c r="AE629" s="69">
        <v>0</v>
      </c>
      <c r="AF629" s="69">
        <v>0</v>
      </c>
      <c r="AG629" s="69">
        <f t="shared" si="350"/>
        <v>0</v>
      </c>
      <c r="AH629" s="68">
        <f t="shared" si="351"/>
        <v>0</v>
      </c>
      <c r="AI629" s="69">
        <v>0</v>
      </c>
      <c r="AJ629" s="69">
        <v>0</v>
      </c>
      <c r="AK629" s="69">
        <f t="shared" si="352"/>
        <v>0</v>
      </c>
      <c r="AL629" s="68">
        <f t="shared" si="353"/>
        <v>0</v>
      </c>
      <c r="AM629" s="69">
        <v>0</v>
      </c>
      <c r="AN629" s="69">
        <v>0</v>
      </c>
      <c r="AO629" s="69">
        <f t="shared" si="354"/>
        <v>0</v>
      </c>
      <c r="AP629" s="68">
        <f t="shared" si="355"/>
        <v>0</v>
      </c>
      <c r="AQ629" s="69">
        <v>0</v>
      </c>
      <c r="AR629" s="69">
        <v>0</v>
      </c>
      <c r="AS629" s="69">
        <f t="shared" si="356"/>
        <v>0</v>
      </c>
      <c r="AT629" s="68">
        <f t="shared" si="357"/>
        <v>0</v>
      </c>
      <c r="AU629" s="69">
        <v>0</v>
      </c>
      <c r="AV629" s="69">
        <v>0</v>
      </c>
      <c r="AW629" s="69">
        <f t="shared" si="358"/>
        <v>0</v>
      </c>
      <c r="AX629" s="68">
        <f t="shared" si="359"/>
        <v>0</v>
      </c>
      <c r="AY629" s="69">
        <v>0</v>
      </c>
      <c r="AZ629" s="69">
        <v>0</v>
      </c>
      <c r="BA629" s="65" t="b">
        <f t="shared" si="324"/>
        <v>1</v>
      </c>
      <c r="BB629" s="65" t="b">
        <f t="shared" si="325"/>
        <v>1</v>
      </c>
      <c r="BC629" s="65" t="b">
        <f t="shared" si="326"/>
        <v>1</v>
      </c>
      <c r="BD629" s="65" t="b">
        <f t="shared" si="327"/>
        <v>1</v>
      </c>
      <c r="BE629" s="65" t="b">
        <f t="shared" si="328"/>
        <v>1</v>
      </c>
      <c r="BF629" s="65" t="b">
        <f t="shared" si="329"/>
        <v>1</v>
      </c>
      <c r="BG629" s="65" t="b">
        <f t="shared" si="330"/>
        <v>1</v>
      </c>
      <c r="BH629" s="65" t="b">
        <f t="shared" si="331"/>
        <v>1</v>
      </c>
      <c r="BI629" s="65" t="b">
        <f t="shared" si="332"/>
        <v>1</v>
      </c>
      <c r="BJ629" s="65" t="b">
        <f t="shared" si="333"/>
        <v>1</v>
      </c>
      <c r="BK629" s="65" t="b">
        <f t="shared" si="334"/>
        <v>1</v>
      </c>
      <c r="BL629" s="65" t="b">
        <f t="shared" si="335"/>
        <v>1</v>
      </c>
      <c r="BM629" s="70" t="s">
        <v>161</v>
      </c>
    </row>
    <row r="630" spans="1:65" ht="17">
      <c r="A630" s="66" t="s">
        <v>1425</v>
      </c>
      <c r="B630" s="67" t="s">
        <v>1426</v>
      </c>
      <c r="C630" s="68">
        <v>0</v>
      </c>
      <c r="D630" s="68">
        <v>0</v>
      </c>
      <c r="E630" s="69">
        <f t="shared" si="336"/>
        <v>0</v>
      </c>
      <c r="F630" s="68">
        <f t="shared" si="337"/>
        <v>0</v>
      </c>
      <c r="G630" s="69">
        <v>0</v>
      </c>
      <c r="H630" s="69">
        <v>0</v>
      </c>
      <c r="I630" s="69">
        <f t="shared" si="338"/>
        <v>0</v>
      </c>
      <c r="J630" s="68">
        <f t="shared" si="339"/>
        <v>0</v>
      </c>
      <c r="K630" s="69">
        <v>0</v>
      </c>
      <c r="L630" s="69">
        <v>0</v>
      </c>
      <c r="M630" s="69">
        <f t="shared" si="340"/>
        <v>0</v>
      </c>
      <c r="N630" s="68">
        <f t="shared" si="341"/>
        <v>0</v>
      </c>
      <c r="O630" s="69">
        <v>0</v>
      </c>
      <c r="P630" s="69">
        <v>0</v>
      </c>
      <c r="Q630" s="69">
        <f t="shared" si="342"/>
        <v>0</v>
      </c>
      <c r="R630" s="68">
        <f t="shared" si="343"/>
        <v>0</v>
      </c>
      <c r="S630" s="71">
        <v>19216.593855445568</v>
      </c>
      <c r="T630" s="71">
        <v>19138.77</v>
      </c>
      <c r="U630" s="69">
        <f t="shared" si="344"/>
        <v>38354</v>
      </c>
      <c r="V630" s="68">
        <f t="shared" si="345"/>
        <v>-78</v>
      </c>
      <c r="W630" s="71">
        <v>21341.533185445569</v>
      </c>
      <c r="X630" s="71">
        <v>21263.77</v>
      </c>
      <c r="Y630" s="69">
        <f t="shared" si="346"/>
        <v>42604</v>
      </c>
      <c r="Z630" s="68">
        <f t="shared" si="347"/>
        <v>-78</v>
      </c>
      <c r="AA630" s="71">
        <v>25671.881252731288</v>
      </c>
      <c r="AB630" s="71">
        <v>25594.120000000003</v>
      </c>
      <c r="AC630" s="69">
        <f t="shared" si="348"/>
        <v>51265</v>
      </c>
      <c r="AD630" s="68">
        <f t="shared" si="349"/>
        <v>-77</v>
      </c>
      <c r="AE630" s="71">
        <v>28160.293642422675</v>
      </c>
      <c r="AF630" s="71">
        <v>28082.530000000002</v>
      </c>
      <c r="AG630" s="69">
        <f t="shared" si="350"/>
        <v>56242</v>
      </c>
      <c r="AH630" s="68">
        <f t="shared" si="351"/>
        <v>-78</v>
      </c>
      <c r="AI630" s="71">
        <v>29511.121430703944</v>
      </c>
      <c r="AJ630" s="71">
        <v>29433.360000000001</v>
      </c>
      <c r="AK630" s="69">
        <f t="shared" si="352"/>
        <v>58944</v>
      </c>
      <c r="AL630" s="68">
        <f t="shared" si="353"/>
        <v>-78</v>
      </c>
      <c r="AM630" s="71">
        <v>34372.516461473177</v>
      </c>
      <c r="AN630" s="71">
        <v>34294.36</v>
      </c>
      <c r="AO630" s="69">
        <f t="shared" si="354"/>
        <v>68666</v>
      </c>
      <c r="AP630" s="68">
        <f t="shared" si="355"/>
        <v>-78</v>
      </c>
      <c r="AQ630" s="71">
        <v>35252.089062917352</v>
      </c>
      <c r="AR630" s="71">
        <v>35173.96</v>
      </c>
      <c r="AS630" s="69">
        <f t="shared" si="356"/>
        <v>70425</v>
      </c>
      <c r="AT630" s="68">
        <f t="shared" si="357"/>
        <v>-79</v>
      </c>
      <c r="AU630" s="71">
        <v>39285.62925079128</v>
      </c>
      <c r="AV630" s="71">
        <v>35173.96</v>
      </c>
      <c r="AW630" s="69">
        <f t="shared" si="358"/>
        <v>74458</v>
      </c>
      <c r="AX630" s="68">
        <f t="shared" si="359"/>
        <v>-4112</v>
      </c>
      <c r="AY630" s="71">
        <v>39285.62925079128</v>
      </c>
      <c r="AZ630" s="71">
        <v>35173.96</v>
      </c>
      <c r="BA630" s="65" t="b">
        <f t="shared" si="324"/>
        <v>1</v>
      </c>
      <c r="BB630" s="65" t="b">
        <f t="shared" si="325"/>
        <v>1</v>
      </c>
      <c r="BC630" s="65" t="b">
        <f t="shared" si="326"/>
        <v>1</v>
      </c>
      <c r="BD630" s="65" t="b">
        <f t="shared" si="327"/>
        <v>1</v>
      </c>
      <c r="BE630" s="65" t="b">
        <f t="shared" si="328"/>
        <v>0</v>
      </c>
      <c r="BF630" s="65" t="b">
        <f t="shared" si="329"/>
        <v>0</v>
      </c>
      <c r="BG630" s="65" t="b">
        <f t="shared" si="330"/>
        <v>0</v>
      </c>
      <c r="BH630" s="65" t="b">
        <f t="shared" si="331"/>
        <v>0</v>
      </c>
      <c r="BI630" s="65" t="b">
        <f t="shared" si="332"/>
        <v>0</v>
      </c>
      <c r="BJ630" s="65" t="b">
        <f t="shared" si="333"/>
        <v>0</v>
      </c>
      <c r="BK630" s="65" t="b">
        <f t="shared" si="334"/>
        <v>0</v>
      </c>
      <c r="BL630" s="65" t="b">
        <f t="shared" si="335"/>
        <v>0</v>
      </c>
      <c r="BM630" s="70" t="s">
        <v>179</v>
      </c>
    </row>
    <row r="631" spans="1:65" ht="17">
      <c r="A631" s="66" t="s">
        <v>1427</v>
      </c>
      <c r="B631" s="67" t="s">
        <v>1428</v>
      </c>
      <c r="C631" s="68">
        <v>0</v>
      </c>
      <c r="D631" s="68">
        <v>0</v>
      </c>
      <c r="E631" s="69">
        <f t="shared" si="336"/>
        <v>0</v>
      </c>
      <c r="F631" s="68">
        <f t="shared" si="337"/>
        <v>0</v>
      </c>
      <c r="G631" s="69">
        <v>0</v>
      </c>
      <c r="H631" s="69">
        <v>0</v>
      </c>
      <c r="I631" s="69">
        <f t="shared" si="338"/>
        <v>0</v>
      </c>
      <c r="J631" s="68">
        <f t="shared" si="339"/>
        <v>0</v>
      </c>
      <c r="K631" s="69">
        <v>0</v>
      </c>
      <c r="L631" s="69">
        <v>0</v>
      </c>
      <c r="M631" s="69">
        <f t="shared" si="340"/>
        <v>0</v>
      </c>
      <c r="N631" s="68">
        <f t="shared" si="341"/>
        <v>0</v>
      </c>
      <c r="O631" s="69">
        <v>0</v>
      </c>
      <c r="P631" s="69">
        <v>0</v>
      </c>
      <c r="Q631" s="69">
        <f t="shared" si="342"/>
        <v>0</v>
      </c>
      <c r="R631" s="68">
        <f t="shared" si="343"/>
        <v>0</v>
      </c>
      <c r="S631" s="71">
        <v>4124.7619939577035</v>
      </c>
      <c r="T631" s="71">
        <v>4125</v>
      </c>
      <c r="U631" s="69">
        <f t="shared" si="344"/>
        <v>8249</v>
      </c>
      <c r="V631" s="68">
        <f t="shared" si="345"/>
        <v>1</v>
      </c>
      <c r="W631" s="71">
        <v>53917.331479225322</v>
      </c>
      <c r="X631" s="71">
        <v>53918</v>
      </c>
      <c r="Y631" s="69">
        <f t="shared" si="346"/>
        <v>107835</v>
      </c>
      <c r="Z631" s="68">
        <f t="shared" si="347"/>
        <v>1</v>
      </c>
      <c r="AA631" s="71">
        <v>53917.331479225322</v>
      </c>
      <c r="AB631" s="71">
        <v>53918</v>
      </c>
      <c r="AC631" s="69">
        <f t="shared" si="348"/>
        <v>107835</v>
      </c>
      <c r="AD631" s="68">
        <f t="shared" si="349"/>
        <v>1</v>
      </c>
      <c r="AE631" s="71">
        <v>61682.527066961462</v>
      </c>
      <c r="AF631" s="71">
        <v>61683.199999999997</v>
      </c>
      <c r="AG631" s="69">
        <f t="shared" si="350"/>
        <v>123365</v>
      </c>
      <c r="AH631" s="68">
        <f t="shared" si="351"/>
        <v>1</v>
      </c>
      <c r="AI631" s="71">
        <v>70494.624009777486</v>
      </c>
      <c r="AJ631" s="71">
        <v>70495.199999999997</v>
      </c>
      <c r="AK631" s="69">
        <f t="shared" si="352"/>
        <v>140989</v>
      </c>
      <c r="AL631" s="68">
        <f t="shared" si="353"/>
        <v>1</v>
      </c>
      <c r="AM631" s="71">
        <v>72634.549621439044</v>
      </c>
      <c r="AN631" s="71">
        <v>72635.199999999997</v>
      </c>
      <c r="AO631" s="69">
        <f t="shared" si="354"/>
        <v>145269</v>
      </c>
      <c r="AP631" s="68">
        <f t="shared" si="355"/>
        <v>1</v>
      </c>
      <c r="AQ631" s="71">
        <v>72634.549621439044</v>
      </c>
      <c r="AR631" s="71">
        <v>72635.199999999997</v>
      </c>
      <c r="AS631" s="69">
        <f t="shared" si="356"/>
        <v>145269</v>
      </c>
      <c r="AT631" s="68">
        <f t="shared" si="357"/>
        <v>1</v>
      </c>
      <c r="AU631" s="71">
        <v>85663.398199631702</v>
      </c>
      <c r="AV631" s="71">
        <v>72635.199999999997</v>
      </c>
      <c r="AW631" s="69">
        <f t="shared" si="358"/>
        <v>158298</v>
      </c>
      <c r="AX631" s="68">
        <f t="shared" si="359"/>
        <v>-13028</v>
      </c>
      <c r="AY631" s="71">
        <v>85663.398199631702</v>
      </c>
      <c r="AZ631" s="71">
        <v>72635.199999999997</v>
      </c>
      <c r="BA631" s="65" t="b">
        <f t="shared" si="324"/>
        <v>1</v>
      </c>
      <c r="BB631" s="65" t="b">
        <f t="shared" si="325"/>
        <v>1</v>
      </c>
      <c r="BC631" s="65" t="b">
        <f t="shared" si="326"/>
        <v>1</v>
      </c>
      <c r="BD631" s="65" t="b">
        <f t="shared" si="327"/>
        <v>1</v>
      </c>
      <c r="BE631" s="65" t="b">
        <f t="shared" si="328"/>
        <v>0</v>
      </c>
      <c r="BF631" s="65" t="b">
        <f t="shared" si="329"/>
        <v>0</v>
      </c>
      <c r="BG631" s="65" t="b">
        <f t="shared" si="330"/>
        <v>0</v>
      </c>
      <c r="BH631" s="65" t="b">
        <f t="shared" si="331"/>
        <v>0</v>
      </c>
      <c r="BI631" s="65" t="b">
        <f t="shared" si="332"/>
        <v>0</v>
      </c>
      <c r="BJ631" s="65" t="b">
        <f t="shared" si="333"/>
        <v>0</v>
      </c>
      <c r="BK631" s="65" t="b">
        <f t="shared" si="334"/>
        <v>0</v>
      </c>
      <c r="BL631" s="65" t="b">
        <f t="shared" si="335"/>
        <v>0</v>
      </c>
      <c r="BM631" s="70" t="s">
        <v>164</v>
      </c>
    </row>
    <row r="632" spans="1:65" ht="17">
      <c r="A632" s="66" t="s">
        <v>1429</v>
      </c>
      <c r="B632" s="67" t="s">
        <v>1430</v>
      </c>
      <c r="C632" s="68">
        <v>0</v>
      </c>
      <c r="D632" s="68">
        <v>0</v>
      </c>
      <c r="E632" s="69">
        <f t="shared" si="336"/>
        <v>0</v>
      </c>
      <c r="F632" s="68">
        <f t="shared" si="337"/>
        <v>0</v>
      </c>
      <c r="G632" s="71">
        <v>850</v>
      </c>
      <c r="H632" s="71">
        <v>850</v>
      </c>
      <c r="I632" s="69">
        <f t="shared" si="338"/>
        <v>1700</v>
      </c>
      <c r="J632" s="68">
        <f t="shared" si="339"/>
        <v>0</v>
      </c>
      <c r="K632" s="71">
        <v>4317.5</v>
      </c>
      <c r="L632" s="71">
        <v>4318</v>
      </c>
      <c r="M632" s="69">
        <f t="shared" si="340"/>
        <v>8635</v>
      </c>
      <c r="N632" s="68">
        <f t="shared" si="341"/>
        <v>1</v>
      </c>
      <c r="O632" s="71">
        <v>12212.5615</v>
      </c>
      <c r="P632" s="71">
        <v>12213</v>
      </c>
      <c r="Q632" s="69">
        <f t="shared" si="342"/>
        <v>24425</v>
      </c>
      <c r="R632" s="68">
        <f t="shared" si="343"/>
        <v>1</v>
      </c>
      <c r="S632" s="71">
        <v>13263.018016365357</v>
      </c>
      <c r="T632" s="71">
        <v>13244.21382013288</v>
      </c>
      <c r="U632" s="69">
        <f t="shared" si="344"/>
        <v>26507</v>
      </c>
      <c r="V632" s="68">
        <f t="shared" si="345"/>
        <v>-19</v>
      </c>
      <c r="W632" s="71">
        <v>18480.721565488042</v>
      </c>
      <c r="X632" s="71">
        <v>18462.213820132878</v>
      </c>
      <c r="Y632" s="69">
        <f t="shared" si="346"/>
        <v>36942</v>
      </c>
      <c r="Z632" s="68">
        <f t="shared" si="347"/>
        <v>-18</v>
      </c>
      <c r="AA632" s="71">
        <v>26698.729857106024</v>
      </c>
      <c r="AB632" s="71">
        <v>26680.213820132878</v>
      </c>
      <c r="AC632" s="69">
        <f t="shared" si="348"/>
        <v>53378</v>
      </c>
      <c r="AD632" s="68">
        <f t="shared" si="349"/>
        <v>-18</v>
      </c>
      <c r="AE632" s="71">
        <v>34193.168937026698</v>
      </c>
      <c r="AF632" s="71">
        <v>34174.213820132878</v>
      </c>
      <c r="AG632" s="69">
        <f t="shared" si="350"/>
        <v>68367</v>
      </c>
      <c r="AH632" s="68">
        <f t="shared" si="351"/>
        <v>-19</v>
      </c>
      <c r="AI632" s="71">
        <v>37026.784438492745</v>
      </c>
      <c r="AJ632" s="71">
        <v>37008.213820132878</v>
      </c>
      <c r="AK632" s="69">
        <f t="shared" si="352"/>
        <v>74034</v>
      </c>
      <c r="AL632" s="68">
        <f t="shared" si="353"/>
        <v>-18</v>
      </c>
      <c r="AM632" s="71">
        <v>37581.050284034536</v>
      </c>
      <c r="AN632" s="71">
        <v>37562.213820132878</v>
      </c>
      <c r="AO632" s="69">
        <f t="shared" si="354"/>
        <v>75143</v>
      </c>
      <c r="AP632" s="68">
        <f t="shared" si="355"/>
        <v>-19</v>
      </c>
      <c r="AQ632" s="71">
        <v>39506.398666910187</v>
      </c>
      <c r="AR632" s="71">
        <v>39487.213820132878</v>
      </c>
      <c r="AS632" s="69">
        <f t="shared" si="356"/>
        <v>78993</v>
      </c>
      <c r="AT632" s="68">
        <f t="shared" si="357"/>
        <v>-19</v>
      </c>
      <c r="AU632" s="71">
        <v>42368.423496858537</v>
      </c>
      <c r="AV632" s="71">
        <v>39487.213820132878</v>
      </c>
      <c r="AW632" s="69">
        <f t="shared" si="358"/>
        <v>81855</v>
      </c>
      <c r="AX632" s="68">
        <f t="shared" si="359"/>
        <v>-2881</v>
      </c>
      <c r="AY632" s="71">
        <v>42368.423496858537</v>
      </c>
      <c r="AZ632" s="71">
        <v>39487.213820132878</v>
      </c>
      <c r="BA632" s="65" t="b">
        <f t="shared" si="324"/>
        <v>1</v>
      </c>
      <c r="BB632" s="65" t="b">
        <f t="shared" si="325"/>
        <v>1</v>
      </c>
      <c r="BC632" s="65" t="b">
        <f t="shared" si="326"/>
        <v>0</v>
      </c>
      <c r="BD632" s="65" t="b">
        <f t="shared" si="327"/>
        <v>0</v>
      </c>
      <c r="BE632" s="65" t="b">
        <f t="shared" si="328"/>
        <v>0</v>
      </c>
      <c r="BF632" s="65" t="b">
        <f t="shared" si="329"/>
        <v>0</v>
      </c>
      <c r="BG632" s="65" t="b">
        <f t="shared" si="330"/>
        <v>0</v>
      </c>
      <c r="BH632" s="65" t="b">
        <f t="shared" si="331"/>
        <v>0</v>
      </c>
      <c r="BI632" s="65" t="b">
        <f t="shared" si="332"/>
        <v>0</v>
      </c>
      <c r="BJ632" s="65" t="b">
        <f t="shared" si="333"/>
        <v>0</v>
      </c>
      <c r="BK632" s="65" t="b">
        <f t="shared" si="334"/>
        <v>0</v>
      </c>
      <c r="BL632" s="65" t="b">
        <f t="shared" si="335"/>
        <v>0</v>
      </c>
      <c r="BM632" s="70" t="s">
        <v>182</v>
      </c>
    </row>
    <row r="633" spans="1:65" ht="34">
      <c r="A633" s="66" t="s">
        <v>1431</v>
      </c>
      <c r="B633" s="67" t="s">
        <v>1432</v>
      </c>
      <c r="C633" s="68">
        <v>0</v>
      </c>
      <c r="D633" s="68">
        <v>0</v>
      </c>
      <c r="E633" s="69">
        <f t="shared" si="336"/>
        <v>0</v>
      </c>
      <c r="F633" s="68">
        <f t="shared" si="337"/>
        <v>0</v>
      </c>
      <c r="G633" s="69">
        <v>0</v>
      </c>
      <c r="H633" s="69">
        <v>0</v>
      </c>
      <c r="I633" s="69">
        <f t="shared" si="338"/>
        <v>0</v>
      </c>
      <c r="J633" s="68">
        <f t="shared" si="339"/>
        <v>0</v>
      </c>
      <c r="K633" s="69">
        <v>0</v>
      </c>
      <c r="L633" s="69">
        <v>0</v>
      </c>
      <c r="M633" s="69">
        <f t="shared" si="340"/>
        <v>0</v>
      </c>
      <c r="N633" s="68">
        <f t="shared" si="341"/>
        <v>0</v>
      </c>
      <c r="O633" s="69">
        <v>0</v>
      </c>
      <c r="P633" s="69">
        <v>0</v>
      </c>
      <c r="Q633" s="69">
        <f t="shared" si="342"/>
        <v>0</v>
      </c>
      <c r="R633" s="68">
        <f t="shared" si="343"/>
        <v>0</v>
      </c>
      <c r="S633" s="69">
        <v>0</v>
      </c>
      <c r="T633" s="69">
        <v>0</v>
      </c>
      <c r="U633" s="69">
        <f t="shared" si="344"/>
        <v>0</v>
      </c>
      <c r="V633" s="68">
        <f t="shared" si="345"/>
        <v>0</v>
      </c>
      <c r="W633" s="69">
        <v>0</v>
      </c>
      <c r="X633" s="69">
        <v>0</v>
      </c>
      <c r="Y633" s="69">
        <f t="shared" si="346"/>
        <v>0</v>
      </c>
      <c r="Z633" s="68">
        <f t="shared" si="347"/>
        <v>0</v>
      </c>
      <c r="AA633" s="69">
        <v>0</v>
      </c>
      <c r="AB633" s="69">
        <v>0</v>
      </c>
      <c r="AC633" s="69">
        <f t="shared" si="348"/>
        <v>0</v>
      </c>
      <c r="AD633" s="68">
        <f t="shared" si="349"/>
        <v>0</v>
      </c>
      <c r="AE633" s="69">
        <v>0</v>
      </c>
      <c r="AF633" s="69">
        <v>0</v>
      </c>
      <c r="AG633" s="69">
        <f t="shared" si="350"/>
        <v>0</v>
      </c>
      <c r="AH633" s="68">
        <f t="shared" si="351"/>
        <v>0</v>
      </c>
      <c r="AI633" s="69">
        <v>0</v>
      </c>
      <c r="AJ633" s="69">
        <v>0</v>
      </c>
      <c r="AK633" s="69">
        <f t="shared" si="352"/>
        <v>0</v>
      </c>
      <c r="AL633" s="68">
        <f t="shared" si="353"/>
        <v>0</v>
      </c>
      <c r="AM633" s="69">
        <v>0</v>
      </c>
      <c r="AN633" s="69">
        <v>0</v>
      </c>
      <c r="AO633" s="69">
        <f t="shared" si="354"/>
        <v>0</v>
      </c>
      <c r="AP633" s="68">
        <f t="shared" si="355"/>
        <v>0</v>
      </c>
      <c r="AQ633" s="69">
        <v>0</v>
      </c>
      <c r="AR633" s="69">
        <v>0</v>
      </c>
      <c r="AS633" s="69">
        <f t="shared" si="356"/>
        <v>0</v>
      </c>
      <c r="AT633" s="68">
        <f t="shared" si="357"/>
        <v>0</v>
      </c>
      <c r="AU633" s="69">
        <v>0</v>
      </c>
      <c r="AV633" s="69">
        <v>0</v>
      </c>
      <c r="AW633" s="69">
        <f t="shared" si="358"/>
        <v>0</v>
      </c>
      <c r="AX633" s="68">
        <f t="shared" si="359"/>
        <v>0</v>
      </c>
      <c r="AY633" s="69">
        <v>0</v>
      </c>
      <c r="AZ633" s="69">
        <v>0</v>
      </c>
      <c r="BA633" s="65" t="b">
        <f t="shared" si="324"/>
        <v>1</v>
      </c>
      <c r="BB633" s="65" t="b">
        <f t="shared" si="325"/>
        <v>1</v>
      </c>
      <c r="BC633" s="65" t="b">
        <f t="shared" si="326"/>
        <v>1</v>
      </c>
      <c r="BD633" s="65" t="b">
        <f t="shared" si="327"/>
        <v>1</v>
      </c>
      <c r="BE633" s="65" t="b">
        <f t="shared" si="328"/>
        <v>1</v>
      </c>
      <c r="BF633" s="65" t="b">
        <f t="shared" si="329"/>
        <v>1</v>
      </c>
      <c r="BG633" s="65" t="b">
        <f t="shared" si="330"/>
        <v>1</v>
      </c>
      <c r="BH633" s="65" t="b">
        <f t="shared" si="331"/>
        <v>1</v>
      </c>
      <c r="BI633" s="65" t="b">
        <f t="shared" si="332"/>
        <v>1</v>
      </c>
      <c r="BJ633" s="65" t="b">
        <f t="shared" si="333"/>
        <v>1</v>
      </c>
      <c r="BK633" s="65" t="b">
        <f t="shared" si="334"/>
        <v>1</v>
      </c>
      <c r="BL633" s="65" t="b">
        <f t="shared" si="335"/>
        <v>1</v>
      </c>
      <c r="BM633" s="70" t="s">
        <v>161</v>
      </c>
    </row>
    <row r="634" spans="1:65" ht="17">
      <c r="A634" s="66" t="s">
        <v>1433</v>
      </c>
      <c r="B634" s="67" t="s">
        <v>1434</v>
      </c>
      <c r="C634" s="68">
        <v>0</v>
      </c>
      <c r="D634" s="68">
        <v>0</v>
      </c>
      <c r="E634" s="69">
        <f t="shared" si="336"/>
        <v>0</v>
      </c>
      <c r="F634" s="68">
        <f t="shared" si="337"/>
        <v>0</v>
      </c>
      <c r="G634" s="69">
        <v>0</v>
      </c>
      <c r="H634" s="69">
        <v>0</v>
      </c>
      <c r="I634" s="69">
        <f t="shared" si="338"/>
        <v>0</v>
      </c>
      <c r="J634" s="68">
        <f t="shared" si="339"/>
        <v>0</v>
      </c>
      <c r="K634" s="69">
        <v>0</v>
      </c>
      <c r="L634" s="71">
        <v>3750</v>
      </c>
      <c r="M634" s="69">
        <f t="shared" si="340"/>
        <v>3750</v>
      </c>
      <c r="N634" s="68">
        <f t="shared" si="341"/>
        <v>3750</v>
      </c>
      <c r="O634" s="69">
        <v>0</v>
      </c>
      <c r="P634" s="71">
        <v>3750</v>
      </c>
      <c r="Q634" s="69">
        <f t="shared" si="342"/>
        <v>3750</v>
      </c>
      <c r="R634" s="68">
        <f t="shared" si="343"/>
        <v>3750</v>
      </c>
      <c r="S634" s="71">
        <v>16718.45880681818</v>
      </c>
      <c r="T634" s="71">
        <v>16718</v>
      </c>
      <c r="U634" s="69">
        <f t="shared" si="344"/>
        <v>33436</v>
      </c>
      <c r="V634" s="68">
        <f t="shared" si="345"/>
        <v>0</v>
      </c>
      <c r="W634" s="71">
        <v>35483.343477072835</v>
      </c>
      <c r="X634" s="71">
        <v>35483</v>
      </c>
      <c r="Y634" s="69">
        <f t="shared" si="346"/>
        <v>70966</v>
      </c>
      <c r="Z634" s="68">
        <f t="shared" si="347"/>
        <v>0</v>
      </c>
      <c r="AA634" s="71">
        <v>35483.343477072835</v>
      </c>
      <c r="AB634" s="71">
        <v>35483</v>
      </c>
      <c r="AC634" s="69">
        <f t="shared" si="348"/>
        <v>70966</v>
      </c>
      <c r="AD634" s="68">
        <f t="shared" si="349"/>
        <v>0</v>
      </c>
      <c r="AE634" s="71">
        <v>35483.343477072835</v>
      </c>
      <c r="AF634" s="71">
        <v>35483</v>
      </c>
      <c r="AG634" s="69">
        <f t="shared" si="350"/>
        <v>70966</v>
      </c>
      <c r="AH634" s="68">
        <f t="shared" si="351"/>
        <v>0</v>
      </c>
      <c r="AI634" s="71">
        <v>35483.343477072835</v>
      </c>
      <c r="AJ634" s="71">
        <v>35483</v>
      </c>
      <c r="AK634" s="69">
        <f t="shared" si="352"/>
        <v>70966</v>
      </c>
      <c r="AL634" s="68">
        <f t="shared" si="353"/>
        <v>0</v>
      </c>
      <c r="AM634" s="71">
        <v>35483.343477072835</v>
      </c>
      <c r="AN634" s="71">
        <v>35483</v>
      </c>
      <c r="AO634" s="69">
        <f t="shared" si="354"/>
        <v>70966</v>
      </c>
      <c r="AP634" s="68">
        <f t="shared" si="355"/>
        <v>0</v>
      </c>
      <c r="AQ634" s="71">
        <v>35483.343477072835</v>
      </c>
      <c r="AR634" s="71">
        <v>35483</v>
      </c>
      <c r="AS634" s="69">
        <f t="shared" si="356"/>
        <v>70966</v>
      </c>
      <c r="AT634" s="68">
        <f t="shared" si="357"/>
        <v>0</v>
      </c>
      <c r="AU634" s="71">
        <v>35763.315477072836</v>
      </c>
      <c r="AV634" s="71">
        <v>35483</v>
      </c>
      <c r="AW634" s="69">
        <f t="shared" si="358"/>
        <v>71246</v>
      </c>
      <c r="AX634" s="68">
        <f t="shared" si="359"/>
        <v>-280</v>
      </c>
      <c r="AY634" s="71">
        <v>35763.315477072836</v>
      </c>
      <c r="AZ634" s="71">
        <v>35483</v>
      </c>
      <c r="BA634" s="65" t="b">
        <f t="shared" si="324"/>
        <v>1</v>
      </c>
      <c r="BB634" s="65" t="b">
        <f t="shared" si="325"/>
        <v>1</v>
      </c>
      <c r="BC634" s="65" t="b">
        <f t="shared" si="326"/>
        <v>0</v>
      </c>
      <c r="BD634" s="65" t="b">
        <f t="shared" si="327"/>
        <v>0</v>
      </c>
      <c r="BE634" s="65" t="b">
        <f t="shared" si="328"/>
        <v>1</v>
      </c>
      <c r="BF634" s="65" t="b">
        <f t="shared" si="329"/>
        <v>1</v>
      </c>
      <c r="BG634" s="65" t="b">
        <f t="shared" si="330"/>
        <v>1</v>
      </c>
      <c r="BH634" s="65" t="b">
        <f t="shared" si="331"/>
        <v>1</v>
      </c>
      <c r="BI634" s="65" t="b">
        <f t="shared" si="332"/>
        <v>1</v>
      </c>
      <c r="BJ634" s="65" t="b">
        <f t="shared" si="333"/>
        <v>1</v>
      </c>
      <c r="BK634" s="65" t="b">
        <f t="shared" si="334"/>
        <v>1</v>
      </c>
      <c r="BL634" s="65" t="b">
        <f t="shared" si="335"/>
        <v>0</v>
      </c>
      <c r="BM634" s="70" t="s">
        <v>164</v>
      </c>
    </row>
    <row r="635" spans="1:65" ht="17">
      <c r="A635" s="66" t="s">
        <v>1435</v>
      </c>
      <c r="B635" s="67" t="s">
        <v>1436</v>
      </c>
      <c r="C635" s="68">
        <v>0</v>
      </c>
      <c r="D635" s="68">
        <v>0</v>
      </c>
      <c r="E635" s="69">
        <f t="shared" si="336"/>
        <v>0</v>
      </c>
      <c r="F635" s="68">
        <f t="shared" si="337"/>
        <v>0</v>
      </c>
      <c r="G635" s="69">
        <v>0</v>
      </c>
      <c r="H635" s="69">
        <v>0</v>
      </c>
      <c r="I635" s="69">
        <f t="shared" si="338"/>
        <v>0</v>
      </c>
      <c r="J635" s="68">
        <f t="shared" si="339"/>
        <v>0</v>
      </c>
      <c r="K635" s="71">
        <v>9375</v>
      </c>
      <c r="L635" s="71">
        <v>9375</v>
      </c>
      <c r="M635" s="69">
        <f t="shared" si="340"/>
        <v>18750</v>
      </c>
      <c r="N635" s="68">
        <f t="shared" si="341"/>
        <v>0</v>
      </c>
      <c r="O635" s="69">
        <v>0</v>
      </c>
      <c r="P635" s="71">
        <v>9375</v>
      </c>
      <c r="Q635" s="69">
        <f t="shared" si="342"/>
        <v>9375</v>
      </c>
      <c r="R635" s="68">
        <f t="shared" si="343"/>
        <v>9375</v>
      </c>
      <c r="S635" s="71">
        <v>21562.459984173594</v>
      </c>
      <c r="T635" s="71">
        <v>21558.076677475983</v>
      </c>
      <c r="U635" s="69">
        <f t="shared" si="344"/>
        <v>43120</v>
      </c>
      <c r="V635" s="68">
        <f t="shared" si="345"/>
        <v>-4</v>
      </c>
      <c r="W635" s="71">
        <v>29210.364529840623</v>
      </c>
      <c r="X635" s="71">
        <v>29206.076677475983</v>
      </c>
      <c r="Y635" s="69">
        <f t="shared" si="346"/>
        <v>58416</v>
      </c>
      <c r="Z635" s="68">
        <f t="shared" si="347"/>
        <v>-4</v>
      </c>
      <c r="AA635" s="71">
        <v>31418.93405701649</v>
      </c>
      <c r="AB635" s="71">
        <v>30857.076677475983</v>
      </c>
      <c r="AC635" s="69">
        <f t="shared" si="348"/>
        <v>62275</v>
      </c>
      <c r="AD635" s="68">
        <f t="shared" si="349"/>
        <v>-561</v>
      </c>
      <c r="AE635" s="71">
        <v>38013.691523718546</v>
      </c>
      <c r="AF635" s="71">
        <v>37452.076677475983</v>
      </c>
      <c r="AG635" s="69">
        <f t="shared" si="350"/>
        <v>75465</v>
      </c>
      <c r="AH635" s="68">
        <f t="shared" si="351"/>
        <v>-561</v>
      </c>
      <c r="AI635" s="71">
        <v>47880.133583569761</v>
      </c>
      <c r="AJ635" s="71">
        <v>47318.076677475983</v>
      </c>
      <c r="AK635" s="69">
        <f t="shared" si="352"/>
        <v>95198</v>
      </c>
      <c r="AL635" s="68">
        <f t="shared" si="353"/>
        <v>-562</v>
      </c>
      <c r="AM635" s="71">
        <v>55864.604212246508</v>
      </c>
      <c r="AN635" s="71">
        <v>55302.076677475983</v>
      </c>
      <c r="AO635" s="69">
        <f t="shared" si="354"/>
        <v>111166</v>
      </c>
      <c r="AP635" s="68">
        <f t="shared" si="355"/>
        <v>-562</v>
      </c>
      <c r="AQ635" s="71">
        <v>59057.862563323732</v>
      </c>
      <c r="AR635" s="71">
        <v>58495.076677475983</v>
      </c>
      <c r="AS635" s="69">
        <f t="shared" si="356"/>
        <v>117552</v>
      </c>
      <c r="AT635" s="68">
        <f t="shared" si="357"/>
        <v>-562</v>
      </c>
      <c r="AU635" s="71">
        <v>67323.295699482056</v>
      </c>
      <c r="AV635" s="71">
        <v>58495.076677475983</v>
      </c>
      <c r="AW635" s="69">
        <f t="shared" si="358"/>
        <v>125818</v>
      </c>
      <c r="AX635" s="68">
        <f t="shared" si="359"/>
        <v>-8828</v>
      </c>
      <c r="AY635" s="71">
        <v>67323.295699482056</v>
      </c>
      <c r="AZ635" s="71">
        <v>58495.076677475983</v>
      </c>
      <c r="BA635" s="65" t="b">
        <f t="shared" si="324"/>
        <v>1</v>
      </c>
      <c r="BB635" s="65" t="b">
        <f t="shared" si="325"/>
        <v>1</v>
      </c>
      <c r="BC635" s="65" t="b">
        <f t="shared" si="326"/>
        <v>1</v>
      </c>
      <c r="BD635" s="65" t="b">
        <f t="shared" si="327"/>
        <v>0</v>
      </c>
      <c r="BE635" s="65" t="b">
        <f t="shared" si="328"/>
        <v>0</v>
      </c>
      <c r="BF635" s="65" t="b">
        <f t="shared" si="329"/>
        <v>0</v>
      </c>
      <c r="BG635" s="65" t="b">
        <f t="shared" si="330"/>
        <v>0</v>
      </c>
      <c r="BH635" s="65" t="b">
        <f t="shared" si="331"/>
        <v>0</v>
      </c>
      <c r="BI635" s="65" t="b">
        <f t="shared" si="332"/>
        <v>0</v>
      </c>
      <c r="BJ635" s="65" t="b">
        <f t="shared" si="333"/>
        <v>0</v>
      </c>
      <c r="BK635" s="65" t="b">
        <f t="shared" si="334"/>
        <v>0</v>
      </c>
      <c r="BL635" s="65" t="b">
        <f t="shared" si="335"/>
        <v>0</v>
      </c>
      <c r="BM635" s="70" t="s">
        <v>182</v>
      </c>
    </row>
    <row r="636" spans="1:65" ht="34">
      <c r="A636" s="66" t="s">
        <v>1437</v>
      </c>
      <c r="B636" s="67" t="s">
        <v>1438</v>
      </c>
      <c r="C636" s="68">
        <v>0</v>
      </c>
      <c r="D636" s="68">
        <v>0</v>
      </c>
      <c r="E636" s="69">
        <f t="shared" si="336"/>
        <v>0</v>
      </c>
      <c r="F636" s="68">
        <f t="shared" si="337"/>
        <v>0</v>
      </c>
      <c r="G636" s="69">
        <v>0</v>
      </c>
      <c r="H636" s="69">
        <v>0</v>
      </c>
      <c r="I636" s="69">
        <f t="shared" si="338"/>
        <v>0</v>
      </c>
      <c r="J636" s="68">
        <f t="shared" si="339"/>
        <v>0</v>
      </c>
      <c r="K636" s="69">
        <v>0</v>
      </c>
      <c r="L636" s="71">
        <v>9983</v>
      </c>
      <c r="M636" s="69">
        <f t="shared" si="340"/>
        <v>9983</v>
      </c>
      <c r="N636" s="68">
        <f t="shared" si="341"/>
        <v>9983</v>
      </c>
      <c r="O636" s="69">
        <v>0</v>
      </c>
      <c r="P636" s="71">
        <v>9983</v>
      </c>
      <c r="Q636" s="69">
        <f t="shared" si="342"/>
        <v>9983</v>
      </c>
      <c r="R636" s="68">
        <f t="shared" si="343"/>
        <v>9983</v>
      </c>
      <c r="S636" s="69">
        <v>0</v>
      </c>
      <c r="T636" s="69">
        <v>0</v>
      </c>
      <c r="U636" s="69">
        <f t="shared" si="344"/>
        <v>0</v>
      </c>
      <c r="V636" s="68">
        <f t="shared" si="345"/>
        <v>0</v>
      </c>
      <c r="W636" s="69">
        <v>0</v>
      </c>
      <c r="X636" s="69">
        <v>0</v>
      </c>
      <c r="Y636" s="69">
        <f t="shared" si="346"/>
        <v>0</v>
      </c>
      <c r="Z636" s="68">
        <f t="shared" si="347"/>
        <v>0</v>
      </c>
      <c r="AA636" s="69">
        <v>0</v>
      </c>
      <c r="AB636" s="69">
        <v>0</v>
      </c>
      <c r="AC636" s="69">
        <f t="shared" si="348"/>
        <v>0</v>
      </c>
      <c r="AD636" s="68">
        <f t="shared" si="349"/>
        <v>0</v>
      </c>
      <c r="AE636" s="69">
        <v>0</v>
      </c>
      <c r="AF636" s="69">
        <v>0</v>
      </c>
      <c r="AG636" s="69">
        <f t="shared" si="350"/>
        <v>0</v>
      </c>
      <c r="AH636" s="68">
        <f t="shared" si="351"/>
        <v>0</v>
      </c>
      <c r="AI636" s="69">
        <v>0</v>
      </c>
      <c r="AJ636" s="69">
        <v>0</v>
      </c>
      <c r="AK636" s="69">
        <f t="shared" si="352"/>
        <v>0</v>
      </c>
      <c r="AL636" s="68">
        <f t="shared" si="353"/>
        <v>0</v>
      </c>
      <c r="AM636" s="69">
        <v>0</v>
      </c>
      <c r="AN636" s="69">
        <v>0</v>
      </c>
      <c r="AO636" s="69">
        <f t="shared" si="354"/>
        <v>0</v>
      </c>
      <c r="AP636" s="68">
        <f t="shared" si="355"/>
        <v>0</v>
      </c>
      <c r="AQ636" s="69">
        <v>0</v>
      </c>
      <c r="AR636" s="69">
        <v>0</v>
      </c>
      <c r="AS636" s="69">
        <f t="shared" si="356"/>
        <v>0</v>
      </c>
      <c r="AT636" s="68">
        <f t="shared" si="357"/>
        <v>0</v>
      </c>
      <c r="AU636" s="69">
        <v>0</v>
      </c>
      <c r="AV636" s="69">
        <v>0</v>
      </c>
      <c r="AW636" s="69">
        <f t="shared" si="358"/>
        <v>0</v>
      </c>
      <c r="AX636" s="68">
        <f t="shared" si="359"/>
        <v>0</v>
      </c>
      <c r="AY636" s="69">
        <v>0</v>
      </c>
      <c r="AZ636" s="69">
        <v>0</v>
      </c>
      <c r="BA636" s="65" t="b">
        <f t="shared" si="324"/>
        <v>1</v>
      </c>
      <c r="BB636" s="65" t="b">
        <f t="shared" si="325"/>
        <v>1</v>
      </c>
      <c r="BC636" s="65" t="b">
        <f t="shared" si="326"/>
        <v>0</v>
      </c>
      <c r="BD636" s="65" t="b">
        <f t="shared" si="327"/>
        <v>0</v>
      </c>
      <c r="BE636" s="65" t="b">
        <f t="shared" si="328"/>
        <v>1</v>
      </c>
      <c r="BF636" s="65" t="b">
        <f t="shared" si="329"/>
        <v>1</v>
      </c>
      <c r="BG636" s="65" t="b">
        <f t="shared" si="330"/>
        <v>1</v>
      </c>
      <c r="BH636" s="65" t="b">
        <f t="shared" si="331"/>
        <v>1</v>
      </c>
      <c r="BI636" s="65" t="b">
        <f t="shared" si="332"/>
        <v>1</v>
      </c>
      <c r="BJ636" s="65" t="b">
        <f t="shared" si="333"/>
        <v>1</v>
      </c>
      <c r="BK636" s="65" t="b">
        <f t="shared" si="334"/>
        <v>1</v>
      </c>
      <c r="BL636" s="65" t="b">
        <f t="shared" si="335"/>
        <v>1</v>
      </c>
      <c r="BM636" s="70" t="s">
        <v>161</v>
      </c>
    </row>
    <row r="637" spans="1:65" ht="34">
      <c r="A637" s="66" t="s">
        <v>1439</v>
      </c>
      <c r="B637" s="67" t="s">
        <v>1440</v>
      </c>
      <c r="C637" s="68">
        <v>0</v>
      </c>
      <c r="D637" s="68">
        <v>0</v>
      </c>
      <c r="E637" s="69">
        <f t="shared" si="336"/>
        <v>0</v>
      </c>
      <c r="F637" s="68">
        <f t="shared" si="337"/>
        <v>0</v>
      </c>
      <c r="G637" s="69">
        <v>0</v>
      </c>
      <c r="H637" s="69">
        <v>0</v>
      </c>
      <c r="I637" s="69">
        <f t="shared" si="338"/>
        <v>0</v>
      </c>
      <c r="J637" s="68">
        <f t="shared" si="339"/>
        <v>0</v>
      </c>
      <c r="K637" s="69">
        <v>0</v>
      </c>
      <c r="L637" s="71">
        <v>4375</v>
      </c>
      <c r="M637" s="69">
        <f t="shared" si="340"/>
        <v>4375</v>
      </c>
      <c r="N637" s="68">
        <f t="shared" si="341"/>
        <v>4375</v>
      </c>
      <c r="O637" s="69">
        <v>0</v>
      </c>
      <c r="P637" s="71">
        <v>4375</v>
      </c>
      <c r="Q637" s="69">
        <f t="shared" si="342"/>
        <v>4375</v>
      </c>
      <c r="R637" s="68">
        <f t="shared" si="343"/>
        <v>4375</v>
      </c>
      <c r="S637" s="69">
        <v>0</v>
      </c>
      <c r="T637" s="71">
        <v>173859</v>
      </c>
      <c r="U637" s="69">
        <f t="shared" si="344"/>
        <v>173859</v>
      </c>
      <c r="V637" s="68">
        <f t="shared" si="345"/>
        <v>173859</v>
      </c>
      <c r="W637" s="71">
        <v>118357.24843049562</v>
      </c>
      <c r="X637" s="71">
        <v>292216.25</v>
      </c>
      <c r="Y637" s="69">
        <f t="shared" si="346"/>
        <v>410573</v>
      </c>
      <c r="Z637" s="68">
        <f t="shared" si="347"/>
        <v>173859</v>
      </c>
      <c r="AA637" s="69">
        <v>0</v>
      </c>
      <c r="AB637" s="71">
        <v>292216.25</v>
      </c>
      <c r="AC637" s="69">
        <f t="shared" si="348"/>
        <v>292216</v>
      </c>
      <c r="AD637" s="68">
        <f t="shared" si="349"/>
        <v>292216</v>
      </c>
      <c r="AE637" s="69">
        <v>0</v>
      </c>
      <c r="AF637" s="71">
        <v>292216.25</v>
      </c>
      <c r="AG637" s="69">
        <f t="shared" si="350"/>
        <v>292216</v>
      </c>
      <c r="AH637" s="68">
        <f t="shared" si="351"/>
        <v>292216</v>
      </c>
      <c r="AI637" s="71">
        <v>55085.70680332683</v>
      </c>
      <c r="AJ637" s="71">
        <v>347302.25</v>
      </c>
      <c r="AK637" s="69">
        <f t="shared" si="352"/>
        <v>402387</v>
      </c>
      <c r="AL637" s="68">
        <f t="shared" si="353"/>
        <v>292217</v>
      </c>
      <c r="AM637" s="69">
        <v>0</v>
      </c>
      <c r="AN637" s="71">
        <v>347302.25</v>
      </c>
      <c r="AO637" s="69">
        <f t="shared" si="354"/>
        <v>347302</v>
      </c>
      <c r="AP637" s="68">
        <f t="shared" si="355"/>
        <v>347302</v>
      </c>
      <c r="AQ637" s="69">
        <v>0</v>
      </c>
      <c r="AR637" s="71">
        <v>347302.25</v>
      </c>
      <c r="AS637" s="69">
        <f t="shared" si="356"/>
        <v>347302</v>
      </c>
      <c r="AT637" s="68">
        <f t="shared" si="357"/>
        <v>347302</v>
      </c>
      <c r="AU637" s="71">
        <v>2992505.7871807558</v>
      </c>
      <c r="AV637" s="71">
        <v>347302.25</v>
      </c>
      <c r="AW637" s="69">
        <f t="shared" si="358"/>
        <v>3339807</v>
      </c>
      <c r="AX637" s="68">
        <f t="shared" si="359"/>
        <v>-2645203</v>
      </c>
      <c r="AY637" s="71">
        <v>2992505.7871807558</v>
      </c>
      <c r="AZ637" s="71">
        <v>347302.25</v>
      </c>
      <c r="BA637" s="65" t="b">
        <f t="shared" si="324"/>
        <v>1</v>
      </c>
      <c r="BB637" s="65" t="b">
        <f t="shared" si="325"/>
        <v>1</v>
      </c>
      <c r="BC637" s="65" t="b">
        <f t="shared" si="326"/>
        <v>0</v>
      </c>
      <c r="BD637" s="65" t="b">
        <f t="shared" si="327"/>
        <v>0</v>
      </c>
      <c r="BE637" s="65" t="b">
        <f t="shared" si="328"/>
        <v>0</v>
      </c>
      <c r="BF637" s="65" t="b">
        <f t="shared" si="329"/>
        <v>0</v>
      </c>
      <c r="BG637" s="65" t="b">
        <f t="shared" si="330"/>
        <v>0</v>
      </c>
      <c r="BH637" s="65" t="b">
        <f t="shared" si="331"/>
        <v>0</v>
      </c>
      <c r="BI637" s="65" t="b">
        <f t="shared" si="332"/>
        <v>0</v>
      </c>
      <c r="BJ637" s="65" t="b">
        <f t="shared" si="333"/>
        <v>0</v>
      </c>
      <c r="BK637" s="65" t="b">
        <f t="shared" si="334"/>
        <v>0</v>
      </c>
      <c r="BL637" s="65" t="b">
        <f t="shared" si="335"/>
        <v>0</v>
      </c>
      <c r="BM637" s="70" t="s">
        <v>161</v>
      </c>
    </row>
    <row r="638" spans="1:65" ht="17">
      <c r="A638" s="66" t="s">
        <v>1441</v>
      </c>
      <c r="B638" s="67" t="s">
        <v>1442</v>
      </c>
      <c r="C638" s="68">
        <v>0</v>
      </c>
      <c r="D638" s="68">
        <v>0</v>
      </c>
      <c r="E638" s="69">
        <f t="shared" si="336"/>
        <v>0</v>
      </c>
      <c r="F638" s="68">
        <f t="shared" si="337"/>
        <v>0</v>
      </c>
      <c r="G638" s="71">
        <v>36202.63622521174</v>
      </c>
      <c r="H638" s="71">
        <v>36203</v>
      </c>
      <c r="I638" s="69">
        <f t="shared" si="338"/>
        <v>72405</v>
      </c>
      <c r="J638" s="68">
        <f t="shared" si="339"/>
        <v>1</v>
      </c>
      <c r="K638" s="71">
        <v>49182.045903457591</v>
      </c>
      <c r="L638" s="71">
        <v>47925</v>
      </c>
      <c r="M638" s="69">
        <f t="shared" si="340"/>
        <v>97107</v>
      </c>
      <c r="N638" s="68">
        <f t="shared" si="341"/>
        <v>-1257</v>
      </c>
      <c r="O638" s="71">
        <v>50439.65876470162</v>
      </c>
      <c r="P638" s="71">
        <v>49183</v>
      </c>
      <c r="Q638" s="69">
        <f t="shared" si="342"/>
        <v>99622</v>
      </c>
      <c r="R638" s="68">
        <f t="shared" si="343"/>
        <v>-1256</v>
      </c>
      <c r="S638" s="71">
        <v>12694.479141201764</v>
      </c>
      <c r="T638" s="71">
        <v>12677.525569802781</v>
      </c>
      <c r="U638" s="69">
        <f t="shared" si="344"/>
        <v>25371</v>
      </c>
      <c r="V638" s="68">
        <f t="shared" si="345"/>
        <v>-17</v>
      </c>
      <c r="W638" s="71">
        <v>18587.663375022224</v>
      </c>
      <c r="X638" s="71">
        <v>18570.525569802783</v>
      </c>
      <c r="Y638" s="69">
        <f t="shared" si="346"/>
        <v>37157</v>
      </c>
      <c r="Z638" s="68">
        <f t="shared" si="347"/>
        <v>-17</v>
      </c>
      <c r="AA638" s="71">
        <v>26553.721908375988</v>
      </c>
      <c r="AB638" s="71">
        <v>26536.525569802783</v>
      </c>
      <c r="AC638" s="69">
        <f t="shared" si="348"/>
        <v>53089</v>
      </c>
      <c r="AD638" s="68">
        <f t="shared" si="349"/>
        <v>-17</v>
      </c>
      <c r="AE638" s="71">
        <v>33818.394596306309</v>
      </c>
      <c r="AF638" s="71">
        <v>33801.525569802783</v>
      </c>
      <c r="AG638" s="69">
        <f t="shared" si="350"/>
        <v>67619</v>
      </c>
      <c r="AH638" s="68">
        <f t="shared" si="351"/>
        <v>-17</v>
      </c>
      <c r="AI638" s="71">
        <v>36565.136403408207</v>
      </c>
      <c r="AJ638" s="71">
        <v>36548.525569802783</v>
      </c>
      <c r="AK638" s="69">
        <f t="shared" si="352"/>
        <v>73113</v>
      </c>
      <c r="AL638" s="68">
        <f t="shared" si="353"/>
        <v>-17</v>
      </c>
      <c r="AM638" s="71">
        <v>37102.409427716077</v>
      </c>
      <c r="AN638" s="71">
        <v>37085.525569802783</v>
      </c>
      <c r="AO638" s="69">
        <f t="shared" si="354"/>
        <v>74187</v>
      </c>
      <c r="AP638" s="68">
        <f t="shared" si="355"/>
        <v>-17</v>
      </c>
      <c r="AQ638" s="71">
        <v>38968.729997230344</v>
      </c>
      <c r="AR638" s="71">
        <v>38951.525569802783</v>
      </c>
      <c r="AS638" s="69">
        <f t="shared" si="356"/>
        <v>77919</v>
      </c>
      <c r="AT638" s="68">
        <f t="shared" si="357"/>
        <v>-17</v>
      </c>
      <c r="AU638" s="71">
        <v>41743.010152500392</v>
      </c>
      <c r="AV638" s="71">
        <v>38951.525569802783</v>
      </c>
      <c r="AW638" s="69">
        <f t="shared" si="358"/>
        <v>80694</v>
      </c>
      <c r="AX638" s="68">
        <f t="shared" si="359"/>
        <v>-2792</v>
      </c>
      <c r="AY638" s="71">
        <v>41743.010152500392</v>
      </c>
      <c r="AZ638" s="71">
        <v>38951.525569802783</v>
      </c>
      <c r="BA638" s="65" t="b">
        <f t="shared" si="324"/>
        <v>1</v>
      </c>
      <c r="BB638" s="65" t="b">
        <f t="shared" si="325"/>
        <v>0</v>
      </c>
      <c r="BC638" s="65" t="b">
        <f t="shared" si="326"/>
        <v>0</v>
      </c>
      <c r="BD638" s="65" t="b">
        <f t="shared" si="327"/>
        <v>0</v>
      </c>
      <c r="BE638" s="65" t="b">
        <f t="shared" si="328"/>
        <v>0</v>
      </c>
      <c r="BF638" s="65" t="b">
        <f t="shared" si="329"/>
        <v>0</v>
      </c>
      <c r="BG638" s="65" t="b">
        <f t="shared" si="330"/>
        <v>0</v>
      </c>
      <c r="BH638" s="65" t="b">
        <f t="shared" si="331"/>
        <v>0</v>
      </c>
      <c r="BI638" s="65" t="b">
        <f t="shared" si="332"/>
        <v>0</v>
      </c>
      <c r="BJ638" s="65" t="b">
        <f t="shared" si="333"/>
        <v>0</v>
      </c>
      <c r="BK638" s="65" t="b">
        <f t="shared" si="334"/>
        <v>0</v>
      </c>
      <c r="BL638" s="65" t="b">
        <f t="shared" si="335"/>
        <v>0</v>
      </c>
      <c r="BM638" s="70" t="s">
        <v>182</v>
      </c>
    </row>
    <row r="639" spans="1:65" ht="17">
      <c r="A639" s="66" t="s">
        <v>1443</v>
      </c>
      <c r="B639" s="67" t="s">
        <v>1444</v>
      </c>
      <c r="C639" s="68">
        <v>0</v>
      </c>
      <c r="D639" s="68">
        <v>0</v>
      </c>
      <c r="E639" s="69">
        <f t="shared" si="336"/>
        <v>0</v>
      </c>
      <c r="F639" s="68">
        <f t="shared" si="337"/>
        <v>0</v>
      </c>
      <c r="G639" s="69">
        <v>0</v>
      </c>
      <c r="H639" s="69">
        <v>0</v>
      </c>
      <c r="I639" s="69">
        <f t="shared" si="338"/>
        <v>0</v>
      </c>
      <c r="J639" s="68">
        <f t="shared" si="339"/>
        <v>0</v>
      </c>
      <c r="K639" s="69">
        <v>0</v>
      </c>
      <c r="L639" s="69">
        <v>0</v>
      </c>
      <c r="M639" s="69">
        <f t="shared" si="340"/>
        <v>0</v>
      </c>
      <c r="N639" s="68">
        <f t="shared" si="341"/>
        <v>0</v>
      </c>
      <c r="O639" s="69">
        <v>0</v>
      </c>
      <c r="P639" s="69">
        <v>0</v>
      </c>
      <c r="Q639" s="69">
        <f t="shared" si="342"/>
        <v>0</v>
      </c>
      <c r="R639" s="68">
        <f t="shared" si="343"/>
        <v>0</v>
      </c>
      <c r="S639" s="71">
        <v>8099.8792829972863</v>
      </c>
      <c r="T639" s="71">
        <v>8099.0199999999995</v>
      </c>
      <c r="U639" s="69">
        <f t="shared" si="344"/>
        <v>16198</v>
      </c>
      <c r="V639" s="68">
        <f t="shared" si="345"/>
        <v>0</v>
      </c>
      <c r="W639" s="71">
        <v>8099.8792829972863</v>
      </c>
      <c r="X639" s="71">
        <v>8099.0199999999995</v>
      </c>
      <c r="Y639" s="69">
        <f t="shared" si="346"/>
        <v>16198</v>
      </c>
      <c r="Z639" s="68">
        <f t="shared" si="347"/>
        <v>0</v>
      </c>
      <c r="AA639" s="71">
        <v>8099.8792829972863</v>
      </c>
      <c r="AB639" s="71">
        <v>8099.0199999999995</v>
      </c>
      <c r="AC639" s="69">
        <f t="shared" si="348"/>
        <v>16198</v>
      </c>
      <c r="AD639" s="68">
        <f t="shared" si="349"/>
        <v>0</v>
      </c>
      <c r="AE639" s="71">
        <v>8099.8792829972863</v>
      </c>
      <c r="AF639" s="71">
        <v>8099.0199999999995</v>
      </c>
      <c r="AG639" s="69">
        <f t="shared" si="350"/>
        <v>16198</v>
      </c>
      <c r="AH639" s="68">
        <f t="shared" si="351"/>
        <v>0</v>
      </c>
      <c r="AI639" s="71">
        <v>8099.8792829972863</v>
      </c>
      <c r="AJ639" s="71">
        <v>8099.0199999999995</v>
      </c>
      <c r="AK639" s="69">
        <f t="shared" si="352"/>
        <v>16198</v>
      </c>
      <c r="AL639" s="68">
        <f t="shared" si="353"/>
        <v>0</v>
      </c>
      <c r="AM639" s="71">
        <v>8099.8792829972863</v>
      </c>
      <c r="AN639" s="71">
        <v>8099.0199999999995</v>
      </c>
      <c r="AO639" s="69">
        <f t="shared" si="354"/>
        <v>16198</v>
      </c>
      <c r="AP639" s="68">
        <f t="shared" si="355"/>
        <v>0</v>
      </c>
      <c r="AQ639" s="71">
        <v>8099.8792829972863</v>
      </c>
      <c r="AR639" s="71">
        <v>8099.0199999999995</v>
      </c>
      <c r="AS639" s="69">
        <f t="shared" si="356"/>
        <v>16198</v>
      </c>
      <c r="AT639" s="68">
        <f t="shared" si="357"/>
        <v>0</v>
      </c>
      <c r="AU639" s="71">
        <v>8099.8792829972863</v>
      </c>
      <c r="AV639" s="71">
        <v>8099.0199999999995</v>
      </c>
      <c r="AW639" s="69">
        <f t="shared" si="358"/>
        <v>16198</v>
      </c>
      <c r="AX639" s="68">
        <f t="shared" si="359"/>
        <v>0</v>
      </c>
      <c r="AY639" s="71">
        <v>8099.8792829972863</v>
      </c>
      <c r="AZ639" s="71">
        <v>8099.0199999999995</v>
      </c>
      <c r="BA639" s="65" t="b">
        <f t="shared" si="324"/>
        <v>1</v>
      </c>
      <c r="BB639" s="65" t="b">
        <f t="shared" si="325"/>
        <v>1</v>
      </c>
      <c r="BC639" s="65" t="b">
        <f t="shared" si="326"/>
        <v>1</v>
      </c>
      <c r="BD639" s="65" t="b">
        <f t="shared" si="327"/>
        <v>1</v>
      </c>
      <c r="BE639" s="65" t="b">
        <f t="shared" si="328"/>
        <v>1</v>
      </c>
      <c r="BF639" s="65" t="b">
        <f t="shared" si="329"/>
        <v>1</v>
      </c>
      <c r="BG639" s="65" t="b">
        <f t="shared" si="330"/>
        <v>1</v>
      </c>
      <c r="BH639" s="65" t="b">
        <f t="shared" si="331"/>
        <v>1</v>
      </c>
      <c r="BI639" s="65" t="b">
        <f t="shared" si="332"/>
        <v>1</v>
      </c>
      <c r="BJ639" s="65" t="b">
        <f t="shared" si="333"/>
        <v>1</v>
      </c>
      <c r="BK639" s="65" t="b">
        <f t="shared" si="334"/>
        <v>1</v>
      </c>
      <c r="BL639" s="65" t="b">
        <f t="shared" si="335"/>
        <v>1</v>
      </c>
      <c r="BM639" s="70" t="s">
        <v>179</v>
      </c>
    </row>
    <row r="640" spans="1:65" ht="17">
      <c r="A640" s="66" t="s">
        <v>1445</v>
      </c>
      <c r="B640" s="67" t="s">
        <v>1446</v>
      </c>
      <c r="C640" s="68">
        <v>0</v>
      </c>
      <c r="D640" s="68">
        <v>0</v>
      </c>
      <c r="E640" s="69">
        <f t="shared" si="336"/>
        <v>0</v>
      </c>
      <c r="F640" s="68">
        <f t="shared" si="337"/>
        <v>0</v>
      </c>
      <c r="G640" s="69">
        <v>0</v>
      </c>
      <c r="H640" s="69">
        <v>0</v>
      </c>
      <c r="I640" s="69">
        <f t="shared" si="338"/>
        <v>0</v>
      </c>
      <c r="J640" s="68">
        <f t="shared" si="339"/>
        <v>0</v>
      </c>
      <c r="K640" s="71">
        <v>184375</v>
      </c>
      <c r="L640" s="71">
        <v>184375</v>
      </c>
      <c r="M640" s="69">
        <f t="shared" si="340"/>
        <v>368750</v>
      </c>
      <c r="N640" s="68">
        <f t="shared" si="341"/>
        <v>0</v>
      </c>
      <c r="O640" s="69">
        <v>0</v>
      </c>
      <c r="P640" s="71">
        <v>184375</v>
      </c>
      <c r="Q640" s="69">
        <f t="shared" si="342"/>
        <v>184375</v>
      </c>
      <c r="R640" s="68">
        <f t="shared" si="343"/>
        <v>184375</v>
      </c>
      <c r="S640" s="71">
        <v>55686.817566964113</v>
      </c>
      <c r="T640" s="71">
        <v>55686.60550230807</v>
      </c>
      <c r="U640" s="69">
        <f t="shared" si="344"/>
        <v>111372</v>
      </c>
      <c r="V640" s="68">
        <f t="shared" si="345"/>
        <v>0</v>
      </c>
      <c r="W640" s="71">
        <v>94312.601452870556</v>
      </c>
      <c r="X640" s="71">
        <v>94294.60550230807</v>
      </c>
      <c r="Y640" s="69">
        <f t="shared" si="346"/>
        <v>188606</v>
      </c>
      <c r="Z640" s="68">
        <f t="shared" si="347"/>
        <v>-18</v>
      </c>
      <c r="AA640" s="71">
        <v>100329.24878450845</v>
      </c>
      <c r="AB640" s="71">
        <v>100311.25550230806</v>
      </c>
      <c r="AC640" s="69">
        <f t="shared" si="348"/>
        <v>200640</v>
      </c>
      <c r="AD640" s="68">
        <f t="shared" si="349"/>
        <v>-18</v>
      </c>
      <c r="AE640" s="71">
        <v>111307.98119100975</v>
      </c>
      <c r="AF640" s="71">
        <v>111280.73550230806</v>
      </c>
      <c r="AG640" s="69">
        <f t="shared" si="350"/>
        <v>222587</v>
      </c>
      <c r="AH640" s="68">
        <f t="shared" si="351"/>
        <v>-27</v>
      </c>
      <c r="AI640" s="71">
        <v>132206.46019943216</v>
      </c>
      <c r="AJ640" s="71">
        <v>152402.73550230806</v>
      </c>
      <c r="AK640" s="69">
        <f t="shared" si="352"/>
        <v>284608</v>
      </c>
      <c r="AL640" s="68">
        <f t="shared" si="353"/>
        <v>20196</v>
      </c>
      <c r="AM640" s="71">
        <v>146313.47826947889</v>
      </c>
      <c r="AN640" s="71">
        <v>166509.73550230806</v>
      </c>
      <c r="AO640" s="69">
        <f t="shared" si="354"/>
        <v>312822</v>
      </c>
      <c r="AP640" s="68">
        <f t="shared" si="355"/>
        <v>20196</v>
      </c>
      <c r="AQ640" s="71">
        <v>187735.50576026842</v>
      </c>
      <c r="AR640" s="71">
        <v>207931.73550230806</v>
      </c>
      <c r="AS640" s="69">
        <f t="shared" si="356"/>
        <v>395666</v>
      </c>
      <c r="AT640" s="68">
        <f t="shared" si="357"/>
        <v>20196</v>
      </c>
      <c r="AU640" s="71">
        <v>214293.32622303767</v>
      </c>
      <c r="AV640" s="71">
        <v>207931.73550230806</v>
      </c>
      <c r="AW640" s="69">
        <f t="shared" si="358"/>
        <v>422224</v>
      </c>
      <c r="AX640" s="68">
        <f t="shared" si="359"/>
        <v>-6362</v>
      </c>
      <c r="AY640" s="71">
        <v>214293.32622303767</v>
      </c>
      <c r="AZ640" s="71">
        <v>207931.73550230806</v>
      </c>
      <c r="BA640" s="65" t="b">
        <f t="shared" si="324"/>
        <v>1</v>
      </c>
      <c r="BB640" s="65" t="b">
        <f t="shared" si="325"/>
        <v>1</v>
      </c>
      <c r="BC640" s="65" t="b">
        <f t="shared" si="326"/>
        <v>1</v>
      </c>
      <c r="BD640" s="65" t="b">
        <f t="shared" si="327"/>
        <v>0</v>
      </c>
      <c r="BE640" s="65" t="b">
        <f t="shared" si="328"/>
        <v>1</v>
      </c>
      <c r="BF640" s="65" t="b">
        <f t="shared" si="329"/>
        <v>0</v>
      </c>
      <c r="BG640" s="65" t="b">
        <f t="shared" si="330"/>
        <v>0</v>
      </c>
      <c r="BH640" s="65" t="b">
        <f t="shared" si="331"/>
        <v>0</v>
      </c>
      <c r="BI640" s="65" t="b">
        <f t="shared" si="332"/>
        <v>0</v>
      </c>
      <c r="BJ640" s="65" t="b">
        <f t="shared" si="333"/>
        <v>0</v>
      </c>
      <c r="BK640" s="65" t="b">
        <f t="shared" si="334"/>
        <v>0</v>
      </c>
      <c r="BL640" s="65" t="b">
        <f t="shared" si="335"/>
        <v>0</v>
      </c>
      <c r="BM640" s="70" t="s">
        <v>182</v>
      </c>
    </row>
    <row r="641" spans="1:65" ht="17">
      <c r="A641" s="66" t="s">
        <v>1447</v>
      </c>
      <c r="B641" s="67" t="s">
        <v>1448</v>
      </c>
      <c r="C641" s="68">
        <v>0</v>
      </c>
      <c r="D641" s="68">
        <v>0</v>
      </c>
      <c r="E641" s="69">
        <f t="shared" si="336"/>
        <v>0</v>
      </c>
      <c r="F641" s="68">
        <f t="shared" si="337"/>
        <v>0</v>
      </c>
      <c r="G641" s="71">
        <v>1001494.7339941357</v>
      </c>
      <c r="H641" s="71">
        <v>1001495</v>
      </c>
      <c r="I641" s="69">
        <f t="shared" si="338"/>
        <v>2002989</v>
      </c>
      <c r="J641" s="68">
        <f t="shared" si="339"/>
        <v>1</v>
      </c>
      <c r="K641" s="71">
        <v>1001494.7339941357</v>
      </c>
      <c r="L641" s="71">
        <v>1001495</v>
      </c>
      <c r="M641" s="69">
        <f t="shared" si="340"/>
        <v>2002989</v>
      </c>
      <c r="N641" s="68">
        <f t="shared" si="341"/>
        <v>1</v>
      </c>
      <c r="O641" s="71">
        <v>1001494.7339941357</v>
      </c>
      <c r="P641" s="71">
        <v>1001495</v>
      </c>
      <c r="Q641" s="69">
        <f t="shared" si="342"/>
        <v>2002989</v>
      </c>
      <c r="R641" s="68">
        <f t="shared" si="343"/>
        <v>1</v>
      </c>
      <c r="S641" s="71">
        <v>13874.608132746554</v>
      </c>
      <c r="T641" s="71">
        <v>13875.290006449446</v>
      </c>
      <c r="U641" s="69">
        <f t="shared" si="344"/>
        <v>27749</v>
      </c>
      <c r="V641" s="68">
        <f t="shared" si="345"/>
        <v>1</v>
      </c>
      <c r="W641" s="71">
        <v>17992.859723183912</v>
      </c>
      <c r="X641" s="71">
        <v>17962.290006449446</v>
      </c>
      <c r="Y641" s="69">
        <f t="shared" si="346"/>
        <v>35954</v>
      </c>
      <c r="Z641" s="68">
        <f t="shared" si="347"/>
        <v>-30</v>
      </c>
      <c r="AA641" s="71">
        <v>18453.861538643654</v>
      </c>
      <c r="AB641" s="71">
        <v>18423.290006449446</v>
      </c>
      <c r="AC641" s="69">
        <f t="shared" si="348"/>
        <v>36876</v>
      </c>
      <c r="AD641" s="68">
        <f t="shared" si="349"/>
        <v>-30</v>
      </c>
      <c r="AE641" s="71">
        <v>25406.443431921976</v>
      </c>
      <c r="AF641" s="71">
        <v>25374.630006449446</v>
      </c>
      <c r="AG641" s="69">
        <f t="shared" si="350"/>
        <v>50780</v>
      </c>
      <c r="AH641" s="68">
        <f t="shared" si="351"/>
        <v>-32</v>
      </c>
      <c r="AI641" s="71">
        <v>29819.872085170075</v>
      </c>
      <c r="AJ641" s="71">
        <v>29742.630006449446</v>
      </c>
      <c r="AK641" s="69">
        <f t="shared" si="352"/>
        <v>59561</v>
      </c>
      <c r="AL641" s="68">
        <f t="shared" si="353"/>
        <v>-77</v>
      </c>
      <c r="AM641" s="71">
        <v>30738.302017319893</v>
      </c>
      <c r="AN641" s="71">
        <v>30660.630006449446</v>
      </c>
      <c r="AO641" s="69">
        <f t="shared" si="354"/>
        <v>61398</v>
      </c>
      <c r="AP641" s="68">
        <f t="shared" si="355"/>
        <v>-78</v>
      </c>
      <c r="AQ641" s="71">
        <v>33622.265670446235</v>
      </c>
      <c r="AR641" s="71">
        <v>33544.630006449443</v>
      </c>
      <c r="AS641" s="69">
        <f t="shared" si="356"/>
        <v>67166</v>
      </c>
      <c r="AT641" s="68">
        <f t="shared" si="357"/>
        <v>-78</v>
      </c>
      <c r="AU641" s="71">
        <v>46926.937667773236</v>
      </c>
      <c r="AV641" s="71">
        <v>33544.630006449443</v>
      </c>
      <c r="AW641" s="69">
        <f t="shared" si="358"/>
        <v>80470</v>
      </c>
      <c r="AX641" s="68">
        <f t="shared" si="359"/>
        <v>-13382</v>
      </c>
      <c r="AY641" s="71">
        <v>46926.937667773236</v>
      </c>
      <c r="AZ641" s="71">
        <v>33544.630006449443</v>
      </c>
      <c r="BA641" s="65" t="b">
        <f t="shared" si="324"/>
        <v>1</v>
      </c>
      <c r="BB641" s="65" t="b">
        <f t="shared" si="325"/>
        <v>0</v>
      </c>
      <c r="BC641" s="65" t="b">
        <f t="shared" si="326"/>
        <v>0</v>
      </c>
      <c r="BD641" s="65" t="b">
        <f t="shared" si="327"/>
        <v>0</v>
      </c>
      <c r="BE641" s="65" t="b">
        <f t="shared" si="328"/>
        <v>0</v>
      </c>
      <c r="BF641" s="65" t="b">
        <f t="shared" si="329"/>
        <v>0</v>
      </c>
      <c r="BG641" s="65" t="b">
        <f t="shared" si="330"/>
        <v>0</v>
      </c>
      <c r="BH641" s="65" t="b">
        <f t="shared" si="331"/>
        <v>0</v>
      </c>
      <c r="BI641" s="65" t="b">
        <f t="shared" si="332"/>
        <v>0</v>
      </c>
      <c r="BJ641" s="65" t="b">
        <f t="shared" si="333"/>
        <v>0</v>
      </c>
      <c r="BK641" s="65" t="b">
        <f t="shared" si="334"/>
        <v>0</v>
      </c>
      <c r="BL641" s="65" t="b">
        <f t="shared" si="335"/>
        <v>0</v>
      </c>
      <c r="BM641" s="70" t="s">
        <v>182</v>
      </c>
    </row>
    <row r="642" spans="1:65" ht="34">
      <c r="A642" s="66" t="s">
        <v>1449</v>
      </c>
      <c r="B642" s="67" t="s">
        <v>1450</v>
      </c>
      <c r="C642" s="68">
        <v>4827.59</v>
      </c>
      <c r="D642" s="68">
        <v>4828</v>
      </c>
      <c r="E642" s="69">
        <f t="shared" si="336"/>
        <v>9655</v>
      </c>
      <c r="F642" s="68">
        <f t="shared" si="337"/>
        <v>1</v>
      </c>
      <c r="G642" s="69">
        <v>0</v>
      </c>
      <c r="H642" s="71">
        <v>4828</v>
      </c>
      <c r="I642" s="69">
        <f t="shared" si="338"/>
        <v>4828</v>
      </c>
      <c r="J642" s="68">
        <f t="shared" si="339"/>
        <v>4828</v>
      </c>
      <c r="K642" s="71">
        <v>4910.0706469636289</v>
      </c>
      <c r="L642" s="71">
        <v>9961</v>
      </c>
      <c r="M642" s="69">
        <f t="shared" si="340"/>
        <v>14871</v>
      </c>
      <c r="N642" s="68">
        <f t="shared" si="341"/>
        <v>5051</v>
      </c>
      <c r="O642" s="69">
        <v>0</v>
      </c>
      <c r="P642" s="71">
        <v>9961</v>
      </c>
      <c r="Q642" s="69">
        <f t="shared" si="342"/>
        <v>9961</v>
      </c>
      <c r="R642" s="68">
        <f t="shared" si="343"/>
        <v>9961</v>
      </c>
      <c r="S642" s="69">
        <v>0</v>
      </c>
      <c r="T642" s="69">
        <v>0</v>
      </c>
      <c r="U642" s="69">
        <f t="shared" si="344"/>
        <v>0</v>
      </c>
      <c r="V642" s="68">
        <f t="shared" si="345"/>
        <v>0</v>
      </c>
      <c r="W642" s="69">
        <v>0</v>
      </c>
      <c r="X642" s="69">
        <v>0</v>
      </c>
      <c r="Y642" s="69">
        <f t="shared" si="346"/>
        <v>0</v>
      </c>
      <c r="Z642" s="68">
        <f t="shared" si="347"/>
        <v>0</v>
      </c>
      <c r="AA642" s="69">
        <v>0</v>
      </c>
      <c r="AB642" s="69">
        <v>0</v>
      </c>
      <c r="AC642" s="69">
        <f t="shared" si="348"/>
        <v>0</v>
      </c>
      <c r="AD642" s="68">
        <f t="shared" si="349"/>
        <v>0</v>
      </c>
      <c r="AE642" s="69">
        <v>0</v>
      </c>
      <c r="AF642" s="69">
        <v>0</v>
      </c>
      <c r="AG642" s="69">
        <f t="shared" si="350"/>
        <v>0</v>
      </c>
      <c r="AH642" s="68">
        <f t="shared" si="351"/>
        <v>0</v>
      </c>
      <c r="AI642" s="69">
        <v>0</v>
      </c>
      <c r="AJ642" s="69">
        <v>0</v>
      </c>
      <c r="AK642" s="69">
        <f t="shared" si="352"/>
        <v>0</v>
      </c>
      <c r="AL642" s="68">
        <f t="shared" si="353"/>
        <v>0</v>
      </c>
      <c r="AM642" s="69">
        <v>0</v>
      </c>
      <c r="AN642" s="69">
        <v>0</v>
      </c>
      <c r="AO642" s="69">
        <f t="shared" si="354"/>
        <v>0</v>
      </c>
      <c r="AP642" s="68">
        <f t="shared" si="355"/>
        <v>0</v>
      </c>
      <c r="AQ642" s="69">
        <v>0</v>
      </c>
      <c r="AR642" s="69">
        <v>0</v>
      </c>
      <c r="AS642" s="69">
        <f t="shared" si="356"/>
        <v>0</v>
      </c>
      <c r="AT642" s="68">
        <f t="shared" si="357"/>
        <v>0</v>
      </c>
      <c r="AU642" s="69">
        <v>0</v>
      </c>
      <c r="AV642" s="69">
        <v>0</v>
      </c>
      <c r="AW642" s="69">
        <f t="shared" si="358"/>
        <v>0</v>
      </c>
      <c r="AX642" s="68">
        <f t="shared" si="359"/>
        <v>0</v>
      </c>
      <c r="AY642" s="69">
        <v>0</v>
      </c>
      <c r="AZ642" s="69">
        <v>0</v>
      </c>
      <c r="BA642" s="65" t="b">
        <f t="shared" si="324"/>
        <v>0</v>
      </c>
      <c r="BB642" s="65" t="b">
        <f t="shared" si="325"/>
        <v>0</v>
      </c>
      <c r="BC642" s="65" t="b">
        <f t="shared" si="326"/>
        <v>0</v>
      </c>
      <c r="BD642" s="65" t="b">
        <f t="shared" si="327"/>
        <v>0</v>
      </c>
      <c r="BE642" s="65" t="b">
        <f t="shared" si="328"/>
        <v>1</v>
      </c>
      <c r="BF642" s="65" t="b">
        <f t="shared" si="329"/>
        <v>1</v>
      </c>
      <c r="BG642" s="65" t="b">
        <f t="shared" si="330"/>
        <v>1</v>
      </c>
      <c r="BH642" s="65" t="b">
        <f t="shared" si="331"/>
        <v>1</v>
      </c>
      <c r="BI642" s="65" t="b">
        <f t="shared" si="332"/>
        <v>1</v>
      </c>
      <c r="BJ642" s="65" t="b">
        <f t="shared" si="333"/>
        <v>1</v>
      </c>
      <c r="BK642" s="65" t="b">
        <f t="shared" si="334"/>
        <v>1</v>
      </c>
      <c r="BL642" s="65" t="b">
        <f t="shared" si="335"/>
        <v>1</v>
      </c>
      <c r="BM642" s="70" t="s">
        <v>161</v>
      </c>
    </row>
    <row r="643" spans="1:65" ht="17">
      <c r="A643" s="66" t="s">
        <v>1451</v>
      </c>
      <c r="B643" s="67" t="s">
        <v>1452</v>
      </c>
      <c r="C643" s="68">
        <v>0</v>
      </c>
      <c r="D643" s="68">
        <v>0</v>
      </c>
      <c r="E643" s="69">
        <f t="shared" si="336"/>
        <v>0</v>
      </c>
      <c r="F643" s="68">
        <f t="shared" si="337"/>
        <v>0</v>
      </c>
      <c r="G643" s="69">
        <v>0</v>
      </c>
      <c r="H643" s="69">
        <v>0</v>
      </c>
      <c r="I643" s="69">
        <f t="shared" si="338"/>
        <v>0</v>
      </c>
      <c r="J643" s="68">
        <f t="shared" si="339"/>
        <v>0</v>
      </c>
      <c r="K643" s="69">
        <v>0</v>
      </c>
      <c r="L643" s="69">
        <v>0</v>
      </c>
      <c r="M643" s="69">
        <f t="shared" si="340"/>
        <v>0</v>
      </c>
      <c r="N643" s="68">
        <f t="shared" si="341"/>
        <v>0</v>
      </c>
      <c r="O643" s="69">
        <v>0</v>
      </c>
      <c r="P643" s="69">
        <v>0</v>
      </c>
      <c r="Q643" s="69">
        <f t="shared" si="342"/>
        <v>0</v>
      </c>
      <c r="R643" s="68">
        <f t="shared" si="343"/>
        <v>0</v>
      </c>
      <c r="S643" s="73">
        <v>395.69646678221028</v>
      </c>
      <c r="T643" s="73">
        <v>474.8</v>
      </c>
      <c r="U643" s="69">
        <f t="shared" si="344"/>
        <v>869</v>
      </c>
      <c r="V643" s="68">
        <f t="shared" si="345"/>
        <v>79</v>
      </c>
      <c r="W643" s="73">
        <v>395.69646678221028</v>
      </c>
      <c r="X643" s="73">
        <v>474.8</v>
      </c>
      <c r="Y643" s="69">
        <f t="shared" si="346"/>
        <v>869</v>
      </c>
      <c r="Z643" s="68">
        <f t="shared" si="347"/>
        <v>79</v>
      </c>
      <c r="AA643" s="73">
        <v>395.69646678221028</v>
      </c>
      <c r="AB643" s="73">
        <v>474.8</v>
      </c>
      <c r="AC643" s="69">
        <f t="shared" si="348"/>
        <v>869</v>
      </c>
      <c r="AD643" s="68">
        <f t="shared" si="349"/>
        <v>79</v>
      </c>
      <c r="AE643" s="73">
        <v>395.69646678221028</v>
      </c>
      <c r="AF643" s="73">
        <v>474.8</v>
      </c>
      <c r="AG643" s="69">
        <f t="shared" si="350"/>
        <v>869</v>
      </c>
      <c r="AH643" s="68">
        <f t="shared" si="351"/>
        <v>79</v>
      </c>
      <c r="AI643" s="73">
        <v>395.69646678221028</v>
      </c>
      <c r="AJ643" s="73">
        <v>474.8</v>
      </c>
      <c r="AK643" s="69">
        <f t="shared" si="352"/>
        <v>869</v>
      </c>
      <c r="AL643" s="68">
        <f t="shared" si="353"/>
        <v>79</v>
      </c>
      <c r="AM643" s="73">
        <v>395.69646678221028</v>
      </c>
      <c r="AN643" s="73">
        <v>474.8</v>
      </c>
      <c r="AO643" s="69">
        <f t="shared" si="354"/>
        <v>869</v>
      </c>
      <c r="AP643" s="68">
        <f t="shared" si="355"/>
        <v>79</v>
      </c>
      <c r="AQ643" s="73">
        <v>395.69646678221028</v>
      </c>
      <c r="AR643" s="73">
        <v>474.8</v>
      </c>
      <c r="AS643" s="69">
        <f t="shared" si="356"/>
        <v>869</v>
      </c>
      <c r="AT643" s="68">
        <f t="shared" si="357"/>
        <v>79</v>
      </c>
      <c r="AU643" s="73">
        <v>395.69646678221028</v>
      </c>
      <c r="AV643" s="73">
        <v>474.8</v>
      </c>
      <c r="AW643" s="69">
        <f t="shared" si="358"/>
        <v>869</v>
      </c>
      <c r="AX643" s="68">
        <f t="shared" si="359"/>
        <v>79</v>
      </c>
      <c r="AY643" s="73">
        <v>395.69646678221028</v>
      </c>
      <c r="AZ643" s="73">
        <v>474.8</v>
      </c>
      <c r="BA643" s="65" t="b">
        <f t="shared" ref="BA643:BA706" si="360" xml:space="preserve"> ROUNDDOWN(C643,0) = ROUNDDOWN(D643,0)</f>
        <v>1</v>
      </c>
      <c r="BB643" s="65" t="b">
        <f t="shared" ref="BB643:BB706" si="361" xml:space="preserve"> ROUNDDOWN(G643,0) = ROUNDDOWN(H643,0)</f>
        <v>1</v>
      </c>
      <c r="BC643" s="65" t="b">
        <f t="shared" ref="BC643:BC706" si="362" xml:space="preserve"> ROUNDDOWN(K643,0) = ROUNDDOWN(L643,0)</f>
        <v>1</v>
      </c>
      <c r="BD643" s="65" t="b">
        <f t="shared" ref="BD643:BD706" si="363" xml:space="preserve"> ROUNDDOWN(P643,0) = ROUNDDOWN(O643,0)</f>
        <v>1</v>
      </c>
      <c r="BE643" s="65" t="b">
        <f t="shared" ref="BE643:BE706" si="364" xml:space="preserve"> ROUNDDOWN(S643,0) = ROUNDDOWN(T643,0)</f>
        <v>0</v>
      </c>
      <c r="BF643" s="65" t="b">
        <f t="shared" ref="BF643:BF706" si="365" xml:space="preserve"> ROUNDDOWN(X643,0) = ROUNDDOWN(W643,0)</f>
        <v>0</v>
      </c>
      <c r="BG643" s="65" t="b">
        <f t="shared" ref="BG643:BG706" si="366" xml:space="preserve"> ROUNDDOWN(AA643,0) = ROUNDDOWN(AB643,0)</f>
        <v>0</v>
      </c>
      <c r="BH643" s="65" t="b">
        <f t="shared" ref="BH643:BH706" si="367" xml:space="preserve"> ROUNDDOWN(AF643,0) = ROUNDDOWN(AE643,0)</f>
        <v>0</v>
      </c>
      <c r="BI643" s="65" t="b">
        <f t="shared" ref="BI643:BI706" si="368" xml:space="preserve"> ROUNDDOWN(AI643,0) = ROUNDDOWN(AJ643,0)</f>
        <v>0</v>
      </c>
      <c r="BJ643" s="65" t="b">
        <f t="shared" ref="BJ643:BJ706" si="369" xml:space="preserve"> ROUNDDOWN(AN643,0) = ROUNDDOWN(AM643,0)</f>
        <v>0</v>
      </c>
      <c r="BK643" s="65" t="b">
        <f t="shared" ref="BK643:BK706" si="370" xml:space="preserve"> ROUNDDOWN(AQ643,0) = ROUNDDOWN(AR643,0)</f>
        <v>0</v>
      </c>
      <c r="BL643" s="65" t="b">
        <f t="shared" ref="BL643:BL706" si="371" xml:space="preserve"> ROUNDDOWN(AV643,0) = ROUNDDOWN(AU643,0)</f>
        <v>0</v>
      </c>
      <c r="BM643" s="70" t="s">
        <v>164</v>
      </c>
    </row>
    <row r="644" spans="1:65" ht="34">
      <c r="A644" s="66" t="s">
        <v>1453</v>
      </c>
      <c r="B644" s="67" t="s">
        <v>1454</v>
      </c>
      <c r="C644" s="68">
        <v>64.229546643304616</v>
      </c>
      <c r="D644" s="68">
        <v>187.87545597196572</v>
      </c>
      <c r="E644" s="69">
        <f t="shared" ref="E644:E707" si="372">SUM(ROUNDDOWN(C644,0),ROUNDDOWN(D644,0))</f>
        <v>251</v>
      </c>
      <c r="F644" s="68">
        <f t="shared" ref="F644:F707" si="373">ROUNDDOWN(D644,0)-ROUNDDOWN(C644,0)</f>
        <v>123</v>
      </c>
      <c r="G644" s="71">
        <v>3049.6744796905759</v>
      </c>
      <c r="H644" s="71">
        <v>3482.5463816569936</v>
      </c>
      <c r="I644" s="69">
        <f t="shared" ref="I644:I707" si="374">SUM(ROUNDDOWN(G644,0),ROUNDDOWN(H644,0))</f>
        <v>6531</v>
      </c>
      <c r="J644" s="68">
        <f t="shared" ref="J644:J707" si="375">ROUNDDOWN(H644,0)-ROUNDDOWN(G644,0)</f>
        <v>433</v>
      </c>
      <c r="K644" s="71">
        <v>10580.274419977855</v>
      </c>
      <c r="L644" s="71">
        <v>11755.546381656994</v>
      </c>
      <c r="M644" s="69">
        <f t="shared" ref="M644:M707" si="376">SUM(ROUNDDOWN(K644,0),ROUNDDOWN(L644,0))</f>
        <v>22335</v>
      </c>
      <c r="N644" s="68">
        <f t="shared" ref="N644:N707" si="377">ROUNDDOWN(L644,0)-ROUNDDOWN(K644,0)</f>
        <v>1175</v>
      </c>
      <c r="O644" s="71">
        <v>14017.672607777164</v>
      </c>
      <c r="P644" s="71">
        <v>15701.546381656994</v>
      </c>
      <c r="Q644" s="69">
        <f t="shared" ref="Q644:Q707" si="378">SUM(ROUNDDOWN(O644,0),ROUNDDOWN(P644,0))</f>
        <v>29718</v>
      </c>
      <c r="R644" s="68">
        <f t="shared" ref="R644:R707" si="379">ROUNDDOWN(P644,0)-ROUNDDOWN(O644,0)</f>
        <v>1684</v>
      </c>
      <c r="S644" s="69">
        <v>0</v>
      </c>
      <c r="T644" s="69">
        <v>0</v>
      </c>
      <c r="U644" s="69">
        <f t="shared" ref="U644:U707" si="380">SUM(ROUNDDOWN(S644,0),ROUNDDOWN(T644,0))</f>
        <v>0</v>
      </c>
      <c r="V644" s="68">
        <f t="shared" ref="V644:V707" si="381">ROUNDDOWN(T644,0)-ROUNDDOWN(S644,0)</f>
        <v>0</v>
      </c>
      <c r="W644" s="69">
        <v>0</v>
      </c>
      <c r="X644" s="69">
        <v>0</v>
      </c>
      <c r="Y644" s="69">
        <f t="shared" ref="Y644:Y707" si="382">SUM(ROUNDDOWN(W644,0),ROUNDDOWN(X644,0))</f>
        <v>0</v>
      </c>
      <c r="Z644" s="68">
        <f t="shared" ref="Z644:Z707" si="383">ROUNDDOWN(X644,0)-ROUNDDOWN(W644,0)</f>
        <v>0</v>
      </c>
      <c r="AA644" s="69">
        <v>0</v>
      </c>
      <c r="AB644" s="69">
        <v>0</v>
      </c>
      <c r="AC644" s="69">
        <f t="shared" ref="AC644:AC707" si="384">SUM(ROUNDDOWN(AA644,0),ROUNDDOWN(AB644,0))</f>
        <v>0</v>
      </c>
      <c r="AD644" s="68">
        <f t="shared" ref="AD644:AD707" si="385">ROUNDDOWN(AB644,0)-ROUNDDOWN(AA644,0)</f>
        <v>0</v>
      </c>
      <c r="AE644" s="69">
        <v>0</v>
      </c>
      <c r="AF644" s="69">
        <v>0</v>
      </c>
      <c r="AG644" s="69">
        <f t="shared" ref="AG644:AG707" si="386">SUM(ROUNDDOWN(AE644,0),ROUNDDOWN(AF644,0))</f>
        <v>0</v>
      </c>
      <c r="AH644" s="68">
        <f t="shared" ref="AH644:AH707" si="387">ROUNDDOWN(AF644,0)-ROUNDDOWN(AE644,0)</f>
        <v>0</v>
      </c>
      <c r="AI644" s="69">
        <v>0</v>
      </c>
      <c r="AJ644" s="69">
        <v>0</v>
      </c>
      <c r="AK644" s="69">
        <f t="shared" ref="AK644:AK707" si="388">SUM(ROUNDDOWN(AI644,0),ROUNDDOWN(AJ644,0))</f>
        <v>0</v>
      </c>
      <c r="AL644" s="68">
        <f t="shared" ref="AL644:AL707" si="389">ROUNDDOWN(AJ644,0)-ROUNDDOWN(AI644,0)</f>
        <v>0</v>
      </c>
      <c r="AM644" s="69">
        <v>0</v>
      </c>
      <c r="AN644" s="69">
        <v>0</v>
      </c>
      <c r="AO644" s="69">
        <f t="shared" ref="AO644:AO707" si="390">SUM(ROUNDDOWN(AM644,0),ROUNDDOWN(AN644,0))</f>
        <v>0</v>
      </c>
      <c r="AP644" s="68">
        <f t="shared" ref="AP644:AP707" si="391">ROUNDDOWN(AN644,0)-ROUNDDOWN(AM644,0)</f>
        <v>0</v>
      </c>
      <c r="AQ644" s="69">
        <v>0</v>
      </c>
      <c r="AR644" s="69">
        <v>0</v>
      </c>
      <c r="AS644" s="69">
        <f t="shared" ref="AS644:AS707" si="392">SUM(ROUNDDOWN(AQ644,0),ROUNDDOWN(AR644,0))</f>
        <v>0</v>
      </c>
      <c r="AT644" s="68">
        <f t="shared" ref="AT644:AT707" si="393">ROUNDDOWN(AR644,0)-ROUNDDOWN(AQ644,0)</f>
        <v>0</v>
      </c>
      <c r="AU644" s="69">
        <v>0</v>
      </c>
      <c r="AV644" s="69">
        <v>0</v>
      </c>
      <c r="AW644" s="69">
        <f t="shared" ref="AW644:AW707" si="394">SUM(ROUNDDOWN(AU644,0),ROUNDDOWN(AV644,0))</f>
        <v>0</v>
      </c>
      <c r="AX644" s="68">
        <f t="shared" ref="AX644:AX707" si="395">ROUNDDOWN(AV644,0)-ROUNDDOWN(AU644,0)</f>
        <v>0</v>
      </c>
      <c r="AY644" s="69">
        <v>0</v>
      </c>
      <c r="AZ644" s="69">
        <v>0</v>
      </c>
      <c r="BA644" s="65" t="b">
        <f t="shared" si="360"/>
        <v>0</v>
      </c>
      <c r="BB644" s="65" t="b">
        <f t="shared" si="361"/>
        <v>0</v>
      </c>
      <c r="BC644" s="65" t="b">
        <f t="shared" si="362"/>
        <v>0</v>
      </c>
      <c r="BD644" s="65" t="b">
        <f t="shared" si="363"/>
        <v>0</v>
      </c>
      <c r="BE644" s="65" t="b">
        <f t="shared" si="364"/>
        <v>1</v>
      </c>
      <c r="BF644" s="65" t="b">
        <f t="shared" si="365"/>
        <v>1</v>
      </c>
      <c r="BG644" s="65" t="b">
        <f t="shared" si="366"/>
        <v>1</v>
      </c>
      <c r="BH644" s="65" t="b">
        <f t="shared" si="367"/>
        <v>1</v>
      </c>
      <c r="BI644" s="65" t="b">
        <f t="shared" si="368"/>
        <v>1</v>
      </c>
      <c r="BJ644" s="65" t="b">
        <f t="shared" si="369"/>
        <v>1</v>
      </c>
      <c r="BK644" s="65" t="b">
        <f t="shared" si="370"/>
        <v>1</v>
      </c>
      <c r="BL644" s="65" t="b">
        <f t="shared" si="371"/>
        <v>1</v>
      </c>
      <c r="BM644" s="70" t="s">
        <v>161</v>
      </c>
    </row>
    <row r="645" spans="1:65" ht="34">
      <c r="A645" s="66" t="s">
        <v>1455</v>
      </c>
      <c r="B645" s="67" t="s">
        <v>1456</v>
      </c>
      <c r="C645" s="68">
        <v>1528.7762010313907</v>
      </c>
      <c r="D645" s="68">
        <v>1529</v>
      </c>
      <c r="E645" s="69">
        <f t="shared" si="372"/>
        <v>3057</v>
      </c>
      <c r="F645" s="68">
        <f t="shared" si="373"/>
        <v>1</v>
      </c>
      <c r="G645" s="71">
        <v>2670.8323934720343</v>
      </c>
      <c r="H645" s="71">
        <v>2671</v>
      </c>
      <c r="I645" s="69">
        <f t="shared" si="374"/>
        <v>5341</v>
      </c>
      <c r="J645" s="68">
        <f t="shared" si="375"/>
        <v>1</v>
      </c>
      <c r="K645" s="71">
        <v>23332.117076177074</v>
      </c>
      <c r="L645" s="71">
        <v>23332</v>
      </c>
      <c r="M645" s="69">
        <f t="shared" si="376"/>
        <v>46664</v>
      </c>
      <c r="N645" s="68">
        <f t="shared" si="377"/>
        <v>0</v>
      </c>
      <c r="O645" s="71">
        <v>25090.04154198106</v>
      </c>
      <c r="P645" s="71">
        <v>25090</v>
      </c>
      <c r="Q645" s="69">
        <f t="shared" si="378"/>
        <v>50180</v>
      </c>
      <c r="R645" s="68">
        <f t="shared" si="379"/>
        <v>0</v>
      </c>
      <c r="S645" s="69">
        <v>0</v>
      </c>
      <c r="T645" s="71">
        <v>7286</v>
      </c>
      <c r="U645" s="69">
        <f t="shared" si="380"/>
        <v>7286</v>
      </c>
      <c r="V645" s="68">
        <f t="shared" si="381"/>
        <v>7286</v>
      </c>
      <c r="W645" s="71">
        <v>1787.6037733461912</v>
      </c>
      <c r="X645" s="71">
        <v>9083</v>
      </c>
      <c r="Y645" s="69">
        <f t="shared" si="382"/>
        <v>10870</v>
      </c>
      <c r="Z645" s="68">
        <f t="shared" si="383"/>
        <v>7296</v>
      </c>
      <c r="AA645" s="69">
        <v>0</v>
      </c>
      <c r="AB645" s="71">
        <v>9083</v>
      </c>
      <c r="AC645" s="69">
        <f t="shared" si="384"/>
        <v>9083</v>
      </c>
      <c r="AD645" s="68">
        <f t="shared" si="385"/>
        <v>9083</v>
      </c>
      <c r="AE645" s="69">
        <v>0</v>
      </c>
      <c r="AF645" s="71">
        <v>9083</v>
      </c>
      <c r="AG645" s="69">
        <f t="shared" si="386"/>
        <v>9083</v>
      </c>
      <c r="AH645" s="68">
        <f t="shared" si="387"/>
        <v>9083</v>
      </c>
      <c r="AI645" s="71">
        <v>18975.616390075891</v>
      </c>
      <c r="AJ645" s="71">
        <v>28048.720000000001</v>
      </c>
      <c r="AK645" s="69">
        <f t="shared" si="388"/>
        <v>47023</v>
      </c>
      <c r="AL645" s="68">
        <f t="shared" si="389"/>
        <v>9073</v>
      </c>
      <c r="AM645" s="69">
        <v>0</v>
      </c>
      <c r="AN645" s="71">
        <v>28048.720000000001</v>
      </c>
      <c r="AO645" s="69">
        <f t="shared" si="390"/>
        <v>28048</v>
      </c>
      <c r="AP645" s="68">
        <f t="shared" si="391"/>
        <v>28048</v>
      </c>
      <c r="AQ645" s="69">
        <v>0</v>
      </c>
      <c r="AR645" s="71">
        <v>28048.720000000001</v>
      </c>
      <c r="AS645" s="69">
        <f t="shared" si="392"/>
        <v>28048</v>
      </c>
      <c r="AT645" s="68">
        <f t="shared" si="393"/>
        <v>28048</v>
      </c>
      <c r="AU645" s="71">
        <v>514372.97365844634</v>
      </c>
      <c r="AV645" s="71">
        <v>28048.720000000001</v>
      </c>
      <c r="AW645" s="69">
        <f t="shared" si="394"/>
        <v>542420</v>
      </c>
      <c r="AX645" s="68">
        <f t="shared" si="395"/>
        <v>-486324</v>
      </c>
      <c r="AY645" s="71">
        <v>514372.97365844634</v>
      </c>
      <c r="AZ645" s="71">
        <v>28048.720000000001</v>
      </c>
      <c r="BA645" s="65" t="b">
        <f t="shared" si="360"/>
        <v>0</v>
      </c>
      <c r="BB645" s="65" t="b">
        <f t="shared" si="361"/>
        <v>0</v>
      </c>
      <c r="BC645" s="65" t="b">
        <f t="shared" si="362"/>
        <v>1</v>
      </c>
      <c r="BD645" s="65" t="b">
        <f t="shared" si="363"/>
        <v>1</v>
      </c>
      <c r="BE645" s="65" t="b">
        <f t="shared" si="364"/>
        <v>0</v>
      </c>
      <c r="BF645" s="65" t="b">
        <f t="shared" si="365"/>
        <v>0</v>
      </c>
      <c r="BG645" s="65" t="b">
        <f t="shared" si="366"/>
        <v>0</v>
      </c>
      <c r="BH645" s="65" t="b">
        <f t="shared" si="367"/>
        <v>0</v>
      </c>
      <c r="BI645" s="65" t="b">
        <f t="shared" si="368"/>
        <v>0</v>
      </c>
      <c r="BJ645" s="65" t="b">
        <f t="shared" si="369"/>
        <v>0</v>
      </c>
      <c r="BK645" s="65" t="b">
        <f t="shared" si="370"/>
        <v>0</v>
      </c>
      <c r="BL645" s="65" t="b">
        <f t="shared" si="371"/>
        <v>0</v>
      </c>
      <c r="BM645" s="70" t="s">
        <v>161</v>
      </c>
    </row>
    <row r="646" spans="1:65" ht="17">
      <c r="A646" s="66" t="s">
        <v>1457</v>
      </c>
      <c r="B646" s="67" t="s">
        <v>1458</v>
      </c>
      <c r="C646" s="68">
        <v>0</v>
      </c>
      <c r="D646" s="68">
        <v>0</v>
      </c>
      <c r="E646" s="69">
        <f t="shared" si="372"/>
        <v>0</v>
      </c>
      <c r="F646" s="68">
        <f t="shared" si="373"/>
        <v>0</v>
      </c>
      <c r="G646" s="69">
        <v>2346.0296335714279</v>
      </c>
      <c r="H646" s="69">
        <v>2277</v>
      </c>
      <c r="I646" s="69">
        <f t="shared" si="374"/>
        <v>4623</v>
      </c>
      <c r="J646" s="68">
        <f t="shared" si="375"/>
        <v>-69</v>
      </c>
      <c r="K646" s="71">
        <v>3839.4166371428564</v>
      </c>
      <c r="L646" s="71">
        <v>3770</v>
      </c>
      <c r="M646" s="69">
        <f t="shared" si="376"/>
        <v>7609</v>
      </c>
      <c r="N646" s="68">
        <f t="shared" si="377"/>
        <v>-69</v>
      </c>
      <c r="O646" s="71">
        <v>5476.4977499999995</v>
      </c>
      <c r="P646" s="71">
        <v>5407</v>
      </c>
      <c r="Q646" s="69">
        <f t="shared" si="378"/>
        <v>10883</v>
      </c>
      <c r="R646" s="68">
        <f t="shared" si="379"/>
        <v>-69</v>
      </c>
      <c r="S646" s="71">
        <v>16405.60743489187</v>
      </c>
      <c r="T646" s="71">
        <v>16402.080080688247</v>
      </c>
      <c r="U646" s="69">
        <f t="shared" si="380"/>
        <v>32807</v>
      </c>
      <c r="V646" s="68">
        <f t="shared" si="381"/>
        <v>-3</v>
      </c>
      <c r="W646" s="71">
        <v>20668.282671745583</v>
      </c>
      <c r="X646" s="71">
        <v>20665.080080688247</v>
      </c>
      <c r="Y646" s="69">
        <f t="shared" si="382"/>
        <v>41333</v>
      </c>
      <c r="Z646" s="68">
        <f t="shared" si="383"/>
        <v>-3</v>
      </c>
      <c r="AA646" s="71">
        <v>22348.70659608419</v>
      </c>
      <c r="AB646" s="71">
        <v>22345.080080688247</v>
      </c>
      <c r="AC646" s="69">
        <f t="shared" si="384"/>
        <v>44693</v>
      </c>
      <c r="AD646" s="68">
        <f t="shared" si="385"/>
        <v>-3</v>
      </c>
      <c r="AE646" s="71">
        <v>27366.428739714218</v>
      </c>
      <c r="AF646" s="71">
        <v>27363.080080688247</v>
      </c>
      <c r="AG646" s="69">
        <f t="shared" si="386"/>
        <v>54729</v>
      </c>
      <c r="AH646" s="68">
        <f t="shared" si="387"/>
        <v>-3</v>
      </c>
      <c r="AI646" s="71">
        <v>34873.462175367749</v>
      </c>
      <c r="AJ646" s="71">
        <v>34870.080080688247</v>
      </c>
      <c r="AK646" s="69">
        <f t="shared" si="388"/>
        <v>69743</v>
      </c>
      <c r="AL646" s="68">
        <f t="shared" si="389"/>
        <v>-3</v>
      </c>
      <c r="AM646" s="71">
        <v>37497.788669099908</v>
      </c>
      <c r="AN646" s="71">
        <v>37494.080080688247</v>
      </c>
      <c r="AO646" s="69">
        <f t="shared" si="390"/>
        <v>74991</v>
      </c>
      <c r="AP646" s="68">
        <f t="shared" si="391"/>
        <v>-3</v>
      </c>
      <c r="AQ646" s="71">
        <v>39927.428154620589</v>
      </c>
      <c r="AR646" s="71">
        <v>39924.080080688247</v>
      </c>
      <c r="AS646" s="69">
        <f t="shared" si="392"/>
        <v>79851</v>
      </c>
      <c r="AT646" s="68">
        <f t="shared" si="393"/>
        <v>-3</v>
      </c>
      <c r="AU646" s="71">
        <v>46216.309449103639</v>
      </c>
      <c r="AV646" s="71">
        <v>39924.080080688247</v>
      </c>
      <c r="AW646" s="69">
        <f t="shared" si="394"/>
        <v>86140</v>
      </c>
      <c r="AX646" s="68">
        <f t="shared" si="395"/>
        <v>-6292</v>
      </c>
      <c r="AY646" s="71">
        <v>46216.309449103639</v>
      </c>
      <c r="AZ646" s="71">
        <v>39924.080080688247</v>
      </c>
      <c r="BA646" s="65" t="b">
        <f t="shared" si="360"/>
        <v>1</v>
      </c>
      <c r="BB646" s="65" t="b">
        <f t="shared" si="361"/>
        <v>0</v>
      </c>
      <c r="BC646" s="65" t="b">
        <f t="shared" si="362"/>
        <v>0</v>
      </c>
      <c r="BD646" s="65" t="b">
        <f t="shared" si="363"/>
        <v>0</v>
      </c>
      <c r="BE646" s="65" t="b">
        <f t="shared" si="364"/>
        <v>0</v>
      </c>
      <c r="BF646" s="65" t="b">
        <f t="shared" si="365"/>
        <v>0</v>
      </c>
      <c r="BG646" s="65" t="b">
        <f t="shared" si="366"/>
        <v>0</v>
      </c>
      <c r="BH646" s="65" t="b">
        <f t="shared" si="367"/>
        <v>0</v>
      </c>
      <c r="BI646" s="65" t="b">
        <f t="shared" si="368"/>
        <v>0</v>
      </c>
      <c r="BJ646" s="65" t="b">
        <f t="shared" si="369"/>
        <v>0</v>
      </c>
      <c r="BK646" s="65" t="b">
        <f t="shared" si="370"/>
        <v>0</v>
      </c>
      <c r="BL646" s="65" t="b">
        <f t="shared" si="371"/>
        <v>0</v>
      </c>
      <c r="BM646" s="70" t="s">
        <v>182</v>
      </c>
    </row>
    <row r="647" spans="1:65" ht="34">
      <c r="A647" s="66" t="s">
        <v>1459</v>
      </c>
      <c r="B647" s="67" t="s">
        <v>1460</v>
      </c>
      <c r="C647" s="68">
        <v>0</v>
      </c>
      <c r="D647" s="68">
        <v>0</v>
      </c>
      <c r="E647" s="69">
        <f t="shared" si="372"/>
        <v>0</v>
      </c>
      <c r="F647" s="68">
        <f t="shared" si="373"/>
        <v>0</v>
      </c>
      <c r="G647" s="69">
        <v>0</v>
      </c>
      <c r="H647" s="69">
        <v>0</v>
      </c>
      <c r="I647" s="69">
        <f t="shared" si="374"/>
        <v>0</v>
      </c>
      <c r="J647" s="68">
        <f t="shared" si="375"/>
        <v>0</v>
      </c>
      <c r="K647" s="71">
        <v>33801.752019361396</v>
      </c>
      <c r="L647" s="71">
        <v>7137</v>
      </c>
      <c r="M647" s="69">
        <f t="shared" si="376"/>
        <v>40938</v>
      </c>
      <c r="N647" s="68">
        <f t="shared" si="377"/>
        <v>-26664</v>
      </c>
      <c r="O647" s="69">
        <v>0</v>
      </c>
      <c r="P647" s="71">
        <v>7137</v>
      </c>
      <c r="Q647" s="69">
        <f t="shared" si="378"/>
        <v>7137</v>
      </c>
      <c r="R647" s="68">
        <f t="shared" si="379"/>
        <v>7137</v>
      </c>
      <c r="S647" s="69">
        <v>0</v>
      </c>
      <c r="T647" s="69">
        <v>0</v>
      </c>
      <c r="U647" s="69">
        <f t="shared" si="380"/>
        <v>0</v>
      </c>
      <c r="V647" s="68">
        <f t="shared" si="381"/>
        <v>0</v>
      </c>
      <c r="W647" s="69">
        <v>0</v>
      </c>
      <c r="X647" s="69">
        <v>0</v>
      </c>
      <c r="Y647" s="69">
        <f t="shared" si="382"/>
        <v>0</v>
      </c>
      <c r="Z647" s="68">
        <f t="shared" si="383"/>
        <v>0</v>
      </c>
      <c r="AA647" s="69">
        <v>0</v>
      </c>
      <c r="AB647" s="69">
        <v>0</v>
      </c>
      <c r="AC647" s="69">
        <f t="shared" si="384"/>
        <v>0</v>
      </c>
      <c r="AD647" s="68">
        <f t="shared" si="385"/>
        <v>0</v>
      </c>
      <c r="AE647" s="69">
        <v>0</v>
      </c>
      <c r="AF647" s="69">
        <v>0</v>
      </c>
      <c r="AG647" s="69">
        <f t="shared" si="386"/>
        <v>0</v>
      </c>
      <c r="AH647" s="68">
        <f t="shared" si="387"/>
        <v>0</v>
      </c>
      <c r="AI647" s="69">
        <v>0</v>
      </c>
      <c r="AJ647" s="69">
        <v>0</v>
      </c>
      <c r="AK647" s="69">
        <f t="shared" si="388"/>
        <v>0</v>
      </c>
      <c r="AL647" s="68">
        <f t="shared" si="389"/>
        <v>0</v>
      </c>
      <c r="AM647" s="69">
        <v>0</v>
      </c>
      <c r="AN647" s="69">
        <v>0</v>
      </c>
      <c r="AO647" s="69">
        <f t="shared" si="390"/>
        <v>0</v>
      </c>
      <c r="AP647" s="68">
        <f t="shared" si="391"/>
        <v>0</v>
      </c>
      <c r="AQ647" s="69">
        <v>0</v>
      </c>
      <c r="AR647" s="69">
        <v>0</v>
      </c>
      <c r="AS647" s="69">
        <f t="shared" si="392"/>
        <v>0</v>
      </c>
      <c r="AT647" s="68">
        <f t="shared" si="393"/>
        <v>0</v>
      </c>
      <c r="AU647" s="69">
        <v>0</v>
      </c>
      <c r="AV647" s="69">
        <v>0</v>
      </c>
      <c r="AW647" s="69">
        <f t="shared" si="394"/>
        <v>0</v>
      </c>
      <c r="AX647" s="68">
        <f t="shared" si="395"/>
        <v>0</v>
      </c>
      <c r="AY647" s="69">
        <v>0</v>
      </c>
      <c r="AZ647" s="69">
        <v>0</v>
      </c>
      <c r="BA647" s="65" t="b">
        <f t="shared" si="360"/>
        <v>1</v>
      </c>
      <c r="BB647" s="65" t="b">
        <f t="shared" si="361"/>
        <v>1</v>
      </c>
      <c r="BC647" s="65" t="b">
        <f t="shared" si="362"/>
        <v>0</v>
      </c>
      <c r="BD647" s="65" t="b">
        <f t="shared" si="363"/>
        <v>0</v>
      </c>
      <c r="BE647" s="65" t="b">
        <f t="shared" si="364"/>
        <v>1</v>
      </c>
      <c r="BF647" s="65" t="b">
        <f t="shared" si="365"/>
        <v>1</v>
      </c>
      <c r="BG647" s="65" t="b">
        <f t="shared" si="366"/>
        <v>1</v>
      </c>
      <c r="BH647" s="65" t="b">
        <f t="shared" si="367"/>
        <v>1</v>
      </c>
      <c r="BI647" s="65" t="b">
        <f t="shared" si="368"/>
        <v>1</v>
      </c>
      <c r="BJ647" s="65" t="b">
        <f t="shared" si="369"/>
        <v>1</v>
      </c>
      <c r="BK647" s="65" t="b">
        <f t="shared" si="370"/>
        <v>1</v>
      </c>
      <c r="BL647" s="65" t="b">
        <f t="shared" si="371"/>
        <v>1</v>
      </c>
      <c r="BM647" s="70" t="s">
        <v>161</v>
      </c>
    </row>
    <row r="648" spans="1:65" ht="17">
      <c r="A648" s="66" t="s">
        <v>1461</v>
      </c>
      <c r="B648" s="67" t="s">
        <v>1462</v>
      </c>
      <c r="C648" s="68">
        <v>0</v>
      </c>
      <c r="D648" s="68">
        <v>0</v>
      </c>
      <c r="E648" s="69">
        <f t="shared" si="372"/>
        <v>0</v>
      </c>
      <c r="F648" s="68">
        <f t="shared" si="373"/>
        <v>0</v>
      </c>
      <c r="G648" s="71">
        <v>625</v>
      </c>
      <c r="H648" s="71">
        <v>625</v>
      </c>
      <c r="I648" s="69">
        <f t="shared" si="374"/>
        <v>1250</v>
      </c>
      <c r="J648" s="68">
        <f t="shared" si="375"/>
        <v>0</v>
      </c>
      <c r="K648" s="71">
        <v>5245</v>
      </c>
      <c r="L648" s="71">
        <v>5245</v>
      </c>
      <c r="M648" s="69">
        <f t="shared" si="376"/>
        <v>10490</v>
      </c>
      <c r="N648" s="68">
        <f t="shared" si="377"/>
        <v>0</v>
      </c>
      <c r="O648" s="71">
        <v>14437.5</v>
      </c>
      <c r="P648" s="71">
        <v>14438</v>
      </c>
      <c r="Q648" s="69">
        <f t="shared" si="378"/>
        <v>28875</v>
      </c>
      <c r="R648" s="68">
        <f t="shared" si="379"/>
        <v>1</v>
      </c>
      <c r="S648" s="69">
        <v>0</v>
      </c>
      <c r="T648" s="69">
        <v>0</v>
      </c>
      <c r="U648" s="69">
        <f t="shared" si="380"/>
        <v>0</v>
      </c>
      <c r="V648" s="68">
        <f t="shared" si="381"/>
        <v>0</v>
      </c>
      <c r="W648" s="69">
        <v>0</v>
      </c>
      <c r="X648" s="69">
        <v>0</v>
      </c>
      <c r="Y648" s="69">
        <f t="shared" si="382"/>
        <v>0</v>
      </c>
      <c r="Z648" s="68">
        <f t="shared" si="383"/>
        <v>0</v>
      </c>
      <c r="AA648" s="69">
        <v>0</v>
      </c>
      <c r="AB648" s="69">
        <v>0</v>
      </c>
      <c r="AC648" s="69">
        <f t="shared" si="384"/>
        <v>0</v>
      </c>
      <c r="AD648" s="68">
        <f t="shared" si="385"/>
        <v>0</v>
      </c>
      <c r="AE648" s="69">
        <v>0</v>
      </c>
      <c r="AF648" s="69">
        <v>0</v>
      </c>
      <c r="AG648" s="69">
        <f t="shared" si="386"/>
        <v>0</v>
      </c>
      <c r="AH648" s="68">
        <f t="shared" si="387"/>
        <v>0</v>
      </c>
      <c r="AI648" s="69">
        <v>0</v>
      </c>
      <c r="AJ648" s="69">
        <v>0</v>
      </c>
      <c r="AK648" s="69">
        <f t="shared" si="388"/>
        <v>0</v>
      </c>
      <c r="AL648" s="68">
        <f t="shared" si="389"/>
        <v>0</v>
      </c>
      <c r="AM648" s="69">
        <v>0</v>
      </c>
      <c r="AN648" s="69">
        <v>0</v>
      </c>
      <c r="AO648" s="69">
        <f t="shared" si="390"/>
        <v>0</v>
      </c>
      <c r="AP648" s="68">
        <f t="shared" si="391"/>
        <v>0</v>
      </c>
      <c r="AQ648" s="69">
        <v>0</v>
      </c>
      <c r="AR648" s="69">
        <v>0</v>
      </c>
      <c r="AS648" s="69">
        <f t="shared" si="392"/>
        <v>0</v>
      </c>
      <c r="AT648" s="68">
        <f t="shared" si="393"/>
        <v>0</v>
      </c>
      <c r="AU648" s="69">
        <v>0</v>
      </c>
      <c r="AV648" s="69">
        <v>0</v>
      </c>
      <c r="AW648" s="69">
        <f t="shared" si="394"/>
        <v>0</v>
      </c>
      <c r="AX648" s="68">
        <f t="shared" si="395"/>
        <v>0</v>
      </c>
      <c r="AY648" s="69">
        <v>0</v>
      </c>
      <c r="AZ648" s="69">
        <v>0</v>
      </c>
      <c r="BA648" s="65" t="b">
        <f t="shared" si="360"/>
        <v>1</v>
      </c>
      <c r="BB648" s="65" t="b">
        <f t="shared" si="361"/>
        <v>1</v>
      </c>
      <c r="BC648" s="65" t="b">
        <f t="shared" si="362"/>
        <v>1</v>
      </c>
      <c r="BD648" s="65" t="b">
        <f t="shared" si="363"/>
        <v>0</v>
      </c>
      <c r="BE648" s="65" t="b">
        <f t="shared" si="364"/>
        <v>1</v>
      </c>
      <c r="BF648" s="65" t="b">
        <f t="shared" si="365"/>
        <v>1</v>
      </c>
      <c r="BG648" s="65" t="b">
        <f t="shared" si="366"/>
        <v>1</v>
      </c>
      <c r="BH648" s="65" t="b">
        <f t="shared" si="367"/>
        <v>1</v>
      </c>
      <c r="BI648" s="65" t="b">
        <f t="shared" si="368"/>
        <v>1</v>
      </c>
      <c r="BJ648" s="65" t="b">
        <f t="shared" si="369"/>
        <v>1</v>
      </c>
      <c r="BK648" s="65" t="b">
        <f t="shared" si="370"/>
        <v>1</v>
      </c>
      <c r="BL648" s="65" t="b">
        <f t="shared" si="371"/>
        <v>1</v>
      </c>
      <c r="BM648" s="70" t="s">
        <v>187</v>
      </c>
    </row>
    <row r="649" spans="1:65" ht="17">
      <c r="A649" s="66" t="s">
        <v>1463</v>
      </c>
      <c r="B649" s="67" t="s">
        <v>1464</v>
      </c>
      <c r="C649" s="68">
        <v>0</v>
      </c>
      <c r="D649" s="68">
        <v>0</v>
      </c>
      <c r="E649" s="69">
        <f t="shared" si="372"/>
        <v>0</v>
      </c>
      <c r="F649" s="68">
        <f t="shared" si="373"/>
        <v>0</v>
      </c>
      <c r="G649" s="69">
        <v>0</v>
      </c>
      <c r="H649" s="69">
        <v>0</v>
      </c>
      <c r="I649" s="69">
        <f t="shared" si="374"/>
        <v>0</v>
      </c>
      <c r="J649" s="68">
        <f t="shared" si="375"/>
        <v>0</v>
      </c>
      <c r="K649" s="69">
        <v>0</v>
      </c>
      <c r="L649" s="71">
        <v>4375</v>
      </c>
      <c r="M649" s="69">
        <f t="shared" si="376"/>
        <v>4375</v>
      </c>
      <c r="N649" s="68">
        <f t="shared" si="377"/>
        <v>4375</v>
      </c>
      <c r="O649" s="69">
        <v>0</v>
      </c>
      <c r="P649" s="71">
        <v>4375</v>
      </c>
      <c r="Q649" s="69">
        <f t="shared" si="378"/>
        <v>4375</v>
      </c>
      <c r="R649" s="68">
        <f t="shared" si="379"/>
        <v>4375</v>
      </c>
      <c r="S649" s="71">
        <v>5351275.6539633246</v>
      </c>
      <c r="T649" s="71">
        <v>5351275</v>
      </c>
      <c r="U649" s="69">
        <f t="shared" si="380"/>
        <v>10702550</v>
      </c>
      <c r="V649" s="68">
        <f t="shared" si="381"/>
        <v>0</v>
      </c>
      <c r="W649" s="71">
        <v>5486119.5939633241</v>
      </c>
      <c r="X649" s="71">
        <v>5486118.9400000004</v>
      </c>
      <c r="Y649" s="69">
        <f t="shared" si="382"/>
        <v>10972237</v>
      </c>
      <c r="Z649" s="68">
        <f t="shared" si="383"/>
        <v>-1</v>
      </c>
      <c r="AA649" s="71">
        <v>5486119.5939633241</v>
      </c>
      <c r="AB649" s="71">
        <v>5486118.9400000004</v>
      </c>
      <c r="AC649" s="69">
        <f t="shared" si="384"/>
        <v>10972237</v>
      </c>
      <c r="AD649" s="68">
        <f t="shared" si="385"/>
        <v>-1</v>
      </c>
      <c r="AE649" s="71">
        <v>5486119.5939633241</v>
      </c>
      <c r="AF649" s="71">
        <v>5486118.9400000004</v>
      </c>
      <c r="AG649" s="69">
        <f t="shared" si="386"/>
        <v>10972237</v>
      </c>
      <c r="AH649" s="68">
        <f t="shared" si="387"/>
        <v>-1</v>
      </c>
      <c r="AI649" s="71">
        <v>5486119.5939633241</v>
      </c>
      <c r="AJ649" s="71">
        <v>5486118.9400000004</v>
      </c>
      <c r="AK649" s="69">
        <f t="shared" si="388"/>
        <v>10972237</v>
      </c>
      <c r="AL649" s="68">
        <f t="shared" si="389"/>
        <v>-1</v>
      </c>
      <c r="AM649" s="71">
        <v>6939046.8672041176</v>
      </c>
      <c r="AN649" s="71">
        <v>6939045.9400000004</v>
      </c>
      <c r="AO649" s="69">
        <f t="shared" si="390"/>
        <v>13878091</v>
      </c>
      <c r="AP649" s="68">
        <f t="shared" si="391"/>
        <v>-1</v>
      </c>
      <c r="AQ649" s="71">
        <v>8337705.414452035</v>
      </c>
      <c r="AR649" s="71">
        <v>8337704.9400000004</v>
      </c>
      <c r="AS649" s="69">
        <f t="shared" si="392"/>
        <v>16675409</v>
      </c>
      <c r="AT649" s="68">
        <f t="shared" si="393"/>
        <v>-1</v>
      </c>
      <c r="AU649" s="71">
        <v>8551792.9071622603</v>
      </c>
      <c r="AV649" s="71">
        <v>8337704.9400000004</v>
      </c>
      <c r="AW649" s="69">
        <f t="shared" si="394"/>
        <v>16889496</v>
      </c>
      <c r="AX649" s="68">
        <f t="shared" si="395"/>
        <v>-214088</v>
      </c>
      <c r="AY649" s="71">
        <v>8551792.9071622603</v>
      </c>
      <c r="AZ649" s="71">
        <v>8337704.9400000004</v>
      </c>
      <c r="BA649" s="65" t="b">
        <f t="shared" si="360"/>
        <v>1</v>
      </c>
      <c r="BB649" s="65" t="b">
        <f t="shared" si="361"/>
        <v>1</v>
      </c>
      <c r="BC649" s="65" t="b">
        <f t="shared" si="362"/>
        <v>0</v>
      </c>
      <c r="BD649" s="65" t="b">
        <f t="shared" si="363"/>
        <v>0</v>
      </c>
      <c r="BE649" s="65" t="b">
        <f t="shared" si="364"/>
        <v>1</v>
      </c>
      <c r="BF649" s="65" t="b">
        <f t="shared" si="365"/>
        <v>0</v>
      </c>
      <c r="BG649" s="65" t="b">
        <f t="shared" si="366"/>
        <v>0</v>
      </c>
      <c r="BH649" s="65" t="b">
        <f t="shared" si="367"/>
        <v>0</v>
      </c>
      <c r="BI649" s="65" t="b">
        <f t="shared" si="368"/>
        <v>0</v>
      </c>
      <c r="BJ649" s="65" t="b">
        <f t="shared" si="369"/>
        <v>0</v>
      </c>
      <c r="BK649" s="65" t="b">
        <f t="shared" si="370"/>
        <v>0</v>
      </c>
      <c r="BL649" s="65" t="b">
        <f t="shared" si="371"/>
        <v>0</v>
      </c>
      <c r="BM649" s="70" t="s">
        <v>164</v>
      </c>
    </row>
    <row r="650" spans="1:65" ht="34">
      <c r="A650" s="66" t="s">
        <v>1465</v>
      </c>
      <c r="B650" s="67" t="s">
        <v>1466</v>
      </c>
      <c r="C650" s="68">
        <v>0</v>
      </c>
      <c r="D650" s="68">
        <v>0</v>
      </c>
      <c r="E650" s="69">
        <f t="shared" si="372"/>
        <v>0</v>
      </c>
      <c r="F650" s="68">
        <f t="shared" si="373"/>
        <v>0</v>
      </c>
      <c r="G650" s="69">
        <v>0</v>
      </c>
      <c r="H650" s="69">
        <v>0</v>
      </c>
      <c r="I650" s="69">
        <f t="shared" si="374"/>
        <v>0</v>
      </c>
      <c r="J650" s="68">
        <f t="shared" si="375"/>
        <v>0</v>
      </c>
      <c r="K650" s="71">
        <v>9480</v>
      </c>
      <c r="L650" s="71">
        <v>9480</v>
      </c>
      <c r="M650" s="69">
        <f t="shared" si="376"/>
        <v>18960</v>
      </c>
      <c r="N650" s="68">
        <f t="shared" si="377"/>
        <v>0</v>
      </c>
      <c r="O650" s="69">
        <v>0</v>
      </c>
      <c r="P650" s="71">
        <v>9480</v>
      </c>
      <c r="Q650" s="69">
        <f t="shared" si="378"/>
        <v>9480</v>
      </c>
      <c r="R650" s="68">
        <f t="shared" si="379"/>
        <v>9480</v>
      </c>
      <c r="S650" s="69">
        <v>0</v>
      </c>
      <c r="T650" s="69">
        <v>0</v>
      </c>
      <c r="U650" s="69">
        <f t="shared" si="380"/>
        <v>0</v>
      </c>
      <c r="V650" s="68">
        <f t="shared" si="381"/>
        <v>0</v>
      </c>
      <c r="W650" s="69">
        <v>0</v>
      </c>
      <c r="X650" s="69">
        <v>0</v>
      </c>
      <c r="Y650" s="69">
        <f t="shared" si="382"/>
        <v>0</v>
      </c>
      <c r="Z650" s="68">
        <f t="shared" si="383"/>
        <v>0</v>
      </c>
      <c r="AA650" s="69">
        <v>0</v>
      </c>
      <c r="AB650" s="69">
        <v>0</v>
      </c>
      <c r="AC650" s="69">
        <f t="shared" si="384"/>
        <v>0</v>
      </c>
      <c r="AD650" s="68">
        <f t="shared" si="385"/>
        <v>0</v>
      </c>
      <c r="AE650" s="69">
        <v>0</v>
      </c>
      <c r="AF650" s="69">
        <v>0</v>
      </c>
      <c r="AG650" s="69">
        <f t="shared" si="386"/>
        <v>0</v>
      </c>
      <c r="AH650" s="68">
        <f t="shared" si="387"/>
        <v>0</v>
      </c>
      <c r="AI650" s="69">
        <v>0</v>
      </c>
      <c r="AJ650" s="69">
        <v>0</v>
      </c>
      <c r="AK650" s="69">
        <f t="shared" si="388"/>
        <v>0</v>
      </c>
      <c r="AL650" s="68">
        <f t="shared" si="389"/>
        <v>0</v>
      </c>
      <c r="AM650" s="69">
        <v>0</v>
      </c>
      <c r="AN650" s="69">
        <v>0</v>
      </c>
      <c r="AO650" s="69">
        <f t="shared" si="390"/>
        <v>0</v>
      </c>
      <c r="AP650" s="68">
        <f t="shared" si="391"/>
        <v>0</v>
      </c>
      <c r="AQ650" s="69">
        <v>0</v>
      </c>
      <c r="AR650" s="69">
        <v>0</v>
      </c>
      <c r="AS650" s="69">
        <f t="shared" si="392"/>
        <v>0</v>
      </c>
      <c r="AT650" s="68">
        <f t="shared" si="393"/>
        <v>0</v>
      </c>
      <c r="AU650" s="69">
        <v>0</v>
      </c>
      <c r="AV650" s="69">
        <v>0</v>
      </c>
      <c r="AW650" s="69">
        <f t="shared" si="394"/>
        <v>0</v>
      </c>
      <c r="AX650" s="68">
        <f t="shared" si="395"/>
        <v>0</v>
      </c>
      <c r="AY650" s="69">
        <v>0</v>
      </c>
      <c r="AZ650" s="69">
        <v>0</v>
      </c>
      <c r="BA650" s="65" t="b">
        <f t="shared" si="360"/>
        <v>1</v>
      </c>
      <c r="BB650" s="65" t="b">
        <f t="shared" si="361"/>
        <v>1</v>
      </c>
      <c r="BC650" s="65" t="b">
        <f t="shared" si="362"/>
        <v>1</v>
      </c>
      <c r="BD650" s="65" t="b">
        <f t="shared" si="363"/>
        <v>0</v>
      </c>
      <c r="BE650" s="65" t="b">
        <f t="shared" si="364"/>
        <v>1</v>
      </c>
      <c r="BF650" s="65" t="b">
        <f t="shared" si="365"/>
        <v>1</v>
      </c>
      <c r="BG650" s="65" t="b">
        <f t="shared" si="366"/>
        <v>1</v>
      </c>
      <c r="BH650" s="65" t="b">
        <f t="shared" si="367"/>
        <v>1</v>
      </c>
      <c r="BI650" s="65" t="b">
        <f t="shared" si="368"/>
        <v>1</v>
      </c>
      <c r="BJ650" s="65" t="b">
        <f t="shared" si="369"/>
        <v>1</v>
      </c>
      <c r="BK650" s="65" t="b">
        <f t="shared" si="370"/>
        <v>1</v>
      </c>
      <c r="BL650" s="65" t="b">
        <f t="shared" si="371"/>
        <v>1</v>
      </c>
      <c r="BM650" s="70" t="s">
        <v>161</v>
      </c>
    </row>
    <row r="651" spans="1:65" ht="17">
      <c r="A651" s="66" t="s">
        <v>1467</v>
      </c>
      <c r="B651" s="67" t="s">
        <v>1468</v>
      </c>
      <c r="C651" s="68">
        <v>0</v>
      </c>
      <c r="D651" s="68">
        <v>0</v>
      </c>
      <c r="E651" s="69">
        <f t="shared" si="372"/>
        <v>0</v>
      </c>
      <c r="F651" s="68">
        <f t="shared" si="373"/>
        <v>0</v>
      </c>
      <c r="G651" s="71">
        <v>6296.9957271911453</v>
      </c>
      <c r="H651" s="71">
        <v>6297</v>
      </c>
      <c r="I651" s="69">
        <f t="shared" si="374"/>
        <v>12593</v>
      </c>
      <c r="J651" s="68">
        <f t="shared" si="375"/>
        <v>1</v>
      </c>
      <c r="K651" s="71">
        <v>18123.249007746486</v>
      </c>
      <c r="L651" s="71">
        <v>19373</v>
      </c>
      <c r="M651" s="69">
        <f t="shared" si="376"/>
        <v>37496</v>
      </c>
      <c r="N651" s="68">
        <f t="shared" si="377"/>
        <v>1250</v>
      </c>
      <c r="O651" s="71">
        <v>18123.249007746486</v>
      </c>
      <c r="P651" s="71">
        <v>21620</v>
      </c>
      <c r="Q651" s="69">
        <f t="shared" si="378"/>
        <v>39743</v>
      </c>
      <c r="R651" s="68">
        <f t="shared" si="379"/>
        <v>3497</v>
      </c>
      <c r="S651" s="71">
        <v>4255.9799999999996</v>
      </c>
      <c r="T651" s="71">
        <v>2128</v>
      </c>
      <c r="U651" s="69">
        <f t="shared" si="380"/>
        <v>6383</v>
      </c>
      <c r="V651" s="68">
        <f t="shared" si="381"/>
        <v>-2127</v>
      </c>
      <c r="W651" s="71">
        <v>4255.9799999999996</v>
      </c>
      <c r="X651" s="71">
        <v>2128</v>
      </c>
      <c r="Y651" s="69">
        <f t="shared" si="382"/>
        <v>6383</v>
      </c>
      <c r="Z651" s="68">
        <f t="shared" si="383"/>
        <v>-2127</v>
      </c>
      <c r="AA651" s="71">
        <v>4255.9799999999996</v>
      </c>
      <c r="AB651" s="71">
        <v>2128</v>
      </c>
      <c r="AC651" s="69">
        <f t="shared" si="384"/>
        <v>6383</v>
      </c>
      <c r="AD651" s="68">
        <f t="shared" si="385"/>
        <v>-2127</v>
      </c>
      <c r="AE651" s="71">
        <v>4255.9799999999996</v>
      </c>
      <c r="AF651" s="71">
        <v>2128</v>
      </c>
      <c r="AG651" s="69">
        <f t="shared" si="386"/>
        <v>6383</v>
      </c>
      <c r="AH651" s="68">
        <f t="shared" si="387"/>
        <v>-2127</v>
      </c>
      <c r="AI651" s="71">
        <v>4255.9799999999996</v>
      </c>
      <c r="AJ651" s="71">
        <v>2128</v>
      </c>
      <c r="AK651" s="69">
        <f t="shared" si="388"/>
        <v>6383</v>
      </c>
      <c r="AL651" s="68">
        <f t="shared" si="389"/>
        <v>-2127</v>
      </c>
      <c r="AM651" s="71">
        <v>4255.9799999999996</v>
      </c>
      <c r="AN651" s="71">
        <v>2128</v>
      </c>
      <c r="AO651" s="69">
        <f t="shared" si="390"/>
        <v>6383</v>
      </c>
      <c r="AP651" s="68">
        <f t="shared" si="391"/>
        <v>-2127</v>
      </c>
      <c r="AQ651" s="71">
        <v>4255.9799999999996</v>
      </c>
      <c r="AR651" s="71">
        <v>2128</v>
      </c>
      <c r="AS651" s="69">
        <f t="shared" si="392"/>
        <v>6383</v>
      </c>
      <c r="AT651" s="68">
        <f t="shared" si="393"/>
        <v>-2127</v>
      </c>
      <c r="AU651" s="71">
        <v>4255.9799999999996</v>
      </c>
      <c r="AV651" s="71">
        <v>2128</v>
      </c>
      <c r="AW651" s="69">
        <f t="shared" si="394"/>
        <v>6383</v>
      </c>
      <c r="AX651" s="68">
        <f t="shared" si="395"/>
        <v>-2127</v>
      </c>
      <c r="AY651" s="71">
        <v>4255.9799999999996</v>
      </c>
      <c r="AZ651" s="71">
        <v>2128</v>
      </c>
      <c r="BA651" s="65" t="b">
        <f t="shared" si="360"/>
        <v>1</v>
      </c>
      <c r="BB651" s="65" t="b">
        <f t="shared" si="361"/>
        <v>0</v>
      </c>
      <c r="BC651" s="65" t="b">
        <f t="shared" si="362"/>
        <v>0</v>
      </c>
      <c r="BD651" s="65" t="b">
        <f t="shared" si="363"/>
        <v>0</v>
      </c>
      <c r="BE651" s="65" t="b">
        <f t="shared" si="364"/>
        <v>0</v>
      </c>
      <c r="BF651" s="65" t="b">
        <f t="shared" si="365"/>
        <v>0</v>
      </c>
      <c r="BG651" s="65" t="b">
        <f t="shared" si="366"/>
        <v>0</v>
      </c>
      <c r="BH651" s="65" t="b">
        <f t="shared" si="367"/>
        <v>0</v>
      </c>
      <c r="BI651" s="65" t="b">
        <f t="shared" si="368"/>
        <v>0</v>
      </c>
      <c r="BJ651" s="65" t="b">
        <f t="shared" si="369"/>
        <v>0</v>
      </c>
      <c r="BK651" s="65" t="b">
        <f t="shared" si="370"/>
        <v>0</v>
      </c>
      <c r="BL651" s="65" t="b">
        <f t="shared" si="371"/>
        <v>0</v>
      </c>
      <c r="BM651" s="70" t="s">
        <v>179</v>
      </c>
    </row>
    <row r="652" spans="1:65" ht="17">
      <c r="A652" s="66" t="s">
        <v>1469</v>
      </c>
      <c r="B652" s="67" t="s">
        <v>1470</v>
      </c>
      <c r="C652" s="68">
        <v>0</v>
      </c>
      <c r="D652" s="68">
        <v>0</v>
      </c>
      <c r="E652" s="69">
        <f t="shared" si="372"/>
        <v>0</v>
      </c>
      <c r="F652" s="68">
        <f t="shared" si="373"/>
        <v>0</v>
      </c>
      <c r="G652" s="71">
        <v>72562.718422395934</v>
      </c>
      <c r="H652" s="71">
        <v>72563</v>
      </c>
      <c r="I652" s="69">
        <f t="shared" si="374"/>
        <v>145125</v>
      </c>
      <c r="J652" s="68">
        <f t="shared" si="375"/>
        <v>1</v>
      </c>
      <c r="K652" s="71">
        <v>97496.940268386563</v>
      </c>
      <c r="L652" s="71">
        <v>97497</v>
      </c>
      <c r="M652" s="69">
        <f t="shared" si="376"/>
        <v>194993</v>
      </c>
      <c r="N652" s="68">
        <f t="shared" si="377"/>
        <v>1</v>
      </c>
      <c r="O652" s="71">
        <v>97496.940268386563</v>
      </c>
      <c r="P652" s="71">
        <v>97497</v>
      </c>
      <c r="Q652" s="69">
        <f t="shared" si="378"/>
        <v>194993</v>
      </c>
      <c r="R652" s="68">
        <f t="shared" si="379"/>
        <v>1</v>
      </c>
      <c r="S652" s="71">
        <v>1911117.0259456635</v>
      </c>
      <c r="T652" s="71">
        <v>3822234</v>
      </c>
      <c r="U652" s="69">
        <f t="shared" si="380"/>
        <v>5733351</v>
      </c>
      <c r="V652" s="68">
        <f t="shared" si="381"/>
        <v>1911117</v>
      </c>
      <c r="W652" s="71">
        <v>8778519.1986539587</v>
      </c>
      <c r="X652" s="71">
        <v>10689636.17</v>
      </c>
      <c r="Y652" s="69">
        <f t="shared" si="382"/>
        <v>19468155</v>
      </c>
      <c r="Z652" s="68">
        <f t="shared" si="383"/>
        <v>1911117</v>
      </c>
      <c r="AA652" s="71">
        <v>8778519.1986539587</v>
      </c>
      <c r="AB652" s="71">
        <v>10689636.17</v>
      </c>
      <c r="AC652" s="69">
        <f t="shared" si="384"/>
        <v>19468155</v>
      </c>
      <c r="AD652" s="68">
        <f t="shared" si="385"/>
        <v>1911117</v>
      </c>
      <c r="AE652" s="71">
        <v>20654553.182425015</v>
      </c>
      <c r="AF652" s="71">
        <v>22565670.149999999</v>
      </c>
      <c r="AG652" s="69">
        <f t="shared" si="386"/>
        <v>43220223</v>
      </c>
      <c r="AH652" s="68">
        <f t="shared" si="387"/>
        <v>1911117</v>
      </c>
      <c r="AI652" s="71">
        <v>28869245.840442862</v>
      </c>
      <c r="AJ652" s="71">
        <v>30780363.149999999</v>
      </c>
      <c r="AK652" s="69">
        <f t="shared" si="388"/>
        <v>59649608</v>
      </c>
      <c r="AL652" s="68">
        <f t="shared" si="389"/>
        <v>1911118</v>
      </c>
      <c r="AM652" s="71">
        <v>37959192.961689174</v>
      </c>
      <c r="AN652" s="71">
        <v>39870310.149999999</v>
      </c>
      <c r="AO652" s="69">
        <f t="shared" si="390"/>
        <v>77829502</v>
      </c>
      <c r="AP652" s="68">
        <f t="shared" si="391"/>
        <v>1911118</v>
      </c>
      <c r="AQ652" s="71">
        <v>42091857.636801034</v>
      </c>
      <c r="AR652" s="71">
        <v>44002975.149999999</v>
      </c>
      <c r="AS652" s="69">
        <f t="shared" si="392"/>
        <v>86094832</v>
      </c>
      <c r="AT652" s="68">
        <f t="shared" si="393"/>
        <v>1911118</v>
      </c>
      <c r="AU652" s="71">
        <v>43548861.214295931</v>
      </c>
      <c r="AV652" s="71">
        <v>44002975.149999999</v>
      </c>
      <c r="AW652" s="69">
        <f t="shared" si="394"/>
        <v>87551836</v>
      </c>
      <c r="AX652" s="68">
        <f t="shared" si="395"/>
        <v>454114</v>
      </c>
      <c r="AY652" s="71">
        <v>43548861.214295931</v>
      </c>
      <c r="AZ652" s="71">
        <v>44002975.149999999</v>
      </c>
      <c r="BA652" s="65" t="b">
        <f t="shared" si="360"/>
        <v>1</v>
      </c>
      <c r="BB652" s="65" t="b">
        <f t="shared" si="361"/>
        <v>0</v>
      </c>
      <c r="BC652" s="65" t="b">
        <f t="shared" si="362"/>
        <v>0</v>
      </c>
      <c r="BD652" s="65" t="b">
        <f t="shared" si="363"/>
        <v>0</v>
      </c>
      <c r="BE652" s="65" t="b">
        <f t="shared" si="364"/>
        <v>0</v>
      </c>
      <c r="BF652" s="65" t="b">
        <f t="shared" si="365"/>
        <v>0</v>
      </c>
      <c r="BG652" s="65" t="b">
        <f t="shared" si="366"/>
        <v>0</v>
      </c>
      <c r="BH652" s="65" t="b">
        <f t="shared" si="367"/>
        <v>0</v>
      </c>
      <c r="BI652" s="65" t="b">
        <f t="shared" si="368"/>
        <v>0</v>
      </c>
      <c r="BJ652" s="65" t="b">
        <f t="shared" si="369"/>
        <v>0</v>
      </c>
      <c r="BK652" s="65" t="b">
        <f t="shared" si="370"/>
        <v>0</v>
      </c>
      <c r="BL652" s="65" t="b">
        <f t="shared" si="371"/>
        <v>0</v>
      </c>
      <c r="BM652" s="70" t="s">
        <v>164</v>
      </c>
    </row>
    <row r="653" spans="1:65" ht="17">
      <c r="A653" s="66" t="s">
        <v>1471</v>
      </c>
      <c r="B653" s="67" t="s">
        <v>1472</v>
      </c>
      <c r="C653" s="68">
        <v>4951.530265080306</v>
      </c>
      <c r="D653" s="68">
        <v>4952</v>
      </c>
      <c r="E653" s="69">
        <f t="shared" si="372"/>
        <v>9903</v>
      </c>
      <c r="F653" s="68">
        <f t="shared" si="373"/>
        <v>1</v>
      </c>
      <c r="G653" s="71">
        <v>4951.530265080306</v>
      </c>
      <c r="H653" s="71">
        <v>4952</v>
      </c>
      <c r="I653" s="69">
        <f t="shared" si="374"/>
        <v>9903</v>
      </c>
      <c r="J653" s="68">
        <f t="shared" si="375"/>
        <v>1</v>
      </c>
      <c r="K653" s="71">
        <v>4951.530265080306</v>
      </c>
      <c r="L653" s="71">
        <v>4952</v>
      </c>
      <c r="M653" s="69">
        <f t="shared" si="376"/>
        <v>9903</v>
      </c>
      <c r="N653" s="68">
        <f t="shared" si="377"/>
        <v>1</v>
      </c>
      <c r="O653" s="71">
        <v>11011.354406384422</v>
      </c>
      <c r="P653" s="71">
        <v>4952</v>
      </c>
      <c r="Q653" s="69">
        <f t="shared" si="378"/>
        <v>15963</v>
      </c>
      <c r="R653" s="68">
        <f t="shared" si="379"/>
        <v>-6059</v>
      </c>
      <c r="S653" s="71">
        <v>6047210.4615253806</v>
      </c>
      <c r="T653" s="71">
        <v>6047211</v>
      </c>
      <c r="U653" s="69">
        <f t="shared" si="380"/>
        <v>12094421</v>
      </c>
      <c r="V653" s="68">
        <f t="shared" si="381"/>
        <v>1</v>
      </c>
      <c r="W653" s="71">
        <v>7435032.7780874344</v>
      </c>
      <c r="X653" s="71">
        <v>7435033.3200000003</v>
      </c>
      <c r="Y653" s="69">
        <f t="shared" si="382"/>
        <v>14870065</v>
      </c>
      <c r="Z653" s="68">
        <f t="shared" si="383"/>
        <v>1</v>
      </c>
      <c r="AA653" s="71">
        <v>7544584.2195135579</v>
      </c>
      <c r="AB653" s="71">
        <v>7544584.3200000003</v>
      </c>
      <c r="AC653" s="69">
        <f t="shared" si="384"/>
        <v>15089168</v>
      </c>
      <c r="AD653" s="68">
        <f t="shared" si="385"/>
        <v>0</v>
      </c>
      <c r="AE653" s="71">
        <v>7544584.2195135579</v>
      </c>
      <c r="AF653" s="71">
        <v>7544584.3200000003</v>
      </c>
      <c r="AG653" s="69">
        <f t="shared" si="386"/>
        <v>15089168</v>
      </c>
      <c r="AH653" s="68">
        <f t="shared" si="387"/>
        <v>0</v>
      </c>
      <c r="AI653" s="71">
        <v>7544584.2195135579</v>
      </c>
      <c r="AJ653" s="71">
        <v>7544584.3200000003</v>
      </c>
      <c r="AK653" s="69">
        <f t="shared" si="388"/>
        <v>15089168</v>
      </c>
      <c r="AL653" s="68">
        <f t="shared" si="389"/>
        <v>0</v>
      </c>
      <c r="AM653" s="71">
        <v>7544584.2195135579</v>
      </c>
      <c r="AN653" s="71">
        <v>7544584.3200000003</v>
      </c>
      <c r="AO653" s="69">
        <f t="shared" si="390"/>
        <v>15089168</v>
      </c>
      <c r="AP653" s="68">
        <f t="shared" si="391"/>
        <v>0</v>
      </c>
      <c r="AQ653" s="71">
        <v>10118102.322805474</v>
      </c>
      <c r="AR653" s="71">
        <v>10118102.32</v>
      </c>
      <c r="AS653" s="69">
        <f t="shared" si="392"/>
        <v>20236204</v>
      </c>
      <c r="AT653" s="68">
        <f t="shared" si="393"/>
        <v>0</v>
      </c>
      <c r="AU653" s="71">
        <v>11760964.661103601</v>
      </c>
      <c r="AV653" s="71">
        <v>10118102.32</v>
      </c>
      <c r="AW653" s="69">
        <f t="shared" si="394"/>
        <v>21879066</v>
      </c>
      <c r="AX653" s="68">
        <f t="shared" si="395"/>
        <v>-1642862</v>
      </c>
      <c r="AY653" s="71">
        <v>11760964.661103601</v>
      </c>
      <c r="AZ653" s="71">
        <v>10118102.32</v>
      </c>
      <c r="BA653" s="65" t="b">
        <f t="shared" si="360"/>
        <v>0</v>
      </c>
      <c r="BB653" s="65" t="b">
        <f t="shared" si="361"/>
        <v>0</v>
      </c>
      <c r="BC653" s="65" t="b">
        <f t="shared" si="362"/>
        <v>0</v>
      </c>
      <c r="BD653" s="65" t="b">
        <f t="shared" si="363"/>
        <v>0</v>
      </c>
      <c r="BE653" s="65" t="b">
        <f t="shared" si="364"/>
        <v>0</v>
      </c>
      <c r="BF653" s="65" t="b">
        <f t="shared" si="365"/>
        <v>0</v>
      </c>
      <c r="BG653" s="65" t="b">
        <f t="shared" si="366"/>
        <v>1</v>
      </c>
      <c r="BH653" s="65" t="b">
        <f t="shared" si="367"/>
        <v>1</v>
      </c>
      <c r="BI653" s="65" t="b">
        <f t="shared" si="368"/>
        <v>1</v>
      </c>
      <c r="BJ653" s="65" t="b">
        <f t="shared" si="369"/>
        <v>1</v>
      </c>
      <c r="BK653" s="65" t="b">
        <f t="shared" si="370"/>
        <v>1</v>
      </c>
      <c r="BL653" s="65" t="b">
        <f t="shared" si="371"/>
        <v>0</v>
      </c>
      <c r="BM653" s="70" t="s">
        <v>164</v>
      </c>
    </row>
    <row r="654" spans="1:65" ht="34">
      <c r="A654" s="66" t="s">
        <v>1473</v>
      </c>
      <c r="B654" s="67" t="s">
        <v>1474</v>
      </c>
      <c r="C654" s="68">
        <v>0</v>
      </c>
      <c r="D654" s="68">
        <v>0</v>
      </c>
      <c r="E654" s="69">
        <f t="shared" si="372"/>
        <v>0</v>
      </c>
      <c r="F654" s="68">
        <f t="shared" si="373"/>
        <v>0</v>
      </c>
      <c r="G654" s="71">
        <v>8985</v>
      </c>
      <c r="H654" s="71">
        <v>8985</v>
      </c>
      <c r="I654" s="69">
        <f t="shared" si="374"/>
        <v>17970</v>
      </c>
      <c r="J654" s="68">
        <f t="shared" si="375"/>
        <v>0</v>
      </c>
      <c r="K654" s="71">
        <v>11172.5</v>
      </c>
      <c r="L654" s="71">
        <v>11173</v>
      </c>
      <c r="M654" s="69">
        <f t="shared" si="376"/>
        <v>22345</v>
      </c>
      <c r="N654" s="68">
        <f t="shared" si="377"/>
        <v>1</v>
      </c>
      <c r="O654" s="71">
        <v>15965.3</v>
      </c>
      <c r="P654" s="71">
        <v>15966</v>
      </c>
      <c r="Q654" s="69">
        <f t="shared" si="378"/>
        <v>31931</v>
      </c>
      <c r="R654" s="68">
        <f t="shared" si="379"/>
        <v>1</v>
      </c>
      <c r="S654" s="69">
        <v>0</v>
      </c>
      <c r="T654" s="71">
        <v>4875</v>
      </c>
      <c r="U654" s="69">
        <f t="shared" si="380"/>
        <v>4875</v>
      </c>
      <c r="V654" s="68">
        <f t="shared" si="381"/>
        <v>4875</v>
      </c>
      <c r="W654" s="71">
        <v>2817.7500000000009</v>
      </c>
      <c r="X654" s="71">
        <v>8172</v>
      </c>
      <c r="Y654" s="69">
        <f t="shared" si="382"/>
        <v>10989</v>
      </c>
      <c r="Z654" s="68">
        <f t="shared" si="383"/>
        <v>5355</v>
      </c>
      <c r="AA654" s="69">
        <v>0</v>
      </c>
      <c r="AB654" s="71">
        <v>8172</v>
      </c>
      <c r="AC654" s="69">
        <f t="shared" si="384"/>
        <v>8172</v>
      </c>
      <c r="AD654" s="68">
        <f t="shared" si="385"/>
        <v>8172</v>
      </c>
      <c r="AE654" s="73">
        <v>614.25</v>
      </c>
      <c r="AF654" s="71">
        <v>8786.25</v>
      </c>
      <c r="AG654" s="69">
        <f t="shared" si="386"/>
        <v>9400</v>
      </c>
      <c r="AH654" s="68">
        <f t="shared" si="387"/>
        <v>8172</v>
      </c>
      <c r="AI654" s="71">
        <v>4875</v>
      </c>
      <c r="AJ654" s="71">
        <v>13661.25</v>
      </c>
      <c r="AK654" s="69">
        <f t="shared" si="388"/>
        <v>18536</v>
      </c>
      <c r="AL654" s="68">
        <f t="shared" si="389"/>
        <v>8786</v>
      </c>
      <c r="AM654" s="69">
        <v>0</v>
      </c>
      <c r="AN654" s="71">
        <v>13661.25</v>
      </c>
      <c r="AO654" s="69">
        <f t="shared" si="390"/>
        <v>13661</v>
      </c>
      <c r="AP654" s="68">
        <f t="shared" si="391"/>
        <v>13661</v>
      </c>
      <c r="AQ654" s="69">
        <v>0</v>
      </c>
      <c r="AR654" s="71">
        <v>13661.25</v>
      </c>
      <c r="AS654" s="69">
        <f t="shared" si="392"/>
        <v>13661</v>
      </c>
      <c r="AT654" s="68">
        <f t="shared" si="393"/>
        <v>13661</v>
      </c>
      <c r="AU654" s="69">
        <v>0</v>
      </c>
      <c r="AV654" s="71">
        <v>13661.25</v>
      </c>
      <c r="AW654" s="69">
        <f t="shared" si="394"/>
        <v>13661</v>
      </c>
      <c r="AX654" s="68">
        <f t="shared" si="395"/>
        <v>13661</v>
      </c>
      <c r="AY654" s="69">
        <v>0</v>
      </c>
      <c r="AZ654" s="71">
        <v>13661.25</v>
      </c>
      <c r="BA654" s="65" t="b">
        <f t="shared" si="360"/>
        <v>1</v>
      </c>
      <c r="BB654" s="65" t="b">
        <f t="shared" si="361"/>
        <v>1</v>
      </c>
      <c r="BC654" s="65" t="b">
        <f t="shared" si="362"/>
        <v>0</v>
      </c>
      <c r="BD654" s="65" t="b">
        <f t="shared" si="363"/>
        <v>0</v>
      </c>
      <c r="BE654" s="65" t="b">
        <f t="shared" si="364"/>
        <v>0</v>
      </c>
      <c r="BF654" s="65" t="b">
        <f t="shared" si="365"/>
        <v>0</v>
      </c>
      <c r="BG654" s="65" t="b">
        <f t="shared" si="366"/>
        <v>0</v>
      </c>
      <c r="BH654" s="65" t="b">
        <f t="shared" si="367"/>
        <v>0</v>
      </c>
      <c r="BI654" s="65" t="b">
        <f t="shared" si="368"/>
        <v>0</v>
      </c>
      <c r="BJ654" s="65" t="b">
        <f t="shared" si="369"/>
        <v>0</v>
      </c>
      <c r="BK654" s="65" t="b">
        <f t="shared" si="370"/>
        <v>0</v>
      </c>
      <c r="BL654" s="65" t="b">
        <f t="shared" si="371"/>
        <v>0</v>
      </c>
      <c r="BM654" s="70" t="s">
        <v>161</v>
      </c>
    </row>
    <row r="655" spans="1:65" ht="34">
      <c r="A655" s="66" t="s">
        <v>1475</v>
      </c>
      <c r="B655" s="67" t="s">
        <v>1476</v>
      </c>
      <c r="C655" s="68">
        <v>94.127671777930175</v>
      </c>
      <c r="D655" s="68">
        <v>137.55320613351614</v>
      </c>
      <c r="E655" s="69">
        <f t="shared" si="372"/>
        <v>231</v>
      </c>
      <c r="F655" s="68">
        <f t="shared" si="373"/>
        <v>43</v>
      </c>
      <c r="G655" s="71">
        <v>3161.3655737830759</v>
      </c>
      <c r="H655" s="71">
        <v>3659.0800806882467</v>
      </c>
      <c r="I655" s="69">
        <f t="shared" si="374"/>
        <v>6820</v>
      </c>
      <c r="J655" s="68">
        <f t="shared" si="375"/>
        <v>498</v>
      </c>
      <c r="K655" s="71">
        <v>9197.5235481803866</v>
      </c>
      <c r="L655" s="71">
        <v>10340.080080688247</v>
      </c>
      <c r="M655" s="69">
        <f t="shared" si="376"/>
        <v>19537</v>
      </c>
      <c r="N655" s="68">
        <f t="shared" si="377"/>
        <v>1143</v>
      </c>
      <c r="O655" s="71">
        <v>11876.154188388922</v>
      </c>
      <c r="P655" s="71">
        <v>13418.080080688247</v>
      </c>
      <c r="Q655" s="69">
        <f t="shared" si="378"/>
        <v>25294</v>
      </c>
      <c r="R655" s="68">
        <f t="shared" si="379"/>
        <v>1542</v>
      </c>
      <c r="S655" s="69">
        <v>0</v>
      </c>
      <c r="T655" s="69">
        <v>0</v>
      </c>
      <c r="U655" s="69">
        <f t="shared" si="380"/>
        <v>0</v>
      </c>
      <c r="V655" s="68">
        <f t="shared" si="381"/>
        <v>0</v>
      </c>
      <c r="W655" s="69">
        <v>0</v>
      </c>
      <c r="X655" s="69">
        <v>0</v>
      </c>
      <c r="Y655" s="69">
        <f t="shared" si="382"/>
        <v>0</v>
      </c>
      <c r="Z655" s="68">
        <f t="shared" si="383"/>
        <v>0</v>
      </c>
      <c r="AA655" s="69">
        <v>0</v>
      </c>
      <c r="AB655" s="69">
        <v>0</v>
      </c>
      <c r="AC655" s="69">
        <f t="shared" si="384"/>
        <v>0</v>
      </c>
      <c r="AD655" s="68">
        <f t="shared" si="385"/>
        <v>0</v>
      </c>
      <c r="AE655" s="69">
        <v>0</v>
      </c>
      <c r="AF655" s="69">
        <v>0</v>
      </c>
      <c r="AG655" s="69">
        <f t="shared" si="386"/>
        <v>0</v>
      </c>
      <c r="AH655" s="68">
        <f t="shared" si="387"/>
        <v>0</v>
      </c>
      <c r="AI655" s="69">
        <v>0</v>
      </c>
      <c r="AJ655" s="69">
        <v>0</v>
      </c>
      <c r="AK655" s="69">
        <f t="shared" si="388"/>
        <v>0</v>
      </c>
      <c r="AL655" s="68">
        <f t="shared" si="389"/>
        <v>0</v>
      </c>
      <c r="AM655" s="69">
        <v>0</v>
      </c>
      <c r="AN655" s="69">
        <v>0</v>
      </c>
      <c r="AO655" s="69">
        <f t="shared" si="390"/>
        <v>0</v>
      </c>
      <c r="AP655" s="68">
        <f t="shared" si="391"/>
        <v>0</v>
      </c>
      <c r="AQ655" s="69">
        <v>0</v>
      </c>
      <c r="AR655" s="69">
        <v>0</v>
      </c>
      <c r="AS655" s="69">
        <f t="shared" si="392"/>
        <v>0</v>
      </c>
      <c r="AT655" s="68">
        <f t="shared" si="393"/>
        <v>0</v>
      </c>
      <c r="AU655" s="69">
        <v>0</v>
      </c>
      <c r="AV655" s="69">
        <v>0</v>
      </c>
      <c r="AW655" s="69">
        <f t="shared" si="394"/>
        <v>0</v>
      </c>
      <c r="AX655" s="68">
        <f t="shared" si="395"/>
        <v>0</v>
      </c>
      <c r="AY655" s="69">
        <v>0</v>
      </c>
      <c r="AZ655" s="69">
        <v>0</v>
      </c>
      <c r="BA655" s="65" t="b">
        <f t="shared" si="360"/>
        <v>0</v>
      </c>
      <c r="BB655" s="65" t="b">
        <f t="shared" si="361"/>
        <v>0</v>
      </c>
      <c r="BC655" s="65" t="b">
        <f t="shared" si="362"/>
        <v>0</v>
      </c>
      <c r="BD655" s="65" t="b">
        <f t="shared" si="363"/>
        <v>0</v>
      </c>
      <c r="BE655" s="65" t="b">
        <f t="shared" si="364"/>
        <v>1</v>
      </c>
      <c r="BF655" s="65" t="b">
        <f t="shared" si="365"/>
        <v>1</v>
      </c>
      <c r="BG655" s="65" t="b">
        <f t="shared" si="366"/>
        <v>1</v>
      </c>
      <c r="BH655" s="65" t="b">
        <f t="shared" si="367"/>
        <v>1</v>
      </c>
      <c r="BI655" s="65" t="b">
        <f t="shared" si="368"/>
        <v>1</v>
      </c>
      <c r="BJ655" s="65" t="b">
        <f t="shared" si="369"/>
        <v>1</v>
      </c>
      <c r="BK655" s="65" t="b">
        <f t="shared" si="370"/>
        <v>1</v>
      </c>
      <c r="BL655" s="65" t="b">
        <f t="shared" si="371"/>
        <v>1</v>
      </c>
      <c r="BM655" s="70" t="s">
        <v>161</v>
      </c>
    </row>
    <row r="656" spans="1:65" ht="34">
      <c r="A656" s="66" t="s">
        <v>1477</v>
      </c>
      <c r="B656" s="67" t="s">
        <v>1478</v>
      </c>
      <c r="C656" s="68">
        <v>0</v>
      </c>
      <c r="D656" s="68">
        <v>0</v>
      </c>
      <c r="E656" s="69">
        <f t="shared" si="372"/>
        <v>0</v>
      </c>
      <c r="F656" s="68">
        <f t="shared" si="373"/>
        <v>0</v>
      </c>
      <c r="G656" s="69">
        <v>0</v>
      </c>
      <c r="H656" s="69">
        <v>0</v>
      </c>
      <c r="I656" s="69">
        <f t="shared" si="374"/>
        <v>0</v>
      </c>
      <c r="J656" s="68">
        <f t="shared" si="375"/>
        <v>0</v>
      </c>
      <c r="K656" s="69">
        <v>0</v>
      </c>
      <c r="L656" s="69">
        <v>0</v>
      </c>
      <c r="M656" s="69">
        <f t="shared" si="376"/>
        <v>0</v>
      </c>
      <c r="N656" s="68">
        <f t="shared" si="377"/>
        <v>0</v>
      </c>
      <c r="O656" s="69">
        <v>0</v>
      </c>
      <c r="P656" s="69">
        <v>0</v>
      </c>
      <c r="Q656" s="69">
        <f t="shared" si="378"/>
        <v>0</v>
      </c>
      <c r="R656" s="68">
        <f t="shared" si="379"/>
        <v>0</v>
      </c>
      <c r="S656" s="69">
        <v>0</v>
      </c>
      <c r="T656" s="69">
        <v>0</v>
      </c>
      <c r="U656" s="69">
        <f t="shared" si="380"/>
        <v>0</v>
      </c>
      <c r="V656" s="68">
        <f t="shared" si="381"/>
        <v>0</v>
      </c>
      <c r="W656" s="69">
        <v>0</v>
      </c>
      <c r="X656" s="69">
        <v>0</v>
      </c>
      <c r="Y656" s="69">
        <f t="shared" si="382"/>
        <v>0</v>
      </c>
      <c r="Z656" s="68">
        <f t="shared" si="383"/>
        <v>0</v>
      </c>
      <c r="AA656" s="69">
        <v>0</v>
      </c>
      <c r="AB656" s="69">
        <v>0</v>
      </c>
      <c r="AC656" s="69">
        <f t="shared" si="384"/>
        <v>0</v>
      </c>
      <c r="AD656" s="68">
        <f t="shared" si="385"/>
        <v>0</v>
      </c>
      <c r="AE656" s="69">
        <v>0</v>
      </c>
      <c r="AF656" s="69">
        <v>0</v>
      </c>
      <c r="AG656" s="69">
        <f t="shared" si="386"/>
        <v>0</v>
      </c>
      <c r="AH656" s="68">
        <f t="shared" si="387"/>
        <v>0</v>
      </c>
      <c r="AI656" s="69">
        <v>0</v>
      </c>
      <c r="AJ656" s="69">
        <v>0</v>
      </c>
      <c r="AK656" s="69">
        <f t="shared" si="388"/>
        <v>0</v>
      </c>
      <c r="AL656" s="68">
        <f t="shared" si="389"/>
        <v>0</v>
      </c>
      <c r="AM656" s="69">
        <v>0</v>
      </c>
      <c r="AN656" s="69">
        <v>0</v>
      </c>
      <c r="AO656" s="69">
        <f t="shared" si="390"/>
        <v>0</v>
      </c>
      <c r="AP656" s="68">
        <f t="shared" si="391"/>
        <v>0</v>
      </c>
      <c r="AQ656" s="69">
        <v>0</v>
      </c>
      <c r="AR656" s="69">
        <v>0</v>
      </c>
      <c r="AS656" s="69">
        <f t="shared" si="392"/>
        <v>0</v>
      </c>
      <c r="AT656" s="68">
        <f t="shared" si="393"/>
        <v>0</v>
      </c>
      <c r="AU656" s="69">
        <v>0</v>
      </c>
      <c r="AV656" s="69">
        <v>0</v>
      </c>
      <c r="AW656" s="69">
        <f t="shared" si="394"/>
        <v>0</v>
      </c>
      <c r="AX656" s="68">
        <f t="shared" si="395"/>
        <v>0</v>
      </c>
      <c r="AY656" s="69">
        <v>0</v>
      </c>
      <c r="AZ656" s="69">
        <v>0</v>
      </c>
      <c r="BA656" s="65" t="b">
        <f t="shared" si="360"/>
        <v>1</v>
      </c>
      <c r="BB656" s="65" t="b">
        <f t="shared" si="361"/>
        <v>1</v>
      </c>
      <c r="BC656" s="65" t="b">
        <f t="shared" si="362"/>
        <v>1</v>
      </c>
      <c r="BD656" s="65" t="b">
        <f t="shared" si="363"/>
        <v>1</v>
      </c>
      <c r="BE656" s="65" t="b">
        <f t="shared" si="364"/>
        <v>1</v>
      </c>
      <c r="BF656" s="65" t="b">
        <f t="shared" si="365"/>
        <v>1</v>
      </c>
      <c r="BG656" s="65" t="b">
        <f t="shared" si="366"/>
        <v>1</v>
      </c>
      <c r="BH656" s="65" t="b">
        <f t="shared" si="367"/>
        <v>1</v>
      </c>
      <c r="BI656" s="65" t="b">
        <f t="shared" si="368"/>
        <v>1</v>
      </c>
      <c r="BJ656" s="65" t="b">
        <f t="shared" si="369"/>
        <v>1</v>
      </c>
      <c r="BK656" s="65" t="b">
        <f t="shared" si="370"/>
        <v>1</v>
      </c>
      <c r="BL656" s="65" t="b">
        <f t="shared" si="371"/>
        <v>1</v>
      </c>
      <c r="BM656" s="70" t="s">
        <v>161</v>
      </c>
    </row>
    <row r="657" spans="1:65" ht="17">
      <c r="A657" s="66" t="s">
        <v>1479</v>
      </c>
      <c r="B657" s="67" t="s">
        <v>1480</v>
      </c>
      <c r="C657" s="68">
        <v>0</v>
      </c>
      <c r="D657" s="68">
        <v>0</v>
      </c>
      <c r="E657" s="69">
        <f t="shared" si="372"/>
        <v>0</v>
      </c>
      <c r="F657" s="68">
        <f t="shared" si="373"/>
        <v>0</v>
      </c>
      <c r="G657" s="69">
        <v>0</v>
      </c>
      <c r="H657" s="69">
        <v>0</v>
      </c>
      <c r="I657" s="69">
        <f t="shared" si="374"/>
        <v>0</v>
      </c>
      <c r="J657" s="68">
        <f t="shared" si="375"/>
        <v>0</v>
      </c>
      <c r="K657" s="69">
        <v>0</v>
      </c>
      <c r="L657" s="71">
        <v>3869</v>
      </c>
      <c r="M657" s="69">
        <f t="shared" si="376"/>
        <v>3869</v>
      </c>
      <c r="N657" s="68">
        <f t="shared" si="377"/>
        <v>3869</v>
      </c>
      <c r="O657" s="69">
        <v>0</v>
      </c>
      <c r="P657" s="71">
        <v>22579.68</v>
      </c>
      <c r="Q657" s="69">
        <f t="shared" si="378"/>
        <v>22579</v>
      </c>
      <c r="R657" s="68">
        <f t="shared" si="379"/>
        <v>22579</v>
      </c>
      <c r="S657" s="71">
        <v>32494.092312530316</v>
      </c>
      <c r="T657" s="71">
        <v>54594</v>
      </c>
      <c r="U657" s="69">
        <f t="shared" si="380"/>
        <v>87088</v>
      </c>
      <c r="V657" s="68">
        <f t="shared" si="381"/>
        <v>22100</v>
      </c>
      <c r="W657" s="71">
        <v>42942.257995240827</v>
      </c>
      <c r="X657" s="71">
        <v>72505</v>
      </c>
      <c r="Y657" s="69">
        <f t="shared" si="382"/>
        <v>115447</v>
      </c>
      <c r="Z657" s="68">
        <f t="shared" si="383"/>
        <v>29563</v>
      </c>
      <c r="AA657" s="71">
        <v>45938.43146047277</v>
      </c>
      <c r="AB657" s="71">
        <v>76357</v>
      </c>
      <c r="AC657" s="69">
        <f t="shared" si="384"/>
        <v>122295</v>
      </c>
      <c r="AD657" s="68">
        <f t="shared" si="385"/>
        <v>30419</v>
      </c>
      <c r="AE657" s="71">
        <v>1492.1599999999999</v>
      </c>
      <c r="AF657" s="71">
        <v>93942</v>
      </c>
      <c r="AG657" s="69">
        <f t="shared" si="386"/>
        <v>95434</v>
      </c>
      <c r="AH657" s="68">
        <f t="shared" si="387"/>
        <v>92450</v>
      </c>
      <c r="AI657" s="71">
        <v>1492.1599999999999</v>
      </c>
      <c r="AJ657" s="71">
        <v>93942</v>
      </c>
      <c r="AK657" s="69">
        <f t="shared" si="388"/>
        <v>95434</v>
      </c>
      <c r="AL657" s="68">
        <f t="shared" si="389"/>
        <v>92450</v>
      </c>
      <c r="AM657" s="71">
        <v>1492.1599999999999</v>
      </c>
      <c r="AN657" s="71">
        <v>93942</v>
      </c>
      <c r="AO657" s="69">
        <f t="shared" si="390"/>
        <v>95434</v>
      </c>
      <c r="AP657" s="68">
        <f t="shared" si="391"/>
        <v>92450</v>
      </c>
      <c r="AQ657" s="71">
        <v>1492.1599999999999</v>
      </c>
      <c r="AR657" s="71">
        <v>93942</v>
      </c>
      <c r="AS657" s="69">
        <f t="shared" si="392"/>
        <v>95434</v>
      </c>
      <c r="AT657" s="68">
        <f t="shared" si="393"/>
        <v>92450</v>
      </c>
      <c r="AU657" s="71">
        <v>1492.1599999999999</v>
      </c>
      <c r="AV657" s="71">
        <v>93942</v>
      </c>
      <c r="AW657" s="69">
        <f t="shared" si="394"/>
        <v>95434</v>
      </c>
      <c r="AX657" s="68">
        <f t="shared" si="395"/>
        <v>92450</v>
      </c>
      <c r="AY657" s="71">
        <v>1492.1599999999999</v>
      </c>
      <c r="AZ657" s="71">
        <v>93942</v>
      </c>
      <c r="BA657" s="65" t="b">
        <f t="shared" si="360"/>
        <v>1</v>
      </c>
      <c r="BB657" s="65" t="b">
        <f t="shared" si="361"/>
        <v>1</v>
      </c>
      <c r="BC657" s="65" t="b">
        <f t="shared" si="362"/>
        <v>0</v>
      </c>
      <c r="BD657" s="65" t="b">
        <f t="shared" si="363"/>
        <v>0</v>
      </c>
      <c r="BE657" s="65" t="b">
        <f t="shared" si="364"/>
        <v>0</v>
      </c>
      <c r="BF657" s="65" t="b">
        <f t="shared" si="365"/>
        <v>0</v>
      </c>
      <c r="BG657" s="65" t="b">
        <f t="shared" si="366"/>
        <v>0</v>
      </c>
      <c r="BH657" s="65" t="b">
        <f t="shared" si="367"/>
        <v>0</v>
      </c>
      <c r="BI657" s="65" t="b">
        <f t="shared" si="368"/>
        <v>0</v>
      </c>
      <c r="BJ657" s="65" t="b">
        <f t="shared" si="369"/>
        <v>0</v>
      </c>
      <c r="BK657" s="65" t="b">
        <f t="shared" si="370"/>
        <v>0</v>
      </c>
      <c r="BL657" s="65" t="b">
        <f t="shared" si="371"/>
        <v>0</v>
      </c>
      <c r="BM657" s="70" t="s">
        <v>567</v>
      </c>
    </row>
    <row r="658" spans="1:65" ht="34">
      <c r="A658" s="66" t="s">
        <v>1481</v>
      </c>
      <c r="B658" s="67" t="s">
        <v>1482</v>
      </c>
      <c r="C658" s="68">
        <v>0</v>
      </c>
      <c r="D658" s="68">
        <v>0</v>
      </c>
      <c r="E658" s="69">
        <f t="shared" si="372"/>
        <v>0</v>
      </c>
      <c r="F658" s="68">
        <f t="shared" si="373"/>
        <v>0</v>
      </c>
      <c r="G658" s="69">
        <v>0</v>
      </c>
      <c r="H658" s="69">
        <v>0</v>
      </c>
      <c r="I658" s="69">
        <f t="shared" si="374"/>
        <v>0</v>
      </c>
      <c r="J658" s="68">
        <f t="shared" si="375"/>
        <v>0</v>
      </c>
      <c r="K658" s="71">
        <v>6016.6342300154574</v>
      </c>
      <c r="L658" s="71">
        <v>4999</v>
      </c>
      <c r="M658" s="69">
        <f t="shared" si="376"/>
        <v>11015</v>
      </c>
      <c r="N658" s="68">
        <f t="shared" si="377"/>
        <v>-1017</v>
      </c>
      <c r="O658" s="69">
        <v>0</v>
      </c>
      <c r="P658" s="71">
        <v>4999</v>
      </c>
      <c r="Q658" s="69">
        <f t="shared" si="378"/>
        <v>4999</v>
      </c>
      <c r="R658" s="68">
        <f t="shared" si="379"/>
        <v>4999</v>
      </c>
      <c r="S658" s="69">
        <v>0</v>
      </c>
      <c r="T658" s="71">
        <v>8226</v>
      </c>
      <c r="U658" s="69">
        <f t="shared" si="380"/>
        <v>8226</v>
      </c>
      <c r="V658" s="68">
        <f t="shared" si="381"/>
        <v>8226</v>
      </c>
      <c r="W658" s="71">
        <v>3413.4075915635804</v>
      </c>
      <c r="X658" s="71">
        <v>11843</v>
      </c>
      <c r="Y658" s="69">
        <f t="shared" si="382"/>
        <v>15256</v>
      </c>
      <c r="Z658" s="68">
        <f t="shared" si="383"/>
        <v>8430</v>
      </c>
      <c r="AA658" s="69">
        <v>0</v>
      </c>
      <c r="AB658" s="71">
        <v>11843</v>
      </c>
      <c r="AC658" s="69">
        <f t="shared" si="384"/>
        <v>11843</v>
      </c>
      <c r="AD658" s="68">
        <f t="shared" si="385"/>
        <v>11843</v>
      </c>
      <c r="AE658" s="69">
        <v>0</v>
      </c>
      <c r="AF658" s="71">
        <v>11843</v>
      </c>
      <c r="AG658" s="69">
        <f t="shared" si="386"/>
        <v>11843</v>
      </c>
      <c r="AH658" s="68">
        <f t="shared" si="387"/>
        <v>11843</v>
      </c>
      <c r="AI658" s="71">
        <v>7216.9666240549113</v>
      </c>
      <c r="AJ658" s="71">
        <v>18857</v>
      </c>
      <c r="AK658" s="69">
        <f t="shared" si="388"/>
        <v>26073</v>
      </c>
      <c r="AL658" s="68">
        <f t="shared" si="389"/>
        <v>11641</v>
      </c>
      <c r="AM658" s="69">
        <v>0</v>
      </c>
      <c r="AN658" s="71">
        <v>18857</v>
      </c>
      <c r="AO658" s="69">
        <f t="shared" si="390"/>
        <v>18857</v>
      </c>
      <c r="AP658" s="68">
        <f t="shared" si="391"/>
        <v>18857</v>
      </c>
      <c r="AQ658" s="69">
        <v>0</v>
      </c>
      <c r="AR658" s="71">
        <v>18857</v>
      </c>
      <c r="AS658" s="69">
        <f t="shared" si="392"/>
        <v>18857</v>
      </c>
      <c r="AT658" s="68">
        <f t="shared" si="393"/>
        <v>18857</v>
      </c>
      <c r="AU658" s="71">
        <v>96098.697030856507</v>
      </c>
      <c r="AV658" s="71">
        <v>18857</v>
      </c>
      <c r="AW658" s="69">
        <f t="shared" si="394"/>
        <v>114955</v>
      </c>
      <c r="AX658" s="68">
        <f t="shared" si="395"/>
        <v>-77241</v>
      </c>
      <c r="AY658" s="71">
        <v>96098.697030856507</v>
      </c>
      <c r="AZ658" s="71">
        <v>18857</v>
      </c>
      <c r="BA658" s="65" t="b">
        <f t="shared" si="360"/>
        <v>1</v>
      </c>
      <c r="BB658" s="65" t="b">
        <f t="shared" si="361"/>
        <v>1</v>
      </c>
      <c r="BC658" s="65" t="b">
        <f t="shared" si="362"/>
        <v>0</v>
      </c>
      <c r="BD658" s="65" t="b">
        <f t="shared" si="363"/>
        <v>0</v>
      </c>
      <c r="BE658" s="65" t="b">
        <f t="shared" si="364"/>
        <v>0</v>
      </c>
      <c r="BF658" s="65" t="b">
        <f t="shared" si="365"/>
        <v>0</v>
      </c>
      <c r="BG658" s="65" t="b">
        <f t="shared" si="366"/>
        <v>0</v>
      </c>
      <c r="BH658" s="65" t="b">
        <f t="shared" si="367"/>
        <v>0</v>
      </c>
      <c r="BI658" s="65" t="b">
        <f t="shared" si="368"/>
        <v>0</v>
      </c>
      <c r="BJ658" s="65" t="b">
        <f t="shared" si="369"/>
        <v>0</v>
      </c>
      <c r="BK658" s="65" t="b">
        <f t="shared" si="370"/>
        <v>0</v>
      </c>
      <c r="BL658" s="65" t="b">
        <f t="shared" si="371"/>
        <v>0</v>
      </c>
      <c r="BM658" s="70" t="s">
        <v>161</v>
      </c>
    </row>
    <row r="659" spans="1:65" ht="34">
      <c r="A659" s="66" t="s">
        <v>1483</v>
      </c>
      <c r="B659" s="67" t="s">
        <v>1484</v>
      </c>
      <c r="C659" s="68">
        <v>0</v>
      </c>
      <c r="D659" s="68">
        <v>0</v>
      </c>
      <c r="E659" s="69">
        <f t="shared" si="372"/>
        <v>0</v>
      </c>
      <c r="F659" s="68">
        <f t="shared" si="373"/>
        <v>0</v>
      </c>
      <c r="G659" s="69">
        <v>0</v>
      </c>
      <c r="H659" s="69">
        <v>0</v>
      </c>
      <c r="I659" s="69">
        <f t="shared" si="374"/>
        <v>0</v>
      </c>
      <c r="J659" s="68">
        <f t="shared" si="375"/>
        <v>0</v>
      </c>
      <c r="K659" s="71">
        <v>9062.5</v>
      </c>
      <c r="L659" s="71">
        <v>9063</v>
      </c>
      <c r="M659" s="69">
        <f t="shared" si="376"/>
        <v>18125</v>
      </c>
      <c r="N659" s="68">
        <f t="shared" si="377"/>
        <v>1</v>
      </c>
      <c r="O659" s="69">
        <v>0</v>
      </c>
      <c r="P659" s="71">
        <v>9063</v>
      </c>
      <c r="Q659" s="69">
        <f t="shared" si="378"/>
        <v>9063</v>
      </c>
      <c r="R659" s="68">
        <f t="shared" si="379"/>
        <v>9063</v>
      </c>
      <c r="S659" s="69">
        <v>0</v>
      </c>
      <c r="T659" s="71">
        <v>3217</v>
      </c>
      <c r="U659" s="69">
        <f t="shared" si="380"/>
        <v>3217</v>
      </c>
      <c r="V659" s="68">
        <f t="shared" si="381"/>
        <v>3217</v>
      </c>
      <c r="W659" s="71">
        <v>3984.967297111054</v>
      </c>
      <c r="X659" s="71">
        <v>7269</v>
      </c>
      <c r="Y659" s="69">
        <f t="shared" si="382"/>
        <v>11253</v>
      </c>
      <c r="Z659" s="68">
        <f t="shared" si="383"/>
        <v>3285</v>
      </c>
      <c r="AA659" s="69">
        <v>0</v>
      </c>
      <c r="AB659" s="71">
        <v>7269</v>
      </c>
      <c r="AC659" s="69">
        <f t="shared" si="384"/>
        <v>7269</v>
      </c>
      <c r="AD659" s="68">
        <f t="shared" si="385"/>
        <v>7269</v>
      </c>
      <c r="AE659" s="69">
        <v>0</v>
      </c>
      <c r="AF659" s="71">
        <v>7269</v>
      </c>
      <c r="AG659" s="69">
        <f t="shared" si="386"/>
        <v>7269</v>
      </c>
      <c r="AH659" s="68">
        <f t="shared" si="387"/>
        <v>7269</v>
      </c>
      <c r="AI659" s="71">
        <v>29909.505266245636</v>
      </c>
      <c r="AJ659" s="71">
        <v>36300.58</v>
      </c>
      <c r="AK659" s="69">
        <f t="shared" si="388"/>
        <v>66209</v>
      </c>
      <c r="AL659" s="68">
        <f t="shared" si="389"/>
        <v>6391</v>
      </c>
      <c r="AM659" s="69">
        <v>0</v>
      </c>
      <c r="AN659" s="71">
        <v>36300.58</v>
      </c>
      <c r="AO659" s="69">
        <f t="shared" si="390"/>
        <v>36300</v>
      </c>
      <c r="AP659" s="68">
        <f t="shared" si="391"/>
        <v>36300</v>
      </c>
      <c r="AQ659" s="69">
        <v>0</v>
      </c>
      <c r="AR659" s="71">
        <v>36300.58</v>
      </c>
      <c r="AS659" s="69">
        <f t="shared" si="392"/>
        <v>36300</v>
      </c>
      <c r="AT659" s="68">
        <f t="shared" si="393"/>
        <v>36300</v>
      </c>
      <c r="AU659" s="71">
        <v>507326.80115292594</v>
      </c>
      <c r="AV659" s="71">
        <v>36300.58</v>
      </c>
      <c r="AW659" s="69">
        <f t="shared" si="394"/>
        <v>543626</v>
      </c>
      <c r="AX659" s="68">
        <f t="shared" si="395"/>
        <v>-471026</v>
      </c>
      <c r="AY659" s="71">
        <v>507326.80115292594</v>
      </c>
      <c r="AZ659" s="71">
        <v>36300.58</v>
      </c>
      <c r="BA659" s="65" t="b">
        <f t="shared" si="360"/>
        <v>1</v>
      </c>
      <c r="BB659" s="65" t="b">
        <f t="shared" si="361"/>
        <v>1</v>
      </c>
      <c r="BC659" s="65" t="b">
        <f t="shared" si="362"/>
        <v>0</v>
      </c>
      <c r="BD659" s="65" t="b">
        <f t="shared" si="363"/>
        <v>0</v>
      </c>
      <c r="BE659" s="65" t="b">
        <f t="shared" si="364"/>
        <v>0</v>
      </c>
      <c r="BF659" s="65" t="b">
        <f t="shared" si="365"/>
        <v>0</v>
      </c>
      <c r="BG659" s="65" t="b">
        <f t="shared" si="366"/>
        <v>0</v>
      </c>
      <c r="BH659" s="65" t="b">
        <f t="shared" si="367"/>
        <v>0</v>
      </c>
      <c r="BI659" s="65" t="b">
        <f t="shared" si="368"/>
        <v>0</v>
      </c>
      <c r="BJ659" s="65" t="b">
        <f t="shared" si="369"/>
        <v>0</v>
      </c>
      <c r="BK659" s="65" t="b">
        <f t="shared" si="370"/>
        <v>0</v>
      </c>
      <c r="BL659" s="65" t="b">
        <f t="shared" si="371"/>
        <v>0</v>
      </c>
      <c r="BM659" s="70" t="s">
        <v>161</v>
      </c>
    </row>
    <row r="660" spans="1:65" ht="34">
      <c r="A660" s="66" t="s">
        <v>1485</v>
      </c>
      <c r="B660" s="67" t="s">
        <v>1486</v>
      </c>
      <c r="C660" s="68">
        <v>0</v>
      </c>
      <c r="D660" s="68">
        <v>0</v>
      </c>
      <c r="E660" s="69">
        <f t="shared" si="372"/>
        <v>0</v>
      </c>
      <c r="F660" s="68">
        <f t="shared" si="373"/>
        <v>0</v>
      </c>
      <c r="G660" s="69">
        <v>0</v>
      </c>
      <c r="H660" s="69">
        <v>0</v>
      </c>
      <c r="I660" s="69">
        <f t="shared" si="374"/>
        <v>0</v>
      </c>
      <c r="J660" s="68">
        <f t="shared" si="375"/>
        <v>0</v>
      </c>
      <c r="K660" s="69">
        <v>0</v>
      </c>
      <c r="L660" s="69">
        <v>0</v>
      </c>
      <c r="M660" s="69">
        <f t="shared" si="376"/>
        <v>0</v>
      </c>
      <c r="N660" s="68">
        <f t="shared" si="377"/>
        <v>0</v>
      </c>
      <c r="O660" s="69">
        <v>0</v>
      </c>
      <c r="P660" s="69">
        <v>0</v>
      </c>
      <c r="Q660" s="69">
        <f t="shared" si="378"/>
        <v>0</v>
      </c>
      <c r="R660" s="68">
        <f t="shared" si="379"/>
        <v>0</v>
      </c>
      <c r="S660" s="69">
        <v>0</v>
      </c>
      <c r="T660" s="71">
        <v>10519</v>
      </c>
      <c r="U660" s="69">
        <f t="shared" si="380"/>
        <v>10519</v>
      </c>
      <c r="V660" s="68">
        <f t="shared" si="381"/>
        <v>10519</v>
      </c>
      <c r="W660" s="71">
        <v>15801.289690254258</v>
      </c>
      <c r="X660" s="71">
        <v>27621</v>
      </c>
      <c r="Y660" s="69">
        <f t="shared" si="382"/>
        <v>43422</v>
      </c>
      <c r="Z660" s="68">
        <f t="shared" si="383"/>
        <v>11820</v>
      </c>
      <c r="AA660" s="69">
        <v>0</v>
      </c>
      <c r="AB660" s="71">
        <v>27621</v>
      </c>
      <c r="AC660" s="69">
        <f t="shared" si="384"/>
        <v>27621</v>
      </c>
      <c r="AD660" s="68">
        <f t="shared" si="385"/>
        <v>27621</v>
      </c>
      <c r="AE660" s="69">
        <v>0</v>
      </c>
      <c r="AF660" s="71">
        <v>27621</v>
      </c>
      <c r="AG660" s="69">
        <f t="shared" si="386"/>
        <v>27621</v>
      </c>
      <c r="AH660" s="68">
        <f t="shared" si="387"/>
        <v>27621</v>
      </c>
      <c r="AI660" s="71">
        <v>9242.6031637610504</v>
      </c>
      <c r="AJ660" s="71">
        <v>27621</v>
      </c>
      <c r="AK660" s="69">
        <f t="shared" si="388"/>
        <v>36863</v>
      </c>
      <c r="AL660" s="68">
        <f t="shared" si="389"/>
        <v>18379</v>
      </c>
      <c r="AM660" s="69">
        <v>0</v>
      </c>
      <c r="AN660" s="71">
        <v>27621</v>
      </c>
      <c r="AO660" s="69">
        <f t="shared" si="390"/>
        <v>27621</v>
      </c>
      <c r="AP660" s="68">
        <f t="shared" si="391"/>
        <v>27621</v>
      </c>
      <c r="AQ660" s="69">
        <v>0</v>
      </c>
      <c r="AR660" s="71">
        <v>27621</v>
      </c>
      <c r="AS660" s="69">
        <f t="shared" si="392"/>
        <v>27621</v>
      </c>
      <c r="AT660" s="68">
        <f t="shared" si="393"/>
        <v>27621</v>
      </c>
      <c r="AU660" s="71">
        <v>-24908.950577118634</v>
      </c>
      <c r="AV660" s="71">
        <v>27621</v>
      </c>
      <c r="AW660" s="69">
        <f t="shared" si="394"/>
        <v>2713</v>
      </c>
      <c r="AX660" s="68">
        <f t="shared" si="395"/>
        <v>52529</v>
      </c>
      <c r="AY660" s="71">
        <v>-24908.950577118634</v>
      </c>
      <c r="AZ660" s="71">
        <v>27621</v>
      </c>
      <c r="BA660" s="65" t="b">
        <f t="shared" si="360"/>
        <v>1</v>
      </c>
      <c r="BB660" s="65" t="b">
        <f t="shared" si="361"/>
        <v>1</v>
      </c>
      <c r="BC660" s="65" t="b">
        <f t="shared" si="362"/>
        <v>1</v>
      </c>
      <c r="BD660" s="65" t="b">
        <f t="shared" si="363"/>
        <v>1</v>
      </c>
      <c r="BE660" s="65" t="b">
        <f t="shared" si="364"/>
        <v>0</v>
      </c>
      <c r="BF660" s="65" t="b">
        <f t="shared" si="365"/>
        <v>0</v>
      </c>
      <c r="BG660" s="65" t="b">
        <f t="shared" si="366"/>
        <v>0</v>
      </c>
      <c r="BH660" s="65" t="b">
        <f t="shared" si="367"/>
        <v>0</v>
      </c>
      <c r="BI660" s="65" t="b">
        <f t="shared" si="368"/>
        <v>0</v>
      </c>
      <c r="BJ660" s="65" t="b">
        <f t="shared" si="369"/>
        <v>0</v>
      </c>
      <c r="BK660" s="65" t="b">
        <f t="shared" si="370"/>
        <v>0</v>
      </c>
      <c r="BL660" s="65" t="b">
        <f t="shared" si="371"/>
        <v>0</v>
      </c>
      <c r="BM660" s="70" t="s">
        <v>161</v>
      </c>
    </row>
    <row r="661" spans="1:65" ht="34">
      <c r="A661" s="66" t="s">
        <v>1487</v>
      </c>
      <c r="B661" s="67" t="s">
        <v>1488</v>
      </c>
      <c r="C661" s="68">
        <v>420.26755060968395</v>
      </c>
      <c r="D661" s="68">
        <v>420.3</v>
      </c>
      <c r="E661" s="69">
        <f t="shared" si="372"/>
        <v>840</v>
      </c>
      <c r="F661" s="68">
        <f t="shared" si="373"/>
        <v>0</v>
      </c>
      <c r="G661" s="73">
        <v>657.91006210303453</v>
      </c>
      <c r="H661" s="73">
        <v>660.5</v>
      </c>
      <c r="I661" s="69">
        <f t="shared" si="374"/>
        <v>1317</v>
      </c>
      <c r="J661" s="68">
        <f t="shared" si="375"/>
        <v>3</v>
      </c>
      <c r="K661" s="73">
        <v>657.91006210303453</v>
      </c>
      <c r="L661" s="73">
        <v>660.5</v>
      </c>
      <c r="M661" s="69">
        <f t="shared" si="376"/>
        <v>1317</v>
      </c>
      <c r="N661" s="68">
        <f t="shared" si="377"/>
        <v>3</v>
      </c>
      <c r="O661" s="73">
        <v>938.91600692041948</v>
      </c>
      <c r="P661" s="73">
        <v>941.5</v>
      </c>
      <c r="Q661" s="69">
        <f t="shared" si="378"/>
        <v>1879</v>
      </c>
      <c r="R661" s="68">
        <f t="shared" si="379"/>
        <v>3</v>
      </c>
      <c r="S661" s="69">
        <v>0</v>
      </c>
      <c r="T661" s="71">
        <v>11125</v>
      </c>
      <c r="U661" s="69">
        <f t="shared" si="380"/>
        <v>11125</v>
      </c>
      <c r="V661" s="68">
        <f t="shared" si="381"/>
        <v>11125</v>
      </c>
      <c r="W661" s="71">
        <v>8989</v>
      </c>
      <c r="X661" s="71">
        <v>21748</v>
      </c>
      <c r="Y661" s="69">
        <f t="shared" si="382"/>
        <v>30737</v>
      </c>
      <c r="Z661" s="68">
        <f t="shared" si="383"/>
        <v>12759</v>
      </c>
      <c r="AA661" s="69">
        <v>0</v>
      </c>
      <c r="AB661" s="71">
        <v>21748</v>
      </c>
      <c r="AC661" s="69">
        <f t="shared" si="384"/>
        <v>21748</v>
      </c>
      <c r="AD661" s="68">
        <f t="shared" si="385"/>
        <v>21748</v>
      </c>
      <c r="AE661" s="71">
        <v>1513</v>
      </c>
      <c r="AF661" s="71">
        <v>23261</v>
      </c>
      <c r="AG661" s="69">
        <f t="shared" si="386"/>
        <v>24774</v>
      </c>
      <c r="AH661" s="68">
        <f t="shared" si="387"/>
        <v>21748</v>
      </c>
      <c r="AI661" s="71">
        <v>10947</v>
      </c>
      <c r="AJ661" s="71">
        <v>34208</v>
      </c>
      <c r="AK661" s="69">
        <f t="shared" si="388"/>
        <v>45155</v>
      </c>
      <c r="AL661" s="68">
        <f t="shared" si="389"/>
        <v>23261</v>
      </c>
      <c r="AM661" s="69">
        <v>0</v>
      </c>
      <c r="AN661" s="71">
        <v>34208</v>
      </c>
      <c r="AO661" s="69">
        <f t="shared" si="390"/>
        <v>34208</v>
      </c>
      <c r="AP661" s="68">
        <f t="shared" si="391"/>
        <v>34208</v>
      </c>
      <c r="AQ661" s="69">
        <v>0</v>
      </c>
      <c r="AR661" s="71">
        <v>34208</v>
      </c>
      <c r="AS661" s="69">
        <f t="shared" si="392"/>
        <v>34208</v>
      </c>
      <c r="AT661" s="68">
        <f t="shared" si="393"/>
        <v>34208</v>
      </c>
      <c r="AU661" s="69">
        <v>0</v>
      </c>
      <c r="AV661" s="71">
        <v>34208</v>
      </c>
      <c r="AW661" s="69">
        <f t="shared" si="394"/>
        <v>34208</v>
      </c>
      <c r="AX661" s="68">
        <f t="shared" si="395"/>
        <v>34208</v>
      </c>
      <c r="AY661" s="69">
        <v>0</v>
      </c>
      <c r="AZ661" s="71">
        <v>34208</v>
      </c>
      <c r="BA661" s="65" t="b">
        <f t="shared" si="360"/>
        <v>1</v>
      </c>
      <c r="BB661" s="65" t="b">
        <f t="shared" si="361"/>
        <v>0</v>
      </c>
      <c r="BC661" s="65" t="b">
        <f t="shared" si="362"/>
        <v>0</v>
      </c>
      <c r="BD661" s="65" t="b">
        <f t="shared" si="363"/>
        <v>0</v>
      </c>
      <c r="BE661" s="65" t="b">
        <f t="shared" si="364"/>
        <v>0</v>
      </c>
      <c r="BF661" s="65" t="b">
        <f t="shared" si="365"/>
        <v>0</v>
      </c>
      <c r="BG661" s="65" t="b">
        <f t="shared" si="366"/>
        <v>0</v>
      </c>
      <c r="BH661" s="65" t="b">
        <f t="shared" si="367"/>
        <v>0</v>
      </c>
      <c r="BI661" s="65" t="b">
        <f t="shared" si="368"/>
        <v>0</v>
      </c>
      <c r="BJ661" s="65" t="b">
        <f t="shared" si="369"/>
        <v>0</v>
      </c>
      <c r="BK661" s="65" t="b">
        <f t="shared" si="370"/>
        <v>0</v>
      </c>
      <c r="BL661" s="65" t="b">
        <f t="shared" si="371"/>
        <v>0</v>
      </c>
      <c r="BM661" s="70" t="s">
        <v>161</v>
      </c>
    </row>
    <row r="662" spans="1:65" ht="34">
      <c r="A662" s="66" t="s">
        <v>1489</v>
      </c>
      <c r="B662" s="67" t="s">
        <v>1490</v>
      </c>
      <c r="C662" s="68">
        <v>0</v>
      </c>
      <c r="D662" s="68">
        <v>0</v>
      </c>
      <c r="E662" s="69">
        <f t="shared" si="372"/>
        <v>0</v>
      </c>
      <c r="F662" s="68">
        <f t="shared" si="373"/>
        <v>0</v>
      </c>
      <c r="G662" s="69">
        <v>0</v>
      </c>
      <c r="H662" s="69">
        <v>0</v>
      </c>
      <c r="I662" s="69">
        <f t="shared" si="374"/>
        <v>0</v>
      </c>
      <c r="J662" s="68">
        <f t="shared" si="375"/>
        <v>0</v>
      </c>
      <c r="K662" s="69">
        <v>0</v>
      </c>
      <c r="L662" s="69">
        <v>0</v>
      </c>
      <c r="M662" s="69">
        <f t="shared" si="376"/>
        <v>0</v>
      </c>
      <c r="N662" s="68">
        <f t="shared" si="377"/>
        <v>0</v>
      </c>
      <c r="O662" s="69">
        <v>0</v>
      </c>
      <c r="P662" s="69">
        <v>0</v>
      </c>
      <c r="Q662" s="69">
        <f t="shared" si="378"/>
        <v>0</v>
      </c>
      <c r="R662" s="68">
        <f t="shared" si="379"/>
        <v>0</v>
      </c>
      <c r="S662" s="69">
        <v>0</v>
      </c>
      <c r="T662" s="69">
        <v>0</v>
      </c>
      <c r="U662" s="69">
        <f t="shared" si="380"/>
        <v>0</v>
      </c>
      <c r="V662" s="68">
        <f t="shared" si="381"/>
        <v>0</v>
      </c>
      <c r="W662" s="69">
        <v>0</v>
      </c>
      <c r="X662" s="69">
        <v>0</v>
      </c>
      <c r="Y662" s="69">
        <f t="shared" si="382"/>
        <v>0</v>
      </c>
      <c r="Z662" s="68">
        <f t="shared" si="383"/>
        <v>0</v>
      </c>
      <c r="AA662" s="69">
        <v>0</v>
      </c>
      <c r="AB662" s="69">
        <v>0</v>
      </c>
      <c r="AC662" s="69">
        <f t="shared" si="384"/>
        <v>0</v>
      </c>
      <c r="AD662" s="68">
        <f t="shared" si="385"/>
        <v>0</v>
      </c>
      <c r="AE662" s="69">
        <v>0</v>
      </c>
      <c r="AF662" s="69">
        <v>0</v>
      </c>
      <c r="AG662" s="69">
        <f t="shared" si="386"/>
        <v>0</v>
      </c>
      <c r="AH662" s="68">
        <f t="shared" si="387"/>
        <v>0</v>
      </c>
      <c r="AI662" s="69">
        <v>0</v>
      </c>
      <c r="AJ662" s="69">
        <v>0</v>
      </c>
      <c r="AK662" s="69">
        <f t="shared" si="388"/>
        <v>0</v>
      </c>
      <c r="AL662" s="68">
        <f t="shared" si="389"/>
        <v>0</v>
      </c>
      <c r="AM662" s="69">
        <v>0</v>
      </c>
      <c r="AN662" s="69">
        <v>0</v>
      </c>
      <c r="AO662" s="69">
        <f t="shared" si="390"/>
        <v>0</v>
      </c>
      <c r="AP662" s="68">
        <f t="shared" si="391"/>
        <v>0</v>
      </c>
      <c r="AQ662" s="69">
        <v>0</v>
      </c>
      <c r="AR662" s="69">
        <v>0</v>
      </c>
      <c r="AS662" s="69">
        <f t="shared" si="392"/>
        <v>0</v>
      </c>
      <c r="AT662" s="68">
        <f t="shared" si="393"/>
        <v>0</v>
      </c>
      <c r="AU662" s="69">
        <v>0</v>
      </c>
      <c r="AV662" s="69">
        <v>0</v>
      </c>
      <c r="AW662" s="69">
        <f t="shared" si="394"/>
        <v>0</v>
      </c>
      <c r="AX662" s="68">
        <f t="shared" si="395"/>
        <v>0</v>
      </c>
      <c r="AY662" s="69">
        <v>0</v>
      </c>
      <c r="AZ662" s="69">
        <v>0</v>
      </c>
      <c r="BA662" s="65" t="b">
        <f t="shared" si="360"/>
        <v>1</v>
      </c>
      <c r="BB662" s="65" t="b">
        <f t="shared" si="361"/>
        <v>1</v>
      </c>
      <c r="BC662" s="65" t="b">
        <f t="shared" si="362"/>
        <v>1</v>
      </c>
      <c r="BD662" s="65" t="b">
        <f t="shared" si="363"/>
        <v>1</v>
      </c>
      <c r="BE662" s="65" t="b">
        <f t="shared" si="364"/>
        <v>1</v>
      </c>
      <c r="BF662" s="65" t="b">
        <f t="shared" si="365"/>
        <v>1</v>
      </c>
      <c r="BG662" s="65" t="b">
        <f t="shared" si="366"/>
        <v>1</v>
      </c>
      <c r="BH662" s="65" t="b">
        <f t="shared" si="367"/>
        <v>1</v>
      </c>
      <c r="BI662" s="65" t="b">
        <f t="shared" si="368"/>
        <v>1</v>
      </c>
      <c r="BJ662" s="65" t="b">
        <f t="shared" si="369"/>
        <v>1</v>
      </c>
      <c r="BK662" s="65" t="b">
        <f t="shared" si="370"/>
        <v>1</v>
      </c>
      <c r="BL662" s="65" t="b">
        <f t="shared" si="371"/>
        <v>1</v>
      </c>
      <c r="BM662" s="70" t="s">
        <v>161</v>
      </c>
    </row>
    <row r="663" spans="1:65" ht="34">
      <c r="A663" s="66" t="s">
        <v>1491</v>
      </c>
      <c r="B663" s="67" t="s">
        <v>1492</v>
      </c>
      <c r="C663" s="68">
        <v>395.69646678221028</v>
      </c>
      <c r="D663" s="68">
        <v>474.8</v>
      </c>
      <c r="E663" s="69">
        <f t="shared" si="372"/>
        <v>869</v>
      </c>
      <c r="F663" s="68">
        <f t="shared" si="373"/>
        <v>79</v>
      </c>
      <c r="G663" s="73">
        <v>395.69646678221028</v>
      </c>
      <c r="H663" s="73">
        <v>474.8</v>
      </c>
      <c r="I663" s="69">
        <f t="shared" si="374"/>
        <v>869</v>
      </c>
      <c r="J663" s="68">
        <f t="shared" si="375"/>
        <v>79</v>
      </c>
      <c r="K663" s="73">
        <v>395.69646678221028</v>
      </c>
      <c r="L663" s="73">
        <v>474.8</v>
      </c>
      <c r="M663" s="69">
        <f t="shared" si="376"/>
        <v>869</v>
      </c>
      <c r="N663" s="68">
        <f t="shared" si="377"/>
        <v>79</v>
      </c>
      <c r="O663" s="73">
        <v>395.69646678221028</v>
      </c>
      <c r="P663" s="73">
        <v>474.8</v>
      </c>
      <c r="Q663" s="69">
        <f t="shared" si="378"/>
        <v>869</v>
      </c>
      <c r="R663" s="68">
        <f t="shared" si="379"/>
        <v>79</v>
      </c>
      <c r="S663" s="69">
        <v>0</v>
      </c>
      <c r="T663" s="69">
        <v>0</v>
      </c>
      <c r="U663" s="69">
        <f t="shared" si="380"/>
        <v>0</v>
      </c>
      <c r="V663" s="68">
        <f t="shared" si="381"/>
        <v>0</v>
      </c>
      <c r="W663" s="69">
        <v>0</v>
      </c>
      <c r="X663" s="69">
        <v>0</v>
      </c>
      <c r="Y663" s="69">
        <f t="shared" si="382"/>
        <v>0</v>
      </c>
      <c r="Z663" s="68">
        <f t="shared" si="383"/>
        <v>0</v>
      </c>
      <c r="AA663" s="69">
        <v>0</v>
      </c>
      <c r="AB663" s="69">
        <v>0</v>
      </c>
      <c r="AC663" s="69">
        <f t="shared" si="384"/>
        <v>0</v>
      </c>
      <c r="AD663" s="68">
        <f t="shared" si="385"/>
        <v>0</v>
      </c>
      <c r="AE663" s="69">
        <v>0</v>
      </c>
      <c r="AF663" s="69">
        <v>0</v>
      </c>
      <c r="AG663" s="69">
        <f t="shared" si="386"/>
        <v>0</v>
      </c>
      <c r="AH663" s="68">
        <f t="shared" si="387"/>
        <v>0</v>
      </c>
      <c r="AI663" s="69">
        <v>0</v>
      </c>
      <c r="AJ663" s="69">
        <v>0</v>
      </c>
      <c r="AK663" s="69">
        <f t="shared" si="388"/>
        <v>0</v>
      </c>
      <c r="AL663" s="68">
        <f t="shared" si="389"/>
        <v>0</v>
      </c>
      <c r="AM663" s="69">
        <v>0</v>
      </c>
      <c r="AN663" s="69">
        <v>0</v>
      </c>
      <c r="AO663" s="69">
        <f t="shared" si="390"/>
        <v>0</v>
      </c>
      <c r="AP663" s="68">
        <f t="shared" si="391"/>
        <v>0</v>
      </c>
      <c r="AQ663" s="69">
        <v>0</v>
      </c>
      <c r="AR663" s="69">
        <v>0</v>
      </c>
      <c r="AS663" s="69">
        <f t="shared" si="392"/>
        <v>0</v>
      </c>
      <c r="AT663" s="68">
        <f t="shared" si="393"/>
        <v>0</v>
      </c>
      <c r="AU663" s="69">
        <v>0</v>
      </c>
      <c r="AV663" s="69">
        <v>0</v>
      </c>
      <c r="AW663" s="69">
        <f t="shared" si="394"/>
        <v>0</v>
      </c>
      <c r="AX663" s="68">
        <f t="shared" si="395"/>
        <v>0</v>
      </c>
      <c r="AY663" s="69">
        <v>0</v>
      </c>
      <c r="AZ663" s="69">
        <v>0</v>
      </c>
      <c r="BA663" s="65" t="b">
        <f t="shared" si="360"/>
        <v>0</v>
      </c>
      <c r="BB663" s="65" t="b">
        <f t="shared" si="361"/>
        <v>0</v>
      </c>
      <c r="BC663" s="65" t="b">
        <f t="shared" si="362"/>
        <v>0</v>
      </c>
      <c r="BD663" s="65" t="b">
        <f t="shared" si="363"/>
        <v>0</v>
      </c>
      <c r="BE663" s="65" t="b">
        <f t="shared" si="364"/>
        <v>1</v>
      </c>
      <c r="BF663" s="65" t="b">
        <f t="shared" si="365"/>
        <v>1</v>
      </c>
      <c r="BG663" s="65" t="b">
        <f t="shared" si="366"/>
        <v>1</v>
      </c>
      <c r="BH663" s="65" t="b">
        <f t="shared" si="367"/>
        <v>1</v>
      </c>
      <c r="BI663" s="65" t="b">
        <f t="shared" si="368"/>
        <v>1</v>
      </c>
      <c r="BJ663" s="65" t="b">
        <f t="shared" si="369"/>
        <v>1</v>
      </c>
      <c r="BK663" s="65" t="b">
        <f t="shared" si="370"/>
        <v>1</v>
      </c>
      <c r="BL663" s="65" t="b">
        <f t="shared" si="371"/>
        <v>1</v>
      </c>
      <c r="BM663" s="70" t="s">
        <v>161</v>
      </c>
    </row>
    <row r="664" spans="1:65" ht="34">
      <c r="A664" s="66" t="s">
        <v>1493</v>
      </c>
      <c r="B664" s="67" t="s">
        <v>1494</v>
      </c>
      <c r="C664" s="68">
        <v>0</v>
      </c>
      <c r="D664" s="68">
        <v>0</v>
      </c>
      <c r="E664" s="69">
        <f t="shared" si="372"/>
        <v>0</v>
      </c>
      <c r="F664" s="68">
        <f t="shared" si="373"/>
        <v>0</v>
      </c>
      <c r="G664" s="69">
        <v>0</v>
      </c>
      <c r="H664" s="69">
        <v>0</v>
      </c>
      <c r="I664" s="69">
        <f t="shared" si="374"/>
        <v>0</v>
      </c>
      <c r="J664" s="68">
        <f t="shared" si="375"/>
        <v>0</v>
      </c>
      <c r="K664" s="69">
        <v>0</v>
      </c>
      <c r="L664" s="69">
        <v>0</v>
      </c>
      <c r="M664" s="69">
        <f t="shared" si="376"/>
        <v>0</v>
      </c>
      <c r="N664" s="68">
        <f t="shared" si="377"/>
        <v>0</v>
      </c>
      <c r="O664" s="71">
        <v>15771.043051775154</v>
      </c>
      <c r="P664" s="71">
        <v>36705</v>
      </c>
      <c r="Q664" s="69">
        <f t="shared" si="378"/>
        <v>52476</v>
      </c>
      <c r="R664" s="68">
        <f t="shared" si="379"/>
        <v>20934</v>
      </c>
      <c r="S664" s="69">
        <v>0</v>
      </c>
      <c r="T664" s="69">
        <v>0</v>
      </c>
      <c r="U664" s="69">
        <f t="shared" si="380"/>
        <v>0</v>
      </c>
      <c r="V664" s="68">
        <f t="shared" si="381"/>
        <v>0</v>
      </c>
      <c r="W664" s="69">
        <v>0</v>
      </c>
      <c r="X664" s="69">
        <v>0</v>
      </c>
      <c r="Y664" s="69">
        <f t="shared" si="382"/>
        <v>0</v>
      </c>
      <c r="Z664" s="68">
        <f t="shared" si="383"/>
        <v>0</v>
      </c>
      <c r="AA664" s="69">
        <v>0</v>
      </c>
      <c r="AB664" s="69">
        <v>0</v>
      </c>
      <c r="AC664" s="69">
        <f t="shared" si="384"/>
        <v>0</v>
      </c>
      <c r="AD664" s="68">
        <f t="shared" si="385"/>
        <v>0</v>
      </c>
      <c r="AE664" s="69">
        <v>0</v>
      </c>
      <c r="AF664" s="69">
        <v>0</v>
      </c>
      <c r="AG664" s="69">
        <f t="shared" si="386"/>
        <v>0</v>
      </c>
      <c r="AH664" s="68">
        <f t="shared" si="387"/>
        <v>0</v>
      </c>
      <c r="AI664" s="69">
        <v>0</v>
      </c>
      <c r="AJ664" s="69">
        <v>0</v>
      </c>
      <c r="AK664" s="69">
        <f t="shared" si="388"/>
        <v>0</v>
      </c>
      <c r="AL664" s="68">
        <f t="shared" si="389"/>
        <v>0</v>
      </c>
      <c r="AM664" s="69">
        <v>0</v>
      </c>
      <c r="AN664" s="69">
        <v>0</v>
      </c>
      <c r="AO664" s="69">
        <f t="shared" si="390"/>
        <v>0</v>
      </c>
      <c r="AP664" s="68">
        <f t="shared" si="391"/>
        <v>0</v>
      </c>
      <c r="AQ664" s="69">
        <v>0</v>
      </c>
      <c r="AR664" s="69">
        <v>0</v>
      </c>
      <c r="AS664" s="69">
        <f t="shared" si="392"/>
        <v>0</v>
      </c>
      <c r="AT664" s="68">
        <f t="shared" si="393"/>
        <v>0</v>
      </c>
      <c r="AU664" s="69">
        <v>0</v>
      </c>
      <c r="AV664" s="69">
        <v>0</v>
      </c>
      <c r="AW664" s="69">
        <f t="shared" si="394"/>
        <v>0</v>
      </c>
      <c r="AX664" s="68">
        <f t="shared" si="395"/>
        <v>0</v>
      </c>
      <c r="AY664" s="69">
        <v>0</v>
      </c>
      <c r="AZ664" s="69">
        <v>0</v>
      </c>
      <c r="BA664" s="65" t="b">
        <f t="shared" si="360"/>
        <v>1</v>
      </c>
      <c r="BB664" s="65" t="b">
        <f t="shared" si="361"/>
        <v>1</v>
      </c>
      <c r="BC664" s="65" t="b">
        <f t="shared" si="362"/>
        <v>1</v>
      </c>
      <c r="BD664" s="65" t="b">
        <f t="shared" si="363"/>
        <v>0</v>
      </c>
      <c r="BE664" s="65" t="b">
        <f t="shared" si="364"/>
        <v>1</v>
      </c>
      <c r="BF664" s="65" t="b">
        <f t="shared" si="365"/>
        <v>1</v>
      </c>
      <c r="BG664" s="65" t="b">
        <f t="shared" si="366"/>
        <v>1</v>
      </c>
      <c r="BH664" s="65" t="b">
        <f t="shared" si="367"/>
        <v>1</v>
      </c>
      <c r="BI664" s="65" t="b">
        <f t="shared" si="368"/>
        <v>1</v>
      </c>
      <c r="BJ664" s="65" t="b">
        <f t="shared" si="369"/>
        <v>1</v>
      </c>
      <c r="BK664" s="65" t="b">
        <f t="shared" si="370"/>
        <v>1</v>
      </c>
      <c r="BL664" s="65" t="b">
        <f t="shared" si="371"/>
        <v>1</v>
      </c>
      <c r="BM664" s="70" t="s">
        <v>161</v>
      </c>
    </row>
    <row r="665" spans="1:65" ht="17">
      <c r="A665" s="66" t="s">
        <v>1495</v>
      </c>
      <c r="B665" s="67" t="s">
        <v>1496</v>
      </c>
      <c r="C665" s="68">
        <v>0</v>
      </c>
      <c r="D665" s="68">
        <v>0</v>
      </c>
      <c r="E665" s="69">
        <f t="shared" si="372"/>
        <v>0</v>
      </c>
      <c r="F665" s="68">
        <f t="shared" si="373"/>
        <v>0</v>
      </c>
      <c r="G665" s="69">
        <v>0</v>
      </c>
      <c r="H665" s="69">
        <v>0</v>
      </c>
      <c r="I665" s="69">
        <f t="shared" si="374"/>
        <v>0</v>
      </c>
      <c r="J665" s="68">
        <f t="shared" si="375"/>
        <v>0</v>
      </c>
      <c r="K665" s="71">
        <v>10000</v>
      </c>
      <c r="L665" s="71">
        <v>10000</v>
      </c>
      <c r="M665" s="69">
        <f t="shared" si="376"/>
        <v>20000</v>
      </c>
      <c r="N665" s="68">
        <f t="shared" si="377"/>
        <v>0</v>
      </c>
      <c r="O665" s="69">
        <v>0</v>
      </c>
      <c r="P665" s="71">
        <v>10000</v>
      </c>
      <c r="Q665" s="69">
        <f t="shared" si="378"/>
        <v>10000</v>
      </c>
      <c r="R665" s="68">
        <f t="shared" si="379"/>
        <v>10000</v>
      </c>
      <c r="S665" s="71">
        <v>25198.704077033148</v>
      </c>
      <c r="T665" s="71">
        <v>45082</v>
      </c>
      <c r="U665" s="69">
        <f t="shared" si="380"/>
        <v>70280</v>
      </c>
      <c r="V665" s="68">
        <f t="shared" si="381"/>
        <v>19884</v>
      </c>
      <c r="W665" s="71">
        <v>160127.22981449781</v>
      </c>
      <c r="X665" s="71">
        <v>180010.53</v>
      </c>
      <c r="Y665" s="69">
        <f t="shared" si="382"/>
        <v>340137</v>
      </c>
      <c r="Z665" s="68">
        <f t="shared" si="383"/>
        <v>19883</v>
      </c>
      <c r="AA665" s="71">
        <v>160127.22981449781</v>
      </c>
      <c r="AB665" s="71">
        <v>180010.53</v>
      </c>
      <c r="AC665" s="69">
        <f t="shared" si="384"/>
        <v>340137</v>
      </c>
      <c r="AD665" s="68">
        <f t="shared" si="385"/>
        <v>19883</v>
      </c>
      <c r="AE665" s="71">
        <v>161661.74679138139</v>
      </c>
      <c r="AF665" s="71">
        <v>181545.53</v>
      </c>
      <c r="AG665" s="69">
        <f t="shared" si="386"/>
        <v>343206</v>
      </c>
      <c r="AH665" s="68">
        <f t="shared" si="387"/>
        <v>19884</v>
      </c>
      <c r="AI665" s="71">
        <v>170645.8585364552</v>
      </c>
      <c r="AJ665" s="71">
        <v>190529.53</v>
      </c>
      <c r="AK665" s="69">
        <f t="shared" si="388"/>
        <v>361174</v>
      </c>
      <c r="AL665" s="68">
        <f t="shared" si="389"/>
        <v>19884</v>
      </c>
      <c r="AM665" s="71">
        <v>170645.8585364552</v>
      </c>
      <c r="AN665" s="71">
        <v>190529.53</v>
      </c>
      <c r="AO665" s="69">
        <f t="shared" si="390"/>
        <v>361174</v>
      </c>
      <c r="AP665" s="68">
        <f t="shared" si="391"/>
        <v>19884</v>
      </c>
      <c r="AQ665" s="71">
        <v>170645.8585364552</v>
      </c>
      <c r="AR665" s="71">
        <v>190529.53</v>
      </c>
      <c r="AS665" s="69">
        <f t="shared" si="392"/>
        <v>361174</v>
      </c>
      <c r="AT665" s="68">
        <f t="shared" si="393"/>
        <v>19884</v>
      </c>
      <c r="AU665" s="71">
        <v>170645.8585364552</v>
      </c>
      <c r="AV665" s="71">
        <v>190529.53</v>
      </c>
      <c r="AW665" s="69">
        <f t="shared" si="394"/>
        <v>361174</v>
      </c>
      <c r="AX665" s="68">
        <f t="shared" si="395"/>
        <v>19884</v>
      </c>
      <c r="AY665" s="71">
        <v>170645.8585364552</v>
      </c>
      <c r="AZ665" s="71">
        <v>190529.53</v>
      </c>
      <c r="BA665" s="65" t="b">
        <f t="shared" si="360"/>
        <v>1</v>
      </c>
      <c r="BB665" s="65" t="b">
        <f t="shared" si="361"/>
        <v>1</v>
      </c>
      <c r="BC665" s="65" t="b">
        <f t="shared" si="362"/>
        <v>1</v>
      </c>
      <c r="BD665" s="65" t="b">
        <f t="shared" si="363"/>
        <v>0</v>
      </c>
      <c r="BE665" s="65" t="b">
        <f t="shared" si="364"/>
        <v>0</v>
      </c>
      <c r="BF665" s="65" t="b">
        <f t="shared" si="365"/>
        <v>0</v>
      </c>
      <c r="BG665" s="65" t="b">
        <f t="shared" si="366"/>
        <v>0</v>
      </c>
      <c r="BH665" s="65" t="b">
        <f t="shared" si="367"/>
        <v>0</v>
      </c>
      <c r="BI665" s="65" t="b">
        <f t="shared" si="368"/>
        <v>0</v>
      </c>
      <c r="BJ665" s="65" t="b">
        <f t="shared" si="369"/>
        <v>0</v>
      </c>
      <c r="BK665" s="65" t="b">
        <f t="shared" si="370"/>
        <v>0</v>
      </c>
      <c r="BL665" s="65" t="b">
        <f t="shared" si="371"/>
        <v>0</v>
      </c>
      <c r="BM665" s="70" t="s">
        <v>164</v>
      </c>
    </row>
    <row r="666" spans="1:65" ht="34">
      <c r="A666" s="66" t="s">
        <v>1497</v>
      </c>
      <c r="B666" s="67" t="s">
        <v>1498</v>
      </c>
      <c r="C666" s="68">
        <v>0</v>
      </c>
      <c r="D666" s="68">
        <v>0</v>
      </c>
      <c r="E666" s="69">
        <f t="shared" si="372"/>
        <v>0</v>
      </c>
      <c r="F666" s="68">
        <f t="shared" si="373"/>
        <v>0</v>
      </c>
      <c r="G666" s="69">
        <v>0</v>
      </c>
      <c r="H666" s="69">
        <v>0</v>
      </c>
      <c r="I666" s="69">
        <f t="shared" si="374"/>
        <v>0</v>
      </c>
      <c r="J666" s="68">
        <f t="shared" si="375"/>
        <v>0</v>
      </c>
      <c r="K666" s="71">
        <v>3682.6345236592006</v>
      </c>
      <c r="L666" s="71">
        <v>3791</v>
      </c>
      <c r="M666" s="69">
        <f t="shared" si="376"/>
        <v>7473</v>
      </c>
      <c r="N666" s="68">
        <f t="shared" si="377"/>
        <v>109</v>
      </c>
      <c r="O666" s="69">
        <v>0</v>
      </c>
      <c r="P666" s="71">
        <v>3791</v>
      </c>
      <c r="Q666" s="69">
        <f t="shared" si="378"/>
        <v>3791</v>
      </c>
      <c r="R666" s="68">
        <f t="shared" si="379"/>
        <v>3791</v>
      </c>
      <c r="S666" s="69">
        <v>0</v>
      </c>
      <c r="T666" s="69">
        <v>0</v>
      </c>
      <c r="U666" s="69">
        <f t="shared" si="380"/>
        <v>0</v>
      </c>
      <c r="V666" s="68">
        <f t="shared" si="381"/>
        <v>0</v>
      </c>
      <c r="W666" s="69">
        <v>0</v>
      </c>
      <c r="X666" s="69">
        <v>0</v>
      </c>
      <c r="Y666" s="69">
        <f t="shared" si="382"/>
        <v>0</v>
      </c>
      <c r="Z666" s="68">
        <f t="shared" si="383"/>
        <v>0</v>
      </c>
      <c r="AA666" s="69">
        <v>0</v>
      </c>
      <c r="AB666" s="69">
        <v>0</v>
      </c>
      <c r="AC666" s="69">
        <f t="shared" si="384"/>
        <v>0</v>
      </c>
      <c r="AD666" s="68">
        <f t="shared" si="385"/>
        <v>0</v>
      </c>
      <c r="AE666" s="69">
        <v>0</v>
      </c>
      <c r="AF666" s="69">
        <v>0</v>
      </c>
      <c r="AG666" s="69">
        <f t="shared" si="386"/>
        <v>0</v>
      </c>
      <c r="AH666" s="68">
        <f t="shared" si="387"/>
        <v>0</v>
      </c>
      <c r="AI666" s="69">
        <v>0</v>
      </c>
      <c r="AJ666" s="69">
        <v>0</v>
      </c>
      <c r="AK666" s="69">
        <f t="shared" si="388"/>
        <v>0</v>
      </c>
      <c r="AL666" s="68">
        <f t="shared" si="389"/>
        <v>0</v>
      </c>
      <c r="AM666" s="69">
        <v>0</v>
      </c>
      <c r="AN666" s="69">
        <v>0</v>
      </c>
      <c r="AO666" s="69">
        <f t="shared" si="390"/>
        <v>0</v>
      </c>
      <c r="AP666" s="68">
        <f t="shared" si="391"/>
        <v>0</v>
      </c>
      <c r="AQ666" s="69">
        <v>0</v>
      </c>
      <c r="AR666" s="69">
        <v>0</v>
      </c>
      <c r="AS666" s="69">
        <f t="shared" si="392"/>
        <v>0</v>
      </c>
      <c r="AT666" s="68">
        <f t="shared" si="393"/>
        <v>0</v>
      </c>
      <c r="AU666" s="69">
        <v>0</v>
      </c>
      <c r="AV666" s="69">
        <v>0</v>
      </c>
      <c r="AW666" s="69">
        <f t="shared" si="394"/>
        <v>0</v>
      </c>
      <c r="AX666" s="68">
        <f t="shared" si="395"/>
        <v>0</v>
      </c>
      <c r="AY666" s="69">
        <v>0</v>
      </c>
      <c r="AZ666" s="69">
        <v>0</v>
      </c>
      <c r="BA666" s="65" t="b">
        <f t="shared" si="360"/>
        <v>1</v>
      </c>
      <c r="BB666" s="65" t="b">
        <f t="shared" si="361"/>
        <v>1</v>
      </c>
      <c r="BC666" s="65" t="b">
        <f t="shared" si="362"/>
        <v>0</v>
      </c>
      <c r="BD666" s="65" t="b">
        <f t="shared" si="363"/>
        <v>0</v>
      </c>
      <c r="BE666" s="65" t="b">
        <f t="shared" si="364"/>
        <v>1</v>
      </c>
      <c r="BF666" s="65" t="b">
        <f t="shared" si="365"/>
        <v>1</v>
      </c>
      <c r="BG666" s="65" t="b">
        <f t="shared" si="366"/>
        <v>1</v>
      </c>
      <c r="BH666" s="65" t="b">
        <f t="shared" si="367"/>
        <v>1</v>
      </c>
      <c r="BI666" s="65" t="b">
        <f t="shared" si="368"/>
        <v>1</v>
      </c>
      <c r="BJ666" s="65" t="b">
        <f t="shared" si="369"/>
        <v>1</v>
      </c>
      <c r="BK666" s="65" t="b">
        <f t="shared" si="370"/>
        <v>1</v>
      </c>
      <c r="BL666" s="65" t="b">
        <f t="shared" si="371"/>
        <v>1</v>
      </c>
      <c r="BM666" s="70" t="s">
        <v>161</v>
      </c>
    </row>
    <row r="667" spans="1:65" ht="17">
      <c r="A667" s="66" t="s">
        <v>1499</v>
      </c>
      <c r="B667" s="67" t="s">
        <v>1500</v>
      </c>
      <c r="C667" s="68">
        <v>0</v>
      </c>
      <c r="D667" s="68">
        <v>0</v>
      </c>
      <c r="E667" s="69">
        <f t="shared" si="372"/>
        <v>0</v>
      </c>
      <c r="F667" s="68">
        <f t="shared" si="373"/>
        <v>0</v>
      </c>
      <c r="G667" s="69">
        <v>0</v>
      </c>
      <c r="H667" s="69">
        <v>0</v>
      </c>
      <c r="I667" s="69">
        <f t="shared" si="374"/>
        <v>0</v>
      </c>
      <c r="J667" s="68">
        <f t="shared" si="375"/>
        <v>0</v>
      </c>
      <c r="K667" s="69">
        <v>0</v>
      </c>
      <c r="L667" s="69">
        <v>0</v>
      </c>
      <c r="M667" s="69">
        <f t="shared" si="376"/>
        <v>0</v>
      </c>
      <c r="N667" s="68">
        <f t="shared" si="377"/>
        <v>0</v>
      </c>
      <c r="O667" s="69">
        <v>0</v>
      </c>
      <c r="P667" s="69">
        <v>0</v>
      </c>
      <c r="Q667" s="69">
        <f t="shared" si="378"/>
        <v>0</v>
      </c>
      <c r="R667" s="68">
        <f t="shared" si="379"/>
        <v>0</v>
      </c>
      <c r="S667" s="71">
        <v>22285.647851205562</v>
      </c>
      <c r="T667" s="71">
        <v>23958.489999999998</v>
      </c>
      <c r="U667" s="69">
        <f t="shared" si="380"/>
        <v>46243</v>
      </c>
      <c r="V667" s="68">
        <f t="shared" si="381"/>
        <v>1673</v>
      </c>
      <c r="W667" s="71">
        <v>34837.715001585566</v>
      </c>
      <c r="X667" s="71">
        <v>38218.49</v>
      </c>
      <c r="Y667" s="69">
        <f t="shared" si="382"/>
        <v>73055</v>
      </c>
      <c r="Z667" s="68">
        <f t="shared" si="383"/>
        <v>3381</v>
      </c>
      <c r="AA667" s="71">
        <v>35035.128279821591</v>
      </c>
      <c r="AB667" s="71">
        <v>38415.9</v>
      </c>
      <c r="AC667" s="69">
        <f t="shared" si="384"/>
        <v>73450</v>
      </c>
      <c r="AD667" s="68">
        <f t="shared" si="385"/>
        <v>3380</v>
      </c>
      <c r="AE667" s="71">
        <v>104467.01870422305</v>
      </c>
      <c r="AF667" s="71">
        <v>107847.79000000001</v>
      </c>
      <c r="AG667" s="69">
        <f t="shared" si="386"/>
        <v>212314</v>
      </c>
      <c r="AH667" s="68">
        <f t="shared" si="387"/>
        <v>3380</v>
      </c>
      <c r="AI667" s="71">
        <v>123620.56477119205</v>
      </c>
      <c r="AJ667" s="71">
        <v>127001.79000000001</v>
      </c>
      <c r="AK667" s="69">
        <f t="shared" si="388"/>
        <v>250621</v>
      </c>
      <c r="AL667" s="68">
        <f t="shared" si="389"/>
        <v>3381</v>
      </c>
      <c r="AM667" s="71">
        <v>126882.15628136006</v>
      </c>
      <c r="AN667" s="71">
        <v>130263.79000000001</v>
      </c>
      <c r="AO667" s="69">
        <f t="shared" si="390"/>
        <v>257145</v>
      </c>
      <c r="AP667" s="68">
        <f t="shared" si="391"/>
        <v>3381</v>
      </c>
      <c r="AQ667" s="71">
        <v>140911.30907133085</v>
      </c>
      <c r="AR667" s="71">
        <v>144292.79</v>
      </c>
      <c r="AS667" s="69">
        <f t="shared" si="392"/>
        <v>285203</v>
      </c>
      <c r="AT667" s="68">
        <f t="shared" si="393"/>
        <v>3381</v>
      </c>
      <c r="AU667" s="71">
        <v>169630.83703792322</v>
      </c>
      <c r="AV667" s="71">
        <v>144292.79</v>
      </c>
      <c r="AW667" s="69">
        <f t="shared" si="394"/>
        <v>313922</v>
      </c>
      <c r="AX667" s="68">
        <f t="shared" si="395"/>
        <v>-25338</v>
      </c>
      <c r="AY667" s="71">
        <v>169630.83703792322</v>
      </c>
      <c r="AZ667" s="71">
        <v>144292.79</v>
      </c>
      <c r="BA667" s="65" t="b">
        <f t="shared" si="360"/>
        <v>1</v>
      </c>
      <c r="BB667" s="65" t="b">
        <f t="shared" si="361"/>
        <v>1</v>
      </c>
      <c r="BC667" s="65" t="b">
        <f t="shared" si="362"/>
        <v>1</v>
      </c>
      <c r="BD667" s="65" t="b">
        <f t="shared" si="363"/>
        <v>1</v>
      </c>
      <c r="BE667" s="65" t="b">
        <f t="shared" si="364"/>
        <v>0</v>
      </c>
      <c r="BF667" s="65" t="b">
        <f t="shared" si="365"/>
        <v>0</v>
      </c>
      <c r="BG667" s="65" t="b">
        <f t="shared" si="366"/>
        <v>0</v>
      </c>
      <c r="BH667" s="65" t="b">
        <f t="shared" si="367"/>
        <v>0</v>
      </c>
      <c r="BI667" s="65" t="b">
        <f t="shared" si="368"/>
        <v>0</v>
      </c>
      <c r="BJ667" s="65" t="b">
        <f t="shared" si="369"/>
        <v>0</v>
      </c>
      <c r="BK667" s="65" t="b">
        <f t="shared" si="370"/>
        <v>0</v>
      </c>
      <c r="BL667" s="65" t="b">
        <f t="shared" si="371"/>
        <v>0</v>
      </c>
      <c r="BM667" s="70" t="s">
        <v>187</v>
      </c>
    </row>
    <row r="668" spans="1:65" ht="34">
      <c r="A668" s="66" t="s">
        <v>1501</v>
      </c>
      <c r="B668" s="67" t="s">
        <v>1502</v>
      </c>
      <c r="C668" s="68">
        <v>0</v>
      </c>
      <c r="D668" s="68">
        <v>0</v>
      </c>
      <c r="E668" s="69">
        <f t="shared" si="372"/>
        <v>0</v>
      </c>
      <c r="F668" s="68">
        <f t="shared" si="373"/>
        <v>0</v>
      </c>
      <c r="G668" s="69">
        <v>0</v>
      </c>
      <c r="H668" s="69">
        <v>0</v>
      </c>
      <c r="I668" s="69">
        <f t="shared" si="374"/>
        <v>0</v>
      </c>
      <c r="J668" s="68">
        <f t="shared" si="375"/>
        <v>0</v>
      </c>
      <c r="K668" s="71">
        <v>4650</v>
      </c>
      <c r="L668" s="71">
        <v>4650</v>
      </c>
      <c r="M668" s="69">
        <f t="shared" si="376"/>
        <v>9300</v>
      </c>
      <c r="N668" s="68">
        <f t="shared" si="377"/>
        <v>0</v>
      </c>
      <c r="O668" s="69">
        <v>0</v>
      </c>
      <c r="P668" s="71">
        <v>4650</v>
      </c>
      <c r="Q668" s="69">
        <f t="shared" si="378"/>
        <v>4650</v>
      </c>
      <c r="R668" s="68">
        <f t="shared" si="379"/>
        <v>4650</v>
      </c>
      <c r="S668" s="69">
        <v>0</v>
      </c>
      <c r="T668" s="69">
        <v>0</v>
      </c>
      <c r="U668" s="69">
        <f t="shared" si="380"/>
        <v>0</v>
      </c>
      <c r="V668" s="68">
        <f t="shared" si="381"/>
        <v>0</v>
      </c>
      <c r="W668" s="69">
        <v>0</v>
      </c>
      <c r="X668" s="69">
        <v>0</v>
      </c>
      <c r="Y668" s="69">
        <f t="shared" si="382"/>
        <v>0</v>
      </c>
      <c r="Z668" s="68">
        <f t="shared" si="383"/>
        <v>0</v>
      </c>
      <c r="AA668" s="69">
        <v>0</v>
      </c>
      <c r="AB668" s="69">
        <v>0</v>
      </c>
      <c r="AC668" s="69">
        <f t="shared" si="384"/>
        <v>0</v>
      </c>
      <c r="AD668" s="68">
        <f t="shared" si="385"/>
        <v>0</v>
      </c>
      <c r="AE668" s="69">
        <v>0</v>
      </c>
      <c r="AF668" s="69">
        <v>0</v>
      </c>
      <c r="AG668" s="69">
        <f t="shared" si="386"/>
        <v>0</v>
      </c>
      <c r="AH668" s="68">
        <f t="shared" si="387"/>
        <v>0</v>
      </c>
      <c r="AI668" s="69">
        <v>0</v>
      </c>
      <c r="AJ668" s="69">
        <v>0</v>
      </c>
      <c r="AK668" s="69">
        <f t="shared" si="388"/>
        <v>0</v>
      </c>
      <c r="AL668" s="68">
        <f t="shared" si="389"/>
        <v>0</v>
      </c>
      <c r="AM668" s="69">
        <v>0</v>
      </c>
      <c r="AN668" s="69">
        <v>0</v>
      </c>
      <c r="AO668" s="69">
        <f t="shared" si="390"/>
        <v>0</v>
      </c>
      <c r="AP668" s="68">
        <f t="shared" si="391"/>
        <v>0</v>
      </c>
      <c r="AQ668" s="69">
        <v>0</v>
      </c>
      <c r="AR668" s="69">
        <v>0</v>
      </c>
      <c r="AS668" s="69">
        <f t="shared" si="392"/>
        <v>0</v>
      </c>
      <c r="AT668" s="68">
        <f t="shared" si="393"/>
        <v>0</v>
      </c>
      <c r="AU668" s="69">
        <v>0</v>
      </c>
      <c r="AV668" s="69">
        <v>0</v>
      </c>
      <c r="AW668" s="69">
        <f t="shared" si="394"/>
        <v>0</v>
      </c>
      <c r="AX668" s="68">
        <f t="shared" si="395"/>
        <v>0</v>
      </c>
      <c r="AY668" s="69">
        <v>0</v>
      </c>
      <c r="AZ668" s="69">
        <v>0</v>
      </c>
      <c r="BA668" s="65" t="b">
        <f t="shared" si="360"/>
        <v>1</v>
      </c>
      <c r="BB668" s="65" t="b">
        <f t="shared" si="361"/>
        <v>1</v>
      </c>
      <c r="BC668" s="65" t="b">
        <f t="shared" si="362"/>
        <v>1</v>
      </c>
      <c r="BD668" s="65" t="b">
        <f t="shared" si="363"/>
        <v>0</v>
      </c>
      <c r="BE668" s="65" t="b">
        <f t="shared" si="364"/>
        <v>1</v>
      </c>
      <c r="BF668" s="65" t="b">
        <f t="shared" si="365"/>
        <v>1</v>
      </c>
      <c r="BG668" s="65" t="b">
        <f t="shared" si="366"/>
        <v>1</v>
      </c>
      <c r="BH668" s="65" t="b">
        <f t="shared" si="367"/>
        <v>1</v>
      </c>
      <c r="BI668" s="65" t="b">
        <f t="shared" si="368"/>
        <v>1</v>
      </c>
      <c r="BJ668" s="65" t="b">
        <f t="shared" si="369"/>
        <v>1</v>
      </c>
      <c r="BK668" s="65" t="b">
        <f t="shared" si="370"/>
        <v>1</v>
      </c>
      <c r="BL668" s="65" t="b">
        <f t="shared" si="371"/>
        <v>1</v>
      </c>
      <c r="BM668" s="70" t="s">
        <v>161</v>
      </c>
    </row>
    <row r="669" spans="1:65" ht="34">
      <c r="A669" s="66" t="s">
        <v>1503</v>
      </c>
      <c r="B669" s="67" t="s">
        <v>1504</v>
      </c>
      <c r="C669" s="68">
        <v>0</v>
      </c>
      <c r="D669" s="68">
        <v>0</v>
      </c>
      <c r="E669" s="69">
        <f t="shared" si="372"/>
        <v>0</v>
      </c>
      <c r="F669" s="68">
        <f t="shared" si="373"/>
        <v>0</v>
      </c>
      <c r="G669" s="69">
        <v>0</v>
      </c>
      <c r="H669" s="69">
        <v>0</v>
      </c>
      <c r="I669" s="69">
        <f t="shared" si="374"/>
        <v>0</v>
      </c>
      <c r="J669" s="68">
        <f t="shared" si="375"/>
        <v>0</v>
      </c>
      <c r="K669" s="71">
        <v>6209.2853550089003</v>
      </c>
      <c r="L669" s="71">
        <v>6209</v>
      </c>
      <c r="M669" s="69">
        <f t="shared" si="376"/>
        <v>12418</v>
      </c>
      <c r="N669" s="68">
        <f t="shared" si="377"/>
        <v>0</v>
      </c>
      <c r="O669" s="69">
        <v>0</v>
      </c>
      <c r="P669" s="71">
        <v>6209</v>
      </c>
      <c r="Q669" s="69">
        <f t="shared" si="378"/>
        <v>6209</v>
      </c>
      <c r="R669" s="68">
        <f t="shared" si="379"/>
        <v>6209</v>
      </c>
      <c r="S669" s="69">
        <v>0</v>
      </c>
      <c r="T669" s="71">
        <v>10313</v>
      </c>
      <c r="U669" s="69">
        <f t="shared" si="380"/>
        <v>10313</v>
      </c>
      <c r="V669" s="68">
        <f t="shared" si="381"/>
        <v>10313</v>
      </c>
      <c r="W669" s="71">
        <v>9092.4320000000007</v>
      </c>
      <c r="X669" s="71">
        <v>21817</v>
      </c>
      <c r="Y669" s="69">
        <f t="shared" si="382"/>
        <v>30909</v>
      </c>
      <c r="Z669" s="68">
        <f t="shared" si="383"/>
        <v>12725</v>
      </c>
      <c r="AA669" s="69">
        <v>0</v>
      </c>
      <c r="AB669" s="71">
        <v>21817</v>
      </c>
      <c r="AC669" s="69">
        <f t="shared" si="384"/>
        <v>21817</v>
      </c>
      <c r="AD669" s="68">
        <f t="shared" si="385"/>
        <v>21817</v>
      </c>
      <c r="AE669" s="71">
        <v>1529.57</v>
      </c>
      <c r="AF669" s="71">
        <v>23347</v>
      </c>
      <c r="AG669" s="69">
        <f t="shared" si="386"/>
        <v>24876</v>
      </c>
      <c r="AH669" s="68">
        <f t="shared" si="387"/>
        <v>21818</v>
      </c>
      <c r="AI669" s="71">
        <v>10622</v>
      </c>
      <c r="AJ669" s="71">
        <v>33969</v>
      </c>
      <c r="AK669" s="69">
        <f t="shared" si="388"/>
        <v>44591</v>
      </c>
      <c r="AL669" s="68">
        <f t="shared" si="389"/>
        <v>23347</v>
      </c>
      <c r="AM669" s="69">
        <v>0</v>
      </c>
      <c r="AN669" s="71">
        <v>33969</v>
      </c>
      <c r="AO669" s="69">
        <f t="shared" si="390"/>
        <v>33969</v>
      </c>
      <c r="AP669" s="68">
        <f t="shared" si="391"/>
        <v>33969</v>
      </c>
      <c r="AQ669" s="69">
        <v>0</v>
      </c>
      <c r="AR669" s="71">
        <v>33969</v>
      </c>
      <c r="AS669" s="69">
        <f t="shared" si="392"/>
        <v>33969</v>
      </c>
      <c r="AT669" s="68">
        <f t="shared" si="393"/>
        <v>33969</v>
      </c>
      <c r="AU669" s="69">
        <v>0</v>
      </c>
      <c r="AV669" s="71">
        <v>33969</v>
      </c>
      <c r="AW669" s="69">
        <f t="shared" si="394"/>
        <v>33969</v>
      </c>
      <c r="AX669" s="68">
        <f t="shared" si="395"/>
        <v>33969</v>
      </c>
      <c r="AY669" s="69">
        <v>0</v>
      </c>
      <c r="AZ669" s="71">
        <v>33969</v>
      </c>
      <c r="BA669" s="65" t="b">
        <f t="shared" si="360"/>
        <v>1</v>
      </c>
      <c r="BB669" s="65" t="b">
        <f t="shared" si="361"/>
        <v>1</v>
      </c>
      <c r="BC669" s="65" t="b">
        <f t="shared" si="362"/>
        <v>1</v>
      </c>
      <c r="BD669" s="65" t="b">
        <f t="shared" si="363"/>
        <v>0</v>
      </c>
      <c r="BE669" s="65" t="b">
        <f t="shared" si="364"/>
        <v>0</v>
      </c>
      <c r="BF669" s="65" t="b">
        <f t="shared" si="365"/>
        <v>0</v>
      </c>
      <c r="BG669" s="65" t="b">
        <f t="shared" si="366"/>
        <v>0</v>
      </c>
      <c r="BH669" s="65" t="b">
        <f t="shared" si="367"/>
        <v>0</v>
      </c>
      <c r="BI669" s="65" t="b">
        <f t="shared" si="368"/>
        <v>0</v>
      </c>
      <c r="BJ669" s="65" t="b">
        <f t="shared" si="369"/>
        <v>0</v>
      </c>
      <c r="BK669" s="65" t="b">
        <f t="shared" si="370"/>
        <v>0</v>
      </c>
      <c r="BL669" s="65" t="b">
        <f t="shared" si="371"/>
        <v>0</v>
      </c>
      <c r="BM669" s="70" t="s">
        <v>161</v>
      </c>
    </row>
    <row r="670" spans="1:65" ht="17">
      <c r="A670" s="66" t="s">
        <v>1505</v>
      </c>
      <c r="B670" s="67" t="s">
        <v>1506</v>
      </c>
      <c r="C670" s="68">
        <v>3796.4760199605953</v>
      </c>
      <c r="D670" s="68">
        <v>6508</v>
      </c>
      <c r="E670" s="69">
        <f t="shared" si="372"/>
        <v>10304</v>
      </c>
      <c r="F670" s="68">
        <f t="shared" si="373"/>
        <v>2712</v>
      </c>
      <c r="G670" s="71">
        <v>11517.809640216085</v>
      </c>
      <c r="H670" s="71">
        <v>18679</v>
      </c>
      <c r="I670" s="69">
        <f t="shared" si="374"/>
        <v>30196</v>
      </c>
      <c r="J670" s="68">
        <f t="shared" si="375"/>
        <v>7162</v>
      </c>
      <c r="K670" s="71">
        <v>25801.684412261984</v>
      </c>
      <c r="L670" s="71">
        <v>43166</v>
      </c>
      <c r="M670" s="69">
        <f t="shared" si="376"/>
        <v>68967</v>
      </c>
      <c r="N670" s="68">
        <f t="shared" si="377"/>
        <v>17365</v>
      </c>
      <c r="O670" s="71">
        <v>31443.245365485287</v>
      </c>
      <c r="P670" s="71">
        <v>52793</v>
      </c>
      <c r="Q670" s="69">
        <f t="shared" si="378"/>
        <v>84236</v>
      </c>
      <c r="R670" s="68">
        <f t="shared" si="379"/>
        <v>21350</v>
      </c>
      <c r="S670" s="71">
        <v>2728.8173989265883</v>
      </c>
      <c r="T670" s="71">
        <v>2728.8</v>
      </c>
      <c r="U670" s="69">
        <f t="shared" si="380"/>
        <v>5456</v>
      </c>
      <c r="V670" s="68">
        <f t="shared" si="381"/>
        <v>0</v>
      </c>
      <c r="W670" s="71">
        <v>2810.433792369211</v>
      </c>
      <c r="X670" s="71">
        <v>2810.42</v>
      </c>
      <c r="Y670" s="69">
        <f t="shared" si="382"/>
        <v>5620</v>
      </c>
      <c r="Z670" s="68">
        <f t="shared" si="383"/>
        <v>0</v>
      </c>
      <c r="AA670" s="71">
        <v>32184.822059929691</v>
      </c>
      <c r="AB670" s="71">
        <v>32184.809999999998</v>
      </c>
      <c r="AC670" s="69">
        <f t="shared" si="384"/>
        <v>64368</v>
      </c>
      <c r="AD670" s="68">
        <f t="shared" si="385"/>
        <v>0</v>
      </c>
      <c r="AE670" s="71">
        <v>32184.822059929691</v>
      </c>
      <c r="AF670" s="71">
        <v>32184.809999999998</v>
      </c>
      <c r="AG670" s="69">
        <f t="shared" si="386"/>
        <v>64368</v>
      </c>
      <c r="AH670" s="68">
        <f t="shared" si="387"/>
        <v>0</v>
      </c>
      <c r="AI670" s="71">
        <v>36708.770092914929</v>
      </c>
      <c r="AJ670" s="71">
        <v>36708.81</v>
      </c>
      <c r="AK670" s="69">
        <f t="shared" si="388"/>
        <v>73416</v>
      </c>
      <c r="AL670" s="68">
        <f t="shared" si="389"/>
        <v>0</v>
      </c>
      <c r="AM670" s="71">
        <v>37005.849513183915</v>
      </c>
      <c r="AN670" s="71">
        <v>37005.81</v>
      </c>
      <c r="AO670" s="69">
        <f t="shared" si="390"/>
        <v>74010</v>
      </c>
      <c r="AP670" s="68">
        <f t="shared" si="391"/>
        <v>0</v>
      </c>
      <c r="AQ670" s="71">
        <v>37184.633217183909</v>
      </c>
      <c r="AR670" s="71">
        <v>37184.81</v>
      </c>
      <c r="AS670" s="69">
        <f t="shared" si="392"/>
        <v>74368</v>
      </c>
      <c r="AT670" s="68">
        <f t="shared" si="393"/>
        <v>0</v>
      </c>
      <c r="AU670" s="71">
        <v>41718.561538369177</v>
      </c>
      <c r="AV670" s="71">
        <v>37184.81</v>
      </c>
      <c r="AW670" s="69">
        <f t="shared" si="394"/>
        <v>78902</v>
      </c>
      <c r="AX670" s="68">
        <f t="shared" si="395"/>
        <v>-4534</v>
      </c>
      <c r="AY670" s="71">
        <v>41718.561538369177</v>
      </c>
      <c r="AZ670" s="71">
        <v>37184.81</v>
      </c>
      <c r="BA670" s="65" t="b">
        <f t="shared" si="360"/>
        <v>0</v>
      </c>
      <c r="BB670" s="65" t="b">
        <f t="shared" si="361"/>
        <v>0</v>
      </c>
      <c r="BC670" s="65" t="b">
        <f t="shared" si="362"/>
        <v>0</v>
      </c>
      <c r="BD670" s="65" t="b">
        <f t="shared" si="363"/>
        <v>0</v>
      </c>
      <c r="BE670" s="65" t="b">
        <f t="shared" si="364"/>
        <v>1</v>
      </c>
      <c r="BF670" s="65" t="b">
        <f t="shared" si="365"/>
        <v>1</v>
      </c>
      <c r="BG670" s="65" t="b">
        <f t="shared" si="366"/>
        <v>1</v>
      </c>
      <c r="BH670" s="65" t="b">
        <f t="shared" si="367"/>
        <v>1</v>
      </c>
      <c r="BI670" s="65" t="b">
        <f t="shared" si="368"/>
        <v>1</v>
      </c>
      <c r="BJ670" s="65" t="b">
        <f t="shared" si="369"/>
        <v>1</v>
      </c>
      <c r="BK670" s="65" t="b">
        <f t="shared" si="370"/>
        <v>1</v>
      </c>
      <c r="BL670" s="65" t="b">
        <f t="shared" si="371"/>
        <v>0</v>
      </c>
      <c r="BM670" s="70" t="s">
        <v>164</v>
      </c>
    </row>
    <row r="671" spans="1:65" ht="17">
      <c r="A671" s="66" t="s">
        <v>1507</v>
      </c>
      <c r="B671" s="67" t="s">
        <v>1508</v>
      </c>
      <c r="C671" s="68">
        <v>0</v>
      </c>
      <c r="D671" s="68">
        <v>0</v>
      </c>
      <c r="E671" s="69">
        <f t="shared" si="372"/>
        <v>0</v>
      </c>
      <c r="F671" s="68">
        <f t="shared" si="373"/>
        <v>0</v>
      </c>
      <c r="G671" s="69">
        <v>0</v>
      </c>
      <c r="H671" s="69">
        <v>0</v>
      </c>
      <c r="I671" s="69">
        <f t="shared" si="374"/>
        <v>0</v>
      </c>
      <c r="J671" s="68">
        <f t="shared" si="375"/>
        <v>0</v>
      </c>
      <c r="K671" s="71">
        <v>1926.0079553609244</v>
      </c>
      <c r="L671" s="71">
        <v>1926</v>
      </c>
      <c r="M671" s="69">
        <f t="shared" si="376"/>
        <v>3852</v>
      </c>
      <c r="N671" s="68">
        <f t="shared" si="377"/>
        <v>0</v>
      </c>
      <c r="O671" s="69">
        <v>0</v>
      </c>
      <c r="P671" s="71">
        <v>1926</v>
      </c>
      <c r="Q671" s="69">
        <f t="shared" si="378"/>
        <v>1926</v>
      </c>
      <c r="R671" s="68">
        <f t="shared" si="379"/>
        <v>1926</v>
      </c>
      <c r="S671" s="71">
        <v>588971.9451651047</v>
      </c>
      <c r="T671" s="71">
        <v>588972</v>
      </c>
      <c r="U671" s="69">
        <f t="shared" si="380"/>
        <v>1177943</v>
      </c>
      <c r="V671" s="68">
        <f t="shared" si="381"/>
        <v>1</v>
      </c>
      <c r="W671" s="71">
        <v>594694.55717406608</v>
      </c>
      <c r="X671" s="71">
        <v>594694.61</v>
      </c>
      <c r="Y671" s="69">
        <f t="shared" si="382"/>
        <v>1189388</v>
      </c>
      <c r="Z671" s="68">
        <f t="shared" si="383"/>
        <v>0</v>
      </c>
      <c r="AA671" s="71">
        <v>594694.55717406608</v>
      </c>
      <c r="AB671" s="71">
        <v>594694.61</v>
      </c>
      <c r="AC671" s="69">
        <f t="shared" si="384"/>
        <v>1189388</v>
      </c>
      <c r="AD671" s="68">
        <f t="shared" si="385"/>
        <v>0</v>
      </c>
      <c r="AE671" s="71">
        <v>594694.55717406608</v>
      </c>
      <c r="AF671" s="71">
        <v>594694.61</v>
      </c>
      <c r="AG671" s="69">
        <f t="shared" si="386"/>
        <v>1189388</v>
      </c>
      <c r="AH671" s="68">
        <f t="shared" si="387"/>
        <v>0</v>
      </c>
      <c r="AI671" s="71">
        <v>594694.55717406608</v>
      </c>
      <c r="AJ671" s="71">
        <v>594694.61</v>
      </c>
      <c r="AK671" s="69">
        <f t="shared" si="388"/>
        <v>1189388</v>
      </c>
      <c r="AL671" s="68">
        <f t="shared" si="389"/>
        <v>0</v>
      </c>
      <c r="AM671" s="71">
        <v>1514661.6777754042</v>
      </c>
      <c r="AN671" s="71">
        <v>1514661.6099999999</v>
      </c>
      <c r="AO671" s="69">
        <f t="shared" si="390"/>
        <v>3029322</v>
      </c>
      <c r="AP671" s="68">
        <f t="shared" si="391"/>
        <v>0</v>
      </c>
      <c r="AQ671" s="71">
        <v>3309414.92921818</v>
      </c>
      <c r="AR671" s="71">
        <v>3523167.61</v>
      </c>
      <c r="AS671" s="69">
        <f t="shared" si="392"/>
        <v>6832581</v>
      </c>
      <c r="AT671" s="68">
        <f t="shared" si="393"/>
        <v>213753</v>
      </c>
      <c r="AU671" s="71">
        <v>6955463.4588192832</v>
      </c>
      <c r="AV671" s="71">
        <v>3523167.61</v>
      </c>
      <c r="AW671" s="69">
        <f t="shared" si="394"/>
        <v>10478630</v>
      </c>
      <c r="AX671" s="68">
        <f t="shared" si="395"/>
        <v>-3432296</v>
      </c>
      <c r="AY671" s="71">
        <v>6955463.4588192832</v>
      </c>
      <c r="AZ671" s="71">
        <v>3523167.61</v>
      </c>
      <c r="BA671" s="65" t="b">
        <f t="shared" si="360"/>
        <v>1</v>
      </c>
      <c r="BB671" s="65" t="b">
        <f t="shared" si="361"/>
        <v>1</v>
      </c>
      <c r="BC671" s="65" t="b">
        <f t="shared" si="362"/>
        <v>1</v>
      </c>
      <c r="BD671" s="65" t="b">
        <f t="shared" si="363"/>
        <v>0</v>
      </c>
      <c r="BE671" s="65" t="b">
        <f t="shared" si="364"/>
        <v>0</v>
      </c>
      <c r="BF671" s="65" t="b">
        <f t="shared" si="365"/>
        <v>1</v>
      </c>
      <c r="BG671" s="65" t="b">
        <f t="shared" si="366"/>
        <v>1</v>
      </c>
      <c r="BH671" s="65" t="b">
        <f t="shared" si="367"/>
        <v>1</v>
      </c>
      <c r="BI671" s="65" t="b">
        <f t="shared" si="368"/>
        <v>1</v>
      </c>
      <c r="BJ671" s="65" t="b">
        <f t="shared" si="369"/>
        <v>1</v>
      </c>
      <c r="BK671" s="65" t="b">
        <f t="shared" si="370"/>
        <v>0</v>
      </c>
      <c r="BL671" s="65" t="b">
        <f t="shared" si="371"/>
        <v>0</v>
      </c>
      <c r="BM671" s="70" t="s">
        <v>164</v>
      </c>
    </row>
    <row r="672" spans="1:65" ht="34">
      <c r="A672" s="66" t="s">
        <v>1509</v>
      </c>
      <c r="B672" s="67" t="s">
        <v>1510</v>
      </c>
      <c r="C672" s="68">
        <v>0</v>
      </c>
      <c r="D672" s="68">
        <v>0</v>
      </c>
      <c r="E672" s="69">
        <f t="shared" si="372"/>
        <v>0</v>
      </c>
      <c r="F672" s="68">
        <f t="shared" si="373"/>
        <v>0</v>
      </c>
      <c r="G672" s="69">
        <v>0</v>
      </c>
      <c r="H672" s="69">
        <v>0</v>
      </c>
      <c r="I672" s="69">
        <f t="shared" si="374"/>
        <v>0</v>
      </c>
      <c r="J672" s="68">
        <f t="shared" si="375"/>
        <v>0</v>
      </c>
      <c r="K672" s="69">
        <v>0</v>
      </c>
      <c r="L672" s="69">
        <v>0</v>
      </c>
      <c r="M672" s="69">
        <f t="shared" si="376"/>
        <v>0</v>
      </c>
      <c r="N672" s="68">
        <f t="shared" si="377"/>
        <v>0</v>
      </c>
      <c r="O672" s="69">
        <v>0</v>
      </c>
      <c r="P672" s="69">
        <v>0</v>
      </c>
      <c r="Q672" s="69">
        <f t="shared" si="378"/>
        <v>0</v>
      </c>
      <c r="R672" s="68">
        <f t="shared" si="379"/>
        <v>0</v>
      </c>
      <c r="S672" s="69">
        <v>0</v>
      </c>
      <c r="T672" s="71">
        <v>9945</v>
      </c>
      <c r="U672" s="69">
        <f t="shared" si="380"/>
        <v>9945</v>
      </c>
      <c r="V672" s="68">
        <f t="shared" si="381"/>
        <v>9945</v>
      </c>
      <c r="W672" s="71">
        <v>11050</v>
      </c>
      <c r="X672" s="71">
        <v>27370</v>
      </c>
      <c r="Y672" s="69">
        <f t="shared" si="382"/>
        <v>38420</v>
      </c>
      <c r="Z672" s="68">
        <f t="shared" si="383"/>
        <v>16320</v>
      </c>
      <c r="AA672" s="69">
        <v>0</v>
      </c>
      <c r="AB672" s="71">
        <v>27370</v>
      </c>
      <c r="AC672" s="69">
        <f t="shared" si="384"/>
        <v>27370</v>
      </c>
      <c r="AD672" s="68">
        <f t="shared" si="385"/>
        <v>27370</v>
      </c>
      <c r="AE672" s="69">
        <v>0</v>
      </c>
      <c r="AF672" s="71">
        <v>27370</v>
      </c>
      <c r="AG672" s="69">
        <f t="shared" si="386"/>
        <v>27370</v>
      </c>
      <c r="AH672" s="68">
        <f t="shared" si="387"/>
        <v>27370</v>
      </c>
      <c r="AI672" s="71">
        <v>11050</v>
      </c>
      <c r="AJ672" s="71">
        <v>38420</v>
      </c>
      <c r="AK672" s="69">
        <f t="shared" si="388"/>
        <v>49470</v>
      </c>
      <c r="AL672" s="68">
        <f t="shared" si="389"/>
        <v>27370</v>
      </c>
      <c r="AM672" s="69">
        <v>0</v>
      </c>
      <c r="AN672" s="71">
        <v>38420</v>
      </c>
      <c r="AO672" s="69">
        <f t="shared" si="390"/>
        <v>38420</v>
      </c>
      <c r="AP672" s="68">
        <f t="shared" si="391"/>
        <v>38420</v>
      </c>
      <c r="AQ672" s="69">
        <v>0</v>
      </c>
      <c r="AR672" s="71">
        <v>38420</v>
      </c>
      <c r="AS672" s="69">
        <f t="shared" si="392"/>
        <v>38420</v>
      </c>
      <c r="AT672" s="68">
        <f t="shared" si="393"/>
        <v>38420</v>
      </c>
      <c r="AU672" s="69">
        <v>0</v>
      </c>
      <c r="AV672" s="71">
        <v>38420</v>
      </c>
      <c r="AW672" s="69">
        <f t="shared" si="394"/>
        <v>38420</v>
      </c>
      <c r="AX672" s="68">
        <f t="shared" si="395"/>
        <v>38420</v>
      </c>
      <c r="AY672" s="69">
        <v>0</v>
      </c>
      <c r="AZ672" s="71">
        <v>38420</v>
      </c>
      <c r="BA672" s="65" t="b">
        <f t="shared" si="360"/>
        <v>1</v>
      </c>
      <c r="BB672" s="65" t="b">
        <f t="shared" si="361"/>
        <v>1</v>
      </c>
      <c r="BC672" s="65" t="b">
        <f t="shared" si="362"/>
        <v>1</v>
      </c>
      <c r="BD672" s="65" t="b">
        <f t="shared" si="363"/>
        <v>1</v>
      </c>
      <c r="BE672" s="65" t="b">
        <f t="shared" si="364"/>
        <v>0</v>
      </c>
      <c r="BF672" s="65" t="b">
        <f t="shared" si="365"/>
        <v>0</v>
      </c>
      <c r="BG672" s="65" t="b">
        <f t="shared" si="366"/>
        <v>0</v>
      </c>
      <c r="BH672" s="65" t="b">
        <f t="shared" si="367"/>
        <v>0</v>
      </c>
      <c r="BI672" s="65" t="b">
        <f t="shared" si="368"/>
        <v>0</v>
      </c>
      <c r="BJ672" s="65" t="b">
        <f t="shared" si="369"/>
        <v>0</v>
      </c>
      <c r="BK672" s="65" t="b">
        <f t="shared" si="370"/>
        <v>0</v>
      </c>
      <c r="BL672" s="65" t="b">
        <f t="shared" si="371"/>
        <v>0</v>
      </c>
      <c r="BM672" s="70" t="s">
        <v>161</v>
      </c>
    </row>
    <row r="673" spans="1:65" ht="34">
      <c r="A673" s="66" t="s">
        <v>1511</v>
      </c>
      <c r="B673" s="67" t="s">
        <v>1512</v>
      </c>
      <c r="C673" s="68">
        <v>197142.85714285716</v>
      </c>
      <c r="D673" s="68">
        <v>197143</v>
      </c>
      <c r="E673" s="69">
        <f t="shared" si="372"/>
        <v>394285</v>
      </c>
      <c r="F673" s="68">
        <f t="shared" si="373"/>
        <v>1</v>
      </c>
      <c r="G673" s="71">
        <v>423569.91518215643</v>
      </c>
      <c r="H673" s="71">
        <v>423570</v>
      </c>
      <c r="I673" s="69">
        <f t="shared" si="374"/>
        <v>847139</v>
      </c>
      <c r="J673" s="68">
        <f t="shared" si="375"/>
        <v>1</v>
      </c>
      <c r="K673" s="71">
        <v>588971.9451651047</v>
      </c>
      <c r="L673" s="71">
        <v>588972</v>
      </c>
      <c r="M673" s="69">
        <f t="shared" si="376"/>
        <v>1177943</v>
      </c>
      <c r="N673" s="68">
        <f t="shared" si="377"/>
        <v>1</v>
      </c>
      <c r="O673" s="71">
        <v>588971.9451651047</v>
      </c>
      <c r="P673" s="71">
        <v>588972</v>
      </c>
      <c r="Q673" s="69">
        <f t="shared" si="378"/>
        <v>1177943</v>
      </c>
      <c r="R673" s="68">
        <f t="shared" si="379"/>
        <v>1</v>
      </c>
      <c r="S673" s="69">
        <v>0</v>
      </c>
      <c r="T673" s="71">
        <v>13108</v>
      </c>
      <c r="U673" s="69">
        <f t="shared" si="380"/>
        <v>13108</v>
      </c>
      <c r="V673" s="68">
        <f t="shared" si="381"/>
        <v>13108</v>
      </c>
      <c r="W673" s="71">
        <v>17423.322448763</v>
      </c>
      <c r="X673" s="71">
        <v>32152</v>
      </c>
      <c r="Y673" s="69">
        <f t="shared" si="382"/>
        <v>49575</v>
      </c>
      <c r="Z673" s="68">
        <f t="shared" si="383"/>
        <v>14729</v>
      </c>
      <c r="AA673" s="69">
        <v>0</v>
      </c>
      <c r="AB673" s="71">
        <v>32152</v>
      </c>
      <c r="AC673" s="69">
        <f t="shared" si="384"/>
        <v>32152</v>
      </c>
      <c r="AD673" s="68">
        <f t="shared" si="385"/>
        <v>32152</v>
      </c>
      <c r="AE673" s="69">
        <v>0</v>
      </c>
      <c r="AF673" s="71">
        <v>32152</v>
      </c>
      <c r="AG673" s="69">
        <f t="shared" si="386"/>
        <v>32152</v>
      </c>
      <c r="AH673" s="68">
        <f t="shared" si="387"/>
        <v>32152</v>
      </c>
      <c r="AI673" s="71">
        <v>8191.2131733022434</v>
      </c>
      <c r="AJ673" s="71">
        <v>39130.86</v>
      </c>
      <c r="AK673" s="69">
        <f t="shared" si="388"/>
        <v>47321</v>
      </c>
      <c r="AL673" s="68">
        <f t="shared" si="389"/>
        <v>30939</v>
      </c>
      <c r="AM673" s="69">
        <v>0</v>
      </c>
      <c r="AN673" s="71">
        <v>39130.86</v>
      </c>
      <c r="AO673" s="69">
        <f t="shared" si="390"/>
        <v>39130</v>
      </c>
      <c r="AP673" s="68">
        <f t="shared" si="391"/>
        <v>39130</v>
      </c>
      <c r="AQ673" s="69">
        <v>0</v>
      </c>
      <c r="AR673" s="71">
        <v>39130.86</v>
      </c>
      <c r="AS673" s="69">
        <f t="shared" si="392"/>
        <v>39130</v>
      </c>
      <c r="AT673" s="68">
        <f t="shared" si="393"/>
        <v>39130</v>
      </c>
      <c r="AU673" s="71">
        <v>-31040.384565332464</v>
      </c>
      <c r="AV673" s="71">
        <v>39130.86</v>
      </c>
      <c r="AW673" s="69">
        <f t="shared" si="394"/>
        <v>8090</v>
      </c>
      <c r="AX673" s="68">
        <f t="shared" si="395"/>
        <v>70170</v>
      </c>
      <c r="AY673" s="71">
        <v>-31040.384565332464</v>
      </c>
      <c r="AZ673" s="71">
        <v>39130.86</v>
      </c>
      <c r="BA673" s="65" t="b">
        <f t="shared" si="360"/>
        <v>0</v>
      </c>
      <c r="BB673" s="65" t="b">
        <f t="shared" si="361"/>
        <v>0</v>
      </c>
      <c r="BC673" s="65" t="b">
        <f t="shared" si="362"/>
        <v>0</v>
      </c>
      <c r="BD673" s="65" t="b">
        <f t="shared" si="363"/>
        <v>0</v>
      </c>
      <c r="BE673" s="65" t="b">
        <f t="shared" si="364"/>
        <v>0</v>
      </c>
      <c r="BF673" s="65" t="b">
        <f t="shared" si="365"/>
        <v>0</v>
      </c>
      <c r="BG673" s="65" t="b">
        <f t="shared" si="366"/>
        <v>0</v>
      </c>
      <c r="BH673" s="65" t="b">
        <f t="shared" si="367"/>
        <v>0</v>
      </c>
      <c r="BI673" s="65" t="b">
        <f t="shared" si="368"/>
        <v>0</v>
      </c>
      <c r="BJ673" s="65" t="b">
        <f t="shared" si="369"/>
        <v>0</v>
      </c>
      <c r="BK673" s="65" t="b">
        <f t="shared" si="370"/>
        <v>0</v>
      </c>
      <c r="BL673" s="65" t="b">
        <f t="shared" si="371"/>
        <v>0</v>
      </c>
      <c r="BM673" s="70" t="s">
        <v>161</v>
      </c>
    </row>
    <row r="674" spans="1:65" ht="34">
      <c r="A674" s="66" t="s">
        <v>1513</v>
      </c>
      <c r="B674" s="67" t="s">
        <v>1514</v>
      </c>
      <c r="C674" s="68">
        <v>1474.9418772856084</v>
      </c>
      <c r="D674" s="68">
        <v>1483</v>
      </c>
      <c r="E674" s="69">
        <f t="shared" si="372"/>
        <v>2957</v>
      </c>
      <c r="F674" s="68">
        <f t="shared" si="373"/>
        <v>9</v>
      </c>
      <c r="G674" s="75">
        <v>15366.751610316989</v>
      </c>
      <c r="H674" s="75">
        <v>15441</v>
      </c>
      <c r="I674" s="69">
        <f t="shared" si="374"/>
        <v>30807</v>
      </c>
      <c r="J674" s="68">
        <f t="shared" si="375"/>
        <v>75</v>
      </c>
      <c r="K674" s="75">
        <v>38358.66050955496</v>
      </c>
      <c r="L674" s="75">
        <v>38433</v>
      </c>
      <c r="M674" s="69">
        <f t="shared" si="376"/>
        <v>76791</v>
      </c>
      <c r="N674" s="68">
        <f t="shared" si="377"/>
        <v>75</v>
      </c>
      <c r="O674" s="75">
        <v>43985.891729664887</v>
      </c>
      <c r="P674" s="75">
        <v>44060</v>
      </c>
      <c r="Q674" s="69">
        <f t="shared" si="378"/>
        <v>88045</v>
      </c>
      <c r="R674" s="68">
        <f t="shared" si="379"/>
        <v>75</v>
      </c>
      <c r="S674" s="69">
        <v>0</v>
      </c>
      <c r="T674" s="69">
        <v>0</v>
      </c>
      <c r="U674" s="69">
        <f t="shared" si="380"/>
        <v>0</v>
      </c>
      <c r="V674" s="68">
        <f t="shared" si="381"/>
        <v>0</v>
      </c>
      <c r="W674" s="69">
        <v>0</v>
      </c>
      <c r="X674" s="69">
        <v>0</v>
      </c>
      <c r="Y674" s="69">
        <f t="shared" si="382"/>
        <v>0</v>
      </c>
      <c r="Z674" s="68">
        <f t="shared" si="383"/>
        <v>0</v>
      </c>
      <c r="AA674" s="69">
        <v>0</v>
      </c>
      <c r="AB674" s="69">
        <v>0</v>
      </c>
      <c r="AC674" s="69">
        <f t="shared" si="384"/>
        <v>0</v>
      </c>
      <c r="AD674" s="68">
        <f t="shared" si="385"/>
        <v>0</v>
      </c>
      <c r="AE674" s="69">
        <v>0</v>
      </c>
      <c r="AF674" s="69">
        <v>0</v>
      </c>
      <c r="AG674" s="69">
        <f t="shared" si="386"/>
        <v>0</v>
      </c>
      <c r="AH674" s="68">
        <f t="shared" si="387"/>
        <v>0</v>
      </c>
      <c r="AI674" s="69">
        <v>0</v>
      </c>
      <c r="AJ674" s="69">
        <v>0</v>
      </c>
      <c r="AK674" s="69">
        <f t="shared" si="388"/>
        <v>0</v>
      </c>
      <c r="AL674" s="68">
        <f t="shared" si="389"/>
        <v>0</v>
      </c>
      <c r="AM674" s="69">
        <v>0</v>
      </c>
      <c r="AN674" s="69">
        <v>0</v>
      </c>
      <c r="AO674" s="69">
        <f t="shared" si="390"/>
        <v>0</v>
      </c>
      <c r="AP674" s="68">
        <f t="shared" si="391"/>
        <v>0</v>
      </c>
      <c r="AQ674" s="69">
        <v>0</v>
      </c>
      <c r="AR674" s="69">
        <v>0</v>
      </c>
      <c r="AS674" s="69">
        <f t="shared" si="392"/>
        <v>0</v>
      </c>
      <c r="AT674" s="68">
        <f t="shared" si="393"/>
        <v>0</v>
      </c>
      <c r="AU674" s="69">
        <v>0</v>
      </c>
      <c r="AV674" s="69">
        <v>0</v>
      </c>
      <c r="AW674" s="69">
        <f t="shared" si="394"/>
        <v>0</v>
      </c>
      <c r="AX674" s="68">
        <f t="shared" si="395"/>
        <v>0</v>
      </c>
      <c r="AY674" s="69">
        <v>0</v>
      </c>
      <c r="AZ674" s="69">
        <v>0</v>
      </c>
      <c r="BA674" s="65" t="b">
        <f t="shared" si="360"/>
        <v>0</v>
      </c>
      <c r="BB674" s="65" t="b">
        <f t="shared" si="361"/>
        <v>0</v>
      </c>
      <c r="BC674" s="65" t="b">
        <f t="shared" si="362"/>
        <v>0</v>
      </c>
      <c r="BD674" s="65" t="b">
        <f t="shared" si="363"/>
        <v>0</v>
      </c>
      <c r="BE674" s="65" t="b">
        <f t="shared" si="364"/>
        <v>1</v>
      </c>
      <c r="BF674" s="65" t="b">
        <f t="shared" si="365"/>
        <v>1</v>
      </c>
      <c r="BG674" s="65" t="b">
        <f t="shared" si="366"/>
        <v>1</v>
      </c>
      <c r="BH674" s="65" t="b">
        <f t="shared" si="367"/>
        <v>1</v>
      </c>
      <c r="BI674" s="65" t="b">
        <f t="shared" si="368"/>
        <v>1</v>
      </c>
      <c r="BJ674" s="65" t="b">
        <f t="shared" si="369"/>
        <v>1</v>
      </c>
      <c r="BK674" s="65" t="b">
        <f t="shared" si="370"/>
        <v>1</v>
      </c>
      <c r="BL674" s="65" t="b">
        <f t="shared" si="371"/>
        <v>1</v>
      </c>
      <c r="BM674" s="70" t="s">
        <v>161</v>
      </c>
    </row>
    <row r="675" spans="1:65" ht="34">
      <c r="A675" s="66" t="s">
        <v>1515</v>
      </c>
      <c r="B675" s="67" t="s">
        <v>1516</v>
      </c>
      <c r="C675" s="68">
        <v>0</v>
      </c>
      <c r="D675" s="68">
        <v>0</v>
      </c>
      <c r="E675" s="69">
        <f t="shared" si="372"/>
        <v>0</v>
      </c>
      <c r="F675" s="68">
        <f t="shared" si="373"/>
        <v>0</v>
      </c>
      <c r="G675" s="69">
        <v>0</v>
      </c>
      <c r="H675" s="69">
        <v>0</v>
      </c>
      <c r="I675" s="69">
        <f t="shared" si="374"/>
        <v>0</v>
      </c>
      <c r="J675" s="68">
        <f t="shared" si="375"/>
        <v>0</v>
      </c>
      <c r="K675" s="69">
        <v>0</v>
      </c>
      <c r="L675" s="69">
        <v>0</v>
      </c>
      <c r="M675" s="69">
        <f t="shared" si="376"/>
        <v>0</v>
      </c>
      <c r="N675" s="68">
        <f t="shared" si="377"/>
        <v>0</v>
      </c>
      <c r="O675" s="69">
        <v>0</v>
      </c>
      <c r="P675" s="69">
        <v>0</v>
      </c>
      <c r="Q675" s="69">
        <f t="shared" si="378"/>
        <v>0</v>
      </c>
      <c r="R675" s="68">
        <f t="shared" si="379"/>
        <v>0</v>
      </c>
      <c r="S675" s="69">
        <v>0</v>
      </c>
      <c r="T675" s="69">
        <v>0</v>
      </c>
      <c r="U675" s="69">
        <f t="shared" si="380"/>
        <v>0</v>
      </c>
      <c r="V675" s="68">
        <f t="shared" si="381"/>
        <v>0</v>
      </c>
      <c r="W675" s="69">
        <v>0</v>
      </c>
      <c r="X675" s="69">
        <v>0</v>
      </c>
      <c r="Y675" s="69">
        <f t="shared" si="382"/>
        <v>0</v>
      </c>
      <c r="Z675" s="68">
        <f t="shared" si="383"/>
        <v>0</v>
      </c>
      <c r="AA675" s="69">
        <v>0</v>
      </c>
      <c r="AB675" s="69">
        <v>0</v>
      </c>
      <c r="AC675" s="69">
        <f t="shared" si="384"/>
        <v>0</v>
      </c>
      <c r="AD675" s="68">
        <f t="shared" si="385"/>
        <v>0</v>
      </c>
      <c r="AE675" s="69">
        <v>0</v>
      </c>
      <c r="AF675" s="69">
        <v>0</v>
      </c>
      <c r="AG675" s="69">
        <f t="shared" si="386"/>
        <v>0</v>
      </c>
      <c r="AH675" s="68">
        <f t="shared" si="387"/>
        <v>0</v>
      </c>
      <c r="AI675" s="69">
        <v>0</v>
      </c>
      <c r="AJ675" s="69">
        <v>0</v>
      </c>
      <c r="AK675" s="69">
        <f t="shared" si="388"/>
        <v>0</v>
      </c>
      <c r="AL675" s="68">
        <f t="shared" si="389"/>
        <v>0</v>
      </c>
      <c r="AM675" s="69">
        <v>0</v>
      </c>
      <c r="AN675" s="69">
        <v>0</v>
      </c>
      <c r="AO675" s="69">
        <f t="shared" si="390"/>
        <v>0</v>
      </c>
      <c r="AP675" s="68">
        <f t="shared" si="391"/>
        <v>0</v>
      </c>
      <c r="AQ675" s="69">
        <v>0</v>
      </c>
      <c r="AR675" s="69">
        <v>0</v>
      </c>
      <c r="AS675" s="69">
        <f t="shared" si="392"/>
        <v>0</v>
      </c>
      <c r="AT675" s="68">
        <f t="shared" si="393"/>
        <v>0</v>
      </c>
      <c r="AU675" s="69">
        <v>0</v>
      </c>
      <c r="AV675" s="69">
        <v>0</v>
      </c>
      <c r="AW675" s="69">
        <f t="shared" si="394"/>
        <v>0</v>
      </c>
      <c r="AX675" s="68">
        <f t="shared" si="395"/>
        <v>0</v>
      </c>
      <c r="AY675" s="69">
        <v>0</v>
      </c>
      <c r="AZ675" s="69">
        <v>0</v>
      </c>
      <c r="BA675" s="65" t="b">
        <f t="shared" si="360"/>
        <v>1</v>
      </c>
      <c r="BB675" s="65" t="b">
        <f t="shared" si="361"/>
        <v>1</v>
      </c>
      <c r="BC675" s="65" t="b">
        <f t="shared" si="362"/>
        <v>1</v>
      </c>
      <c r="BD675" s="65" t="b">
        <f t="shared" si="363"/>
        <v>1</v>
      </c>
      <c r="BE675" s="65" t="b">
        <f t="shared" si="364"/>
        <v>1</v>
      </c>
      <c r="BF675" s="65" t="b">
        <f t="shared" si="365"/>
        <v>1</v>
      </c>
      <c r="BG675" s="65" t="b">
        <f t="shared" si="366"/>
        <v>1</v>
      </c>
      <c r="BH675" s="65" t="b">
        <f t="shared" si="367"/>
        <v>1</v>
      </c>
      <c r="BI675" s="65" t="b">
        <f t="shared" si="368"/>
        <v>1</v>
      </c>
      <c r="BJ675" s="65" t="b">
        <f t="shared" si="369"/>
        <v>1</v>
      </c>
      <c r="BK675" s="65" t="b">
        <f t="shared" si="370"/>
        <v>1</v>
      </c>
      <c r="BL675" s="65" t="b">
        <f t="shared" si="371"/>
        <v>1</v>
      </c>
      <c r="BM675" s="70" t="s">
        <v>161</v>
      </c>
    </row>
    <row r="676" spans="1:65" ht="17">
      <c r="A676" s="66" t="s">
        <v>1517</v>
      </c>
      <c r="B676" s="67" t="s">
        <v>1518</v>
      </c>
      <c r="C676" s="68">
        <v>2039.8109652049427</v>
      </c>
      <c r="D676" s="68">
        <v>2448</v>
      </c>
      <c r="E676" s="69">
        <f t="shared" si="372"/>
        <v>4487</v>
      </c>
      <c r="F676" s="68">
        <f t="shared" si="373"/>
        <v>409</v>
      </c>
      <c r="G676" s="71">
        <v>11435.179488474467</v>
      </c>
      <c r="H676" s="71">
        <v>13704</v>
      </c>
      <c r="I676" s="69">
        <f t="shared" si="374"/>
        <v>25139</v>
      </c>
      <c r="J676" s="68">
        <f t="shared" si="375"/>
        <v>2269</v>
      </c>
      <c r="K676" s="71">
        <v>29440.425542560726</v>
      </c>
      <c r="L676" s="71">
        <v>35275</v>
      </c>
      <c r="M676" s="69">
        <f t="shared" si="376"/>
        <v>64715</v>
      </c>
      <c r="N676" s="68">
        <f t="shared" si="377"/>
        <v>5835</v>
      </c>
      <c r="O676" s="71">
        <v>35193.636483601789</v>
      </c>
      <c r="P676" s="71">
        <v>42167</v>
      </c>
      <c r="Q676" s="69">
        <f t="shared" si="378"/>
        <v>77360</v>
      </c>
      <c r="R676" s="68">
        <f t="shared" si="379"/>
        <v>6974</v>
      </c>
      <c r="S676" s="71">
        <v>4089096.430513476</v>
      </c>
      <c r="T676" s="71">
        <v>4089097.1071428573</v>
      </c>
      <c r="U676" s="69">
        <f t="shared" si="380"/>
        <v>8178193</v>
      </c>
      <c r="V676" s="68">
        <f t="shared" si="381"/>
        <v>1</v>
      </c>
      <c r="W676" s="71">
        <v>5137447.4234610954</v>
      </c>
      <c r="X676" s="71">
        <v>5137448.0971428575</v>
      </c>
      <c r="Y676" s="69">
        <f t="shared" si="382"/>
        <v>10274895</v>
      </c>
      <c r="Z676" s="68">
        <f t="shared" si="383"/>
        <v>1</v>
      </c>
      <c r="AA676" s="71">
        <v>6907082.0942468094</v>
      </c>
      <c r="AB676" s="71">
        <v>6907083.0971428575</v>
      </c>
      <c r="AC676" s="69">
        <f t="shared" si="384"/>
        <v>13814165</v>
      </c>
      <c r="AD676" s="68">
        <f t="shared" si="385"/>
        <v>1</v>
      </c>
      <c r="AE676" s="71">
        <v>7086364.1455288604</v>
      </c>
      <c r="AF676" s="71">
        <v>7086365.1471428573</v>
      </c>
      <c r="AG676" s="69">
        <f t="shared" si="386"/>
        <v>14172729</v>
      </c>
      <c r="AH676" s="68">
        <f t="shared" si="387"/>
        <v>1</v>
      </c>
      <c r="AI676" s="71">
        <v>7632344.1455288604</v>
      </c>
      <c r="AJ676" s="71">
        <v>7632345.1471428573</v>
      </c>
      <c r="AK676" s="69">
        <f t="shared" si="388"/>
        <v>15264689</v>
      </c>
      <c r="AL676" s="68">
        <f t="shared" si="389"/>
        <v>1</v>
      </c>
      <c r="AM676" s="71">
        <v>8990387.1423517801</v>
      </c>
      <c r="AN676" s="71">
        <v>9219666.1471428573</v>
      </c>
      <c r="AO676" s="69">
        <f t="shared" si="390"/>
        <v>18210053</v>
      </c>
      <c r="AP676" s="68">
        <f t="shared" si="391"/>
        <v>229279</v>
      </c>
      <c r="AQ676" s="71">
        <v>9408896.7285235766</v>
      </c>
      <c r="AR676" s="71">
        <v>9582682.1471428573</v>
      </c>
      <c r="AS676" s="69">
        <f t="shared" si="392"/>
        <v>18991578</v>
      </c>
      <c r="AT676" s="68">
        <f t="shared" si="393"/>
        <v>173786</v>
      </c>
      <c r="AU676" s="71">
        <v>9924432.2406212967</v>
      </c>
      <c r="AV676" s="71">
        <v>9582682.1471428573</v>
      </c>
      <c r="AW676" s="69">
        <f t="shared" si="394"/>
        <v>19507114</v>
      </c>
      <c r="AX676" s="68">
        <f t="shared" si="395"/>
        <v>-341750</v>
      </c>
      <c r="AY676" s="71">
        <v>9924432.2406212967</v>
      </c>
      <c r="AZ676" s="71">
        <v>9582682.1471428573</v>
      </c>
      <c r="BA676" s="65" t="b">
        <f t="shared" si="360"/>
        <v>0</v>
      </c>
      <c r="BB676" s="65" t="b">
        <f t="shared" si="361"/>
        <v>0</v>
      </c>
      <c r="BC676" s="65" t="b">
        <f t="shared" si="362"/>
        <v>0</v>
      </c>
      <c r="BD676" s="65" t="b">
        <f t="shared" si="363"/>
        <v>0</v>
      </c>
      <c r="BE676" s="65" t="b">
        <f t="shared" si="364"/>
        <v>0</v>
      </c>
      <c r="BF676" s="65" t="b">
        <f t="shared" si="365"/>
        <v>0</v>
      </c>
      <c r="BG676" s="65" t="b">
        <f t="shared" si="366"/>
        <v>0</v>
      </c>
      <c r="BH676" s="65" t="b">
        <f t="shared" si="367"/>
        <v>0</v>
      </c>
      <c r="BI676" s="65" t="b">
        <f t="shared" si="368"/>
        <v>0</v>
      </c>
      <c r="BJ676" s="65" t="b">
        <f t="shared" si="369"/>
        <v>0</v>
      </c>
      <c r="BK676" s="65" t="b">
        <f t="shared" si="370"/>
        <v>0</v>
      </c>
      <c r="BL676" s="65" t="b">
        <f t="shared" si="371"/>
        <v>0</v>
      </c>
      <c r="BM676" s="70" t="s">
        <v>179</v>
      </c>
    </row>
    <row r="677" spans="1:65" ht="17">
      <c r="A677" s="66" t="s">
        <v>1519</v>
      </c>
      <c r="B677" s="67" t="s">
        <v>1520</v>
      </c>
      <c r="C677" s="68">
        <v>13273.571535563267</v>
      </c>
      <c r="D677" s="68">
        <v>13274</v>
      </c>
      <c r="E677" s="69">
        <f t="shared" si="372"/>
        <v>26547</v>
      </c>
      <c r="F677" s="68">
        <f t="shared" si="373"/>
        <v>1</v>
      </c>
      <c r="G677" s="71">
        <v>24545.787932861422</v>
      </c>
      <c r="H677" s="71">
        <v>24546</v>
      </c>
      <c r="I677" s="69">
        <f t="shared" si="374"/>
        <v>49091</v>
      </c>
      <c r="J677" s="68">
        <f t="shared" si="375"/>
        <v>1</v>
      </c>
      <c r="K677" s="71">
        <v>43060.528393634151</v>
      </c>
      <c r="L677" s="71">
        <v>43061</v>
      </c>
      <c r="M677" s="69">
        <f t="shared" si="376"/>
        <v>86121</v>
      </c>
      <c r="N677" s="68">
        <f t="shared" si="377"/>
        <v>1</v>
      </c>
      <c r="O677" s="71">
        <v>56613.824791110375</v>
      </c>
      <c r="P677" s="71">
        <v>56614</v>
      </c>
      <c r="Q677" s="69">
        <f t="shared" si="378"/>
        <v>113227</v>
      </c>
      <c r="R677" s="68">
        <f t="shared" si="379"/>
        <v>1</v>
      </c>
      <c r="S677" s="69">
        <v>0</v>
      </c>
      <c r="T677" s="69">
        <v>0</v>
      </c>
      <c r="U677" s="69">
        <f t="shared" si="380"/>
        <v>0</v>
      </c>
      <c r="V677" s="68">
        <f t="shared" si="381"/>
        <v>0</v>
      </c>
      <c r="W677" s="69">
        <v>0</v>
      </c>
      <c r="X677" s="69">
        <v>0</v>
      </c>
      <c r="Y677" s="69">
        <f t="shared" si="382"/>
        <v>0</v>
      </c>
      <c r="Z677" s="68">
        <f t="shared" si="383"/>
        <v>0</v>
      </c>
      <c r="AA677" s="69">
        <v>0</v>
      </c>
      <c r="AB677" s="69">
        <v>0</v>
      </c>
      <c r="AC677" s="69">
        <f t="shared" si="384"/>
        <v>0</v>
      </c>
      <c r="AD677" s="68">
        <f t="shared" si="385"/>
        <v>0</v>
      </c>
      <c r="AE677" s="69">
        <v>0</v>
      </c>
      <c r="AF677" s="69">
        <v>0</v>
      </c>
      <c r="AG677" s="69">
        <f t="shared" si="386"/>
        <v>0</v>
      </c>
      <c r="AH677" s="68">
        <f t="shared" si="387"/>
        <v>0</v>
      </c>
      <c r="AI677" s="69">
        <v>0</v>
      </c>
      <c r="AJ677" s="69">
        <v>0</v>
      </c>
      <c r="AK677" s="69">
        <f t="shared" si="388"/>
        <v>0</v>
      </c>
      <c r="AL677" s="68">
        <f t="shared" si="389"/>
        <v>0</v>
      </c>
      <c r="AM677" s="69">
        <v>0</v>
      </c>
      <c r="AN677" s="69">
        <v>0</v>
      </c>
      <c r="AO677" s="69">
        <f t="shared" si="390"/>
        <v>0</v>
      </c>
      <c r="AP677" s="68">
        <f t="shared" si="391"/>
        <v>0</v>
      </c>
      <c r="AQ677" s="69">
        <v>0</v>
      </c>
      <c r="AR677" s="69">
        <v>0</v>
      </c>
      <c r="AS677" s="69">
        <f t="shared" si="392"/>
        <v>0</v>
      </c>
      <c r="AT677" s="68">
        <f t="shared" si="393"/>
        <v>0</v>
      </c>
      <c r="AU677" s="69">
        <v>0</v>
      </c>
      <c r="AV677" s="69">
        <v>0</v>
      </c>
      <c r="AW677" s="69">
        <f t="shared" si="394"/>
        <v>0</v>
      </c>
      <c r="AX677" s="68">
        <f t="shared" si="395"/>
        <v>0</v>
      </c>
      <c r="AY677" s="69">
        <v>0</v>
      </c>
      <c r="AZ677" s="69">
        <v>0</v>
      </c>
      <c r="BA677" s="65" t="b">
        <f t="shared" si="360"/>
        <v>0</v>
      </c>
      <c r="BB677" s="65" t="b">
        <f t="shared" si="361"/>
        <v>0</v>
      </c>
      <c r="BC677" s="65" t="b">
        <f t="shared" si="362"/>
        <v>0</v>
      </c>
      <c r="BD677" s="65" t="b">
        <f t="shared" si="363"/>
        <v>0</v>
      </c>
      <c r="BE677" s="65" t="b">
        <f t="shared" si="364"/>
        <v>1</v>
      </c>
      <c r="BF677" s="65" t="b">
        <f t="shared" si="365"/>
        <v>1</v>
      </c>
      <c r="BG677" s="65" t="b">
        <f t="shared" si="366"/>
        <v>1</v>
      </c>
      <c r="BH677" s="65" t="b">
        <f t="shared" si="367"/>
        <v>1</v>
      </c>
      <c r="BI677" s="65" t="b">
        <f t="shared" si="368"/>
        <v>1</v>
      </c>
      <c r="BJ677" s="65" t="b">
        <f t="shared" si="369"/>
        <v>1</v>
      </c>
      <c r="BK677" s="65" t="b">
        <f t="shared" si="370"/>
        <v>1</v>
      </c>
      <c r="BL677" s="65" t="b">
        <f t="shared" si="371"/>
        <v>1</v>
      </c>
      <c r="BM677" s="70" t="s">
        <v>164</v>
      </c>
    </row>
    <row r="678" spans="1:65" ht="17">
      <c r="A678" s="66" t="s">
        <v>1521</v>
      </c>
      <c r="B678" s="67" t="s">
        <v>1522</v>
      </c>
      <c r="C678" s="68">
        <v>0</v>
      </c>
      <c r="D678" s="68">
        <v>0</v>
      </c>
      <c r="E678" s="69">
        <f t="shared" si="372"/>
        <v>0</v>
      </c>
      <c r="F678" s="68">
        <f t="shared" si="373"/>
        <v>0</v>
      </c>
      <c r="G678" s="69">
        <v>0</v>
      </c>
      <c r="H678" s="69">
        <v>0</v>
      </c>
      <c r="I678" s="69">
        <f t="shared" si="374"/>
        <v>0</v>
      </c>
      <c r="J678" s="68">
        <f t="shared" si="375"/>
        <v>0</v>
      </c>
      <c r="K678" s="69">
        <v>0</v>
      </c>
      <c r="L678" s="69">
        <v>0</v>
      </c>
      <c r="M678" s="69">
        <f t="shared" si="376"/>
        <v>0</v>
      </c>
      <c r="N678" s="68">
        <f t="shared" si="377"/>
        <v>0</v>
      </c>
      <c r="O678" s="69">
        <v>0</v>
      </c>
      <c r="P678" s="69">
        <v>0</v>
      </c>
      <c r="Q678" s="69">
        <f t="shared" si="378"/>
        <v>0</v>
      </c>
      <c r="R678" s="68">
        <f t="shared" si="379"/>
        <v>0</v>
      </c>
      <c r="S678" s="75">
        <v>17922.401822822263</v>
      </c>
      <c r="T678" s="75">
        <v>17411</v>
      </c>
      <c r="U678" s="69">
        <f t="shared" si="380"/>
        <v>35333</v>
      </c>
      <c r="V678" s="68">
        <f t="shared" si="381"/>
        <v>-511</v>
      </c>
      <c r="W678" s="75">
        <v>24428.112493613291</v>
      </c>
      <c r="X678" s="75">
        <v>23786.7</v>
      </c>
      <c r="Y678" s="69">
        <f t="shared" si="382"/>
        <v>48214</v>
      </c>
      <c r="Z678" s="68">
        <f t="shared" si="383"/>
        <v>-642</v>
      </c>
      <c r="AA678" s="75">
        <v>25657.926397677998</v>
      </c>
      <c r="AB678" s="75">
        <v>24969.7</v>
      </c>
      <c r="AC678" s="69">
        <f t="shared" si="384"/>
        <v>50626</v>
      </c>
      <c r="AD678" s="68">
        <f t="shared" si="385"/>
        <v>-688</v>
      </c>
      <c r="AE678" s="75">
        <v>29884.692174802349</v>
      </c>
      <c r="AF678" s="75">
        <v>29033.7</v>
      </c>
      <c r="AG678" s="69">
        <f t="shared" si="386"/>
        <v>58917</v>
      </c>
      <c r="AH678" s="68">
        <f t="shared" si="387"/>
        <v>-851</v>
      </c>
      <c r="AI678" s="75">
        <v>38485.108913846125</v>
      </c>
      <c r="AJ678" s="75">
        <v>37633.699999999997</v>
      </c>
      <c r="AK678" s="69">
        <f t="shared" si="388"/>
        <v>76118</v>
      </c>
      <c r="AL678" s="68">
        <f t="shared" si="389"/>
        <v>-852</v>
      </c>
      <c r="AM678" s="75">
        <v>41360.567096415762</v>
      </c>
      <c r="AN678" s="75">
        <v>40508.699999999997</v>
      </c>
      <c r="AO678" s="69">
        <f t="shared" si="390"/>
        <v>81868</v>
      </c>
      <c r="AP678" s="68">
        <f t="shared" si="391"/>
        <v>-852</v>
      </c>
      <c r="AQ678" s="75">
        <v>45924.801055235512</v>
      </c>
      <c r="AR678" s="75">
        <v>45072.7</v>
      </c>
      <c r="AS678" s="69">
        <f t="shared" si="392"/>
        <v>90996</v>
      </c>
      <c r="AT678" s="68">
        <f t="shared" si="393"/>
        <v>-852</v>
      </c>
      <c r="AU678" s="75">
        <v>59931.011486252217</v>
      </c>
      <c r="AV678" s="75">
        <v>45072.7</v>
      </c>
      <c r="AW678" s="69">
        <f t="shared" si="394"/>
        <v>105003</v>
      </c>
      <c r="AX678" s="68">
        <f t="shared" si="395"/>
        <v>-14859</v>
      </c>
      <c r="AY678" s="75">
        <v>59931.011486252217</v>
      </c>
      <c r="AZ678" s="75">
        <v>45072.7</v>
      </c>
      <c r="BA678" s="65" t="b">
        <f t="shared" si="360"/>
        <v>1</v>
      </c>
      <c r="BB678" s="65" t="b">
        <f t="shared" si="361"/>
        <v>1</v>
      </c>
      <c r="BC678" s="65" t="b">
        <f t="shared" si="362"/>
        <v>1</v>
      </c>
      <c r="BD678" s="65" t="b">
        <f t="shared" si="363"/>
        <v>1</v>
      </c>
      <c r="BE678" s="65" t="b">
        <f t="shared" si="364"/>
        <v>0</v>
      </c>
      <c r="BF678" s="65" t="b">
        <f t="shared" si="365"/>
        <v>0</v>
      </c>
      <c r="BG678" s="65" t="b">
        <f t="shared" si="366"/>
        <v>0</v>
      </c>
      <c r="BH678" s="65" t="b">
        <f t="shared" si="367"/>
        <v>0</v>
      </c>
      <c r="BI678" s="65" t="b">
        <f t="shared" si="368"/>
        <v>0</v>
      </c>
      <c r="BJ678" s="65" t="b">
        <f t="shared" si="369"/>
        <v>0</v>
      </c>
      <c r="BK678" s="65" t="b">
        <f t="shared" si="370"/>
        <v>0</v>
      </c>
      <c r="BL678" s="65" t="b">
        <f t="shared" si="371"/>
        <v>0</v>
      </c>
      <c r="BM678" s="70" t="s">
        <v>338</v>
      </c>
    </row>
    <row r="679" spans="1:65" ht="17">
      <c r="A679" s="66" t="s">
        <v>1523</v>
      </c>
      <c r="B679" s="67" t="s">
        <v>1524</v>
      </c>
      <c r="C679" s="68">
        <v>13273.571535563267</v>
      </c>
      <c r="D679" s="68">
        <v>13274</v>
      </c>
      <c r="E679" s="69">
        <f t="shared" si="372"/>
        <v>26547</v>
      </c>
      <c r="F679" s="68">
        <f t="shared" si="373"/>
        <v>1</v>
      </c>
      <c r="G679" s="71">
        <v>24545.787932861422</v>
      </c>
      <c r="H679" s="71">
        <v>24546</v>
      </c>
      <c r="I679" s="69">
        <f t="shared" si="374"/>
        <v>49091</v>
      </c>
      <c r="J679" s="68">
        <f t="shared" si="375"/>
        <v>1</v>
      </c>
      <c r="K679" s="71">
        <v>35215.528393634151</v>
      </c>
      <c r="L679" s="71">
        <v>35216</v>
      </c>
      <c r="M679" s="69">
        <f t="shared" si="376"/>
        <v>70431</v>
      </c>
      <c r="N679" s="68">
        <f t="shared" si="377"/>
        <v>1</v>
      </c>
      <c r="O679" s="71">
        <v>48768.824791110375</v>
      </c>
      <c r="P679" s="71">
        <v>48769</v>
      </c>
      <c r="Q679" s="69">
        <f t="shared" si="378"/>
        <v>97537</v>
      </c>
      <c r="R679" s="68">
        <f t="shared" si="379"/>
        <v>1</v>
      </c>
      <c r="S679" s="71">
        <v>22722.249087591244</v>
      </c>
      <c r="T679" s="71">
        <v>22722</v>
      </c>
      <c r="U679" s="69">
        <f t="shared" si="380"/>
        <v>45444</v>
      </c>
      <c r="V679" s="68">
        <f t="shared" si="381"/>
        <v>0</v>
      </c>
      <c r="W679" s="71">
        <v>22722.249087591244</v>
      </c>
      <c r="X679" s="71">
        <v>22722</v>
      </c>
      <c r="Y679" s="69">
        <f t="shared" si="382"/>
        <v>45444</v>
      </c>
      <c r="Z679" s="68">
        <f t="shared" si="383"/>
        <v>0</v>
      </c>
      <c r="AA679" s="71">
        <v>29024.405791903355</v>
      </c>
      <c r="AB679" s="71">
        <v>29024</v>
      </c>
      <c r="AC679" s="69">
        <f t="shared" si="384"/>
        <v>58048</v>
      </c>
      <c r="AD679" s="68">
        <f t="shared" si="385"/>
        <v>0</v>
      </c>
      <c r="AE679" s="71">
        <v>32123.031722560288</v>
      </c>
      <c r="AF679" s="71">
        <v>32123</v>
      </c>
      <c r="AG679" s="69">
        <f t="shared" si="386"/>
        <v>64246</v>
      </c>
      <c r="AH679" s="68">
        <f t="shared" si="387"/>
        <v>0</v>
      </c>
      <c r="AI679" s="71">
        <v>32123.031722560288</v>
      </c>
      <c r="AJ679" s="71">
        <v>32123</v>
      </c>
      <c r="AK679" s="69">
        <f t="shared" si="388"/>
        <v>64246</v>
      </c>
      <c r="AL679" s="68">
        <f t="shared" si="389"/>
        <v>0</v>
      </c>
      <c r="AM679" s="71">
        <v>39344.890072074857</v>
      </c>
      <c r="AN679" s="71">
        <v>39345</v>
      </c>
      <c r="AO679" s="69">
        <f t="shared" si="390"/>
        <v>78689</v>
      </c>
      <c r="AP679" s="68">
        <f t="shared" si="391"/>
        <v>1</v>
      </c>
      <c r="AQ679" s="71">
        <v>39344.890072074857</v>
      </c>
      <c r="AR679" s="71">
        <v>39345</v>
      </c>
      <c r="AS679" s="69">
        <f t="shared" si="392"/>
        <v>78689</v>
      </c>
      <c r="AT679" s="68">
        <f t="shared" si="393"/>
        <v>1</v>
      </c>
      <c r="AU679" s="71">
        <v>39344.890072074857</v>
      </c>
      <c r="AV679" s="71">
        <v>39345</v>
      </c>
      <c r="AW679" s="69">
        <f t="shared" si="394"/>
        <v>78689</v>
      </c>
      <c r="AX679" s="68">
        <f t="shared" si="395"/>
        <v>1</v>
      </c>
      <c r="AY679" s="71">
        <v>39344.890072074857</v>
      </c>
      <c r="AZ679" s="71">
        <v>39345</v>
      </c>
      <c r="BA679" s="65" t="b">
        <f t="shared" si="360"/>
        <v>0</v>
      </c>
      <c r="BB679" s="65" t="b">
        <f t="shared" si="361"/>
        <v>0</v>
      </c>
      <c r="BC679" s="65" t="b">
        <f t="shared" si="362"/>
        <v>0</v>
      </c>
      <c r="BD679" s="65" t="b">
        <f t="shared" si="363"/>
        <v>0</v>
      </c>
      <c r="BE679" s="65" t="b">
        <f t="shared" si="364"/>
        <v>1</v>
      </c>
      <c r="BF679" s="65" t="b">
        <f t="shared" si="365"/>
        <v>1</v>
      </c>
      <c r="BG679" s="65" t="b">
        <f t="shared" si="366"/>
        <v>1</v>
      </c>
      <c r="BH679" s="65" t="b">
        <f t="shared" si="367"/>
        <v>1</v>
      </c>
      <c r="BI679" s="65" t="b">
        <f t="shared" si="368"/>
        <v>1</v>
      </c>
      <c r="BJ679" s="65" t="b">
        <f t="shared" si="369"/>
        <v>0</v>
      </c>
      <c r="BK679" s="65" t="b">
        <f t="shared" si="370"/>
        <v>0</v>
      </c>
      <c r="BL679" s="65" t="b">
        <f t="shared" si="371"/>
        <v>0</v>
      </c>
      <c r="BM679" s="70" t="s">
        <v>164</v>
      </c>
    </row>
    <row r="680" spans="1:65" ht="17">
      <c r="A680" s="66" t="s">
        <v>1525</v>
      </c>
      <c r="B680" s="67" t="s">
        <v>1526</v>
      </c>
      <c r="C680" s="68">
        <v>0</v>
      </c>
      <c r="D680" s="68">
        <v>0</v>
      </c>
      <c r="E680" s="69">
        <f t="shared" si="372"/>
        <v>0</v>
      </c>
      <c r="F680" s="68">
        <f t="shared" si="373"/>
        <v>0</v>
      </c>
      <c r="G680" s="71">
        <v>1970</v>
      </c>
      <c r="H680" s="71">
        <v>1970</v>
      </c>
      <c r="I680" s="69">
        <f t="shared" si="374"/>
        <v>3940</v>
      </c>
      <c r="J680" s="68">
        <f t="shared" si="375"/>
        <v>0</v>
      </c>
      <c r="K680" s="71">
        <v>4395</v>
      </c>
      <c r="L680" s="71">
        <v>4395</v>
      </c>
      <c r="M680" s="69">
        <f t="shared" si="376"/>
        <v>8790</v>
      </c>
      <c r="N680" s="68">
        <f t="shared" si="377"/>
        <v>0</v>
      </c>
      <c r="O680" s="71">
        <v>6485</v>
      </c>
      <c r="P680" s="71">
        <v>6485</v>
      </c>
      <c r="Q680" s="69">
        <f t="shared" si="378"/>
        <v>12970</v>
      </c>
      <c r="R680" s="68">
        <f t="shared" si="379"/>
        <v>0</v>
      </c>
      <c r="S680" s="71">
        <v>60549.39294981752</v>
      </c>
      <c r="T680" s="71">
        <v>60549</v>
      </c>
      <c r="U680" s="69">
        <f t="shared" si="380"/>
        <v>121098</v>
      </c>
      <c r="V680" s="68">
        <f t="shared" si="381"/>
        <v>0</v>
      </c>
      <c r="W680" s="71">
        <v>60549.39294981752</v>
      </c>
      <c r="X680" s="71">
        <v>60549</v>
      </c>
      <c r="Y680" s="69">
        <f t="shared" si="382"/>
        <v>121098</v>
      </c>
      <c r="Z680" s="68">
        <f t="shared" si="383"/>
        <v>0</v>
      </c>
      <c r="AA680" s="71">
        <v>60549.39294981752</v>
      </c>
      <c r="AB680" s="71">
        <v>60549</v>
      </c>
      <c r="AC680" s="69">
        <f t="shared" si="384"/>
        <v>121098</v>
      </c>
      <c r="AD680" s="68">
        <f t="shared" si="385"/>
        <v>0</v>
      </c>
      <c r="AE680" s="71">
        <v>60549.39294981752</v>
      </c>
      <c r="AF680" s="71">
        <v>60549</v>
      </c>
      <c r="AG680" s="69">
        <f t="shared" si="386"/>
        <v>121098</v>
      </c>
      <c r="AH680" s="68">
        <f t="shared" si="387"/>
        <v>0</v>
      </c>
      <c r="AI680" s="71">
        <v>60549.39294981752</v>
      </c>
      <c r="AJ680" s="71">
        <v>60549</v>
      </c>
      <c r="AK680" s="69">
        <f t="shared" si="388"/>
        <v>121098</v>
      </c>
      <c r="AL680" s="68">
        <f t="shared" si="389"/>
        <v>0</v>
      </c>
      <c r="AM680" s="71">
        <v>90006.517471246101</v>
      </c>
      <c r="AN680" s="71">
        <v>90006</v>
      </c>
      <c r="AO680" s="69">
        <f t="shared" si="390"/>
        <v>180012</v>
      </c>
      <c r="AP680" s="68">
        <f t="shared" si="391"/>
        <v>0</v>
      </c>
      <c r="AQ680" s="71">
        <v>90006.517471246101</v>
      </c>
      <c r="AR680" s="71">
        <v>90006</v>
      </c>
      <c r="AS680" s="69">
        <f t="shared" si="392"/>
        <v>180012</v>
      </c>
      <c r="AT680" s="68">
        <f t="shared" si="393"/>
        <v>0</v>
      </c>
      <c r="AU680" s="71">
        <v>168808.91413065692</v>
      </c>
      <c r="AV680" s="71">
        <v>90006</v>
      </c>
      <c r="AW680" s="69">
        <f t="shared" si="394"/>
        <v>258814</v>
      </c>
      <c r="AX680" s="68">
        <f t="shared" si="395"/>
        <v>-78802</v>
      </c>
      <c r="AY680" s="71">
        <v>168808.91413065692</v>
      </c>
      <c r="AZ680" s="71">
        <v>90006</v>
      </c>
      <c r="BA680" s="65" t="b">
        <f t="shared" si="360"/>
        <v>1</v>
      </c>
      <c r="BB680" s="65" t="b">
        <f t="shared" si="361"/>
        <v>1</v>
      </c>
      <c r="BC680" s="65" t="b">
        <f t="shared" si="362"/>
        <v>1</v>
      </c>
      <c r="BD680" s="65" t="b">
        <f t="shared" si="363"/>
        <v>1</v>
      </c>
      <c r="BE680" s="65" t="b">
        <f t="shared" si="364"/>
        <v>1</v>
      </c>
      <c r="BF680" s="65" t="b">
        <f t="shared" si="365"/>
        <v>1</v>
      </c>
      <c r="BG680" s="65" t="b">
        <f t="shared" si="366"/>
        <v>1</v>
      </c>
      <c r="BH680" s="65" t="b">
        <f t="shared" si="367"/>
        <v>1</v>
      </c>
      <c r="BI680" s="65" t="b">
        <f t="shared" si="368"/>
        <v>1</v>
      </c>
      <c r="BJ680" s="65" t="b">
        <f t="shared" si="369"/>
        <v>1</v>
      </c>
      <c r="BK680" s="65" t="b">
        <f t="shared" si="370"/>
        <v>1</v>
      </c>
      <c r="BL680" s="65" t="b">
        <f t="shared" si="371"/>
        <v>0</v>
      </c>
      <c r="BM680" s="70" t="s">
        <v>164</v>
      </c>
    </row>
    <row r="681" spans="1:65" ht="34">
      <c r="A681" s="66" t="s">
        <v>1527</v>
      </c>
      <c r="B681" s="67" t="s">
        <v>1528</v>
      </c>
      <c r="C681" s="68">
        <v>34481.68535512875</v>
      </c>
      <c r="D681" s="68">
        <v>34482</v>
      </c>
      <c r="E681" s="69">
        <f t="shared" si="372"/>
        <v>68963</v>
      </c>
      <c r="F681" s="68">
        <f t="shared" si="373"/>
        <v>1</v>
      </c>
      <c r="G681" s="71">
        <v>178448.35204393798</v>
      </c>
      <c r="H681" s="71">
        <v>178449</v>
      </c>
      <c r="I681" s="69">
        <f t="shared" si="374"/>
        <v>356897</v>
      </c>
      <c r="J681" s="68">
        <f t="shared" si="375"/>
        <v>1</v>
      </c>
      <c r="K681" s="71">
        <v>513724.53499900474</v>
      </c>
      <c r="L681" s="71">
        <v>513725</v>
      </c>
      <c r="M681" s="69">
        <f t="shared" si="376"/>
        <v>1027449</v>
      </c>
      <c r="N681" s="68">
        <f t="shared" si="377"/>
        <v>1</v>
      </c>
      <c r="O681" s="71">
        <v>724131.57830084511</v>
      </c>
      <c r="P681" s="71">
        <v>724132</v>
      </c>
      <c r="Q681" s="69">
        <f t="shared" si="378"/>
        <v>1448263</v>
      </c>
      <c r="R681" s="68">
        <f t="shared" si="379"/>
        <v>1</v>
      </c>
      <c r="S681" s="71">
        <v>10833.316111299999</v>
      </c>
      <c r="T681" s="71">
        <v>10834</v>
      </c>
      <c r="U681" s="69">
        <f t="shared" si="380"/>
        <v>21667</v>
      </c>
      <c r="V681" s="68">
        <f t="shared" si="381"/>
        <v>1</v>
      </c>
      <c r="W681" s="71">
        <v>19705.816111299999</v>
      </c>
      <c r="X681" s="71">
        <v>19707</v>
      </c>
      <c r="Y681" s="69">
        <f t="shared" si="382"/>
        <v>39412</v>
      </c>
      <c r="Z681" s="68">
        <f t="shared" si="383"/>
        <v>2</v>
      </c>
      <c r="AA681" s="71">
        <v>26268.316111299999</v>
      </c>
      <c r="AB681" s="71">
        <v>26270</v>
      </c>
      <c r="AC681" s="69">
        <f t="shared" si="384"/>
        <v>52538</v>
      </c>
      <c r="AD681" s="68">
        <f t="shared" si="385"/>
        <v>2</v>
      </c>
      <c r="AE681" s="71">
        <v>32830.816111299995</v>
      </c>
      <c r="AF681" s="71">
        <v>32833</v>
      </c>
      <c r="AG681" s="69">
        <f t="shared" si="386"/>
        <v>65663</v>
      </c>
      <c r="AH681" s="68">
        <f t="shared" si="387"/>
        <v>3</v>
      </c>
      <c r="AI681" s="71">
        <v>32830.816111299995</v>
      </c>
      <c r="AJ681" s="71">
        <v>32833</v>
      </c>
      <c r="AK681" s="69">
        <f t="shared" si="388"/>
        <v>65663</v>
      </c>
      <c r="AL681" s="68">
        <f t="shared" si="389"/>
        <v>3</v>
      </c>
      <c r="AM681" s="71">
        <v>32830.816111299995</v>
      </c>
      <c r="AN681" s="71">
        <v>32833</v>
      </c>
      <c r="AO681" s="69">
        <f t="shared" si="390"/>
        <v>65663</v>
      </c>
      <c r="AP681" s="68">
        <f t="shared" si="391"/>
        <v>3</v>
      </c>
      <c r="AQ681" s="71">
        <v>52395.50367708948</v>
      </c>
      <c r="AR681" s="71">
        <v>52398</v>
      </c>
      <c r="AS681" s="69">
        <f t="shared" si="392"/>
        <v>104793</v>
      </c>
      <c r="AT681" s="68">
        <f t="shared" si="393"/>
        <v>3</v>
      </c>
      <c r="AU681" s="71">
        <v>52395.50367708948</v>
      </c>
      <c r="AV681" s="71">
        <v>52398</v>
      </c>
      <c r="AW681" s="69">
        <f t="shared" si="394"/>
        <v>104793</v>
      </c>
      <c r="AX681" s="68">
        <f t="shared" si="395"/>
        <v>3</v>
      </c>
      <c r="AY681" s="71">
        <v>52395.50367708948</v>
      </c>
      <c r="AZ681" s="71">
        <v>52398</v>
      </c>
      <c r="BA681" s="65" t="b">
        <f t="shared" si="360"/>
        <v>0</v>
      </c>
      <c r="BB681" s="65" t="b">
        <f t="shared" si="361"/>
        <v>0</v>
      </c>
      <c r="BC681" s="65" t="b">
        <f t="shared" si="362"/>
        <v>0</v>
      </c>
      <c r="BD681" s="65" t="b">
        <f t="shared" si="363"/>
        <v>0</v>
      </c>
      <c r="BE681" s="65" t="b">
        <f t="shared" si="364"/>
        <v>0</v>
      </c>
      <c r="BF681" s="65" t="b">
        <f t="shared" si="365"/>
        <v>0</v>
      </c>
      <c r="BG681" s="65" t="b">
        <f t="shared" si="366"/>
        <v>0</v>
      </c>
      <c r="BH681" s="65" t="b">
        <f t="shared" si="367"/>
        <v>0</v>
      </c>
      <c r="BI681" s="65" t="b">
        <f t="shared" si="368"/>
        <v>0</v>
      </c>
      <c r="BJ681" s="65" t="b">
        <f t="shared" si="369"/>
        <v>0</v>
      </c>
      <c r="BK681" s="65" t="b">
        <f t="shared" si="370"/>
        <v>0</v>
      </c>
      <c r="BL681" s="65" t="b">
        <f t="shared" si="371"/>
        <v>0</v>
      </c>
      <c r="BM681" s="70" t="s">
        <v>210</v>
      </c>
    </row>
    <row r="682" spans="1:65" ht="34">
      <c r="A682" s="66" t="s">
        <v>1529</v>
      </c>
      <c r="B682" s="67" t="s">
        <v>1530</v>
      </c>
      <c r="C682" s="68">
        <v>115.72037624776272</v>
      </c>
      <c r="D682" s="68">
        <v>156.66445149731527</v>
      </c>
      <c r="E682" s="69">
        <f t="shared" si="372"/>
        <v>271</v>
      </c>
      <c r="F682" s="68">
        <f t="shared" si="373"/>
        <v>41</v>
      </c>
      <c r="G682" s="71">
        <v>2981.2875409954713</v>
      </c>
      <c r="H682" s="71">
        <v>3449.9897903632041</v>
      </c>
      <c r="I682" s="69">
        <f t="shared" si="374"/>
        <v>6430</v>
      </c>
      <c r="J682" s="68">
        <f t="shared" si="375"/>
        <v>468</v>
      </c>
      <c r="K682" s="71">
        <v>8672.5222025700787</v>
      </c>
      <c r="L682" s="71">
        <v>9748.9897903632045</v>
      </c>
      <c r="M682" s="69">
        <f t="shared" si="376"/>
        <v>18420</v>
      </c>
      <c r="N682" s="68">
        <f t="shared" si="377"/>
        <v>1076</v>
      </c>
      <c r="O682" s="71">
        <v>11198.68809915708</v>
      </c>
      <c r="P682" s="71">
        <v>12651.989790363205</v>
      </c>
      <c r="Q682" s="69">
        <f t="shared" si="378"/>
        <v>23849</v>
      </c>
      <c r="R682" s="68">
        <f t="shared" si="379"/>
        <v>1453</v>
      </c>
      <c r="S682" s="69">
        <v>0</v>
      </c>
      <c r="T682" s="69">
        <v>0</v>
      </c>
      <c r="U682" s="69">
        <f t="shared" si="380"/>
        <v>0</v>
      </c>
      <c r="V682" s="68">
        <f t="shared" si="381"/>
        <v>0</v>
      </c>
      <c r="W682" s="69">
        <v>0</v>
      </c>
      <c r="X682" s="69">
        <v>0</v>
      </c>
      <c r="Y682" s="69">
        <f t="shared" si="382"/>
        <v>0</v>
      </c>
      <c r="Z682" s="68">
        <f t="shared" si="383"/>
        <v>0</v>
      </c>
      <c r="AA682" s="69">
        <v>0</v>
      </c>
      <c r="AB682" s="69">
        <v>0</v>
      </c>
      <c r="AC682" s="69">
        <f t="shared" si="384"/>
        <v>0</v>
      </c>
      <c r="AD682" s="68">
        <f t="shared" si="385"/>
        <v>0</v>
      </c>
      <c r="AE682" s="69">
        <v>0</v>
      </c>
      <c r="AF682" s="69">
        <v>0</v>
      </c>
      <c r="AG682" s="69">
        <f t="shared" si="386"/>
        <v>0</v>
      </c>
      <c r="AH682" s="68">
        <f t="shared" si="387"/>
        <v>0</v>
      </c>
      <c r="AI682" s="69">
        <v>0</v>
      </c>
      <c r="AJ682" s="69">
        <v>0</v>
      </c>
      <c r="AK682" s="69">
        <f t="shared" si="388"/>
        <v>0</v>
      </c>
      <c r="AL682" s="68">
        <f t="shared" si="389"/>
        <v>0</v>
      </c>
      <c r="AM682" s="69">
        <v>0</v>
      </c>
      <c r="AN682" s="69">
        <v>0</v>
      </c>
      <c r="AO682" s="69">
        <f t="shared" si="390"/>
        <v>0</v>
      </c>
      <c r="AP682" s="68">
        <f t="shared" si="391"/>
        <v>0</v>
      </c>
      <c r="AQ682" s="69">
        <v>0</v>
      </c>
      <c r="AR682" s="69">
        <v>0</v>
      </c>
      <c r="AS682" s="69">
        <f t="shared" si="392"/>
        <v>0</v>
      </c>
      <c r="AT682" s="68">
        <f t="shared" si="393"/>
        <v>0</v>
      </c>
      <c r="AU682" s="69">
        <v>0</v>
      </c>
      <c r="AV682" s="69">
        <v>0</v>
      </c>
      <c r="AW682" s="69">
        <f t="shared" si="394"/>
        <v>0</v>
      </c>
      <c r="AX682" s="68">
        <f t="shared" si="395"/>
        <v>0</v>
      </c>
      <c r="AY682" s="69">
        <v>0</v>
      </c>
      <c r="AZ682" s="69">
        <v>0</v>
      </c>
      <c r="BA682" s="65" t="b">
        <f t="shared" si="360"/>
        <v>0</v>
      </c>
      <c r="BB682" s="65" t="b">
        <f t="shared" si="361"/>
        <v>0</v>
      </c>
      <c r="BC682" s="65" t="b">
        <f t="shared" si="362"/>
        <v>0</v>
      </c>
      <c r="BD682" s="65" t="b">
        <f t="shared" si="363"/>
        <v>0</v>
      </c>
      <c r="BE682" s="65" t="b">
        <f t="shared" si="364"/>
        <v>1</v>
      </c>
      <c r="BF682" s="65" t="b">
        <f t="shared" si="365"/>
        <v>1</v>
      </c>
      <c r="BG682" s="65" t="b">
        <f t="shared" si="366"/>
        <v>1</v>
      </c>
      <c r="BH682" s="65" t="b">
        <f t="shared" si="367"/>
        <v>1</v>
      </c>
      <c r="BI682" s="65" t="b">
        <f t="shared" si="368"/>
        <v>1</v>
      </c>
      <c r="BJ682" s="65" t="b">
        <f t="shared" si="369"/>
        <v>1</v>
      </c>
      <c r="BK682" s="65" t="b">
        <f t="shared" si="370"/>
        <v>1</v>
      </c>
      <c r="BL682" s="65" t="b">
        <f t="shared" si="371"/>
        <v>1</v>
      </c>
      <c r="BM682" s="70" t="s">
        <v>161</v>
      </c>
    </row>
    <row r="683" spans="1:65" ht="34">
      <c r="A683" s="66" t="s">
        <v>1531</v>
      </c>
      <c r="B683" s="67" t="s">
        <v>1532</v>
      </c>
      <c r="C683" s="68">
        <v>3437.5</v>
      </c>
      <c r="D683" s="68">
        <v>3438</v>
      </c>
      <c r="E683" s="69">
        <f t="shared" si="372"/>
        <v>6875</v>
      </c>
      <c r="F683" s="68">
        <f t="shared" si="373"/>
        <v>1</v>
      </c>
      <c r="G683" s="71">
        <v>3437.5</v>
      </c>
      <c r="H683" s="71">
        <v>3438</v>
      </c>
      <c r="I683" s="69">
        <f t="shared" si="374"/>
        <v>6875</v>
      </c>
      <c r="J683" s="68">
        <f t="shared" si="375"/>
        <v>1</v>
      </c>
      <c r="K683" s="71">
        <v>27382.980780261238</v>
      </c>
      <c r="L683" s="71">
        <v>27383</v>
      </c>
      <c r="M683" s="69">
        <f t="shared" si="376"/>
        <v>54765</v>
      </c>
      <c r="N683" s="68">
        <f t="shared" si="377"/>
        <v>1</v>
      </c>
      <c r="O683" s="71">
        <v>27382.980780261238</v>
      </c>
      <c r="P683" s="71">
        <v>27383</v>
      </c>
      <c r="Q683" s="69">
        <f t="shared" si="378"/>
        <v>54765</v>
      </c>
      <c r="R683" s="68">
        <f t="shared" si="379"/>
        <v>1</v>
      </c>
      <c r="S683" s="69">
        <v>0</v>
      </c>
      <c r="T683" s="71">
        <v>5686</v>
      </c>
      <c r="U683" s="69">
        <f t="shared" si="380"/>
        <v>5686</v>
      </c>
      <c r="V683" s="68">
        <f t="shared" si="381"/>
        <v>5686</v>
      </c>
      <c r="W683" s="71">
        <v>1693.5193642227073</v>
      </c>
      <c r="X683" s="71">
        <v>7389</v>
      </c>
      <c r="Y683" s="69">
        <f t="shared" si="382"/>
        <v>9082</v>
      </c>
      <c r="Z683" s="68">
        <f t="shared" si="383"/>
        <v>5696</v>
      </c>
      <c r="AA683" s="69">
        <v>0</v>
      </c>
      <c r="AB683" s="71">
        <v>7389</v>
      </c>
      <c r="AC683" s="69">
        <f t="shared" si="384"/>
        <v>7389</v>
      </c>
      <c r="AD683" s="68">
        <f t="shared" si="385"/>
        <v>7389</v>
      </c>
      <c r="AE683" s="69">
        <v>0</v>
      </c>
      <c r="AF683" s="71">
        <v>7389</v>
      </c>
      <c r="AG683" s="69">
        <f t="shared" si="386"/>
        <v>7389</v>
      </c>
      <c r="AH683" s="68">
        <f t="shared" si="387"/>
        <v>7389</v>
      </c>
      <c r="AI683" s="71">
        <v>17976.899737966625</v>
      </c>
      <c r="AJ683" s="71">
        <v>25356.52</v>
      </c>
      <c r="AK683" s="69">
        <f t="shared" si="388"/>
        <v>43332</v>
      </c>
      <c r="AL683" s="68">
        <f t="shared" si="389"/>
        <v>7380</v>
      </c>
      <c r="AM683" s="69">
        <v>0</v>
      </c>
      <c r="AN683" s="71">
        <v>25356.52</v>
      </c>
      <c r="AO683" s="69">
        <f t="shared" si="390"/>
        <v>25356</v>
      </c>
      <c r="AP683" s="68">
        <f t="shared" si="391"/>
        <v>25356</v>
      </c>
      <c r="AQ683" s="69">
        <v>0</v>
      </c>
      <c r="AR683" s="71">
        <v>25356.52</v>
      </c>
      <c r="AS683" s="69">
        <f t="shared" si="392"/>
        <v>25356</v>
      </c>
      <c r="AT683" s="68">
        <f t="shared" si="393"/>
        <v>25356</v>
      </c>
      <c r="AU683" s="71">
        <v>502502.93184594222</v>
      </c>
      <c r="AV683" s="71">
        <v>25356.52</v>
      </c>
      <c r="AW683" s="69">
        <f t="shared" si="394"/>
        <v>527858</v>
      </c>
      <c r="AX683" s="68">
        <f t="shared" si="395"/>
        <v>-477146</v>
      </c>
      <c r="AY683" s="71">
        <v>502502.93184594222</v>
      </c>
      <c r="AZ683" s="71">
        <v>25356.52</v>
      </c>
      <c r="BA683" s="65" t="b">
        <f t="shared" si="360"/>
        <v>0</v>
      </c>
      <c r="BB683" s="65" t="b">
        <f t="shared" si="361"/>
        <v>0</v>
      </c>
      <c r="BC683" s="65" t="b">
        <f t="shared" si="362"/>
        <v>0</v>
      </c>
      <c r="BD683" s="65" t="b">
        <f t="shared" si="363"/>
        <v>0</v>
      </c>
      <c r="BE683" s="65" t="b">
        <f t="shared" si="364"/>
        <v>0</v>
      </c>
      <c r="BF683" s="65" t="b">
        <f t="shared" si="365"/>
        <v>0</v>
      </c>
      <c r="BG683" s="65" t="b">
        <f t="shared" si="366"/>
        <v>0</v>
      </c>
      <c r="BH683" s="65" t="b">
        <f t="shared" si="367"/>
        <v>0</v>
      </c>
      <c r="BI683" s="65" t="b">
        <f t="shared" si="368"/>
        <v>0</v>
      </c>
      <c r="BJ683" s="65" t="b">
        <f t="shared" si="369"/>
        <v>0</v>
      </c>
      <c r="BK683" s="65" t="b">
        <f t="shared" si="370"/>
        <v>0</v>
      </c>
      <c r="BL683" s="65" t="b">
        <f t="shared" si="371"/>
        <v>0</v>
      </c>
      <c r="BM683" s="70" t="s">
        <v>161</v>
      </c>
    </row>
    <row r="684" spans="1:65" ht="17">
      <c r="A684" s="66" t="s">
        <v>1533</v>
      </c>
      <c r="B684" s="67" t="s">
        <v>1534</v>
      </c>
      <c r="C684" s="68">
        <v>3667072.6970147425</v>
      </c>
      <c r="D684" s="68">
        <v>3667073</v>
      </c>
      <c r="E684" s="69">
        <f t="shared" si="372"/>
        <v>7334145</v>
      </c>
      <c r="F684" s="68">
        <f t="shared" si="373"/>
        <v>1</v>
      </c>
      <c r="G684" s="71">
        <v>3667072.6970147425</v>
      </c>
      <c r="H684" s="71">
        <v>3667073</v>
      </c>
      <c r="I684" s="69">
        <f t="shared" si="374"/>
        <v>7334145</v>
      </c>
      <c r="J684" s="68">
        <f t="shared" si="375"/>
        <v>1</v>
      </c>
      <c r="K684" s="71">
        <v>3667072.6970147425</v>
      </c>
      <c r="L684" s="71">
        <v>3667073</v>
      </c>
      <c r="M684" s="69">
        <f t="shared" si="376"/>
        <v>7334145</v>
      </c>
      <c r="N684" s="68">
        <f t="shared" si="377"/>
        <v>1</v>
      </c>
      <c r="O684" s="71">
        <v>4568210.1214009468</v>
      </c>
      <c r="P684" s="71">
        <v>4568210</v>
      </c>
      <c r="Q684" s="69">
        <f t="shared" si="378"/>
        <v>9136420</v>
      </c>
      <c r="R684" s="68">
        <f t="shared" si="379"/>
        <v>0</v>
      </c>
      <c r="S684" s="71">
        <v>198616.32378661248</v>
      </c>
      <c r="T684" s="71">
        <v>198616</v>
      </c>
      <c r="U684" s="69">
        <f t="shared" si="380"/>
        <v>397232</v>
      </c>
      <c r="V684" s="68">
        <f t="shared" si="381"/>
        <v>0</v>
      </c>
      <c r="W684" s="71">
        <v>211172.75895799848</v>
      </c>
      <c r="X684" s="71">
        <v>211172</v>
      </c>
      <c r="Y684" s="69">
        <f t="shared" si="382"/>
        <v>422344</v>
      </c>
      <c r="Z684" s="68">
        <f t="shared" si="383"/>
        <v>0</v>
      </c>
      <c r="AA684" s="71">
        <v>211172.75895799848</v>
      </c>
      <c r="AB684" s="71">
        <v>211172</v>
      </c>
      <c r="AC684" s="69">
        <f t="shared" si="384"/>
        <v>422344</v>
      </c>
      <c r="AD684" s="68">
        <f t="shared" si="385"/>
        <v>0</v>
      </c>
      <c r="AE684" s="71">
        <v>211172.75895799848</v>
      </c>
      <c r="AF684" s="71">
        <v>211172</v>
      </c>
      <c r="AG684" s="69">
        <f t="shared" si="386"/>
        <v>422344</v>
      </c>
      <c r="AH684" s="68">
        <f t="shared" si="387"/>
        <v>0</v>
      </c>
      <c r="AI684" s="71">
        <v>211172.75895799848</v>
      </c>
      <c r="AJ684" s="71">
        <v>211172</v>
      </c>
      <c r="AK684" s="69">
        <f t="shared" si="388"/>
        <v>422344</v>
      </c>
      <c r="AL684" s="68">
        <f t="shared" si="389"/>
        <v>0</v>
      </c>
      <c r="AM684" s="71">
        <v>214228.09202878131</v>
      </c>
      <c r="AN684" s="71">
        <v>214227</v>
      </c>
      <c r="AO684" s="69">
        <f t="shared" si="390"/>
        <v>428455</v>
      </c>
      <c r="AP684" s="68">
        <f t="shared" si="391"/>
        <v>-1</v>
      </c>
      <c r="AQ684" s="71">
        <v>214228.09202878131</v>
      </c>
      <c r="AR684" s="71">
        <v>214227</v>
      </c>
      <c r="AS684" s="69">
        <f t="shared" si="392"/>
        <v>428455</v>
      </c>
      <c r="AT684" s="68">
        <f t="shared" si="393"/>
        <v>-1</v>
      </c>
      <c r="AU684" s="71">
        <v>214228.09202878131</v>
      </c>
      <c r="AV684" s="71">
        <v>214227</v>
      </c>
      <c r="AW684" s="69">
        <f t="shared" si="394"/>
        <v>428455</v>
      </c>
      <c r="AX684" s="68">
        <f t="shared" si="395"/>
        <v>-1</v>
      </c>
      <c r="AY684" s="71">
        <v>214228.09202878131</v>
      </c>
      <c r="AZ684" s="71">
        <v>214227</v>
      </c>
      <c r="BA684" s="65" t="b">
        <f t="shared" si="360"/>
        <v>0</v>
      </c>
      <c r="BB684" s="65" t="b">
        <f t="shared" si="361"/>
        <v>0</v>
      </c>
      <c r="BC684" s="65" t="b">
        <f t="shared" si="362"/>
        <v>0</v>
      </c>
      <c r="BD684" s="65" t="b">
        <f t="shared" si="363"/>
        <v>1</v>
      </c>
      <c r="BE684" s="65" t="b">
        <f t="shared" si="364"/>
        <v>1</v>
      </c>
      <c r="BF684" s="65" t="b">
        <f t="shared" si="365"/>
        <v>1</v>
      </c>
      <c r="BG684" s="65" t="b">
        <f t="shared" si="366"/>
        <v>1</v>
      </c>
      <c r="BH684" s="65" t="b">
        <f t="shared" si="367"/>
        <v>1</v>
      </c>
      <c r="BI684" s="65" t="b">
        <f t="shared" si="368"/>
        <v>1</v>
      </c>
      <c r="BJ684" s="65" t="b">
        <f t="shared" si="369"/>
        <v>0</v>
      </c>
      <c r="BK684" s="65" t="b">
        <f t="shared" si="370"/>
        <v>0</v>
      </c>
      <c r="BL684" s="65" t="b">
        <f t="shared" si="371"/>
        <v>0</v>
      </c>
      <c r="BM684" s="70" t="s">
        <v>164</v>
      </c>
    </row>
    <row r="685" spans="1:65" ht="34">
      <c r="A685" s="66" t="s">
        <v>1535</v>
      </c>
      <c r="B685" s="67" t="s">
        <v>1536</v>
      </c>
      <c r="C685" s="68">
        <v>583.55363387969021</v>
      </c>
      <c r="D685" s="68">
        <v>583.6</v>
      </c>
      <c r="E685" s="69">
        <f t="shared" si="372"/>
        <v>1166</v>
      </c>
      <c r="F685" s="68">
        <f t="shared" si="373"/>
        <v>0</v>
      </c>
      <c r="G685" s="71">
        <v>1770.3467600300849</v>
      </c>
      <c r="H685" s="71">
        <v>1770.6</v>
      </c>
      <c r="I685" s="69">
        <f t="shared" si="374"/>
        <v>3540</v>
      </c>
      <c r="J685" s="68">
        <f t="shared" si="375"/>
        <v>0</v>
      </c>
      <c r="K685" s="71">
        <v>7190.2140506903243</v>
      </c>
      <c r="L685" s="71">
        <v>7190.6</v>
      </c>
      <c r="M685" s="69">
        <f t="shared" si="376"/>
        <v>14380</v>
      </c>
      <c r="N685" s="68">
        <f t="shared" si="377"/>
        <v>0</v>
      </c>
      <c r="O685" s="71">
        <v>39136.964041165957</v>
      </c>
      <c r="P685" s="71">
        <v>39569.599999999999</v>
      </c>
      <c r="Q685" s="69">
        <f t="shared" si="378"/>
        <v>78705</v>
      </c>
      <c r="R685" s="68">
        <f t="shared" si="379"/>
        <v>433</v>
      </c>
      <c r="S685" s="69">
        <v>0</v>
      </c>
      <c r="T685" s="69">
        <v>0</v>
      </c>
      <c r="U685" s="69">
        <f t="shared" si="380"/>
        <v>0</v>
      </c>
      <c r="V685" s="68">
        <f t="shared" si="381"/>
        <v>0</v>
      </c>
      <c r="W685" s="69">
        <v>0</v>
      </c>
      <c r="X685" s="69">
        <v>0</v>
      </c>
      <c r="Y685" s="69">
        <f t="shared" si="382"/>
        <v>0</v>
      </c>
      <c r="Z685" s="68">
        <f t="shared" si="383"/>
        <v>0</v>
      </c>
      <c r="AA685" s="69">
        <v>0</v>
      </c>
      <c r="AB685" s="69">
        <v>0</v>
      </c>
      <c r="AC685" s="69">
        <f t="shared" si="384"/>
        <v>0</v>
      </c>
      <c r="AD685" s="68">
        <f t="shared" si="385"/>
        <v>0</v>
      </c>
      <c r="AE685" s="69">
        <v>0</v>
      </c>
      <c r="AF685" s="69">
        <v>0</v>
      </c>
      <c r="AG685" s="69">
        <f t="shared" si="386"/>
        <v>0</v>
      </c>
      <c r="AH685" s="68">
        <f t="shared" si="387"/>
        <v>0</v>
      </c>
      <c r="AI685" s="69">
        <v>0</v>
      </c>
      <c r="AJ685" s="69">
        <v>0</v>
      </c>
      <c r="AK685" s="69">
        <f t="shared" si="388"/>
        <v>0</v>
      </c>
      <c r="AL685" s="68">
        <f t="shared" si="389"/>
        <v>0</v>
      </c>
      <c r="AM685" s="69">
        <v>0</v>
      </c>
      <c r="AN685" s="69">
        <v>0</v>
      </c>
      <c r="AO685" s="69">
        <f t="shared" si="390"/>
        <v>0</v>
      </c>
      <c r="AP685" s="68">
        <f t="shared" si="391"/>
        <v>0</v>
      </c>
      <c r="AQ685" s="69">
        <v>0</v>
      </c>
      <c r="AR685" s="69">
        <v>0</v>
      </c>
      <c r="AS685" s="69">
        <f t="shared" si="392"/>
        <v>0</v>
      </c>
      <c r="AT685" s="68">
        <f t="shared" si="393"/>
        <v>0</v>
      </c>
      <c r="AU685" s="69">
        <v>0</v>
      </c>
      <c r="AV685" s="69">
        <v>0</v>
      </c>
      <c r="AW685" s="69">
        <f t="shared" si="394"/>
        <v>0</v>
      </c>
      <c r="AX685" s="68">
        <f t="shared" si="395"/>
        <v>0</v>
      </c>
      <c r="AY685" s="69">
        <v>0</v>
      </c>
      <c r="AZ685" s="69">
        <v>0</v>
      </c>
      <c r="BA685" s="65" t="b">
        <f t="shared" si="360"/>
        <v>1</v>
      </c>
      <c r="BB685" s="65" t="b">
        <f t="shared" si="361"/>
        <v>1</v>
      </c>
      <c r="BC685" s="65" t="b">
        <f t="shared" si="362"/>
        <v>1</v>
      </c>
      <c r="BD685" s="65" t="b">
        <f t="shared" si="363"/>
        <v>0</v>
      </c>
      <c r="BE685" s="65" t="b">
        <f t="shared" si="364"/>
        <v>1</v>
      </c>
      <c r="BF685" s="65" t="b">
        <f t="shared" si="365"/>
        <v>1</v>
      </c>
      <c r="BG685" s="65" t="b">
        <f t="shared" si="366"/>
        <v>1</v>
      </c>
      <c r="BH685" s="65" t="b">
        <f t="shared" si="367"/>
        <v>1</v>
      </c>
      <c r="BI685" s="65" t="b">
        <f t="shared" si="368"/>
        <v>1</v>
      </c>
      <c r="BJ685" s="65" t="b">
        <f t="shared" si="369"/>
        <v>1</v>
      </c>
      <c r="BK685" s="65" t="b">
        <f t="shared" si="370"/>
        <v>1</v>
      </c>
      <c r="BL685" s="65" t="b">
        <f t="shared" si="371"/>
        <v>1</v>
      </c>
      <c r="BM685" s="70" t="s">
        <v>161</v>
      </c>
    </row>
    <row r="686" spans="1:65" ht="17">
      <c r="A686" s="66" t="s">
        <v>1537</v>
      </c>
      <c r="B686" s="67" t="s">
        <v>1538</v>
      </c>
      <c r="C686" s="68">
        <v>24259.934548454385</v>
      </c>
      <c r="D686" s="68">
        <v>24260</v>
      </c>
      <c r="E686" s="69">
        <f t="shared" si="372"/>
        <v>48519</v>
      </c>
      <c r="F686" s="68">
        <f t="shared" si="373"/>
        <v>1</v>
      </c>
      <c r="G686" s="69">
        <v>125549.12256403301</v>
      </c>
      <c r="H686" s="69">
        <v>125549</v>
      </c>
      <c r="I686" s="69">
        <f t="shared" si="374"/>
        <v>251098</v>
      </c>
      <c r="J686" s="68">
        <f t="shared" si="375"/>
        <v>0</v>
      </c>
      <c r="K686" s="71">
        <v>361436.03384389979</v>
      </c>
      <c r="L686" s="71">
        <v>361436</v>
      </c>
      <c r="M686" s="69">
        <f t="shared" si="376"/>
        <v>722872</v>
      </c>
      <c r="N686" s="68">
        <f t="shared" si="377"/>
        <v>0</v>
      </c>
      <c r="O686" s="71">
        <v>543041.78300905984</v>
      </c>
      <c r="P686" s="71">
        <v>543042</v>
      </c>
      <c r="Q686" s="69">
        <f t="shared" si="378"/>
        <v>1086083</v>
      </c>
      <c r="R686" s="68">
        <f t="shared" si="379"/>
        <v>1</v>
      </c>
      <c r="S686" s="71">
        <v>17748.404446001347</v>
      </c>
      <c r="T686" s="71">
        <v>17735.157650750058</v>
      </c>
      <c r="U686" s="69">
        <f t="shared" si="380"/>
        <v>35483</v>
      </c>
      <c r="V686" s="68">
        <f t="shared" si="381"/>
        <v>-13</v>
      </c>
      <c r="W686" s="71">
        <v>21030.640442152362</v>
      </c>
      <c r="X686" s="71">
        <v>21017.157650750058</v>
      </c>
      <c r="Y686" s="69">
        <f t="shared" si="382"/>
        <v>42047</v>
      </c>
      <c r="Z686" s="68">
        <f t="shared" si="383"/>
        <v>-13</v>
      </c>
      <c r="AA686" s="71">
        <v>23145.920613879673</v>
      </c>
      <c r="AB686" s="71">
        <v>23132.157650750058</v>
      </c>
      <c r="AC686" s="69">
        <f t="shared" si="384"/>
        <v>46277</v>
      </c>
      <c r="AD686" s="68">
        <f t="shared" si="385"/>
        <v>-13</v>
      </c>
      <c r="AE686" s="71">
        <v>30090.628008858723</v>
      </c>
      <c r="AF686" s="71">
        <v>30077.157650750058</v>
      </c>
      <c r="AG686" s="69">
        <f t="shared" si="386"/>
        <v>60167</v>
      </c>
      <c r="AH686" s="68">
        <f t="shared" si="387"/>
        <v>-13</v>
      </c>
      <c r="AI686" s="71">
        <v>32038.883418141813</v>
      </c>
      <c r="AJ686" s="71">
        <v>32025.157650750058</v>
      </c>
      <c r="AK686" s="69">
        <f t="shared" si="388"/>
        <v>64063</v>
      </c>
      <c r="AL686" s="68">
        <f t="shared" si="389"/>
        <v>-13</v>
      </c>
      <c r="AM686" s="71">
        <v>35843.488979431444</v>
      </c>
      <c r="AN686" s="71">
        <v>35830.157650750058</v>
      </c>
      <c r="AO686" s="69">
        <f t="shared" si="390"/>
        <v>71673</v>
      </c>
      <c r="AP686" s="68">
        <f t="shared" si="391"/>
        <v>-13</v>
      </c>
      <c r="AQ686" s="71">
        <v>41881.305083789252</v>
      </c>
      <c r="AR686" s="71">
        <v>41868.157650750058</v>
      </c>
      <c r="AS686" s="69">
        <f t="shared" si="392"/>
        <v>83749</v>
      </c>
      <c r="AT686" s="68">
        <f t="shared" si="393"/>
        <v>-13</v>
      </c>
      <c r="AU686" s="71">
        <v>48792.213799753226</v>
      </c>
      <c r="AV686" s="71">
        <v>41868.157650750058</v>
      </c>
      <c r="AW686" s="69">
        <f t="shared" si="394"/>
        <v>90660</v>
      </c>
      <c r="AX686" s="68">
        <f t="shared" si="395"/>
        <v>-6924</v>
      </c>
      <c r="AY686" s="71">
        <v>48792.213799753226</v>
      </c>
      <c r="AZ686" s="71">
        <v>41868.157650750058</v>
      </c>
      <c r="BA686" s="65" t="b">
        <f t="shared" si="360"/>
        <v>0</v>
      </c>
      <c r="BB686" s="65" t="b">
        <f t="shared" si="361"/>
        <v>1</v>
      </c>
      <c r="BC686" s="65" t="b">
        <f t="shared" si="362"/>
        <v>1</v>
      </c>
      <c r="BD686" s="65" t="b">
        <f t="shared" si="363"/>
        <v>0</v>
      </c>
      <c r="BE686" s="65" t="b">
        <f t="shared" si="364"/>
        <v>0</v>
      </c>
      <c r="BF686" s="65" t="b">
        <f t="shared" si="365"/>
        <v>0</v>
      </c>
      <c r="BG686" s="65" t="b">
        <f t="shared" si="366"/>
        <v>0</v>
      </c>
      <c r="BH686" s="65" t="b">
        <f t="shared" si="367"/>
        <v>0</v>
      </c>
      <c r="BI686" s="65" t="b">
        <f t="shared" si="368"/>
        <v>0</v>
      </c>
      <c r="BJ686" s="65" t="b">
        <f t="shared" si="369"/>
        <v>0</v>
      </c>
      <c r="BK686" s="65" t="b">
        <f t="shared" si="370"/>
        <v>0</v>
      </c>
      <c r="BL686" s="65" t="b">
        <f t="shared" si="371"/>
        <v>0</v>
      </c>
      <c r="BM686" s="70" t="s">
        <v>182</v>
      </c>
    </row>
    <row r="687" spans="1:65" ht="34">
      <c r="A687" s="66" t="s">
        <v>1539</v>
      </c>
      <c r="B687" s="67" t="s">
        <v>1540</v>
      </c>
      <c r="C687" s="68">
        <v>5937.5</v>
      </c>
      <c r="D687" s="68">
        <v>5938</v>
      </c>
      <c r="E687" s="69">
        <f t="shared" si="372"/>
        <v>11875</v>
      </c>
      <c r="F687" s="68">
        <f t="shared" si="373"/>
        <v>1</v>
      </c>
      <c r="G687" s="71">
        <v>11875</v>
      </c>
      <c r="H687" s="71">
        <v>11876</v>
      </c>
      <c r="I687" s="69">
        <f t="shared" si="374"/>
        <v>23751</v>
      </c>
      <c r="J687" s="68">
        <f t="shared" si="375"/>
        <v>1</v>
      </c>
      <c r="K687" s="71">
        <v>17812.5</v>
      </c>
      <c r="L687" s="71">
        <v>17814</v>
      </c>
      <c r="M687" s="69">
        <f t="shared" si="376"/>
        <v>35626</v>
      </c>
      <c r="N687" s="68">
        <f t="shared" si="377"/>
        <v>2</v>
      </c>
      <c r="O687" s="71">
        <v>35846.388064041668</v>
      </c>
      <c r="P687" s="71">
        <v>35848</v>
      </c>
      <c r="Q687" s="69">
        <f t="shared" si="378"/>
        <v>71694</v>
      </c>
      <c r="R687" s="68">
        <f t="shared" si="379"/>
        <v>2</v>
      </c>
      <c r="S687" s="69">
        <v>0</v>
      </c>
      <c r="T687" s="71">
        <v>2548</v>
      </c>
      <c r="U687" s="69">
        <f t="shared" si="380"/>
        <v>2548</v>
      </c>
      <c r="V687" s="68">
        <f t="shared" si="381"/>
        <v>2548</v>
      </c>
      <c r="W687" s="71">
        <v>7215.8243353241778</v>
      </c>
      <c r="X687" s="71">
        <v>9763.82</v>
      </c>
      <c r="Y687" s="69">
        <f t="shared" si="382"/>
        <v>16978</v>
      </c>
      <c r="Z687" s="68">
        <f t="shared" si="383"/>
        <v>2548</v>
      </c>
      <c r="AA687" s="69">
        <v>0</v>
      </c>
      <c r="AB687" s="71">
        <v>9763.82</v>
      </c>
      <c r="AC687" s="69">
        <f t="shared" si="384"/>
        <v>9763</v>
      </c>
      <c r="AD687" s="68">
        <f t="shared" si="385"/>
        <v>9763</v>
      </c>
      <c r="AE687" s="69">
        <v>0</v>
      </c>
      <c r="AF687" s="71">
        <v>9763.82</v>
      </c>
      <c r="AG687" s="69">
        <f t="shared" si="386"/>
        <v>9763</v>
      </c>
      <c r="AH687" s="68">
        <f t="shared" si="387"/>
        <v>9763</v>
      </c>
      <c r="AI687" s="71">
        <v>5135.6021015459692</v>
      </c>
      <c r="AJ687" s="71">
        <v>14899.82</v>
      </c>
      <c r="AK687" s="69">
        <f t="shared" si="388"/>
        <v>20034</v>
      </c>
      <c r="AL687" s="68">
        <f t="shared" si="389"/>
        <v>9764</v>
      </c>
      <c r="AM687" s="69">
        <v>0</v>
      </c>
      <c r="AN687" s="71">
        <v>14899.82</v>
      </c>
      <c r="AO687" s="69">
        <f t="shared" si="390"/>
        <v>14899</v>
      </c>
      <c r="AP687" s="68">
        <f t="shared" si="391"/>
        <v>14899</v>
      </c>
      <c r="AQ687" s="69">
        <v>0</v>
      </c>
      <c r="AR687" s="71">
        <v>14899.82</v>
      </c>
      <c r="AS687" s="69">
        <f t="shared" si="392"/>
        <v>14899</v>
      </c>
      <c r="AT687" s="68">
        <f t="shared" si="393"/>
        <v>14899</v>
      </c>
      <c r="AU687" s="71">
        <v>85862.966805337463</v>
      </c>
      <c r="AV687" s="71">
        <v>14899.82</v>
      </c>
      <c r="AW687" s="69">
        <f t="shared" si="394"/>
        <v>100761</v>
      </c>
      <c r="AX687" s="68">
        <f t="shared" si="395"/>
        <v>-70963</v>
      </c>
      <c r="AY687" s="71">
        <v>85862.966805337463</v>
      </c>
      <c r="AZ687" s="71">
        <v>14899.82</v>
      </c>
      <c r="BA687" s="65" t="b">
        <f t="shared" si="360"/>
        <v>0</v>
      </c>
      <c r="BB687" s="65" t="b">
        <f t="shared" si="361"/>
        <v>0</v>
      </c>
      <c r="BC687" s="65" t="b">
        <f t="shared" si="362"/>
        <v>0</v>
      </c>
      <c r="BD687" s="65" t="b">
        <f t="shared" si="363"/>
        <v>0</v>
      </c>
      <c r="BE687" s="65" t="b">
        <f t="shared" si="364"/>
        <v>0</v>
      </c>
      <c r="BF687" s="65" t="b">
        <f t="shared" si="365"/>
        <v>0</v>
      </c>
      <c r="BG687" s="65" t="b">
        <f t="shared" si="366"/>
        <v>0</v>
      </c>
      <c r="BH687" s="65" t="b">
        <f t="shared" si="367"/>
        <v>0</v>
      </c>
      <c r="BI687" s="65" t="b">
        <f t="shared" si="368"/>
        <v>0</v>
      </c>
      <c r="BJ687" s="65" t="b">
        <f t="shared" si="369"/>
        <v>0</v>
      </c>
      <c r="BK687" s="65" t="b">
        <f t="shared" si="370"/>
        <v>0</v>
      </c>
      <c r="BL687" s="65" t="b">
        <f t="shared" si="371"/>
        <v>0</v>
      </c>
      <c r="BM687" s="70" t="s">
        <v>161</v>
      </c>
    </row>
    <row r="688" spans="1:65" ht="34">
      <c r="A688" s="66" t="s">
        <v>1541</v>
      </c>
      <c r="B688" s="67" t="s">
        <v>1542</v>
      </c>
      <c r="C688" s="68">
        <v>8437.5</v>
      </c>
      <c r="D688" s="68">
        <v>8438</v>
      </c>
      <c r="E688" s="69">
        <f t="shared" si="372"/>
        <v>16875</v>
      </c>
      <c r="F688" s="68">
        <f t="shared" si="373"/>
        <v>1</v>
      </c>
      <c r="G688" s="71">
        <v>16875</v>
      </c>
      <c r="H688" s="71">
        <v>16876</v>
      </c>
      <c r="I688" s="69">
        <f t="shared" si="374"/>
        <v>33751</v>
      </c>
      <c r="J688" s="68">
        <f t="shared" si="375"/>
        <v>1</v>
      </c>
      <c r="K688" s="71">
        <v>16875</v>
      </c>
      <c r="L688" s="71">
        <v>16876</v>
      </c>
      <c r="M688" s="69">
        <f t="shared" si="376"/>
        <v>33751</v>
      </c>
      <c r="N688" s="68">
        <f t="shared" si="377"/>
        <v>1</v>
      </c>
      <c r="O688" s="71">
        <v>16875</v>
      </c>
      <c r="P688" s="71">
        <v>16876</v>
      </c>
      <c r="Q688" s="69">
        <f t="shared" si="378"/>
        <v>33751</v>
      </c>
      <c r="R688" s="68">
        <f t="shared" si="379"/>
        <v>1</v>
      </c>
      <c r="S688" s="69">
        <v>0</v>
      </c>
      <c r="T688" s="71">
        <v>8870</v>
      </c>
      <c r="U688" s="69">
        <f t="shared" si="380"/>
        <v>8870</v>
      </c>
      <c r="V688" s="68">
        <f t="shared" si="381"/>
        <v>8870</v>
      </c>
      <c r="W688" s="71">
        <v>10140.996925792284</v>
      </c>
      <c r="X688" s="71">
        <v>19163</v>
      </c>
      <c r="Y688" s="69">
        <f t="shared" si="382"/>
        <v>29303</v>
      </c>
      <c r="Z688" s="68">
        <f t="shared" si="383"/>
        <v>9023</v>
      </c>
      <c r="AA688" s="69">
        <v>0</v>
      </c>
      <c r="AB688" s="71">
        <v>19163</v>
      </c>
      <c r="AC688" s="69">
        <f t="shared" si="384"/>
        <v>19163</v>
      </c>
      <c r="AD688" s="68">
        <f t="shared" si="385"/>
        <v>19163</v>
      </c>
      <c r="AE688" s="69">
        <v>0</v>
      </c>
      <c r="AF688" s="71">
        <v>19163</v>
      </c>
      <c r="AG688" s="69">
        <f t="shared" si="386"/>
        <v>19163</v>
      </c>
      <c r="AH688" s="68">
        <f t="shared" si="387"/>
        <v>19163</v>
      </c>
      <c r="AI688" s="71">
        <v>4639.7583824011544</v>
      </c>
      <c r="AJ688" s="71">
        <v>23661.4</v>
      </c>
      <c r="AK688" s="69">
        <f t="shared" si="388"/>
        <v>28300</v>
      </c>
      <c r="AL688" s="68">
        <f t="shared" si="389"/>
        <v>19022</v>
      </c>
      <c r="AM688" s="69">
        <v>0</v>
      </c>
      <c r="AN688" s="71">
        <v>23661.4</v>
      </c>
      <c r="AO688" s="69">
        <f t="shared" si="390"/>
        <v>23661</v>
      </c>
      <c r="AP688" s="68">
        <f t="shared" si="391"/>
        <v>23661</v>
      </c>
      <c r="AQ688" s="69">
        <v>0</v>
      </c>
      <c r="AR688" s="71">
        <v>23661.4</v>
      </c>
      <c r="AS688" s="69">
        <f t="shared" si="392"/>
        <v>23661</v>
      </c>
      <c r="AT688" s="68">
        <f t="shared" si="393"/>
        <v>23661</v>
      </c>
      <c r="AU688" s="71">
        <v>338710.66907875822</v>
      </c>
      <c r="AV688" s="71">
        <v>23661.4</v>
      </c>
      <c r="AW688" s="69">
        <f t="shared" si="394"/>
        <v>362371</v>
      </c>
      <c r="AX688" s="68">
        <f t="shared" si="395"/>
        <v>-315049</v>
      </c>
      <c r="AY688" s="71">
        <v>338710.66907875822</v>
      </c>
      <c r="AZ688" s="71">
        <v>23661.4</v>
      </c>
      <c r="BA688" s="65" t="b">
        <f t="shared" si="360"/>
        <v>0</v>
      </c>
      <c r="BB688" s="65" t="b">
        <f t="shared" si="361"/>
        <v>0</v>
      </c>
      <c r="BC688" s="65" t="b">
        <f t="shared" si="362"/>
        <v>0</v>
      </c>
      <c r="BD688" s="65" t="b">
        <f t="shared" si="363"/>
        <v>0</v>
      </c>
      <c r="BE688" s="65" t="b">
        <f t="shared" si="364"/>
        <v>0</v>
      </c>
      <c r="BF688" s="65" t="b">
        <f t="shared" si="365"/>
        <v>0</v>
      </c>
      <c r="BG688" s="65" t="b">
        <f t="shared" si="366"/>
        <v>0</v>
      </c>
      <c r="BH688" s="65" t="b">
        <f t="shared" si="367"/>
        <v>0</v>
      </c>
      <c r="BI688" s="65" t="b">
        <f t="shared" si="368"/>
        <v>0</v>
      </c>
      <c r="BJ688" s="65" t="b">
        <f t="shared" si="369"/>
        <v>0</v>
      </c>
      <c r="BK688" s="65" t="b">
        <f t="shared" si="370"/>
        <v>0</v>
      </c>
      <c r="BL688" s="65" t="b">
        <f t="shared" si="371"/>
        <v>0</v>
      </c>
      <c r="BM688" s="70" t="s">
        <v>161</v>
      </c>
    </row>
    <row r="689" spans="1:65" ht="17">
      <c r="A689" s="66" t="s">
        <v>1543</v>
      </c>
      <c r="B689" s="67" t="s">
        <v>1544</v>
      </c>
      <c r="C689" s="68">
        <v>0</v>
      </c>
      <c r="D689" s="68">
        <v>0</v>
      </c>
      <c r="E689" s="69">
        <f t="shared" si="372"/>
        <v>0</v>
      </c>
      <c r="F689" s="68">
        <f t="shared" si="373"/>
        <v>0</v>
      </c>
      <c r="G689" s="69">
        <v>0</v>
      </c>
      <c r="H689" s="69">
        <v>0</v>
      </c>
      <c r="I689" s="69">
        <f t="shared" si="374"/>
        <v>0</v>
      </c>
      <c r="J689" s="68">
        <f t="shared" si="375"/>
        <v>0</v>
      </c>
      <c r="K689" s="71">
        <v>7060.6972287534336</v>
      </c>
      <c r="L689" s="71">
        <v>5866</v>
      </c>
      <c r="M689" s="69">
        <f t="shared" si="376"/>
        <v>12926</v>
      </c>
      <c r="N689" s="68">
        <f t="shared" si="377"/>
        <v>-1194</v>
      </c>
      <c r="O689" s="69">
        <v>0</v>
      </c>
      <c r="P689" s="71">
        <v>5866</v>
      </c>
      <c r="Q689" s="69">
        <f t="shared" si="378"/>
        <v>5866</v>
      </c>
      <c r="R689" s="68">
        <f t="shared" si="379"/>
        <v>5866</v>
      </c>
      <c r="S689" s="71">
        <v>122755.85877266791</v>
      </c>
      <c r="T689" s="71">
        <v>122756</v>
      </c>
      <c r="U689" s="69">
        <f t="shared" si="380"/>
        <v>245511</v>
      </c>
      <c r="V689" s="68">
        <f t="shared" si="381"/>
        <v>1</v>
      </c>
      <c r="W689" s="71">
        <v>126271.15782028696</v>
      </c>
      <c r="X689" s="71">
        <v>126271</v>
      </c>
      <c r="Y689" s="69">
        <f t="shared" si="382"/>
        <v>252542</v>
      </c>
      <c r="Z689" s="68">
        <f t="shared" si="383"/>
        <v>0</v>
      </c>
      <c r="AA689" s="71">
        <v>126271.15782028696</v>
      </c>
      <c r="AB689" s="71">
        <v>126271</v>
      </c>
      <c r="AC689" s="69">
        <f t="shared" si="384"/>
        <v>252542</v>
      </c>
      <c r="AD689" s="68">
        <f t="shared" si="385"/>
        <v>0</v>
      </c>
      <c r="AE689" s="71">
        <v>126271.15782028696</v>
      </c>
      <c r="AF689" s="71">
        <v>126271</v>
      </c>
      <c r="AG689" s="69">
        <f t="shared" si="386"/>
        <v>252542</v>
      </c>
      <c r="AH689" s="68">
        <f t="shared" si="387"/>
        <v>0</v>
      </c>
      <c r="AI689" s="71">
        <v>126271.15782028696</v>
      </c>
      <c r="AJ689" s="71">
        <v>126271</v>
      </c>
      <c r="AK689" s="69">
        <f t="shared" si="388"/>
        <v>252542</v>
      </c>
      <c r="AL689" s="68">
        <f t="shared" si="389"/>
        <v>0</v>
      </c>
      <c r="AM689" s="71">
        <v>126271.15782028696</v>
      </c>
      <c r="AN689" s="71">
        <v>126271</v>
      </c>
      <c r="AO689" s="69">
        <f t="shared" si="390"/>
        <v>252542</v>
      </c>
      <c r="AP689" s="68">
        <f t="shared" si="391"/>
        <v>0</v>
      </c>
      <c r="AQ689" s="71">
        <v>126271.15782028696</v>
      </c>
      <c r="AR689" s="71">
        <v>126271</v>
      </c>
      <c r="AS689" s="69">
        <f t="shared" si="392"/>
        <v>252542</v>
      </c>
      <c r="AT689" s="68">
        <f t="shared" si="393"/>
        <v>0</v>
      </c>
      <c r="AU689" s="71">
        <v>126271.15782028696</v>
      </c>
      <c r="AV689" s="71">
        <v>126271</v>
      </c>
      <c r="AW689" s="69">
        <f t="shared" si="394"/>
        <v>252542</v>
      </c>
      <c r="AX689" s="68">
        <f t="shared" si="395"/>
        <v>0</v>
      </c>
      <c r="AY689" s="71">
        <v>126271.15782028696</v>
      </c>
      <c r="AZ689" s="71">
        <v>126271</v>
      </c>
      <c r="BA689" s="65" t="b">
        <f t="shared" si="360"/>
        <v>1</v>
      </c>
      <c r="BB689" s="65" t="b">
        <f t="shared" si="361"/>
        <v>1</v>
      </c>
      <c r="BC689" s="65" t="b">
        <f t="shared" si="362"/>
        <v>0</v>
      </c>
      <c r="BD689" s="65" t="b">
        <f t="shared" si="363"/>
        <v>0</v>
      </c>
      <c r="BE689" s="65" t="b">
        <f t="shared" si="364"/>
        <v>0</v>
      </c>
      <c r="BF689" s="65" t="b">
        <f t="shared" si="365"/>
        <v>1</v>
      </c>
      <c r="BG689" s="65" t="b">
        <f t="shared" si="366"/>
        <v>1</v>
      </c>
      <c r="BH689" s="65" t="b">
        <f t="shared" si="367"/>
        <v>1</v>
      </c>
      <c r="BI689" s="65" t="b">
        <f t="shared" si="368"/>
        <v>1</v>
      </c>
      <c r="BJ689" s="65" t="b">
        <f t="shared" si="369"/>
        <v>1</v>
      </c>
      <c r="BK689" s="65" t="b">
        <f t="shared" si="370"/>
        <v>1</v>
      </c>
      <c r="BL689" s="65" t="b">
        <f t="shared" si="371"/>
        <v>1</v>
      </c>
      <c r="BM689" s="70" t="s">
        <v>164</v>
      </c>
    </row>
    <row r="690" spans="1:65" ht="17">
      <c r="A690" s="66" t="s">
        <v>1545</v>
      </c>
      <c r="B690" s="67" t="s">
        <v>1546</v>
      </c>
      <c r="C690" s="68">
        <v>9062.5</v>
      </c>
      <c r="D690" s="68">
        <v>9063</v>
      </c>
      <c r="E690" s="69">
        <f t="shared" si="372"/>
        <v>18125</v>
      </c>
      <c r="F690" s="68">
        <f t="shared" si="373"/>
        <v>1</v>
      </c>
      <c r="G690" s="71">
        <v>18125</v>
      </c>
      <c r="H690" s="71">
        <v>18126</v>
      </c>
      <c r="I690" s="69">
        <f t="shared" si="374"/>
        <v>36251</v>
      </c>
      <c r="J690" s="68">
        <f t="shared" si="375"/>
        <v>1</v>
      </c>
      <c r="K690" s="71">
        <v>27187.5</v>
      </c>
      <c r="L690" s="71">
        <v>27189</v>
      </c>
      <c r="M690" s="69">
        <f t="shared" si="376"/>
        <v>54376</v>
      </c>
      <c r="N690" s="68">
        <f t="shared" si="377"/>
        <v>2</v>
      </c>
      <c r="O690" s="71">
        <v>27187.5</v>
      </c>
      <c r="P690" s="71">
        <v>27189</v>
      </c>
      <c r="Q690" s="69">
        <f t="shared" si="378"/>
        <v>54376</v>
      </c>
      <c r="R690" s="68">
        <f t="shared" si="379"/>
        <v>2</v>
      </c>
      <c r="S690" s="71">
        <v>11717.71400586542</v>
      </c>
      <c r="T690" s="71">
        <v>11718</v>
      </c>
      <c r="U690" s="69">
        <f t="shared" si="380"/>
        <v>23435</v>
      </c>
      <c r="V690" s="68">
        <f t="shared" si="381"/>
        <v>1</v>
      </c>
      <c r="W690" s="71">
        <v>13465.088230317975</v>
      </c>
      <c r="X690" s="71">
        <v>13465</v>
      </c>
      <c r="Y690" s="69">
        <f t="shared" si="382"/>
        <v>26930</v>
      </c>
      <c r="Z690" s="68">
        <f t="shared" si="383"/>
        <v>0</v>
      </c>
      <c r="AA690" s="71">
        <v>13465.088230317975</v>
      </c>
      <c r="AB690" s="71">
        <v>13465</v>
      </c>
      <c r="AC690" s="69">
        <f t="shared" si="384"/>
        <v>26930</v>
      </c>
      <c r="AD690" s="68">
        <f t="shared" si="385"/>
        <v>0</v>
      </c>
      <c r="AE690" s="71">
        <v>17192.477140566971</v>
      </c>
      <c r="AF690" s="71">
        <v>17192.39</v>
      </c>
      <c r="AG690" s="69">
        <f t="shared" si="386"/>
        <v>34384</v>
      </c>
      <c r="AH690" s="68">
        <f t="shared" si="387"/>
        <v>0</v>
      </c>
      <c r="AI690" s="71">
        <v>17192.477140566971</v>
      </c>
      <c r="AJ690" s="71">
        <v>17192.39</v>
      </c>
      <c r="AK690" s="69">
        <f t="shared" si="388"/>
        <v>34384</v>
      </c>
      <c r="AL690" s="68">
        <f t="shared" si="389"/>
        <v>0</v>
      </c>
      <c r="AM690" s="71">
        <v>89381.51907299328</v>
      </c>
      <c r="AN690" s="71">
        <v>89381.39</v>
      </c>
      <c r="AO690" s="69">
        <f t="shared" si="390"/>
        <v>178762</v>
      </c>
      <c r="AP690" s="68">
        <f t="shared" si="391"/>
        <v>0</v>
      </c>
      <c r="AQ690" s="71">
        <v>89381.51907299328</v>
      </c>
      <c r="AR690" s="71">
        <v>89381.39</v>
      </c>
      <c r="AS690" s="69">
        <f t="shared" si="392"/>
        <v>178762</v>
      </c>
      <c r="AT690" s="68">
        <f t="shared" si="393"/>
        <v>0</v>
      </c>
      <c r="AU690" s="71">
        <v>91761.610405416461</v>
      </c>
      <c r="AV690" s="71">
        <v>89381.39</v>
      </c>
      <c r="AW690" s="69">
        <f t="shared" si="394"/>
        <v>181142</v>
      </c>
      <c r="AX690" s="68">
        <f t="shared" si="395"/>
        <v>-2380</v>
      </c>
      <c r="AY690" s="71">
        <v>91761.610405416461</v>
      </c>
      <c r="AZ690" s="71">
        <v>89381.39</v>
      </c>
      <c r="BA690" s="65" t="b">
        <f t="shared" si="360"/>
        <v>0</v>
      </c>
      <c r="BB690" s="65" t="b">
        <f t="shared" si="361"/>
        <v>0</v>
      </c>
      <c r="BC690" s="65" t="b">
        <f t="shared" si="362"/>
        <v>0</v>
      </c>
      <c r="BD690" s="65" t="b">
        <f t="shared" si="363"/>
        <v>0</v>
      </c>
      <c r="BE690" s="65" t="b">
        <f t="shared" si="364"/>
        <v>0</v>
      </c>
      <c r="BF690" s="65" t="b">
        <f t="shared" si="365"/>
        <v>1</v>
      </c>
      <c r="BG690" s="65" t="b">
        <f t="shared" si="366"/>
        <v>1</v>
      </c>
      <c r="BH690" s="65" t="b">
        <f t="shared" si="367"/>
        <v>1</v>
      </c>
      <c r="BI690" s="65" t="b">
        <f t="shared" si="368"/>
        <v>1</v>
      </c>
      <c r="BJ690" s="65" t="b">
        <f t="shared" si="369"/>
        <v>1</v>
      </c>
      <c r="BK690" s="65" t="b">
        <f t="shared" si="370"/>
        <v>1</v>
      </c>
      <c r="BL690" s="65" t="b">
        <f t="shared" si="371"/>
        <v>0</v>
      </c>
      <c r="BM690" s="70" t="s">
        <v>164</v>
      </c>
    </row>
    <row r="691" spans="1:65" ht="17">
      <c r="A691" s="66" t="s">
        <v>1547</v>
      </c>
      <c r="B691" s="67" t="s">
        <v>1548</v>
      </c>
      <c r="C691" s="68">
        <v>7812.5</v>
      </c>
      <c r="D691" s="68">
        <v>7813</v>
      </c>
      <c r="E691" s="69">
        <f t="shared" si="372"/>
        <v>15625</v>
      </c>
      <c r="F691" s="68">
        <f t="shared" si="373"/>
        <v>1</v>
      </c>
      <c r="G691" s="71">
        <v>15625</v>
      </c>
      <c r="H691" s="71">
        <v>15626</v>
      </c>
      <c r="I691" s="69">
        <f t="shared" si="374"/>
        <v>31251</v>
      </c>
      <c r="J691" s="68">
        <f t="shared" si="375"/>
        <v>1</v>
      </c>
      <c r="K691" s="71">
        <v>23437.5</v>
      </c>
      <c r="L691" s="71">
        <v>23439</v>
      </c>
      <c r="M691" s="69">
        <f t="shared" si="376"/>
        <v>46876</v>
      </c>
      <c r="N691" s="68">
        <f t="shared" si="377"/>
        <v>2</v>
      </c>
      <c r="O691" s="71">
        <v>23437.5</v>
      </c>
      <c r="P691" s="71">
        <v>23439</v>
      </c>
      <c r="Q691" s="69">
        <f t="shared" si="378"/>
        <v>46876</v>
      </c>
      <c r="R691" s="68">
        <f t="shared" si="379"/>
        <v>2</v>
      </c>
      <c r="S691" s="69">
        <v>0</v>
      </c>
      <c r="T691" s="69">
        <v>0</v>
      </c>
      <c r="U691" s="69">
        <f t="shared" si="380"/>
        <v>0</v>
      </c>
      <c r="V691" s="68">
        <f t="shared" si="381"/>
        <v>0</v>
      </c>
      <c r="W691" s="69">
        <v>0</v>
      </c>
      <c r="X691" s="69">
        <v>0</v>
      </c>
      <c r="Y691" s="69">
        <f t="shared" si="382"/>
        <v>0</v>
      </c>
      <c r="Z691" s="68">
        <f t="shared" si="383"/>
        <v>0</v>
      </c>
      <c r="AA691" s="69">
        <v>0</v>
      </c>
      <c r="AB691" s="69">
        <v>0</v>
      </c>
      <c r="AC691" s="69">
        <f t="shared" si="384"/>
        <v>0</v>
      </c>
      <c r="AD691" s="68">
        <f t="shared" si="385"/>
        <v>0</v>
      </c>
      <c r="AE691" s="69">
        <v>0</v>
      </c>
      <c r="AF691" s="69">
        <v>0</v>
      </c>
      <c r="AG691" s="69">
        <f t="shared" si="386"/>
        <v>0</v>
      </c>
      <c r="AH691" s="68">
        <f t="shared" si="387"/>
        <v>0</v>
      </c>
      <c r="AI691" s="69">
        <v>0</v>
      </c>
      <c r="AJ691" s="69">
        <v>0</v>
      </c>
      <c r="AK691" s="69">
        <f t="shared" si="388"/>
        <v>0</v>
      </c>
      <c r="AL691" s="68">
        <f t="shared" si="389"/>
        <v>0</v>
      </c>
      <c r="AM691" s="69">
        <v>0</v>
      </c>
      <c r="AN691" s="69">
        <v>0</v>
      </c>
      <c r="AO691" s="69">
        <f t="shared" si="390"/>
        <v>0</v>
      </c>
      <c r="AP691" s="68">
        <f t="shared" si="391"/>
        <v>0</v>
      </c>
      <c r="AQ691" s="69">
        <v>0</v>
      </c>
      <c r="AR691" s="69">
        <v>0</v>
      </c>
      <c r="AS691" s="69">
        <f t="shared" si="392"/>
        <v>0</v>
      </c>
      <c r="AT691" s="68">
        <f t="shared" si="393"/>
        <v>0</v>
      </c>
      <c r="AU691" s="69">
        <v>0</v>
      </c>
      <c r="AV691" s="69">
        <v>0</v>
      </c>
      <c r="AW691" s="69">
        <f t="shared" si="394"/>
        <v>0</v>
      </c>
      <c r="AX691" s="68">
        <f t="shared" si="395"/>
        <v>0</v>
      </c>
      <c r="AY691" s="69">
        <v>0</v>
      </c>
      <c r="AZ691" s="69">
        <v>0</v>
      </c>
      <c r="BA691" s="65" t="b">
        <f t="shared" si="360"/>
        <v>0</v>
      </c>
      <c r="BB691" s="65" t="b">
        <f t="shared" si="361"/>
        <v>0</v>
      </c>
      <c r="BC691" s="65" t="b">
        <f t="shared" si="362"/>
        <v>0</v>
      </c>
      <c r="BD691" s="65" t="b">
        <f t="shared" si="363"/>
        <v>0</v>
      </c>
      <c r="BE691" s="65" t="b">
        <f t="shared" si="364"/>
        <v>1</v>
      </c>
      <c r="BF691" s="65" t="b">
        <f t="shared" si="365"/>
        <v>1</v>
      </c>
      <c r="BG691" s="65" t="b">
        <f t="shared" si="366"/>
        <v>1</v>
      </c>
      <c r="BH691" s="65" t="b">
        <f t="shared" si="367"/>
        <v>1</v>
      </c>
      <c r="BI691" s="65" t="b">
        <f t="shared" si="368"/>
        <v>1</v>
      </c>
      <c r="BJ691" s="65" t="b">
        <f t="shared" si="369"/>
        <v>1</v>
      </c>
      <c r="BK691" s="65" t="b">
        <f t="shared" si="370"/>
        <v>1</v>
      </c>
      <c r="BL691" s="65" t="b">
        <f t="shared" si="371"/>
        <v>1</v>
      </c>
      <c r="BM691" s="70" t="s">
        <v>164</v>
      </c>
    </row>
    <row r="692" spans="1:65" ht="17">
      <c r="A692" s="66" t="s">
        <v>1549</v>
      </c>
      <c r="B692" s="67" t="s">
        <v>1550</v>
      </c>
      <c r="C692" s="68">
        <v>0</v>
      </c>
      <c r="D692" s="68">
        <v>0</v>
      </c>
      <c r="E692" s="69">
        <f t="shared" si="372"/>
        <v>0</v>
      </c>
      <c r="F692" s="68">
        <f t="shared" si="373"/>
        <v>0</v>
      </c>
      <c r="G692" s="69">
        <v>0</v>
      </c>
      <c r="H692" s="69">
        <v>0</v>
      </c>
      <c r="I692" s="69">
        <f t="shared" si="374"/>
        <v>0</v>
      </c>
      <c r="J692" s="68">
        <f t="shared" si="375"/>
        <v>0</v>
      </c>
      <c r="K692" s="71">
        <v>12183.166427200122</v>
      </c>
      <c r="L692" s="71">
        <v>12542</v>
      </c>
      <c r="M692" s="69">
        <f t="shared" si="376"/>
        <v>24725</v>
      </c>
      <c r="N692" s="68">
        <f t="shared" si="377"/>
        <v>359</v>
      </c>
      <c r="O692" s="69">
        <v>0</v>
      </c>
      <c r="P692" s="71">
        <v>12542</v>
      </c>
      <c r="Q692" s="69">
        <f t="shared" si="378"/>
        <v>12542</v>
      </c>
      <c r="R692" s="68">
        <f t="shared" si="379"/>
        <v>12542</v>
      </c>
      <c r="S692" s="69">
        <v>0</v>
      </c>
      <c r="T692" s="69">
        <v>0</v>
      </c>
      <c r="U692" s="69">
        <f t="shared" si="380"/>
        <v>0</v>
      </c>
      <c r="V692" s="68">
        <f t="shared" si="381"/>
        <v>0</v>
      </c>
      <c r="W692" s="69">
        <v>0</v>
      </c>
      <c r="X692" s="69">
        <v>0</v>
      </c>
      <c r="Y692" s="69">
        <f t="shared" si="382"/>
        <v>0</v>
      </c>
      <c r="Z692" s="68">
        <f t="shared" si="383"/>
        <v>0</v>
      </c>
      <c r="AA692" s="69">
        <v>0</v>
      </c>
      <c r="AB692" s="69">
        <v>0</v>
      </c>
      <c r="AC692" s="69">
        <f t="shared" si="384"/>
        <v>0</v>
      </c>
      <c r="AD692" s="68">
        <f t="shared" si="385"/>
        <v>0</v>
      </c>
      <c r="AE692" s="69">
        <v>0</v>
      </c>
      <c r="AF692" s="69">
        <v>0</v>
      </c>
      <c r="AG692" s="69">
        <f t="shared" si="386"/>
        <v>0</v>
      </c>
      <c r="AH692" s="68">
        <f t="shared" si="387"/>
        <v>0</v>
      </c>
      <c r="AI692" s="69">
        <v>0</v>
      </c>
      <c r="AJ692" s="69">
        <v>0</v>
      </c>
      <c r="AK692" s="69">
        <f t="shared" si="388"/>
        <v>0</v>
      </c>
      <c r="AL692" s="68">
        <f t="shared" si="389"/>
        <v>0</v>
      </c>
      <c r="AM692" s="69">
        <v>0</v>
      </c>
      <c r="AN692" s="69">
        <v>0</v>
      </c>
      <c r="AO692" s="69">
        <f t="shared" si="390"/>
        <v>0</v>
      </c>
      <c r="AP692" s="68">
        <f t="shared" si="391"/>
        <v>0</v>
      </c>
      <c r="AQ692" s="69">
        <v>0</v>
      </c>
      <c r="AR692" s="69">
        <v>0</v>
      </c>
      <c r="AS692" s="69">
        <f t="shared" si="392"/>
        <v>0</v>
      </c>
      <c r="AT692" s="68">
        <f t="shared" si="393"/>
        <v>0</v>
      </c>
      <c r="AU692" s="69">
        <v>0</v>
      </c>
      <c r="AV692" s="69">
        <v>0</v>
      </c>
      <c r="AW692" s="69">
        <f t="shared" si="394"/>
        <v>0</v>
      </c>
      <c r="AX692" s="68">
        <f t="shared" si="395"/>
        <v>0</v>
      </c>
      <c r="AY692" s="69">
        <v>0</v>
      </c>
      <c r="AZ692" s="69">
        <v>0</v>
      </c>
      <c r="BA692" s="65" t="b">
        <f t="shared" si="360"/>
        <v>1</v>
      </c>
      <c r="BB692" s="65" t="b">
        <f t="shared" si="361"/>
        <v>1</v>
      </c>
      <c r="BC692" s="65" t="b">
        <f t="shared" si="362"/>
        <v>0</v>
      </c>
      <c r="BD692" s="65" t="b">
        <f t="shared" si="363"/>
        <v>0</v>
      </c>
      <c r="BE692" s="65" t="b">
        <f t="shared" si="364"/>
        <v>1</v>
      </c>
      <c r="BF692" s="65" t="b">
        <f t="shared" si="365"/>
        <v>1</v>
      </c>
      <c r="BG692" s="65" t="b">
        <f t="shared" si="366"/>
        <v>1</v>
      </c>
      <c r="BH692" s="65" t="b">
        <f t="shared" si="367"/>
        <v>1</v>
      </c>
      <c r="BI692" s="65" t="b">
        <f t="shared" si="368"/>
        <v>1</v>
      </c>
      <c r="BJ692" s="65" t="b">
        <f t="shared" si="369"/>
        <v>1</v>
      </c>
      <c r="BK692" s="65" t="b">
        <f t="shared" si="370"/>
        <v>1</v>
      </c>
      <c r="BL692" s="65" t="b">
        <f t="shared" si="371"/>
        <v>1</v>
      </c>
      <c r="BM692" s="70" t="s">
        <v>164</v>
      </c>
    </row>
    <row r="693" spans="1:65" ht="34">
      <c r="A693" s="66" t="s">
        <v>1551</v>
      </c>
      <c r="B693" s="67" t="s">
        <v>1552</v>
      </c>
      <c r="C693" s="68">
        <v>0</v>
      </c>
      <c r="D693" s="68">
        <v>0</v>
      </c>
      <c r="E693" s="69">
        <f t="shared" si="372"/>
        <v>0</v>
      </c>
      <c r="F693" s="68">
        <f t="shared" si="373"/>
        <v>0</v>
      </c>
      <c r="G693" s="69">
        <v>0</v>
      </c>
      <c r="H693" s="69">
        <v>0</v>
      </c>
      <c r="I693" s="69">
        <f t="shared" si="374"/>
        <v>0</v>
      </c>
      <c r="J693" s="68">
        <f t="shared" si="375"/>
        <v>0</v>
      </c>
      <c r="K693" s="71">
        <v>4250</v>
      </c>
      <c r="L693" s="71">
        <v>4250</v>
      </c>
      <c r="M693" s="69">
        <f t="shared" si="376"/>
        <v>8500</v>
      </c>
      <c r="N693" s="68">
        <f t="shared" si="377"/>
        <v>0</v>
      </c>
      <c r="O693" s="69">
        <v>0</v>
      </c>
      <c r="P693" s="71">
        <v>4250</v>
      </c>
      <c r="Q693" s="69">
        <f t="shared" si="378"/>
        <v>4250</v>
      </c>
      <c r="R693" s="68">
        <f t="shared" si="379"/>
        <v>4250</v>
      </c>
      <c r="S693" s="69">
        <v>0</v>
      </c>
      <c r="T693" s="71">
        <v>2780</v>
      </c>
      <c r="U693" s="69">
        <f t="shared" si="380"/>
        <v>2780</v>
      </c>
      <c r="V693" s="68">
        <f t="shared" si="381"/>
        <v>2780</v>
      </c>
      <c r="W693" s="71">
        <v>4250.0000000000009</v>
      </c>
      <c r="X693" s="71">
        <v>8557</v>
      </c>
      <c r="Y693" s="69">
        <f t="shared" si="382"/>
        <v>12807</v>
      </c>
      <c r="Z693" s="68">
        <f t="shared" si="383"/>
        <v>4307</v>
      </c>
      <c r="AA693" s="69">
        <v>0</v>
      </c>
      <c r="AB693" s="71">
        <v>8557</v>
      </c>
      <c r="AC693" s="69">
        <f t="shared" si="384"/>
        <v>8557</v>
      </c>
      <c r="AD693" s="68">
        <f t="shared" si="385"/>
        <v>8557</v>
      </c>
      <c r="AE693" s="73">
        <v>446.25</v>
      </c>
      <c r="AF693" s="71">
        <v>9003.25</v>
      </c>
      <c r="AG693" s="69">
        <f t="shared" si="386"/>
        <v>9449</v>
      </c>
      <c r="AH693" s="68">
        <f t="shared" si="387"/>
        <v>8557</v>
      </c>
      <c r="AI693" s="71">
        <v>5312.5</v>
      </c>
      <c r="AJ693" s="71">
        <v>14316.25</v>
      </c>
      <c r="AK693" s="69">
        <f t="shared" si="388"/>
        <v>19628</v>
      </c>
      <c r="AL693" s="68">
        <f t="shared" si="389"/>
        <v>9004</v>
      </c>
      <c r="AM693" s="69">
        <v>0</v>
      </c>
      <c r="AN693" s="71">
        <v>14316.25</v>
      </c>
      <c r="AO693" s="69">
        <f t="shared" si="390"/>
        <v>14316</v>
      </c>
      <c r="AP693" s="68">
        <f t="shared" si="391"/>
        <v>14316</v>
      </c>
      <c r="AQ693" s="69">
        <v>0</v>
      </c>
      <c r="AR693" s="71">
        <v>14316.25</v>
      </c>
      <c r="AS693" s="69">
        <f t="shared" si="392"/>
        <v>14316</v>
      </c>
      <c r="AT693" s="68">
        <f t="shared" si="393"/>
        <v>14316</v>
      </c>
      <c r="AU693" s="69">
        <v>0</v>
      </c>
      <c r="AV693" s="71">
        <v>14316.25</v>
      </c>
      <c r="AW693" s="69">
        <f t="shared" si="394"/>
        <v>14316</v>
      </c>
      <c r="AX693" s="68">
        <f t="shared" si="395"/>
        <v>14316</v>
      </c>
      <c r="AY693" s="69">
        <v>0</v>
      </c>
      <c r="AZ693" s="71">
        <v>14316.25</v>
      </c>
      <c r="BA693" s="65" t="b">
        <f t="shared" si="360"/>
        <v>1</v>
      </c>
      <c r="BB693" s="65" t="b">
        <f t="shared" si="361"/>
        <v>1</v>
      </c>
      <c r="BC693" s="65" t="b">
        <f t="shared" si="362"/>
        <v>1</v>
      </c>
      <c r="BD693" s="65" t="b">
        <f t="shared" si="363"/>
        <v>0</v>
      </c>
      <c r="BE693" s="65" t="b">
        <f t="shared" si="364"/>
        <v>0</v>
      </c>
      <c r="BF693" s="65" t="b">
        <f t="shared" si="365"/>
        <v>0</v>
      </c>
      <c r="BG693" s="65" t="b">
        <f t="shared" si="366"/>
        <v>0</v>
      </c>
      <c r="BH693" s="65" t="b">
        <f t="shared" si="367"/>
        <v>0</v>
      </c>
      <c r="BI693" s="65" t="b">
        <f t="shared" si="368"/>
        <v>0</v>
      </c>
      <c r="BJ693" s="65" t="b">
        <f t="shared" si="369"/>
        <v>0</v>
      </c>
      <c r="BK693" s="65" t="b">
        <f t="shared" si="370"/>
        <v>0</v>
      </c>
      <c r="BL693" s="65" t="b">
        <f t="shared" si="371"/>
        <v>0</v>
      </c>
      <c r="BM693" s="70" t="s">
        <v>161</v>
      </c>
    </row>
    <row r="694" spans="1:65" ht="34">
      <c r="A694" s="66" t="s">
        <v>1553</v>
      </c>
      <c r="B694" s="67" t="s">
        <v>1554</v>
      </c>
      <c r="C694" s="68">
        <v>420.68384214782719</v>
      </c>
      <c r="D694" s="68">
        <v>420.68384214782719</v>
      </c>
      <c r="E694" s="69">
        <f t="shared" si="372"/>
        <v>840</v>
      </c>
      <c r="F694" s="68">
        <f t="shared" si="373"/>
        <v>0</v>
      </c>
      <c r="G694" s="71">
        <v>1798.4768479874658</v>
      </c>
      <c r="H694" s="71">
        <v>1798.4768479874658</v>
      </c>
      <c r="I694" s="69">
        <f t="shared" si="374"/>
        <v>3596</v>
      </c>
      <c r="J694" s="68">
        <f t="shared" si="375"/>
        <v>0</v>
      </c>
      <c r="K694" s="71">
        <v>6664.1562507852359</v>
      </c>
      <c r="L694" s="71">
        <v>6664.1562507852359</v>
      </c>
      <c r="M694" s="69">
        <f t="shared" si="376"/>
        <v>13328</v>
      </c>
      <c r="N694" s="68">
        <f t="shared" si="377"/>
        <v>0</v>
      </c>
      <c r="O694" s="71">
        <v>12004.397895636062</v>
      </c>
      <c r="P694" s="71">
        <v>12450.156250785236</v>
      </c>
      <c r="Q694" s="69">
        <f t="shared" si="378"/>
        <v>24454</v>
      </c>
      <c r="R694" s="68">
        <f t="shared" si="379"/>
        <v>446</v>
      </c>
      <c r="S694" s="69">
        <v>0</v>
      </c>
      <c r="T694" s="69">
        <v>0</v>
      </c>
      <c r="U694" s="69">
        <f t="shared" si="380"/>
        <v>0</v>
      </c>
      <c r="V694" s="68">
        <f t="shared" si="381"/>
        <v>0</v>
      </c>
      <c r="W694" s="69">
        <v>0</v>
      </c>
      <c r="X694" s="69">
        <v>0</v>
      </c>
      <c r="Y694" s="69">
        <f t="shared" si="382"/>
        <v>0</v>
      </c>
      <c r="Z694" s="68">
        <f t="shared" si="383"/>
        <v>0</v>
      </c>
      <c r="AA694" s="69">
        <v>0</v>
      </c>
      <c r="AB694" s="69">
        <v>0</v>
      </c>
      <c r="AC694" s="69">
        <f t="shared" si="384"/>
        <v>0</v>
      </c>
      <c r="AD694" s="68">
        <f t="shared" si="385"/>
        <v>0</v>
      </c>
      <c r="AE694" s="69">
        <v>0</v>
      </c>
      <c r="AF694" s="69">
        <v>0</v>
      </c>
      <c r="AG694" s="69">
        <f t="shared" si="386"/>
        <v>0</v>
      </c>
      <c r="AH694" s="68">
        <f t="shared" si="387"/>
        <v>0</v>
      </c>
      <c r="AI694" s="69">
        <v>0</v>
      </c>
      <c r="AJ694" s="69">
        <v>0</v>
      </c>
      <c r="AK694" s="69">
        <f t="shared" si="388"/>
        <v>0</v>
      </c>
      <c r="AL694" s="68">
        <f t="shared" si="389"/>
        <v>0</v>
      </c>
      <c r="AM694" s="69">
        <v>0</v>
      </c>
      <c r="AN694" s="69">
        <v>0</v>
      </c>
      <c r="AO694" s="69">
        <f t="shared" si="390"/>
        <v>0</v>
      </c>
      <c r="AP694" s="68">
        <f t="shared" si="391"/>
        <v>0</v>
      </c>
      <c r="AQ694" s="69">
        <v>0</v>
      </c>
      <c r="AR694" s="69">
        <v>0</v>
      </c>
      <c r="AS694" s="69">
        <f t="shared" si="392"/>
        <v>0</v>
      </c>
      <c r="AT694" s="68">
        <f t="shared" si="393"/>
        <v>0</v>
      </c>
      <c r="AU694" s="69">
        <v>0</v>
      </c>
      <c r="AV694" s="69">
        <v>0</v>
      </c>
      <c r="AW694" s="69">
        <f t="shared" si="394"/>
        <v>0</v>
      </c>
      <c r="AX694" s="68">
        <f t="shared" si="395"/>
        <v>0</v>
      </c>
      <c r="AY694" s="69">
        <v>0</v>
      </c>
      <c r="AZ694" s="69">
        <v>0</v>
      </c>
      <c r="BA694" s="65" t="b">
        <f t="shared" si="360"/>
        <v>1</v>
      </c>
      <c r="BB694" s="65" t="b">
        <f t="shared" si="361"/>
        <v>1</v>
      </c>
      <c r="BC694" s="65" t="b">
        <f t="shared" si="362"/>
        <v>1</v>
      </c>
      <c r="BD694" s="65" t="b">
        <f t="shared" si="363"/>
        <v>0</v>
      </c>
      <c r="BE694" s="65" t="b">
        <f t="shared" si="364"/>
        <v>1</v>
      </c>
      <c r="BF694" s="65" t="b">
        <f t="shared" si="365"/>
        <v>1</v>
      </c>
      <c r="BG694" s="65" t="b">
        <f t="shared" si="366"/>
        <v>1</v>
      </c>
      <c r="BH694" s="65" t="b">
        <f t="shared" si="367"/>
        <v>1</v>
      </c>
      <c r="BI694" s="65" t="b">
        <f t="shared" si="368"/>
        <v>1</v>
      </c>
      <c r="BJ694" s="65" t="b">
        <f t="shared" si="369"/>
        <v>1</v>
      </c>
      <c r="BK694" s="65" t="b">
        <f t="shared" si="370"/>
        <v>1</v>
      </c>
      <c r="BL694" s="65" t="b">
        <f t="shared" si="371"/>
        <v>1</v>
      </c>
      <c r="BM694" s="70" t="s">
        <v>161</v>
      </c>
    </row>
    <row r="695" spans="1:65" ht="34">
      <c r="A695" s="66" t="s">
        <v>1555</v>
      </c>
      <c r="B695" s="67" t="s">
        <v>1556</v>
      </c>
      <c r="C695" s="68">
        <v>8125</v>
      </c>
      <c r="D695" s="68">
        <v>8125</v>
      </c>
      <c r="E695" s="69">
        <f t="shared" si="372"/>
        <v>16250</v>
      </c>
      <c r="F695" s="68">
        <f t="shared" si="373"/>
        <v>0</v>
      </c>
      <c r="G695" s="69">
        <v>16266.197829007633</v>
      </c>
      <c r="H695" s="69">
        <v>16266</v>
      </c>
      <c r="I695" s="69">
        <f t="shared" si="374"/>
        <v>32532</v>
      </c>
      <c r="J695" s="68">
        <f t="shared" si="375"/>
        <v>0</v>
      </c>
      <c r="K695" s="71">
        <v>30036.002822124876</v>
      </c>
      <c r="L695" s="71">
        <v>24391</v>
      </c>
      <c r="M695" s="69">
        <f t="shared" si="376"/>
        <v>54427</v>
      </c>
      <c r="N695" s="68">
        <f t="shared" si="377"/>
        <v>-5645</v>
      </c>
      <c r="O695" s="71">
        <v>30495.424133600285</v>
      </c>
      <c r="P695" s="71">
        <v>24850.400000000001</v>
      </c>
      <c r="Q695" s="69">
        <f t="shared" si="378"/>
        <v>55345</v>
      </c>
      <c r="R695" s="68">
        <f t="shared" si="379"/>
        <v>-5645</v>
      </c>
      <c r="S695" s="69">
        <v>0</v>
      </c>
      <c r="T695" s="71">
        <v>11819</v>
      </c>
      <c r="U695" s="69">
        <f t="shared" si="380"/>
        <v>11819</v>
      </c>
      <c r="V695" s="68">
        <f t="shared" si="381"/>
        <v>11819</v>
      </c>
      <c r="W695" s="71">
        <v>11368.5</v>
      </c>
      <c r="X695" s="71">
        <v>24124.120000000003</v>
      </c>
      <c r="Y695" s="69">
        <f t="shared" si="382"/>
        <v>35492</v>
      </c>
      <c r="Z695" s="68">
        <f t="shared" si="383"/>
        <v>12756</v>
      </c>
      <c r="AA695" s="69">
        <v>0</v>
      </c>
      <c r="AB695" s="71">
        <v>24124.120000000003</v>
      </c>
      <c r="AC695" s="69">
        <f t="shared" si="384"/>
        <v>24124</v>
      </c>
      <c r="AD695" s="68">
        <f t="shared" si="385"/>
        <v>24124</v>
      </c>
      <c r="AE695" s="69">
        <v>0</v>
      </c>
      <c r="AF695" s="71">
        <v>24124.120000000003</v>
      </c>
      <c r="AG695" s="69">
        <f t="shared" si="386"/>
        <v>24124</v>
      </c>
      <c r="AH695" s="68">
        <f t="shared" si="387"/>
        <v>24124</v>
      </c>
      <c r="AI695" s="71">
        <v>10086.960000000001</v>
      </c>
      <c r="AJ695" s="71">
        <v>34211.120000000003</v>
      </c>
      <c r="AK695" s="69">
        <f t="shared" si="388"/>
        <v>44297</v>
      </c>
      <c r="AL695" s="68">
        <f t="shared" si="389"/>
        <v>24125</v>
      </c>
      <c r="AM695" s="69">
        <v>0</v>
      </c>
      <c r="AN695" s="71">
        <v>34211.120000000003</v>
      </c>
      <c r="AO695" s="69">
        <f t="shared" si="390"/>
        <v>34211</v>
      </c>
      <c r="AP695" s="68">
        <f t="shared" si="391"/>
        <v>34211</v>
      </c>
      <c r="AQ695" s="69">
        <v>0</v>
      </c>
      <c r="AR695" s="71">
        <v>34211.120000000003</v>
      </c>
      <c r="AS695" s="69">
        <f t="shared" si="392"/>
        <v>34211</v>
      </c>
      <c r="AT695" s="68">
        <f t="shared" si="393"/>
        <v>34211</v>
      </c>
      <c r="AU695" s="69">
        <v>0</v>
      </c>
      <c r="AV695" s="71">
        <v>34211.120000000003</v>
      </c>
      <c r="AW695" s="69">
        <f t="shared" si="394"/>
        <v>34211</v>
      </c>
      <c r="AX695" s="68">
        <f t="shared" si="395"/>
        <v>34211</v>
      </c>
      <c r="AY695" s="69">
        <v>0</v>
      </c>
      <c r="AZ695" s="71">
        <v>34211.120000000003</v>
      </c>
      <c r="BA695" s="65" t="b">
        <f t="shared" si="360"/>
        <v>1</v>
      </c>
      <c r="BB695" s="65" t="b">
        <f t="shared" si="361"/>
        <v>1</v>
      </c>
      <c r="BC695" s="65" t="b">
        <f t="shared" si="362"/>
        <v>0</v>
      </c>
      <c r="BD695" s="65" t="b">
        <f t="shared" si="363"/>
        <v>0</v>
      </c>
      <c r="BE695" s="65" t="b">
        <f t="shared" si="364"/>
        <v>0</v>
      </c>
      <c r="BF695" s="65" t="b">
        <f t="shared" si="365"/>
        <v>0</v>
      </c>
      <c r="BG695" s="65" t="b">
        <f t="shared" si="366"/>
        <v>0</v>
      </c>
      <c r="BH695" s="65" t="b">
        <f t="shared" si="367"/>
        <v>0</v>
      </c>
      <c r="BI695" s="65" t="b">
        <f t="shared" si="368"/>
        <v>0</v>
      </c>
      <c r="BJ695" s="65" t="b">
        <f t="shared" si="369"/>
        <v>0</v>
      </c>
      <c r="BK695" s="65" t="b">
        <f t="shared" si="370"/>
        <v>0</v>
      </c>
      <c r="BL695" s="65" t="b">
        <f t="shared" si="371"/>
        <v>0</v>
      </c>
      <c r="BM695" s="70" t="s">
        <v>161</v>
      </c>
    </row>
    <row r="696" spans="1:65" ht="17">
      <c r="A696" s="66" t="s">
        <v>1557</v>
      </c>
      <c r="B696" s="67" t="s">
        <v>1558</v>
      </c>
      <c r="C696" s="68">
        <v>578.97139887822436</v>
      </c>
      <c r="D696" s="68">
        <v>578.97139887822436</v>
      </c>
      <c r="E696" s="69">
        <f t="shared" si="372"/>
        <v>1156</v>
      </c>
      <c r="F696" s="68">
        <f t="shared" si="373"/>
        <v>0</v>
      </c>
      <c r="G696" s="71">
        <v>1829.8079830870943</v>
      </c>
      <c r="H696" s="71">
        <v>1829.8079830870943</v>
      </c>
      <c r="I696" s="69">
        <f t="shared" si="374"/>
        <v>3658</v>
      </c>
      <c r="J696" s="68">
        <f t="shared" si="375"/>
        <v>0</v>
      </c>
      <c r="K696" s="71">
        <v>5117.767276011944</v>
      </c>
      <c r="L696" s="71">
        <v>5117.8079830870938</v>
      </c>
      <c r="M696" s="69">
        <f t="shared" si="376"/>
        <v>10234</v>
      </c>
      <c r="N696" s="68">
        <f t="shared" si="377"/>
        <v>0</v>
      </c>
      <c r="O696" s="71">
        <v>9227.6108529252106</v>
      </c>
      <c r="P696" s="71">
        <v>9227.8079830870938</v>
      </c>
      <c r="Q696" s="69">
        <f t="shared" si="378"/>
        <v>18454</v>
      </c>
      <c r="R696" s="68">
        <f t="shared" si="379"/>
        <v>0</v>
      </c>
      <c r="S696" s="69">
        <v>0</v>
      </c>
      <c r="T696" s="69">
        <v>0</v>
      </c>
      <c r="U696" s="69">
        <f t="shared" si="380"/>
        <v>0</v>
      </c>
      <c r="V696" s="68">
        <f t="shared" si="381"/>
        <v>0</v>
      </c>
      <c r="W696" s="69">
        <v>0</v>
      </c>
      <c r="X696" s="69">
        <v>0</v>
      </c>
      <c r="Y696" s="69">
        <f t="shared" si="382"/>
        <v>0</v>
      </c>
      <c r="Z696" s="68">
        <f t="shared" si="383"/>
        <v>0</v>
      </c>
      <c r="AA696" s="69">
        <v>0</v>
      </c>
      <c r="AB696" s="69">
        <v>0</v>
      </c>
      <c r="AC696" s="69">
        <f t="shared" si="384"/>
        <v>0</v>
      </c>
      <c r="AD696" s="68">
        <f t="shared" si="385"/>
        <v>0</v>
      </c>
      <c r="AE696" s="69">
        <v>0</v>
      </c>
      <c r="AF696" s="69">
        <v>0</v>
      </c>
      <c r="AG696" s="69">
        <f t="shared" si="386"/>
        <v>0</v>
      </c>
      <c r="AH696" s="68">
        <f t="shared" si="387"/>
        <v>0</v>
      </c>
      <c r="AI696" s="69">
        <v>0</v>
      </c>
      <c r="AJ696" s="69">
        <v>0</v>
      </c>
      <c r="AK696" s="69">
        <f t="shared" si="388"/>
        <v>0</v>
      </c>
      <c r="AL696" s="68">
        <f t="shared" si="389"/>
        <v>0</v>
      </c>
      <c r="AM696" s="69">
        <v>0</v>
      </c>
      <c r="AN696" s="69">
        <v>0</v>
      </c>
      <c r="AO696" s="69">
        <f t="shared" si="390"/>
        <v>0</v>
      </c>
      <c r="AP696" s="68">
        <f t="shared" si="391"/>
        <v>0</v>
      </c>
      <c r="AQ696" s="69">
        <v>0</v>
      </c>
      <c r="AR696" s="69">
        <v>0</v>
      </c>
      <c r="AS696" s="69">
        <f t="shared" si="392"/>
        <v>0</v>
      </c>
      <c r="AT696" s="68">
        <f t="shared" si="393"/>
        <v>0</v>
      </c>
      <c r="AU696" s="69">
        <v>0</v>
      </c>
      <c r="AV696" s="69">
        <v>0</v>
      </c>
      <c r="AW696" s="69">
        <f t="shared" si="394"/>
        <v>0</v>
      </c>
      <c r="AX696" s="68">
        <f t="shared" si="395"/>
        <v>0</v>
      </c>
      <c r="AY696" s="69">
        <v>0</v>
      </c>
      <c r="AZ696" s="69">
        <v>0</v>
      </c>
      <c r="BA696" s="65" t="b">
        <f t="shared" si="360"/>
        <v>1</v>
      </c>
      <c r="BB696" s="65" t="b">
        <f t="shared" si="361"/>
        <v>1</v>
      </c>
      <c r="BC696" s="65" t="b">
        <f t="shared" si="362"/>
        <v>1</v>
      </c>
      <c r="BD696" s="65" t="b">
        <f t="shared" si="363"/>
        <v>1</v>
      </c>
      <c r="BE696" s="65" t="b">
        <f t="shared" si="364"/>
        <v>1</v>
      </c>
      <c r="BF696" s="65" t="b">
        <f t="shared" si="365"/>
        <v>1</v>
      </c>
      <c r="BG696" s="65" t="b">
        <f t="shared" si="366"/>
        <v>1</v>
      </c>
      <c r="BH696" s="65" t="b">
        <f t="shared" si="367"/>
        <v>1</v>
      </c>
      <c r="BI696" s="65" t="b">
        <f t="shared" si="368"/>
        <v>1</v>
      </c>
      <c r="BJ696" s="65" t="b">
        <f t="shared" si="369"/>
        <v>1</v>
      </c>
      <c r="BK696" s="65" t="b">
        <f t="shared" si="370"/>
        <v>1</v>
      </c>
      <c r="BL696" s="65" t="b">
        <f t="shared" si="371"/>
        <v>1</v>
      </c>
      <c r="BM696" s="70" t="s">
        <v>179</v>
      </c>
    </row>
    <row r="697" spans="1:65" ht="17">
      <c r="A697" s="66" t="s">
        <v>1559</v>
      </c>
      <c r="B697" s="67" t="s">
        <v>1560</v>
      </c>
      <c r="C697" s="68">
        <v>116.0657193594738</v>
      </c>
      <c r="D697" s="68">
        <v>116.0657193594738</v>
      </c>
      <c r="E697" s="69">
        <f t="shared" si="372"/>
        <v>232</v>
      </c>
      <c r="F697" s="68">
        <f t="shared" si="373"/>
        <v>0</v>
      </c>
      <c r="G697" s="71">
        <v>2520.0096519471804</v>
      </c>
      <c r="H697" s="71">
        <v>2520.0096519471804</v>
      </c>
      <c r="I697" s="69">
        <f t="shared" si="374"/>
        <v>5040</v>
      </c>
      <c r="J697" s="68">
        <f t="shared" si="375"/>
        <v>0</v>
      </c>
      <c r="K697" s="71">
        <v>8164.957466820907</v>
      </c>
      <c r="L697" s="71">
        <v>8163.0096519471808</v>
      </c>
      <c r="M697" s="69">
        <f t="shared" si="376"/>
        <v>16327</v>
      </c>
      <c r="N697" s="68">
        <f t="shared" si="377"/>
        <v>-1</v>
      </c>
      <c r="O697" s="71">
        <v>10195.712694675911</v>
      </c>
      <c r="P697" s="71">
        <v>10193.009651947181</v>
      </c>
      <c r="Q697" s="69">
        <f t="shared" si="378"/>
        <v>20388</v>
      </c>
      <c r="R697" s="68">
        <f t="shared" si="379"/>
        <v>-2</v>
      </c>
      <c r="S697" s="69">
        <v>0</v>
      </c>
      <c r="T697" s="69">
        <v>0</v>
      </c>
      <c r="U697" s="69">
        <f t="shared" si="380"/>
        <v>0</v>
      </c>
      <c r="V697" s="68">
        <f t="shared" si="381"/>
        <v>0</v>
      </c>
      <c r="W697" s="69">
        <v>0</v>
      </c>
      <c r="X697" s="69">
        <v>0</v>
      </c>
      <c r="Y697" s="69">
        <f t="shared" si="382"/>
        <v>0</v>
      </c>
      <c r="Z697" s="68">
        <f t="shared" si="383"/>
        <v>0</v>
      </c>
      <c r="AA697" s="69">
        <v>0</v>
      </c>
      <c r="AB697" s="69">
        <v>0</v>
      </c>
      <c r="AC697" s="69">
        <f t="shared" si="384"/>
        <v>0</v>
      </c>
      <c r="AD697" s="68">
        <f t="shared" si="385"/>
        <v>0</v>
      </c>
      <c r="AE697" s="69">
        <v>0</v>
      </c>
      <c r="AF697" s="69">
        <v>0</v>
      </c>
      <c r="AG697" s="69">
        <f t="shared" si="386"/>
        <v>0</v>
      </c>
      <c r="AH697" s="68">
        <f t="shared" si="387"/>
        <v>0</v>
      </c>
      <c r="AI697" s="69">
        <v>0</v>
      </c>
      <c r="AJ697" s="69">
        <v>0</v>
      </c>
      <c r="AK697" s="69">
        <f t="shared" si="388"/>
        <v>0</v>
      </c>
      <c r="AL697" s="68">
        <f t="shared" si="389"/>
        <v>0</v>
      </c>
      <c r="AM697" s="69">
        <v>0</v>
      </c>
      <c r="AN697" s="69">
        <v>0</v>
      </c>
      <c r="AO697" s="69">
        <f t="shared" si="390"/>
        <v>0</v>
      </c>
      <c r="AP697" s="68">
        <f t="shared" si="391"/>
        <v>0</v>
      </c>
      <c r="AQ697" s="69">
        <v>0</v>
      </c>
      <c r="AR697" s="69">
        <v>0</v>
      </c>
      <c r="AS697" s="69">
        <f t="shared" si="392"/>
        <v>0</v>
      </c>
      <c r="AT697" s="68">
        <f t="shared" si="393"/>
        <v>0</v>
      </c>
      <c r="AU697" s="69">
        <v>0</v>
      </c>
      <c r="AV697" s="69">
        <v>0</v>
      </c>
      <c r="AW697" s="69">
        <f t="shared" si="394"/>
        <v>0</v>
      </c>
      <c r="AX697" s="68">
        <f t="shared" si="395"/>
        <v>0</v>
      </c>
      <c r="AY697" s="69">
        <v>0</v>
      </c>
      <c r="AZ697" s="69">
        <v>0</v>
      </c>
      <c r="BA697" s="65" t="b">
        <f t="shared" si="360"/>
        <v>1</v>
      </c>
      <c r="BB697" s="65" t="b">
        <f t="shared" si="361"/>
        <v>1</v>
      </c>
      <c r="BC697" s="65" t="b">
        <f t="shared" si="362"/>
        <v>0</v>
      </c>
      <c r="BD697" s="65" t="b">
        <f t="shared" si="363"/>
        <v>0</v>
      </c>
      <c r="BE697" s="65" t="b">
        <f t="shared" si="364"/>
        <v>1</v>
      </c>
      <c r="BF697" s="65" t="b">
        <f t="shared" si="365"/>
        <v>1</v>
      </c>
      <c r="BG697" s="65" t="b">
        <f t="shared" si="366"/>
        <v>1</v>
      </c>
      <c r="BH697" s="65" t="b">
        <f t="shared" si="367"/>
        <v>1</v>
      </c>
      <c r="BI697" s="65" t="b">
        <f t="shared" si="368"/>
        <v>1</v>
      </c>
      <c r="BJ697" s="65" t="b">
        <f t="shared" si="369"/>
        <v>1</v>
      </c>
      <c r="BK697" s="65" t="b">
        <f t="shared" si="370"/>
        <v>1</v>
      </c>
      <c r="BL697" s="65" t="b">
        <f t="shared" si="371"/>
        <v>1</v>
      </c>
      <c r="BM697" s="70" t="s">
        <v>164</v>
      </c>
    </row>
    <row r="698" spans="1:65" ht="17">
      <c r="A698" s="66" t="s">
        <v>1561</v>
      </c>
      <c r="B698" s="67" t="s">
        <v>1562</v>
      </c>
      <c r="C698" s="68">
        <v>0</v>
      </c>
      <c r="D698" s="68">
        <v>0</v>
      </c>
      <c r="E698" s="69">
        <f t="shared" si="372"/>
        <v>0</v>
      </c>
      <c r="F698" s="68">
        <f t="shared" si="373"/>
        <v>0</v>
      </c>
      <c r="G698" s="69">
        <v>0</v>
      </c>
      <c r="H698" s="69">
        <v>0</v>
      </c>
      <c r="I698" s="69">
        <f t="shared" si="374"/>
        <v>0</v>
      </c>
      <c r="J698" s="68">
        <f t="shared" si="375"/>
        <v>0</v>
      </c>
      <c r="K698" s="71">
        <v>1200</v>
      </c>
      <c r="L698" s="69">
        <v>0</v>
      </c>
      <c r="M698" s="69">
        <f t="shared" si="376"/>
        <v>1200</v>
      </c>
      <c r="N698" s="68">
        <f t="shared" si="377"/>
        <v>-1200</v>
      </c>
      <c r="O698" s="71">
        <v>1800</v>
      </c>
      <c r="P698" s="69">
        <v>0</v>
      </c>
      <c r="Q698" s="69">
        <f t="shared" si="378"/>
        <v>1800</v>
      </c>
      <c r="R698" s="68">
        <f t="shared" si="379"/>
        <v>-1800</v>
      </c>
      <c r="S698" s="75">
        <v>52928.779448832895</v>
      </c>
      <c r="T698" s="75">
        <v>52003</v>
      </c>
      <c r="U698" s="69">
        <f t="shared" si="380"/>
        <v>104931</v>
      </c>
      <c r="V698" s="68">
        <f t="shared" si="381"/>
        <v>-925</v>
      </c>
      <c r="W698" s="75">
        <v>78554.192697534862</v>
      </c>
      <c r="X698" s="75">
        <v>77628.41</v>
      </c>
      <c r="Y698" s="69">
        <f t="shared" si="382"/>
        <v>156182</v>
      </c>
      <c r="Z698" s="68">
        <f t="shared" si="383"/>
        <v>-926</v>
      </c>
      <c r="AA698" s="75">
        <v>84547.689667882441</v>
      </c>
      <c r="AB698" s="75">
        <v>83621.91</v>
      </c>
      <c r="AC698" s="69">
        <f t="shared" si="384"/>
        <v>168168</v>
      </c>
      <c r="AD698" s="68">
        <f t="shared" si="385"/>
        <v>-926</v>
      </c>
      <c r="AE698" s="75">
        <v>94325.625118309821</v>
      </c>
      <c r="AF698" s="75">
        <v>94085.91</v>
      </c>
      <c r="AG698" s="69">
        <f t="shared" si="386"/>
        <v>188410</v>
      </c>
      <c r="AH698" s="68">
        <f t="shared" si="387"/>
        <v>-240</v>
      </c>
      <c r="AI698" s="75">
        <v>119333.75764432376</v>
      </c>
      <c r="AJ698" s="75">
        <v>119093.91</v>
      </c>
      <c r="AK698" s="69">
        <f t="shared" si="388"/>
        <v>238426</v>
      </c>
      <c r="AL698" s="68">
        <f t="shared" si="389"/>
        <v>-240</v>
      </c>
      <c r="AM698" s="75">
        <v>132026.99326719943</v>
      </c>
      <c r="AN698" s="75">
        <v>131059.91</v>
      </c>
      <c r="AO698" s="69">
        <f t="shared" si="390"/>
        <v>263085</v>
      </c>
      <c r="AP698" s="68">
        <f t="shared" si="391"/>
        <v>-967</v>
      </c>
      <c r="AQ698" s="75">
        <v>141811.59397818786</v>
      </c>
      <c r="AR698" s="75">
        <v>140844.91</v>
      </c>
      <c r="AS698" s="69">
        <f t="shared" si="392"/>
        <v>282655</v>
      </c>
      <c r="AT698" s="68">
        <f t="shared" si="393"/>
        <v>-967</v>
      </c>
      <c r="AU698" s="75">
        <v>181591.34929716415</v>
      </c>
      <c r="AV698" s="75">
        <v>140844.91</v>
      </c>
      <c r="AW698" s="69">
        <f t="shared" si="394"/>
        <v>322435</v>
      </c>
      <c r="AX698" s="68">
        <f t="shared" si="395"/>
        <v>-40747</v>
      </c>
      <c r="AY698" s="75">
        <v>181591.34929716415</v>
      </c>
      <c r="AZ698" s="75">
        <v>140844.91</v>
      </c>
      <c r="BA698" s="65" t="b">
        <f t="shared" si="360"/>
        <v>1</v>
      </c>
      <c r="BB698" s="65" t="b">
        <f t="shared" si="361"/>
        <v>1</v>
      </c>
      <c r="BC698" s="65" t="b">
        <f t="shared" si="362"/>
        <v>0</v>
      </c>
      <c r="BD698" s="65" t="b">
        <f t="shared" si="363"/>
        <v>0</v>
      </c>
      <c r="BE698" s="65" t="b">
        <f t="shared" si="364"/>
        <v>0</v>
      </c>
      <c r="BF698" s="65" t="b">
        <f t="shared" si="365"/>
        <v>0</v>
      </c>
      <c r="BG698" s="65" t="b">
        <f t="shared" si="366"/>
        <v>0</v>
      </c>
      <c r="BH698" s="65" t="b">
        <f t="shared" si="367"/>
        <v>0</v>
      </c>
      <c r="BI698" s="65" t="b">
        <f t="shared" si="368"/>
        <v>0</v>
      </c>
      <c r="BJ698" s="65" t="b">
        <f t="shared" si="369"/>
        <v>0</v>
      </c>
      <c r="BK698" s="65" t="b">
        <f t="shared" si="370"/>
        <v>0</v>
      </c>
      <c r="BL698" s="65" t="b">
        <f t="shared" si="371"/>
        <v>0</v>
      </c>
      <c r="BM698" s="70" t="s">
        <v>338</v>
      </c>
    </row>
    <row r="699" spans="1:65" ht="34">
      <c r="A699" s="66" t="s">
        <v>1563</v>
      </c>
      <c r="B699" s="67" t="s">
        <v>1564</v>
      </c>
      <c r="C699" s="68">
        <v>409.35449064490984</v>
      </c>
      <c r="D699" s="68">
        <v>409.35449064490984</v>
      </c>
      <c r="E699" s="69">
        <f t="shared" si="372"/>
        <v>818</v>
      </c>
      <c r="F699" s="68">
        <f t="shared" si="373"/>
        <v>0</v>
      </c>
      <c r="G699" s="71">
        <v>1293.7428625073649</v>
      </c>
      <c r="H699" s="71">
        <v>1293.7428625073649</v>
      </c>
      <c r="I699" s="69">
        <f t="shared" si="374"/>
        <v>2586</v>
      </c>
      <c r="J699" s="68">
        <f t="shared" si="375"/>
        <v>0</v>
      </c>
      <c r="K699" s="71">
        <v>3618.8332443754766</v>
      </c>
      <c r="L699" s="71">
        <v>3618.7428625073649</v>
      </c>
      <c r="M699" s="69">
        <f t="shared" si="376"/>
        <v>7236</v>
      </c>
      <c r="N699" s="68">
        <f t="shared" si="377"/>
        <v>0</v>
      </c>
      <c r="O699" s="71">
        <v>6525.6601033812813</v>
      </c>
      <c r="P699" s="71">
        <v>6525.7428625073644</v>
      </c>
      <c r="Q699" s="69">
        <f t="shared" si="378"/>
        <v>13050</v>
      </c>
      <c r="R699" s="68">
        <f t="shared" si="379"/>
        <v>0</v>
      </c>
      <c r="S699" s="69">
        <v>0</v>
      </c>
      <c r="T699" s="71">
        <v>3562</v>
      </c>
      <c r="U699" s="69">
        <f t="shared" si="380"/>
        <v>3562</v>
      </c>
      <c r="V699" s="68">
        <f t="shared" si="381"/>
        <v>3562</v>
      </c>
      <c r="W699" s="71">
        <v>4411.6066503729526</v>
      </c>
      <c r="X699" s="71">
        <v>8048</v>
      </c>
      <c r="Y699" s="69">
        <f t="shared" si="382"/>
        <v>12459</v>
      </c>
      <c r="Z699" s="68">
        <f t="shared" si="383"/>
        <v>3637</v>
      </c>
      <c r="AA699" s="69">
        <v>0</v>
      </c>
      <c r="AB699" s="71">
        <v>8048</v>
      </c>
      <c r="AC699" s="69">
        <f t="shared" si="384"/>
        <v>8048</v>
      </c>
      <c r="AD699" s="68">
        <f t="shared" si="385"/>
        <v>8048</v>
      </c>
      <c r="AE699" s="69">
        <v>0</v>
      </c>
      <c r="AF699" s="71">
        <v>8048</v>
      </c>
      <c r="AG699" s="69">
        <f t="shared" si="386"/>
        <v>8048</v>
      </c>
      <c r="AH699" s="68">
        <f t="shared" si="387"/>
        <v>8048</v>
      </c>
      <c r="AI699" s="71">
        <v>25198.456789972686</v>
      </c>
      <c r="AJ699" s="71">
        <v>33463.43</v>
      </c>
      <c r="AK699" s="69">
        <f t="shared" si="388"/>
        <v>58661</v>
      </c>
      <c r="AL699" s="68">
        <f t="shared" si="389"/>
        <v>8265</v>
      </c>
      <c r="AM699" s="69">
        <v>0</v>
      </c>
      <c r="AN699" s="71">
        <v>33463.43</v>
      </c>
      <c r="AO699" s="69">
        <f t="shared" si="390"/>
        <v>33463</v>
      </c>
      <c r="AP699" s="68">
        <f t="shared" si="391"/>
        <v>33463</v>
      </c>
      <c r="AQ699" s="69">
        <v>0</v>
      </c>
      <c r="AR699" s="71">
        <v>33463.43</v>
      </c>
      <c r="AS699" s="69">
        <f t="shared" si="392"/>
        <v>33463</v>
      </c>
      <c r="AT699" s="68">
        <f t="shared" si="393"/>
        <v>33463</v>
      </c>
      <c r="AU699" s="71">
        <v>-26167.921818631556</v>
      </c>
      <c r="AV699" s="71">
        <v>33463.43</v>
      </c>
      <c r="AW699" s="69">
        <f t="shared" si="394"/>
        <v>7296</v>
      </c>
      <c r="AX699" s="68">
        <f t="shared" si="395"/>
        <v>59630</v>
      </c>
      <c r="AY699" s="71">
        <v>-26167.921818631556</v>
      </c>
      <c r="AZ699" s="71">
        <v>33463.43</v>
      </c>
      <c r="BA699" s="65" t="b">
        <f t="shared" si="360"/>
        <v>1</v>
      </c>
      <c r="BB699" s="65" t="b">
        <f t="shared" si="361"/>
        <v>1</v>
      </c>
      <c r="BC699" s="65" t="b">
        <f t="shared" si="362"/>
        <v>1</v>
      </c>
      <c r="BD699" s="65" t="b">
        <f t="shared" si="363"/>
        <v>1</v>
      </c>
      <c r="BE699" s="65" t="b">
        <f t="shared" si="364"/>
        <v>0</v>
      </c>
      <c r="BF699" s="65" t="b">
        <f t="shared" si="365"/>
        <v>0</v>
      </c>
      <c r="BG699" s="65" t="b">
        <f t="shared" si="366"/>
        <v>0</v>
      </c>
      <c r="BH699" s="65" t="b">
        <f t="shared" si="367"/>
        <v>0</v>
      </c>
      <c r="BI699" s="65" t="b">
        <f t="shared" si="368"/>
        <v>0</v>
      </c>
      <c r="BJ699" s="65" t="b">
        <f t="shared" si="369"/>
        <v>0</v>
      </c>
      <c r="BK699" s="65" t="b">
        <f t="shared" si="370"/>
        <v>0</v>
      </c>
      <c r="BL699" s="65" t="b">
        <f t="shared" si="371"/>
        <v>0</v>
      </c>
      <c r="BM699" s="70" t="s">
        <v>161</v>
      </c>
    </row>
    <row r="700" spans="1:65" ht="17">
      <c r="A700" s="66" t="s">
        <v>1565</v>
      </c>
      <c r="B700" s="67" t="s">
        <v>1566</v>
      </c>
      <c r="C700" s="68">
        <v>540.05730711032288</v>
      </c>
      <c r="D700" s="68">
        <v>540.05730711032288</v>
      </c>
      <c r="E700" s="69">
        <f t="shared" si="372"/>
        <v>1080</v>
      </c>
      <c r="F700" s="68">
        <f t="shared" si="373"/>
        <v>0</v>
      </c>
      <c r="G700" s="71">
        <v>2267.0171735954382</v>
      </c>
      <c r="H700" s="71">
        <v>2267.0171735954382</v>
      </c>
      <c r="I700" s="69">
        <f t="shared" si="374"/>
        <v>4534</v>
      </c>
      <c r="J700" s="68">
        <f t="shared" si="375"/>
        <v>0</v>
      </c>
      <c r="K700" s="71">
        <v>9518.4937495402482</v>
      </c>
      <c r="L700" s="71">
        <v>9494.0171735954391</v>
      </c>
      <c r="M700" s="69">
        <f t="shared" si="376"/>
        <v>19012</v>
      </c>
      <c r="N700" s="68">
        <f t="shared" si="377"/>
        <v>-24</v>
      </c>
      <c r="O700" s="71">
        <v>12190.920124142442</v>
      </c>
      <c r="P700" s="71">
        <v>12165.017173595439</v>
      </c>
      <c r="Q700" s="69">
        <f t="shared" si="378"/>
        <v>24355</v>
      </c>
      <c r="R700" s="68">
        <f t="shared" si="379"/>
        <v>-25</v>
      </c>
      <c r="S700" s="71">
        <v>45980</v>
      </c>
      <c r="T700" s="71">
        <v>45980</v>
      </c>
      <c r="U700" s="69">
        <f t="shared" si="380"/>
        <v>91960</v>
      </c>
      <c r="V700" s="68">
        <f t="shared" si="381"/>
        <v>0</v>
      </c>
      <c r="W700" s="71">
        <v>47917.5</v>
      </c>
      <c r="X700" s="71">
        <v>47918</v>
      </c>
      <c r="Y700" s="69">
        <f t="shared" si="382"/>
        <v>95835</v>
      </c>
      <c r="Z700" s="68">
        <f t="shared" si="383"/>
        <v>1</v>
      </c>
      <c r="AA700" s="71">
        <v>57267.5</v>
      </c>
      <c r="AB700" s="71">
        <v>57268</v>
      </c>
      <c r="AC700" s="69">
        <f t="shared" si="384"/>
        <v>114535</v>
      </c>
      <c r="AD700" s="68">
        <f t="shared" si="385"/>
        <v>1</v>
      </c>
      <c r="AE700" s="71">
        <v>75834.807692307688</v>
      </c>
      <c r="AF700" s="71">
        <v>75835</v>
      </c>
      <c r="AG700" s="69">
        <f t="shared" si="386"/>
        <v>151669</v>
      </c>
      <c r="AH700" s="68">
        <f t="shared" si="387"/>
        <v>1</v>
      </c>
      <c r="AI700" s="71">
        <v>77420.277777777766</v>
      </c>
      <c r="AJ700" s="71">
        <v>77420</v>
      </c>
      <c r="AK700" s="69">
        <f t="shared" si="388"/>
        <v>154840</v>
      </c>
      <c r="AL700" s="68">
        <f t="shared" si="389"/>
        <v>0</v>
      </c>
      <c r="AM700" s="71">
        <v>81062.371794871782</v>
      </c>
      <c r="AN700" s="71">
        <v>81062</v>
      </c>
      <c r="AO700" s="69">
        <f t="shared" si="390"/>
        <v>162124</v>
      </c>
      <c r="AP700" s="68">
        <f t="shared" si="391"/>
        <v>0</v>
      </c>
      <c r="AQ700" s="71">
        <v>89551.688034188017</v>
      </c>
      <c r="AR700" s="71">
        <v>89551</v>
      </c>
      <c r="AS700" s="69">
        <f t="shared" si="392"/>
        <v>179102</v>
      </c>
      <c r="AT700" s="68">
        <f t="shared" si="393"/>
        <v>0</v>
      </c>
      <c r="AU700" s="71">
        <v>95834.273504273486</v>
      </c>
      <c r="AV700" s="71">
        <v>89551</v>
      </c>
      <c r="AW700" s="69">
        <f t="shared" si="394"/>
        <v>185385</v>
      </c>
      <c r="AX700" s="68">
        <f t="shared" si="395"/>
        <v>-6283</v>
      </c>
      <c r="AY700" s="71">
        <v>95834.273504273486</v>
      </c>
      <c r="AZ700" s="71">
        <v>89551</v>
      </c>
      <c r="BA700" s="65" t="b">
        <f t="shared" si="360"/>
        <v>1</v>
      </c>
      <c r="BB700" s="65" t="b">
        <f t="shared" si="361"/>
        <v>1</v>
      </c>
      <c r="BC700" s="65" t="b">
        <f t="shared" si="362"/>
        <v>0</v>
      </c>
      <c r="BD700" s="65" t="b">
        <f t="shared" si="363"/>
        <v>0</v>
      </c>
      <c r="BE700" s="65" t="b">
        <f t="shared" si="364"/>
        <v>1</v>
      </c>
      <c r="BF700" s="65" t="b">
        <f t="shared" si="365"/>
        <v>0</v>
      </c>
      <c r="BG700" s="65" t="b">
        <f t="shared" si="366"/>
        <v>0</v>
      </c>
      <c r="BH700" s="65" t="b">
        <f t="shared" si="367"/>
        <v>0</v>
      </c>
      <c r="BI700" s="65" t="b">
        <f t="shared" si="368"/>
        <v>1</v>
      </c>
      <c r="BJ700" s="65" t="b">
        <f t="shared" si="369"/>
        <v>1</v>
      </c>
      <c r="BK700" s="65" t="b">
        <f t="shared" si="370"/>
        <v>1</v>
      </c>
      <c r="BL700" s="65" t="b">
        <f t="shared" si="371"/>
        <v>0</v>
      </c>
      <c r="BM700" s="70" t="s">
        <v>179</v>
      </c>
    </row>
    <row r="701" spans="1:65" ht="17">
      <c r="A701" s="66" t="s">
        <v>1567</v>
      </c>
      <c r="B701" s="67" t="s">
        <v>1568</v>
      </c>
      <c r="C701" s="68">
        <v>488.02692256689835</v>
      </c>
      <c r="D701" s="68">
        <v>488.02692256689835</v>
      </c>
      <c r="E701" s="69">
        <f t="shared" si="372"/>
        <v>976</v>
      </c>
      <c r="F701" s="68">
        <f t="shared" si="373"/>
        <v>0</v>
      </c>
      <c r="G701" s="71">
        <v>2030.3828544977273</v>
      </c>
      <c r="H701" s="71">
        <v>2030.4097770646254</v>
      </c>
      <c r="I701" s="69">
        <f t="shared" si="374"/>
        <v>4060</v>
      </c>
      <c r="J701" s="68">
        <f t="shared" si="375"/>
        <v>0</v>
      </c>
      <c r="K701" s="71">
        <v>4802.1875900462574</v>
      </c>
      <c r="L701" s="71">
        <v>4802.4097770646258</v>
      </c>
      <c r="M701" s="69">
        <f t="shared" si="376"/>
        <v>9604</v>
      </c>
      <c r="N701" s="68">
        <f t="shared" si="377"/>
        <v>0</v>
      </c>
      <c r="O701" s="71">
        <v>8754.518053112246</v>
      </c>
      <c r="P701" s="71">
        <v>8754.4097770646258</v>
      </c>
      <c r="Q701" s="69">
        <f t="shared" si="378"/>
        <v>17508</v>
      </c>
      <c r="R701" s="68">
        <f t="shared" si="379"/>
        <v>0</v>
      </c>
      <c r="S701" s="71">
        <v>14458.475</v>
      </c>
      <c r="T701" s="71">
        <v>14459</v>
      </c>
      <c r="U701" s="69">
        <f t="shared" si="380"/>
        <v>28917</v>
      </c>
      <c r="V701" s="68">
        <f t="shared" si="381"/>
        <v>1</v>
      </c>
      <c r="W701" s="71">
        <v>16833.474999999999</v>
      </c>
      <c r="X701" s="71">
        <v>16834</v>
      </c>
      <c r="Y701" s="69">
        <f t="shared" si="382"/>
        <v>33667</v>
      </c>
      <c r="Z701" s="68">
        <f t="shared" si="383"/>
        <v>1</v>
      </c>
      <c r="AA701" s="71">
        <v>17683.474999999999</v>
      </c>
      <c r="AB701" s="71">
        <v>17684</v>
      </c>
      <c r="AC701" s="69">
        <f t="shared" si="384"/>
        <v>35367</v>
      </c>
      <c r="AD701" s="68">
        <f t="shared" si="385"/>
        <v>1</v>
      </c>
      <c r="AE701" s="71">
        <v>17683.474999999999</v>
      </c>
      <c r="AF701" s="71">
        <v>17684</v>
      </c>
      <c r="AG701" s="69">
        <f t="shared" si="386"/>
        <v>35367</v>
      </c>
      <c r="AH701" s="68">
        <f t="shared" si="387"/>
        <v>1</v>
      </c>
      <c r="AI701" s="71">
        <v>17683.474999999999</v>
      </c>
      <c r="AJ701" s="71">
        <v>17684</v>
      </c>
      <c r="AK701" s="69">
        <f t="shared" si="388"/>
        <v>35367</v>
      </c>
      <c r="AL701" s="68">
        <f t="shared" si="389"/>
        <v>1</v>
      </c>
      <c r="AM701" s="71">
        <v>17683.474999999999</v>
      </c>
      <c r="AN701" s="71">
        <v>17684</v>
      </c>
      <c r="AO701" s="69">
        <f t="shared" si="390"/>
        <v>35367</v>
      </c>
      <c r="AP701" s="68">
        <f t="shared" si="391"/>
        <v>1</v>
      </c>
      <c r="AQ701" s="71">
        <v>17683.474999999999</v>
      </c>
      <c r="AR701" s="71">
        <v>17684</v>
      </c>
      <c r="AS701" s="69">
        <f t="shared" si="392"/>
        <v>35367</v>
      </c>
      <c r="AT701" s="68">
        <f t="shared" si="393"/>
        <v>1</v>
      </c>
      <c r="AU701" s="71">
        <v>17683.474999999999</v>
      </c>
      <c r="AV701" s="71">
        <v>17684</v>
      </c>
      <c r="AW701" s="69">
        <f t="shared" si="394"/>
        <v>35367</v>
      </c>
      <c r="AX701" s="68">
        <f t="shared" si="395"/>
        <v>1</v>
      </c>
      <c r="AY701" s="71">
        <v>17683.474999999999</v>
      </c>
      <c r="AZ701" s="71">
        <v>17684</v>
      </c>
      <c r="BA701" s="65" t="b">
        <f t="shared" si="360"/>
        <v>1</v>
      </c>
      <c r="BB701" s="65" t="b">
        <f t="shared" si="361"/>
        <v>1</v>
      </c>
      <c r="BC701" s="65" t="b">
        <f t="shared" si="362"/>
        <v>1</v>
      </c>
      <c r="BD701" s="65" t="b">
        <f t="shared" si="363"/>
        <v>1</v>
      </c>
      <c r="BE701" s="65" t="b">
        <f t="shared" si="364"/>
        <v>0</v>
      </c>
      <c r="BF701" s="65" t="b">
        <f t="shared" si="365"/>
        <v>0</v>
      </c>
      <c r="BG701" s="65" t="b">
        <f t="shared" si="366"/>
        <v>0</v>
      </c>
      <c r="BH701" s="65" t="b">
        <f t="shared" si="367"/>
        <v>0</v>
      </c>
      <c r="BI701" s="65" t="b">
        <f t="shared" si="368"/>
        <v>0</v>
      </c>
      <c r="BJ701" s="65" t="b">
        <f t="shared" si="369"/>
        <v>0</v>
      </c>
      <c r="BK701" s="65" t="b">
        <f t="shared" si="370"/>
        <v>0</v>
      </c>
      <c r="BL701" s="65" t="b">
        <f t="shared" si="371"/>
        <v>0</v>
      </c>
      <c r="BM701" s="70" t="s">
        <v>179</v>
      </c>
    </row>
    <row r="702" spans="1:65" ht="34">
      <c r="A702" s="66" t="s">
        <v>1569</v>
      </c>
      <c r="B702" s="67" t="s">
        <v>1570</v>
      </c>
      <c r="C702" s="68">
        <v>0</v>
      </c>
      <c r="D702" s="68">
        <v>0</v>
      </c>
      <c r="E702" s="69">
        <f t="shared" si="372"/>
        <v>0</v>
      </c>
      <c r="F702" s="68">
        <f t="shared" si="373"/>
        <v>0</v>
      </c>
      <c r="G702" s="69">
        <v>0</v>
      </c>
      <c r="H702" s="69">
        <v>0</v>
      </c>
      <c r="I702" s="69">
        <f t="shared" si="374"/>
        <v>0</v>
      </c>
      <c r="J702" s="68">
        <f t="shared" si="375"/>
        <v>0</v>
      </c>
      <c r="K702" s="69">
        <v>0</v>
      </c>
      <c r="L702" s="69">
        <v>0</v>
      </c>
      <c r="M702" s="69">
        <f t="shared" si="376"/>
        <v>0</v>
      </c>
      <c r="N702" s="68">
        <f t="shared" si="377"/>
        <v>0</v>
      </c>
      <c r="O702" s="69">
        <v>0</v>
      </c>
      <c r="P702" s="69">
        <v>0</v>
      </c>
      <c r="Q702" s="69">
        <f t="shared" si="378"/>
        <v>0</v>
      </c>
      <c r="R702" s="68">
        <f t="shared" si="379"/>
        <v>0</v>
      </c>
      <c r="S702" s="69">
        <v>0</v>
      </c>
      <c r="T702" s="71">
        <v>158450</v>
      </c>
      <c r="U702" s="69">
        <f t="shared" si="380"/>
        <v>158450</v>
      </c>
      <c r="V702" s="68">
        <f t="shared" si="381"/>
        <v>158450</v>
      </c>
      <c r="W702" s="71">
        <v>154593.75</v>
      </c>
      <c r="X702" s="71">
        <v>394803.13</v>
      </c>
      <c r="Y702" s="69">
        <f t="shared" si="382"/>
        <v>549396</v>
      </c>
      <c r="Z702" s="68">
        <f t="shared" si="383"/>
        <v>240210</v>
      </c>
      <c r="AA702" s="69">
        <v>0</v>
      </c>
      <c r="AB702" s="71">
        <v>394803.13</v>
      </c>
      <c r="AC702" s="69">
        <f t="shared" si="384"/>
        <v>394803</v>
      </c>
      <c r="AD702" s="68">
        <f t="shared" si="385"/>
        <v>394803</v>
      </c>
      <c r="AE702" s="71">
        <v>4781.25</v>
      </c>
      <c r="AF702" s="71">
        <v>399584.38</v>
      </c>
      <c r="AG702" s="69">
        <f t="shared" si="386"/>
        <v>404365</v>
      </c>
      <c r="AH702" s="68">
        <f t="shared" si="387"/>
        <v>394803</v>
      </c>
      <c r="AI702" s="71">
        <v>133875</v>
      </c>
      <c r="AJ702" s="71">
        <v>528678.38</v>
      </c>
      <c r="AK702" s="69">
        <f t="shared" si="388"/>
        <v>662553</v>
      </c>
      <c r="AL702" s="68">
        <f t="shared" si="389"/>
        <v>394803</v>
      </c>
      <c r="AM702" s="69">
        <v>0</v>
      </c>
      <c r="AN702" s="71">
        <v>528678.38</v>
      </c>
      <c r="AO702" s="69">
        <f t="shared" si="390"/>
        <v>528678</v>
      </c>
      <c r="AP702" s="68">
        <f t="shared" si="391"/>
        <v>528678</v>
      </c>
      <c r="AQ702" s="69">
        <v>0</v>
      </c>
      <c r="AR702" s="71">
        <v>528678.38</v>
      </c>
      <c r="AS702" s="69">
        <f t="shared" si="392"/>
        <v>528678</v>
      </c>
      <c r="AT702" s="68">
        <f t="shared" si="393"/>
        <v>528678</v>
      </c>
      <c r="AU702" s="69">
        <v>0</v>
      </c>
      <c r="AV702" s="71">
        <v>528678.38</v>
      </c>
      <c r="AW702" s="69">
        <f t="shared" si="394"/>
        <v>528678</v>
      </c>
      <c r="AX702" s="68">
        <f t="shared" si="395"/>
        <v>528678</v>
      </c>
      <c r="AY702" s="69">
        <v>0</v>
      </c>
      <c r="AZ702" s="71">
        <v>528678.38</v>
      </c>
      <c r="BA702" s="65" t="b">
        <f t="shared" si="360"/>
        <v>1</v>
      </c>
      <c r="BB702" s="65" t="b">
        <f t="shared" si="361"/>
        <v>1</v>
      </c>
      <c r="BC702" s="65" t="b">
        <f t="shared" si="362"/>
        <v>1</v>
      </c>
      <c r="BD702" s="65" t="b">
        <f t="shared" si="363"/>
        <v>1</v>
      </c>
      <c r="BE702" s="65" t="b">
        <f t="shared" si="364"/>
        <v>0</v>
      </c>
      <c r="BF702" s="65" t="b">
        <f t="shared" si="365"/>
        <v>0</v>
      </c>
      <c r="BG702" s="65" t="b">
        <f t="shared" si="366"/>
        <v>0</v>
      </c>
      <c r="BH702" s="65" t="b">
        <f t="shared" si="367"/>
        <v>0</v>
      </c>
      <c r="BI702" s="65" t="b">
        <f t="shared" si="368"/>
        <v>0</v>
      </c>
      <c r="BJ702" s="65" t="b">
        <f t="shared" si="369"/>
        <v>0</v>
      </c>
      <c r="BK702" s="65" t="b">
        <f t="shared" si="370"/>
        <v>0</v>
      </c>
      <c r="BL702" s="65" t="b">
        <f t="shared" si="371"/>
        <v>0</v>
      </c>
      <c r="BM702" s="70" t="s">
        <v>161</v>
      </c>
    </row>
    <row r="703" spans="1:65" ht="34">
      <c r="A703" s="66" t="s">
        <v>1571</v>
      </c>
      <c r="B703" s="67" t="s">
        <v>1572</v>
      </c>
      <c r="C703" s="68">
        <v>605.13148886346107</v>
      </c>
      <c r="D703" s="68">
        <v>605.13148886346107</v>
      </c>
      <c r="E703" s="69">
        <f t="shared" si="372"/>
        <v>1210</v>
      </c>
      <c r="F703" s="68">
        <f t="shared" si="373"/>
        <v>0</v>
      </c>
      <c r="G703" s="69">
        <v>1889.5961302211938</v>
      </c>
      <c r="H703" s="69">
        <v>1889.1242592052238</v>
      </c>
      <c r="I703" s="69">
        <f t="shared" si="374"/>
        <v>3778</v>
      </c>
      <c r="J703" s="68">
        <f t="shared" si="375"/>
        <v>0</v>
      </c>
      <c r="K703" s="71">
        <v>4671.312653223833</v>
      </c>
      <c r="L703" s="71">
        <v>4671.124259205224</v>
      </c>
      <c r="M703" s="69">
        <f t="shared" si="376"/>
        <v>9342</v>
      </c>
      <c r="N703" s="68">
        <f t="shared" si="377"/>
        <v>0</v>
      </c>
      <c r="O703" s="71">
        <v>8147.209877473676</v>
      </c>
      <c r="P703" s="71">
        <v>8147.124259205224</v>
      </c>
      <c r="Q703" s="69">
        <f t="shared" si="378"/>
        <v>16294</v>
      </c>
      <c r="R703" s="68">
        <f t="shared" si="379"/>
        <v>0</v>
      </c>
      <c r="S703" s="69">
        <v>0</v>
      </c>
      <c r="T703" s="69">
        <v>0</v>
      </c>
      <c r="U703" s="69">
        <f t="shared" si="380"/>
        <v>0</v>
      </c>
      <c r="V703" s="68">
        <f t="shared" si="381"/>
        <v>0</v>
      </c>
      <c r="W703" s="69">
        <v>0</v>
      </c>
      <c r="X703" s="69">
        <v>0</v>
      </c>
      <c r="Y703" s="69">
        <f t="shared" si="382"/>
        <v>0</v>
      </c>
      <c r="Z703" s="68">
        <f t="shared" si="383"/>
        <v>0</v>
      </c>
      <c r="AA703" s="69">
        <v>0</v>
      </c>
      <c r="AB703" s="69">
        <v>0</v>
      </c>
      <c r="AC703" s="69">
        <f t="shared" si="384"/>
        <v>0</v>
      </c>
      <c r="AD703" s="68">
        <f t="shared" si="385"/>
        <v>0</v>
      </c>
      <c r="AE703" s="69">
        <v>0</v>
      </c>
      <c r="AF703" s="69">
        <v>0</v>
      </c>
      <c r="AG703" s="69">
        <f t="shared" si="386"/>
        <v>0</v>
      </c>
      <c r="AH703" s="68">
        <f t="shared" si="387"/>
        <v>0</v>
      </c>
      <c r="AI703" s="69">
        <v>0</v>
      </c>
      <c r="AJ703" s="69">
        <v>0</v>
      </c>
      <c r="AK703" s="69">
        <f t="shared" si="388"/>
        <v>0</v>
      </c>
      <c r="AL703" s="68">
        <f t="shared" si="389"/>
        <v>0</v>
      </c>
      <c r="AM703" s="69">
        <v>0</v>
      </c>
      <c r="AN703" s="69">
        <v>0</v>
      </c>
      <c r="AO703" s="69">
        <f t="shared" si="390"/>
        <v>0</v>
      </c>
      <c r="AP703" s="68">
        <f t="shared" si="391"/>
        <v>0</v>
      </c>
      <c r="AQ703" s="69">
        <v>0</v>
      </c>
      <c r="AR703" s="69">
        <v>0</v>
      </c>
      <c r="AS703" s="69">
        <f t="shared" si="392"/>
        <v>0</v>
      </c>
      <c r="AT703" s="68">
        <f t="shared" si="393"/>
        <v>0</v>
      </c>
      <c r="AU703" s="69">
        <v>0</v>
      </c>
      <c r="AV703" s="69">
        <v>0</v>
      </c>
      <c r="AW703" s="69">
        <f t="shared" si="394"/>
        <v>0</v>
      </c>
      <c r="AX703" s="68">
        <f t="shared" si="395"/>
        <v>0</v>
      </c>
      <c r="AY703" s="69">
        <v>0</v>
      </c>
      <c r="AZ703" s="69">
        <v>0</v>
      </c>
      <c r="BA703" s="65" t="b">
        <f t="shared" si="360"/>
        <v>1</v>
      </c>
      <c r="BB703" s="65" t="b">
        <f t="shared" si="361"/>
        <v>1</v>
      </c>
      <c r="BC703" s="65" t="b">
        <f t="shared" si="362"/>
        <v>1</v>
      </c>
      <c r="BD703" s="65" t="b">
        <f t="shared" si="363"/>
        <v>1</v>
      </c>
      <c r="BE703" s="65" t="b">
        <f t="shared" si="364"/>
        <v>1</v>
      </c>
      <c r="BF703" s="65" t="b">
        <f t="shared" si="365"/>
        <v>1</v>
      </c>
      <c r="BG703" s="65" t="b">
        <f t="shared" si="366"/>
        <v>1</v>
      </c>
      <c r="BH703" s="65" t="b">
        <f t="shared" si="367"/>
        <v>1</v>
      </c>
      <c r="BI703" s="65" t="b">
        <f t="shared" si="368"/>
        <v>1</v>
      </c>
      <c r="BJ703" s="65" t="b">
        <f t="shared" si="369"/>
        <v>1</v>
      </c>
      <c r="BK703" s="65" t="b">
        <f t="shared" si="370"/>
        <v>1</v>
      </c>
      <c r="BL703" s="65" t="b">
        <f t="shared" si="371"/>
        <v>1</v>
      </c>
      <c r="BM703" s="70" t="s">
        <v>161</v>
      </c>
    </row>
    <row r="704" spans="1:65" ht="34">
      <c r="A704" s="66" t="s">
        <v>1573</v>
      </c>
      <c r="B704" s="67" t="s">
        <v>1574</v>
      </c>
      <c r="C704" s="68">
        <v>0</v>
      </c>
      <c r="D704" s="68">
        <v>0</v>
      </c>
      <c r="E704" s="69">
        <f t="shared" si="372"/>
        <v>0</v>
      </c>
      <c r="F704" s="68">
        <f t="shared" si="373"/>
        <v>0</v>
      </c>
      <c r="G704" s="69">
        <v>0</v>
      </c>
      <c r="H704" s="69">
        <v>0</v>
      </c>
      <c r="I704" s="69">
        <f t="shared" si="374"/>
        <v>0</v>
      </c>
      <c r="J704" s="68">
        <f t="shared" si="375"/>
        <v>0</v>
      </c>
      <c r="K704" s="71">
        <v>3437.5</v>
      </c>
      <c r="L704" s="71">
        <v>3438</v>
      </c>
      <c r="M704" s="69">
        <f t="shared" si="376"/>
        <v>6875</v>
      </c>
      <c r="N704" s="68">
        <f t="shared" si="377"/>
        <v>1</v>
      </c>
      <c r="O704" s="69">
        <v>0</v>
      </c>
      <c r="P704" s="71">
        <v>3438</v>
      </c>
      <c r="Q704" s="69">
        <f t="shared" si="378"/>
        <v>3438</v>
      </c>
      <c r="R704" s="68">
        <f t="shared" si="379"/>
        <v>3438</v>
      </c>
      <c r="S704" s="69">
        <v>0</v>
      </c>
      <c r="T704" s="69">
        <v>0</v>
      </c>
      <c r="U704" s="69">
        <f t="shared" si="380"/>
        <v>0</v>
      </c>
      <c r="V704" s="68">
        <f t="shared" si="381"/>
        <v>0</v>
      </c>
      <c r="W704" s="69">
        <v>0</v>
      </c>
      <c r="X704" s="69">
        <v>0</v>
      </c>
      <c r="Y704" s="69">
        <f t="shared" si="382"/>
        <v>0</v>
      </c>
      <c r="Z704" s="68">
        <f t="shared" si="383"/>
        <v>0</v>
      </c>
      <c r="AA704" s="69">
        <v>0</v>
      </c>
      <c r="AB704" s="69">
        <v>0</v>
      </c>
      <c r="AC704" s="69">
        <f t="shared" si="384"/>
        <v>0</v>
      </c>
      <c r="AD704" s="68">
        <f t="shared" si="385"/>
        <v>0</v>
      </c>
      <c r="AE704" s="69">
        <v>0</v>
      </c>
      <c r="AF704" s="69">
        <v>0</v>
      </c>
      <c r="AG704" s="69">
        <f t="shared" si="386"/>
        <v>0</v>
      </c>
      <c r="AH704" s="68">
        <f t="shared" si="387"/>
        <v>0</v>
      </c>
      <c r="AI704" s="69">
        <v>0</v>
      </c>
      <c r="AJ704" s="69">
        <v>0</v>
      </c>
      <c r="AK704" s="69">
        <f t="shared" si="388"/>
        <v>0</v>
      </c>
      <c r="AL704" s="68">
        <f t="shared" si="389"/>
        <v>0</v>
      </c>
      <c r="AM704" s="69">
        <v>0</v>
      </c>
      <c r="AN704" s="69">
        <v>0</v>
      </c>
      <c r="AO704" s="69">
        <f t="shared" si="390"/>
        <v>0</v>
      </c>
      <c r="AP704" s="68">
        <f t="shared" si="391"/>
        <v>0</v>
      </c>
      <c r="AQ704" s="69">
        <v>0</v>
      </c>
      <c r="AR704" s="69">
        <v>0</v>
      </c>
      <c r="AS704" s="69">
        <f t="shared" si="392"/>
        <v>0</v>
      </c>
      <c r="AT704" s="68">
        <f t="shared" si="393"/>
        <v>0</v>
      </c>
      <c r="AU704" s="69">
        <v>0</v>
      </c>
      <c r="AV704" s="69">
        <v>0</v>
      </c>
      <c r="AW704" s="69">
        <f t="shared" si="394"/>
        <v>0</v>
      </c>
      <c r="AX704" s="68">
        <f t="shared" si="395"/>
        <v>0</v>
      </c>
      <c r="AY704" s="69">
        <v>0</v>
      </c>
      <c r="AZ704" s="69">
        <v>0</v>
      </c>
      <c r="BA704" s="65" t="b">
        <f t="shared" si="360"/>
        <v>1</v>
      </c>
      <c r="BB704" s="65" t="b">
        <f t="shared" si="361"/>
        <v>1</v>
      </c>
      <c r="BC704" s="65" t="b">
        <f t="shared" si="362"/>
        <v>0</v>
      </c>
      <c r="BD704" s="65" t="b">
        <f t="shared" si="363"/>
        <v>0</v>
      </c>
      <c r="BE704" s="65" t="b">
        <f t="shared" si="364"/>
        <v>1</v>
      </c>
      <c r="BF704" s="65" t="b">
        <f t="shared" si="365"/>
        <v>1</v>
      </c>
      <c r="BG704" s="65" t="b">
        <f t="shared" si="366"/>
        <v>1</v>
      </c>
      <c r="BH704" s="65" t="b">
        <f t="shared" si="367"/>
        <v>1</v>
      </c>
      <c r="BI704" s="65" t="b">
        <f t="shared" si="368"/>
        <v>1</v>
      </c>
      <c r="BJ704" s="65" t="b">
        <f t="shared" si="369"/>
        <v>1</v>
      </c>
      <c r="BK704" s="65" t="b">
        <f t="shared" si="370"/>
        <v>1</v>
      </c>
      <c r="BL704" s="65" t="b">
        <f t="shared" si="371"/>
        <v>1</v>
      </c>
      <c r="BM704" s="70" t="s">
        <v>161</v>
      </c>
    </row>
    <row r="705" spans="1:65" ht="17">
      <c r="A705" s="66" t="s">
        <v>1575</v>
      </c>
      <c r="B705" s="67" t="s">
        <v>1576</v>
      </c>
      <c r="C705" s="68">
        <v>2827.3852449777328</v>
      </c>
      <c r="D705" s="68">
        <v>2827.3852449777328</v>
      </c>
      <c r="E705" s="69">
        <f t="shared" si="372"/>
        <v>5654</v>
      </c>
      <c r="F705" s="68">
        <f t="shared" si="373"/>
        <v>0</v>
      </c>
      <c r="G705" s="71">
        <v>8408.213321420877</v>
      </c>
      <c r="H705" s="71">
        <v>8408.3203391534316</v>
      </c>
      <c r="I705" s="69">
        <f t="shared" si="374"/>
        <v>16816</v>
      </c>
      <c r="J705" s="68">
        <f t="shared" si="375"/>
        <v>0</v>
      </c>
      <c r="K705" s="71">
        <v>20877.598863803534</v>
      </c>
      <c r="L705" s="71">
        <v>20877.320339153433</v>
      </c>
      <c r="M705" s="69">
        <f t="shared" si="376"/>
        <v>41754</v>
      </c>
      <c r="N705" s="68">
        <f t="shared" si="377"/>
        <v>0</v>
      </c>
      <c r="O705" s="71">
        <v>36429.891678743916</v>
      </c>
      <c r="P705" s="71">
        <v>36429.320339153433</v>
      </c>
      <c r="Q705" s="69">
        <f t="shared" si="378"/>
        <v>72858</v>
      </c>
      <c r="R705" s="68">
        <f t="shared" si="379"/>
        <v>0</v>
      </c>
      <c r="S705" s="69">
        <v>0</v>
      </c>
      <c r="T705" s="69">
        <v>0</v>
      </c>
      <c r="U705" s="69">
        <f t="shared" si="380"/>
        <v>0</v>
      </c>
      <c r="V705" s="68">
        <f t="shared" si="381"/>
        <v>0</v>
      </c>
      <c r="W705" s="71">
        <v>65124.349237870323</v>
      </c>
      <c r="X705" s="71">
        <v>65124</v>
      </c>
      <c r="Y705" s="69">
        <f t="shared" si="382"/>
        <v>130248</v>
      </c>
      <c r="Z705" s="68">
        <f t="shared" si="383"/>
        <v>0</v>
      </c>
      <c r="AA705" s="71">
        <v>65124.349237870323</v>
      </c>
      <c r="AB705" s="71">
        <v>65124</v>
      </c>
      <c r="AC705" s="69">
        <f t="shared" si="384"/>
        <v>130248</v>
      </c>
      <c r="AD705" s="68">
        <f t="shared" si="385"/>
        <v>0</v>
      </c>
      <c r="AE705" s="71">
        <v>65124.349237870323</v>
      </c>
      <c r="AF705" s="71">
        <v>65124</v>
      </c>
      <c r="AG705" s="69">
        <f t="shared" si="386"/>
        <v>130248</v>
      </c>
      <c r="AH705" s="68">
        <f t="shared" si="387"/>
        <v>0</v>
      </c>
      <c r="AI705" s="71">
        <v>65124.349237870323</v>
      </c>
      <c r="AJ705" s="71">
        <v>65124</v>
      </c>
      <c r="AK705" s="69">
        <f t="shared" si="388"/>
        <v>130248</v>
      </c>
      <c r="AL705" s="68">
        <f t="shared" si="389"/>
        <v>0</v>
      </c>
      <c r="AM705" s="71">
        <v>65124.349237870323</v>
      </c>
      <c r="AN705" s="71">
        <v>65124</v>
      </c>
      <c r="AO705" s="69">
        <f t="shared" si="390"/>
        <v>130248</v>
      </c>
      <c r="AP705" s="68">
        <f t="shared" si="391"/>
        <v>0</v>
      </c>
      <c r="AQ705" s="71">
        <v>65124.349237870323</v>
      </c>
      <c r="AR705" s="71">
        <v>65124</v>
      </c>
      <c r="AS705" s="69">
        <f t="shared" si="392"/>
        <v>130248</v>
      </c>
      <c r="AT705" s="68">
        <f t="shared" si="393"/>
        <v>0</v>
      </c>
      <c r="AU705" s="71">
        <v>65124.349237870323</v>
      </c>
      <c r="AV705" s="71">
        <v>65124</v>
      </c>
      <c r="AW705" s="69">
        <f t="shared" si="394"/>
        <v>130248</v>
      </c>
      <c r="AX705" s="68">
        <f t="shared" si="395"/>
        <v>0</v>
      </c>
      <c r="AY705" s="71">
        <v>65124.349237870323</v>
      </c>
      <c r="AZ705" s="71">
        <v>65124</v>
      </c>
      <c r="BA705" s="65" t="b">
        <f t="shared" si="360"/>
        <v>1</v>
      </c>
      <c r="BB705" s="65" t="b">
        <f t="shared" si="361"/>
        <v>1</v>
      </c>
      <c r="BC705" s="65" t="b">
        <f t="shared" si="362"/>
        <v>1</v>
      </c>
      <c r="BD705" s="65" t="b">
        <f t="shared" si="363"/>
        <v>1</v>
      </c>
      <c r="BE705" s="65" t="b">
        <f t="shared" si="364"/>
        <v>1</v>
      </c>
      <c r="BF705" s="65" t="b">
        <f t="shared" si="365"/>
        <v>1</v>
      </c>
      <c r="BG705" s="65" t="b">
        <f t="shared" si="366"/>
        <v>1</v>
      </c>
      <c r="BH705" s="65" t="b">
        <f t="shared" si="367"/>
        <v>1</v>
      </c>
      <c r="BI705" s="65" t="b">
        <f t="shared" si="368"/>
        <v>1</v>
      </c>
      <c r="BJ705" s="65" t="b">
        <f t="shared" si="369"/>
        <v>1</v>
      </c>
      <c r="BK705" s="65" t="b">
        <f t="shared" si="370"/>
        <v>1</v>
      </c>
      <c r="BL705" s="65" t="b">
        <f t="shared" si="371"/>
        <v>1</v>
      </c>
      <c r="BM705" s="70" t="s">
        <v>164</v>
      </c>
    </row>
    <row r="706" spans="1:65" ht="34">
      <c r="A706" s="66" t="s">
        <v>1577</v>
      </c>
      <c r="B706" s="67" t="s">
        <v>1578</v>
      </c>
      <c r="C706" s="68">
        <v>65.281310381649348</v>
      </c>
      <c r="D706" s="68">
        <v>65.281310381649348</v>
      </c>
      <c r="E706" s="69">
        <f t="shared" si="372"/>
        <v>130</v>
      </c>
      <c r="F706" s="68">
        <f t="shared" si="373"/>
        <v>0</v>
      </c>
      <c r="G706" s="71">
        <v>4188.6695706402379</v>
      </c>
      <c r="H706" s="71">
        <v>4188.914876371904</v>
      </c>
      <c r="I706" s="69">
        <f t="shared" si="374"/>
        <v>8376</v>
      </c>
      <c r="J706" s="68">
        <f t="shared" si="375"/>
        <v>0</v>
      </c>
      <c r="K706" s="71">
        <v>11839.373949548286</v>
      </c>
      <c r="L706" s="71">
        <v>11836.914876371904</v>
      </c>
      <c r="M706" s="69">
        <f t="shared" si="376"/>
        <v>23675</v>
      </c>
      <c r="N706" s="68">
        <f t="shared" si="377"/>
        <v>-3</v>
      </c>
      <c r="O706" s="71">
        <v>15364.953782072651</v>
      </c>
      <c r="P706" s="71">
        <v>15360.914876371904</v>
      </c>
      <c r="Q706" s="69">
        <f t="shared" si="378"/>
        <v>30724</v>
      </c>
      <c r="R706" s="68">
        <f t="shared" si="379"/>
        <v>-4</v>
      </c>
      <c r="S706" s="69">
        <v>0</v>
      </c>
      <c r="T706" s="71">
        <v>8435</v>
      </c>
      <c r="U706" s="69">
        <f t="shared" si="380"/>
        <v>8435</v>
      </c>
      <c r="V706" s="68">
        <f t="shared" si="381"/>
        <v>8435</v>
      </c>
      <c r="W706" s="71">
        <v>7595</v>
      </c>
      <c r="X706" s="71">
        <v>18323</v>
      </c>
      <c r="Y706" s="69">
        <f t="shared" si="382"/>
        <v>25918</v>
      </c>
      <c r="Z706" s="68">
        <f t="shared" si="383"/>
        <v>10728</v>
      </c>
      <c r="AA706" s="69">
        <v>0</v>
      </c>
      <c r="AB706" s="71">
        <v>18323</v>
      </c>
      <c r="AC706" s="69">
        <f t="shared" si="384"/>
        <v>18323</v>
      </c>
      <c r="AD706" s="68">
        <f t="shared" si="385"/>
        <v>18323</v>
      </c>
      <c r="AE706" s="71">
        <v>1155</v>
      </c>
      <c r="AF706" s="71">
        <v>19478</v>
      </c>
      <c r="AG706" s="69">
        <f t="shared" si="386"/>
        <v>20633</v>
      </c>
      <c r="AH706" s="68">
        <f t="shared" si="387"/>
        <v>18323</v>
      </c>
      <c r="AI706" s="71">
        <v>8750</v>
      </c>
      <c r="AJ706" s="71">
        <v>28228</v>
      </c>
      <c r="AK706" s="69">
        <f t="shared" si="388"/>
        <v>36978</v>
      </c>
      <c r="AL706" s="68">
        <f t="shared" si="389"/>
        <v>19478</v>
      </c>
      <c r="AM706" s="69">
        <v>0</v>
      </c>
      <c r="AN706" s="71">
        <v>28228</v>
      </c>
      <c r="AO706" s="69">
        <f t="shared" si="390"/>
        <v>28228</v>
      </c>
      <c r="AP706" s="68">
        <f t="shared" si="391"/>
        <v>28228</v>
      </c>
      <c r="AQ706" s="69">
        <v>0</v>
      </c>
      <c r="AR706" s="71">
        <v>28228</v>
      </c>
      <c r="AS706" s="69">
        <f t="shared" si="392"/>
        <v>28228</v>
      </c>
      <c r="AT706" s="68">
        <f t="shared" si="393"/>
        <v>28228</v>
      </c>
      <c r="AU706" s="69">
        <v>0</v>
      </c>
      <c r="AV706" s="71">
        <v>28228</v>
      </c>
      <c r="AW706" s="69">
        <f t="shared" si="394"/>
        <v>28228</v>
      </c>
      <c r="AX706" s="68">
        <f t="shared" si="395"/>
        <v>28228</v>
      </c>
      <c r="AY706" s="69">
        <v>0</v>
      </c>
      <c r="AZ706" s="71">
        <v>28228</v>
      </c>
      <c r="BA706" s="65" t="b">
        <f t="shared" si="360"/>
        <v>1</v>
      </c>
      <c r="BB706" s="65" t="b">
        <f t="shared" si="361"/>
        <v>1</v>
      </c>
      <c r="BC706" s="65" t="b">
        <f t="shared" si="362"/>
        <v>0</v>
      </c>
      <c r="BD706" s="65" t="b">
        <f t="shared" si="363"/>
        <v>0</v>
      </c>
      <c r="BE706" s="65" t="b">
        <f t="shared" si="364"/>
        <v>0</v>
      </c>
      <c r="BF706" s="65" t="b">
        <f t="shared" si="365"/>
        <v>0</v>
      </c>
      <c r="BG706" s="65" t="b">
        <f t="shared" si="366"/>
        <v>0</v>
      </c>
      <c r="BH706" s="65" t="b">
        <f t="shared" si="367"/>
        <v>0</v>
      </c>
      <c r="BI706" s="65" t="b">
        <f t="shared" si="368"/>
        <v>0</v>
      </c>
      <c r="BJ706" s="65" t="b">
        <f t="shared" si="369"/>
        <v>0</v>
      </c>
      <c r="BK706" s="65" t="b">
        <f t="shared" si="370"/>
        <v>0</v>
      </c>
      <c r="BL706" s="65" t="b">
        <f t="shared" si="371"/>
        <v>0</v>
      </c>
      <c r="BM706" s="70" t="s">
        <v>161</v>
      </c>
    </row>
    <row r="707" spans="1:65" ht="34">
      <c r="A707" s="66" t="s">
        <v>1579</v>
      </c>
      <c r="B707" s="67" t="s">
        <v>1580</v>
      </c>
      <c r="C707" s="68">
        <v>0</v>
      </c>
      <c r="D707" s="68">
        <v>0</v>
      </c>
      <c r="E707" s="69">
        <f t="shared" si="372"/>
        <v>0</v>
      </c>
      <c r="F707" s="68">
        <f t="shared" si="373"/>
        <v>0</v>
      </c>
      <c r="G707" s="69">
        <v>0</v>
      </c>
      <c r="H707" s="69">
        <v>0</v>
      </c>
      <c r="I707" s="69">
        <f t="shared" si="374"/>
        <v>0</v>
      </c>
      <c r="J707" s="68">
        <f t="shared" si="375"/>
        <v>0</v>
      </c>
      <c r="K707" s="71">
        <v>9687.5</v>
      </c>
      <c r="L707" s="71">
        <v>9688</v>
      </c>
      <c r="M707" s="69">
        <f t="shared" si="376"/>
        <v>19375</v>
      </c>
      <c r="N707" s="68">
        <f t="shared" si="377"/>
        <v>1</v>
      </c>
      <c r="O707" s="69">
        <v>0</v>
      </c>
      <c r="P707" s="71">
        <v>9688</v>
      </c>
      <c r="Q707" s="69">
        <f t="shared" si="378"/>
        <v>9688</v>
      </c>
      <c r="R707" s="68">
        <f t="shared" si="379"/>
        <v>9688</v>
      </c>
      <c r="S707" s="71">
        <v>3465.0000000000005</v>
      </c>
      <c r="T707" s="71">
        <v>3465</v>
      </c>
      <c r="U707" s="69">
        <f t="shared" si="380"/>
        <v>6930</v>
      </c>
      <c r="V707" s="68">
        <f t="shared" si="381"/>
        <v>0</v>
      </c>
      <c r="W707" s="71">
        <v>3465.0000000000005</v>
      </c>
      <c r="X707" s="71">
        <v>3465</v>
      </c>
      <c r="Y707" s="69">
        <f t="shared" si="382"/>
        <v>6930</v>
      </c>
      <c r="Z707" s="68">
        <f t="shared" si="383"/>
        <v>0</v>
      </c>
      <c r="AA707" s="71">
        <v>3465.0000000000005</v>
      </c>
      <c r="AB707" s="71">
        <v>3465</v>
      </c>
      <c r="AC707" s="69">
        <f t="shared" si="384"/>
        <v>6930</v>
      </c>
      <c r="AD707" s="68">
        <f t="shared" si="385"/>
        <v>0</v>
      </c>
      <c r="AE707" s="71">
        <v>3465.0000000000005</v>
      </c>
      <c r="AF707" s="71">
        <v>3465</v>
      </c>
      <c r="AG707" s="69">
        <f t="shared" si="386"/>
        <v>6930</v>
      </c>
      <c r="AH707" s="68">
        <f t="shared" si="387"/>
        <v>0</v>
      </c>
      <c r="AI707" s="71">
        <v>3465.0000000000005</v>
      </c>
      <c r="AJ707" s="71">
        <v>3465</v>
      </c>
      <c r="AK707" s="69">
        <f t="shared" si="388"/>
        <v>6930</v>
      </c>
      <c r="AL707" s="68">
        <f t="shared" si="389"/>
        <v>0</v>
      </c>
      <c r="AM707" s="71">
        <v>3465.0000000000005</v>
      </c>
      <c r="AN707" s="71">
        <v>3465</v>
      </c>
      <c r="AO707" s="69">
        <f t="shared" si="390"/>
        <v>6930</v>
      </c>
      <c r="AP707" s="68">
        <f t="shared" si="391"/>
        <v>0</v>
      </c>
      <c r="AQ707" s="71">
        <v>3465.0000000000005</v>
      </c>
      <c r="AR707" s="71">
        <v>3465</v>
      </c>
      <c r="AS707" s="69">
        <f t="shared" si="392"/>
        <v>6930</v>
      </c>
      <c r="AT707" s="68">
        <f t="shared" si="393"/>
        <v>0</v>
      </c>
      <c r="AU707" s="71">
        <v>3465.0000000000005</v>
      </c>
      <c r="AV707" s="71">
        <v>3465</v>
      </c>
      <c r="AW707" s="69">
        <f t="shared" si="394"/>
        <v>6930</v>
      </c>
      <c r="AX707" s="68">
        <f t="shared" si="395"/>
        <v>0</v>
      </c>
      <c r="AY707" s="71">
        <v>3465.0000000000005</v>
      </c>
      <c r="AZ707" s="71">
        <v>3465</v>
      </c>
      <c r="BA707" s="65" t="b">
        <f t="shared" ref="BA707:BA770" si="396" xml:space="preserve"> ROUNDDOWN(C707,0) = ROUNDDOWN(D707,0)</f>
        <v>1</v>
      </c>
      <c r="BB707" s="65" t="b">
        <f t="shared" ref="BB707:BB770" si="397" xml:space="preserve"> ROUNDDOWN(G707,0) = ROUNDDOWN(H707,0)</f>
        <v>1</v>
      </c>
      <c r="BC707" s="65" t="b">
        <f t="shared" ref="BC707:BC770" si="398" xml:space="preserve"> ROUNDDOWN(K707,0) = ROUNDDOWN(L707,0)</f>
        <v>0</v>
      </c>
      <c r="BD707" s="65" t="b">
        <f t="shared" ref="BD707:BD770" si="399" xml:space="preserve"> ROUNDDOWN(P707,0) = ROUNDDOWN(O707,0)</f>
        <v>0</v>
      </c>
      <c r="BE707" s="65" t="b">
        <f t="shared" ref="BE707:BE770" si="400" xml:space="preserve"> ROUNDDOWN(S707,0) = ROUNDDOWN(T707,0)</f>
        <v>1</v>
      </c>
      <c r="BF707" s="65" t="b">
        <f t="shared" ref="BF707:BF770" si="401" xml:space="preserve"> ROUNDDOWN(X707,0) = ROUNDDOWN(W707,0)</f>
        <v>1</v>
      </c>
      <c r="BG707" s="65" t="b">
        <f t="shared" ref="BG707:BG770" si="402" xml:space="preserve"> ROUNDDOWN(AA707,0) = ROUNDDOWN(AB707,0)</f>
        <v>1</v>
      </c>
      <c r="BH707" s="65" t="b">
        <f t="shared" ref="BH707:BH770" si="403" xml:space="preserve"> ROUNDDOWN(AF707,0) = ROUNDDOWN(AE707,0)</f>
        <v>1</v>
      </c>
      <c r="BI707" s="65" t="b">
        <f t="shared" ref="BI707:BI770" si="404" xml:space="preserve"> ROUNDDOWN(AI707,0) = ROUNDDOWN(AJ707,0)</f>
        <v>1</v>
      </c>
      <c r="BJ707" s="65" t="b">
        <f t="shared" ref="BJ707:BJ770" si="405" xml:space="preserve"> ROUNDDOWN(AN707,0) = ROUNDDOWN(AM707,0)</f>
        <v>1</v>
      </c>
      <c r="BK707" s="65" t="b">
        <f t="shared" ref="BK707:BK770" si="406" xml:space="preserve"> ROUNDDOWN(AQ707,0) = ROUNDDOWN(AR707,0)</f>
        <v>1</v>
      </c>
      <c r="BL707" s="65" t="b">
        <f t="shared" ref="BL707:BL770" si="407" xml:space="preserve"> ROUNDDOWN(AV707,0) = ROUNDDOWN(AU707,0)</f>
        <v>1</v>
      </c>
      <c r="BM707" s="70" t="s">
        <v>210</v>
      </c>
    </row>
    <row r="708" spans="1:65" ht="34">
      <c r="A708" s="66" t="s">
        <v>1581</v>
      </c>
      <c r="B708" s="67" t="s">
        <v>1582</v>
      </c>
      <c r="C708" s="68">
        <v>0</v>
      </c>
      <c r="D708" s="68">
        <v>0</v>
      </c>
      <c r="E708" s="69">
        <f t="shared" ref="E708:E771" si="408">SUM(ROUNDDOWN(C708,0),ROUNDDOWN(D708,0))</f>
        <v>0</v>
      </c>
      <c r="F708" s="68">
        <f t="shared" ref="F708:F771" si="409">ROUNDDOWN(D708,0)-ROUNDDOWN(C708,0)</f>
        <v>0</v>
      </c>
      <c r="G708" s="69">
        <v>0</v>
      </c>
      <c r="H708" s="69">
        <v>0</v>
      </c>
      <c r="I708" s="69">
        <f t="shared" ref="I708:I771" si="410">SUM(ROUNDDOWN(G708,0),ROUNDDOWN(H708,0))</f>
        <v>0</v>
      </c>
      <c r="J708" s="68">
        <f t="shared" ref="J708:J771" si="411">ROUNDDOWN(H708,0)-ROUNDDOWN(G708,0)</f>
        <v>0</v>
      </c>
      <c r="K708" s="71">
        <v>2588.5274023202346</v>
      </c>
      <c r="L708" s="71">
        <v>2589</v>
      </c>
      <c r="M708" s="69">
        <f t="shared" ref="M708:M771" si="412">SUM(ROUNDDOWN(K708,0),ROUNDDOWN(L708,0))</f>
        <v>5177</v>
      </c>
      <c r="N708" s="68">
        <f t="shared" ref="N708:N771" si="413">ROUNDDOWN(L708,0)-ROUNDDOWN(K708,0)</f>
        <v>1</v>
      </c>
      <c r="O708" s="69">
        <v>0</v>
      </c>
      <c r="P708" s="71">
        <v>2589</v>
      </c>
      <c r="Q708" s="69">
        <f t="shared" ref="Q708:Q771" si="414">SUM(ROUNDDOWN(O708,0),ROUNDDOWN(P708,0))</f>
        <v>2589</v>
      </c>
      <c r="R708" s="68">
        <f t="shared" ref="R708:R771" si="415">ROUNDDOWN(P708,0)-ROUNDDOWN(O708,0)</f>
        <v>2589</v>
      </c>
      <c r="S708" s="69">
        <v>0</v>
      </c>
      <c r="T708" s="69">
        <v>0</v>
      </c>
      <c r="U708" s="69">
        <f t="shared" ref="U708:U771" si="416">SUM(ROUNDDOWN(S708,0),ROUNDDOWN(T708,0))</f>
        <v>0</v>
      </c>
      <c r="V708" s="68">
        <f t="shared" ref="V708:V771" si="417">ROUNDDOWN(T708,0)-ROUNDDOWN(S708,0)</f>
        <v>0</v>
      </c>
      <c r="W708" s="69">
        <v>0</v>
      </c>
      <c r="X708" s="69">
        <v>0</v>
      </c>
      <c r="Y708" s="69">
        <f t="shared" ref="Y708:Y771" si="418">SUM(ROUNDDOWN(W708,0),ROUNDDOWN(X708,0))</f>
        <v>0</v>
      </c>
      <c r="Z708" s="68">
        <f t="shared" ref="Z708:Z771" si="419">ROUNDDOWN(X708,0)-ROUNDDOWN(W708,0)</f>
        <v>0</v>
      </c>
      <c r="AA708" s="69">
        <v>0</v>
      </c>
      <c r="AB708" s="69">
        <v>0</v>
      </c>
      <c r="AC708" s="69">
        <f t="shared" ref="AC708:AC771" si="420">SUM(ROUNDDOWN(AA708,0),ROUNDDOWN(AB708,0))</f>
        <v>0</v>
      </c>
      <c r="AD708" s="68">
        <f t="shared" ref="AD708:AD771" si="421">ROUNDDOWN(AB708,0)-ROUNDDOWN(AA708,0)</f>
        <v>0</v>
      </c>
      <c r="AE708" s="69">
        <v>0</v>
      </c>
      <c r="AF708" s="69">
        <v>0</v>
      </c>
      <c r="AG708" s="69">
        <f t="shared" ref="AG708:AG771" si="422">SUM(ROUNDDOWN(AE708,0),ROUNDDOWN(AF708,0))</f>
        <v>0</v>
      </c>
      <c r="AH708" s="68">
        <f t="shared" ref="AH708:AH771" si="423">ROUNDDOWN(AF708,0)-ROUNDDOWN(AE708,0)</f>
        <v>0</v>
      </c>
      <c r="AI708" s="69">
        <v>0</v>
      </c>
      <c r="AJ708" s="69">
        <v>0</v>
      </c>
      <c r="AK708" s="69">
        <f t="shared" ref="AK708:AK771" si="424">SUM(ROUNDDOWN(AI708,0),ROUNDDOWN(AJ708,0))</f>
        <v>0</v>
      </c>
      <c r="AL708" s="68">
        <f t="shared" ref="AL708:AL771" si="425">ROUNDDOWN(AJ708,0)-ROUNDDOWN(AI708,0)</f>
        <v>0</v>
      </c>
      <c r="AM708" s="69">
        <v>0</v>
      </c>
      <c r="AN708" s="69">
        <v>0</v>
      </c>
      <c r="AO708" s="69">
        <f t="shared" ref="AO708:AO771" si="426">SUM(ROUNDDOWN(AM708,0),ROUNDDOWN(AN708,0))</f>
        <v>0</v>
      </c>
      <c r="AP708" s="68">
        <f t="shared" ref="AP708:AP771" si="427">ROUNDDOWN(AN708,0)-ROUNDDOWN(AM708,0)</f>
        <v>0</v>
      </c>
      <c r="AQ708" s="69">
        <v>0</v>
      </c>
      <c r="AR708" s="69">
        <v>0</v>
      </c>
      <c r="AS708" s="69">
        <f t="shared" ref="AS708:AS771" si="428">SUM(ROUNDDOWN(AQ708,0),ROUNDDOWN(AR708,0))</f>
        <v>0</v>
      </c>
      <c r="AT708" s="68">
        <f t="shared" ref="AT708:AT771" si="429">ROUNDDOWN(AR708,0)-ROUNDDOWN(AQ708,0)</f>
        <v>0</v>
      </c>
      <c r="AU708" s="69">
        <v>0</v>
      </c>
      <c r="AV708" s="69">
        <v>0</v>
      </c>
      <c r="AW708" s="69">
        <f t="shared" ref="AW708:AW771" si="430">SUM(ROUNDDOWN(AU708,0),ROUNDDOWN(AV708,0))</f>
        <v>0</v>
      </c>
      <c r="AX708" s="68">
        <f t="shared" ref="AX708:AX771" si="431">ROUNDDOWN(AV708,0)-ROUNDDOWN(AU708,0)</f>
        <v>0</v>
      </c>
      <c r="AY708" s="69">
        <v>0</v>
      </c>
      <c r="AZ708" s="69">
        <v>0</v>
      </c>
      <c r="BA708" s="65" t="b">
        <f t="shared" si="396"/>
        <v>1</v>
      </c>
      <c r="BB708" s="65" t="b">
        <f t="shared" si="397"/>
        <v>1</v>
      </c>
      <c r="BC708" s="65" t="b">
        <f t="shared" si="398"/>
        <v>0</v>
      </c>
      <c r="BD708" s="65" t="b">
        <f t="shared" si="399"/>
        <v>0</v>
      </c>
      <c r="BE708" s="65" t="b">
        <f t="shared" si="400"/>
        <v>1</v>
      </c>
      <c r="BF708" s="65" t="b">
        <f t="shared" si="401"/>
        <v>1</v>
      </c>
      <c r="BG708" s="65" t="b">
        <f t="shared" si="402"/>
        <v>1</v>
      </c>
      <c r="BH708" s="65" t="b">
        <f t="shared" si="403"/>
        <v>1</v>
      </c>
      <c r="BI708" s="65" t="b">
        <f t="shared" si="404"/>
        <v>1</v>
      </c>
      <c r="BJ708" s="65" t="b">
        <f t="shared" si="405"/>
        <v>1</v>
      </c>
      <c r="BK708" s="65" t="b">
        <f t="shared" si="406"/>
        <v>1</v>
      </c>
      <c r="BL708" s="65" t="b">
        <f t="shared" si="407"/>
        <v>1</v>
      </c>
      <c r="BM708" s="70" t="s">
        <v>161</v>
      </c>
    </row>
    <row r="709" spans="1:65" ht="17">
      <c r="A709" s="66" t="s">
        <v>1583</v>
      </c>
      <c r="B709" s="67" t="s">
        <v>1584</v>
      </c>
      <c r="C709" s="68">
        <v>0</v>
      </c>
      <c r="D709" s="68">
        <v>0</v>
      </c>
      <c r="E709" s="69">
        <f t="shared" si="408"/>
        <v>0</v>
      </c>
      <c r="F709" s="68">
        <f t="shared" si="409"/>
        <v>0</v>
      </c>
      <c r="G709" s="69">
        <v>0</v>
      </c>
      <c r="H709" s="69">
        <v>0</v>
      </c>
      <c r="I709" s="69">
        <f t="shared" si="410"/>
        <v>0</v>
      </c>
      <c r="J709" s="68">
        <f t="shared" si="411"/>
        <v>0</v>
      </c>
      <c r="K709" s="71">
        <v>4193.7630691799495</v>
      </c>
      <c r="L709" s="71">
        <v>4395</v>
      </c>
      <c r="M709" s="69">
        <f t="shared" si="412"/>
        <v>8588</v>
      </c>
      <c r="N709" s="68">
        <f t="shared" si="413"/>
        <v>202</v>
      </c>
      <c r="O709" s="69">
        <v>0</v>
      </c>
      <c r="P709" s="71">
        <v>4395</v>
      </c>
      <c r="Q709" s="69">
        <f t="shared" si="414"/>
        <v>4395</v>
      </c>
      <c r="R709" s="68">
        <f t="shared" si="415"/>
        <v>4395</v>
      </c>
      <c r="S709" s="71">
        <v>94196.271590515316</v>
      </c>
      <c r="T709" s="71">
        <v>94196</v>
      </c>
      <c r="U709" s="69">
        <f t="shared" si="416"/>
        <v>188392</v>
      </c>
      <c r="V709" s="68">
        <f t="shared" si="417"/>
        <v>0</v>
      </c>
      <c r="W709" s="71">
        <v>152074.32998018732</v>
      </c>
      <c r="X709" s="71">
        <v>152074</v>
      </c>
      <c r="Y709" s="69">
        <f t="shared" si="418"/>
        <v>304148</v>
      </c>
      <c r="Z709" s="68">
        <f t="shared" si="419"/>
        <v>0</v>
      </c>
      <c r="AA709" s="71">
        <v>201016.88049231539</v>
      </c>
      <c r="AB709" s="71">
        <v>201017</v>
      </c>
      <c r="AC709" s="69">
        <f t="shared" si="420"/>
        <v>402033</v>
      </c>
      <c r="AD709" s="68">
        <f t="shared" si="421"/>
        <v>1</v>
      </c>
      <c r="AE709" s="71">
        <v>201016.88049231539</v>
      </c>
      <c r="AF709" s="71">
        <v>201017</v>
      </c>
      <c r="AG709" s="69">
        <f t="shared" si="422"/>
        <v>402033</v>
      </c>
      <c r="AH709" s="68">
        <f t="shared" si="423"/>
        <v>1</v>
      </c>
      <c r="AI709" s="71">
        <v>201016.88049231539</v>
      </c>
      <c r="AJ709" s="71">
        <v>201017</v>
      </c>
      <c r="AK709" s="69">
        <f t="shared" si="424"/>
        <v>402033</v>
      </c>
      <c r="AL709" s="68">
        <f t="shared" si="425"/>
        <v>1</v>
      </c>
      <c r="AM709" s="71">
        <v>201016.88049231539</v>
      </c>
      <c r="AN709" s="71">
        <v>201017</v>
      </c>
      <c r="AO709" s="69">
        <f t="shared" si="426"/>
        <v>402033</v>
      </c>
      <c r="AP709" s="68">
        <f t="shared" si="427"/>
        <v>1</v>
      </c>
      <c r="AQ709" s="71">
        <v>201016.88049231539</v>
      </c>
      <c r="AR709" s="71">
        <v>201017</v>
      </c>
      <c r="AS709" s="69">
        <f t="shared" si="428"/>
        <v>402033</v>
      </c>
      <c r="AT709" s="68">
        <f t="shared" si="429"/>
        <v>1</v>
      </c>
      <c r="AU709" s="71">
        <v>201016.88049231539</v>
      </c>
      <c r="AV709" s="71">
        <v>201017</v>
      </c>
      <c r="AW709" s="69">
        <f t="shared" si="430"/>
        <v>402033</v>
      </c>
      <c r="AX709" s="68">
        <f t="shared" si="431"/>
        <v>1</v>
      </c>
      <c r="AY709" s="71">
        <v>201016.88049231539</v>
      </c>
      <c r="AZ709" s="71">
        <v>201017</v>
      </c>
      <c r="BA709" s="65" t="b">
        <f t="shared" si="396"/>
        <v>1</v>
      </c>
      <c r="BB709" s="65" t="b">
        <f t="shared" si="397"/>
        <v>1</v>
      </c>
      <c r="BC709" s="65" t="b">
        <f t="shared" si="398"/>
        <v>0</v>
      </c>
      <c r="BD709" s="65" t="b">
        <f t="shared" si="399"/>
        <v>0</v>
      </c>
      <c r="BE709" s="65" t="b">
        <f t="shared" si="400"/>
        <v>1</v>
      </c>
      <c r="BF709" s="65" t="b">
        <f t="shared" si="401"/>
        <v>1</v>
      </c>
      <c r="BG709" s="65" t="b">
        <f t="shared" si="402"/>
        <v>0</v>
      </c>
      <c r="BH709" s="65" t="b">
        <f t="shared" si="403"/>
        <v>0</v>
      </c>
      <c r="BI709" s="65" t="b">
        <f t="shared" si="404"/>
        <v>0</v>
      </c>
      <c r="BJ709" s="65" t="b">
        <f t="shared" si="405"/>
        <v>0</v>
      </c>
      <c r="BK709" s="65" t="b">
        <f t="shared" si="406"/>
        <v>0</v>
      </c>
      <c r="BL709" s="65" t="b">
        <f t="shared" si="407"/>
        <v>0</v>
      </c>
      <c r="BM709" s="70" t="s">
        <v>164</v>
      </c>
    </row>
    <row r="710" spans="1:65" ht="17">
      <c r="A710" s="66" t="s">
        <v>1585</v>
      </c>
      <c r="B710" s="67" t="s">
        <v>1586</v>
      </c>
      <c r="C710" s="68">
        <v>189.34750950229591</v>
      </c>
      <c r="D710" s="68">
        <v>189.34750950229591</v>
      </c>
      <c r="E710" s="69">
        <f t="shared" si="408"/>
        <v>378</v>
      </c>
      <c r="F710" s="68">
        <f t="shared" si="409"/>
        <v>0</v>
      </c>
      <c r="G710" s="69">
        <v>5032.4977429715882</v>
      </c>
      <c r="H710" s="69">
        <v>5032.4548043065688</v>
      </c>
      <c r="I710" s="69">
        <f t="shared" si="410"/>
        <v>10064</v>
      </c>
      <c r="J710" s="68">
        <f t="shared" si="411"/>
        <v>0</v>
      </c>
      <c r="K710" s="71">
        <v>14223.962863916908</v>
      </c>
      <c r="L710" s="71">
        <v>14220.45480430657</v>
      </c>
      <c r="M710" s="69">
        <f t="shared" si="412"/>
        <v>28443</v>
      </c>
      <c r="N710" s="68">
        <f t="shared" si="413"/>
        <v>-3</v>
      </c>
      <c r="O710" s="71">
        <v>18621.586191239054</v>
      </c>
      <c r="P710" s="71">
        <v>18616.45480430657</v>
      </c>
      <c r="Q710" s="69">
        <f t="shared" si="414"/>
        <v>37237</v>
      </c>
      <c r="R710" s="68">
        <f t="shared" si="415"/>
        <v>-5</v>
      </c>
      <c r="S710" s="71">
        <v>19551</v>
      </c>
      <c r="T710" s="71">
        <v>19552</v>
      </c>
      <c r="U710" s="69">
        <f t="shared" si="416"/>
        <v>39103</v>
      </c>
      <c r="V710" s="68">
        <f t="shared" si="417"/>
        <v>1</v>
      </c>
      <c r="W710" s="71">
        <v>21901</v>
      </c>
      <c r="X710" s="71">
        <v>21902</v>
      </c>
      <c r="Y710" s="69">
        <f t="shared" si="418"/>
        <v>43803</v>
      </c>
      <c r="Z710" s="68">
        <f t="shared" si="419"/>
        <v>1</v>
      </c>
      <c r="AA710" s="71">
        <v>25638.5</v>
      </c>
      <c r="AB710" s="71">
        <v>21902</v>
      </c>
      <c r="AC710" s="69">
        <f t="shared" si="420"/>
        <v>47540</v>
      </c>
      <c r="AD710" s="68">
        <f t="shared" si="421"/>
        <v>-3736</v>
      </c>
      <c r="AE710" s="71">
        <v>27676.427350427351</v>
      </c>
      <c r="AF710" s="71">
        <v>21902</v>
      </c>
      <c r="AG710" s="69">
        <f t="shared" si="422"/>
        <v>49578</v>
      </c>
      <c r="AH710" s="68">
        <f t="shared" si="423"/>
        <v>-5774</v>
      </c>
      <c r="AI710" s="71">
        <v>30293.948717948719</v>
      </c>
      <c r="AJ710" s="71">
        <v>21902</v>
      </c>
      <c r="AK710" s="69">
        <f t="shared" si="424"/>
        <v>52195</v>
      </c>
      <c r="AL710" s="68">
        <f t="shared" si="425"/>
        <v>-8391</v>
      </c>
      <c r="AM710" s="71">
        <v>40638.982051282052</v>
      </c>
      <c r="AN710" s="71">
        <v>32247</v>
      </c>
      <c r="AO710" s="69">
        <f t="shared" si="426"/>
        <v>72885</v>
      </c>
      <c r="AP710" s="68">
        <f t="shared" si="427"/>
        <v>-8391</v>
      </c>
      <c r="AQ710" s="71">
        <v>40638.982051282052</v>
      </c>
      <c r="AR710" s="71">
        <v>32247</v>
      </c>
      <c r="AS710" s="69">
        <f t="shared" si="428"/>
        <v>72885</v>
      </c>
      <c r="AT710" s="68">
        <f t="shared" si="429"/>
        <v>-8391</v>
      </c>
      <c r="AU710" s="71">
        <v>40638.982051282052</v>
      </c>
      <c r="AV710" s="71">
        <v>32247</v>
      </c>
      <c r="AW710" s="69">
        <f t="shared" si="430"/>
        <v>72885</v>
      </c>
      <c r="AX710" s="68">
        <f t="shared" si="431"/>
        <v>-8391</v>
      </c>
      <c r="AY710" s="71">
        <v>40638.982051282052</v>
      </c>
      <c r="AZ710" s="71">
        <v>32247</v>
      </c>
      <c r="BA710" s="65" t="b">
        <f t="shared" si="396"/>
        <v>1</v>
      </c>
      <c r="BB710" s="65" t="b">
        <f t="shared" si="397"/>
        <v>1</v>
      </c>
      <c r="BC710" s="65" t="b">
        <f t="shared" si="398"/>
        <v>0</v>
      </c>
      <c r="BD710" s="65" t="b">
        <f t="shared" si="399"/>
        <v>0</v>
      </c>
      <c r="BE710" s="65" t="b">
        <f t="shared" si="400"/>
        <v>0</v>
      </c>
      <c r="BF710" s="65" t="b">
        <f t="shared" si="401"/>
        <v>0</v>
      </c>
      <c r="BG710" s="65" t="b">
        <f t="shared" si="402"/>
        <v>0</v>
      </c>
      <c r="BH710" s="65" t="b">
        <f t="shared" si="403"/>
        <v>0</v>
      </c>
      <c r="BI710" s="65" t="b">
        <f t="shared" si="404"/>
        <v>0</v>
      </c>
      <c r="BJ710" s="65" t="b">
        <f t="shared" si="405"/>
        <v>0</v>
      </c>
      <c r="BK710" s="65" t="b">
        <f t="shared" si="406"/>
        <v>0</v>
      </c>
      <c r="BL710" s="65" t="b">
        <f t="shared" si="407"/>
        <v>0</v>
      </c>
      <c r="BM710" s="70" t="s">
        <v>179</v>
      </c>
    </row>
    <row r="711" spans="1:65" ht="34">
      <c r="A711" s="66" t="s">
        <v>1587</v>
      </c>
      <c r="B711" s="67" t="s">
        <v>1588</v>
      </c>
      <c r="C711" s="68">
        <v>0</v>
      </c>
      <c r="D711" s="68">
        <v>0</v>
      </c>
      <c r="E711" s="69">
        <f t="shared" si="408"/>
        <v>0</v>
      </c>
      <c r="F711" s="68">
        <f t="shared" si="409"/>
        <v>0</v>
      </c>
      <c r="G711" s="69">
        <v>0</v>
      </c>
      <c r="H711" s="69">
        <v>0</v>
      </c>
      <c r="I711" s="69">
        <f t="shared" si="410"/>
        <v>0</v>
      </c>
      <c r="J711" s="68">
        <f t="shared" si="411"/>
        <v>0</v>
      </c>
      <c r="K711" s="69">
        <v>0</v>
      </c>
      <c r="L711" s="69">
        <v>0</v>
      </c>
      <c r="M711" s="69">
        <f t="shared" si="412"/>
        <v>0</v>
      </c>
      <c r="N711" s="68">
        <f t="shared" si="413"/>
        <v>0</v>
      </c>
      <c r="O711" s="69">
        <v>0</v>
      </c>
      <c r="P711" s="69">
        <v>0</v>
      </c>
      <c r="Q711" s="69">
        <f t="shared" si="414"/>
        <v>0</v>
      </c>
      <c r="R711" s="68">
        <f t="shared" si="415"/>
        <v>0</v>
      </c>
      <c r="S711" s="69">
        <v>0</v>
      </c>
      <c r="T711" s="69">
        <v>0</v>
      </c>
      <c r="U711" s="69">
        <f t="shared" si="416"/>
        <v>0</v>
      </c>
      <c r="V711" s="68">
        <f t="shared" si="417"/>
        <v>0</v>
      </c>
      <c r="W711" s="69">
        <v>0</v>
      </c>
      <c r="X711" s="69">
        <v>0</v>
      </c>
      <c r="Y711" s="69">
        <f t="shared" si="418"/>
        <v>0</v>
      </c>
      <c r="Z711" s="68">
        <f t="shared" si="419"/>
        <v>0</v>
      </c>
      <c r="AA711" s="69">
        <v>0</v>
      </c>
      <c r="AB711" s="69">
        <v>0</v>
      </c>
      <c r="AC711" s="69">
        <f t="shared" si="420"/>
        <v>0</v>
      </c>
      <c r="AD711" s="68">
        <f t="shared" si="421"/>
        <v>0</v>
      </c>
      <c r="AE711" s="69">
        <v>0</v>
      </c>
      <c r="AF711" s="69">
        <v>0</v>
      </c>
      <c r="AG711" s="69">
        <f t="shared" si="422"/>
        <v>0</v>
      </c>
      <c r="AH711" s="68">
        <f t="shared" si="423"/>
        <v>0</v>
      </c>
      <c r="AI711" s="69">
        <v>0</v>
      </c>
      <c r="AJ711" s="69">
        <v>0</v>
      </c>
      <c r="AK711" s="69">
        <f t="shared" si="424"/>
        <v>0</v>
      </c>
      <c r="AL711" s="68">
        <f t="shared" si="425"/>
        <v>0</v>
      </c>
      <c r="AM711" s="69">
        <v>0</v>
      </c>
      <c r="AN711" s="69">
        <v>0</v>
      </c>
      <c r="AO711" s="69">
        <f t="shared" si="426"/>
        <v>0</v>
      </c>
      <c r="AP711" s="68">
        <f t="shared" si="427"/>
        <v>0</v>
      </c>
      <c r="AQ711" s="69">
        <v>0</v>
      </c>
      <c r="AR711" s="69">
        <v>0</v>
      </c>
      <c r="AS711" s="69">
        <f t="shared" si="428"/>
        <v>0</v>
      </c>
      <c r="AT711" s="68">
        <f t="shared" si="429"/>
        <v>0</v>
      </c>
      <c r="AU711" s="69">
        <v>0</v>
      </c>
      <c r="AV711" s="69">
        <v>0</v>
      </c>
      <c r="AW711" s="69">
        <f t="shared" si="430"/>
        <v>0</v>
      </c>
      <c r="AX711" s="68">
        <f t="shared" si="431"/>
        <v>0</v>
      </c>
      <c r="AY711" s="69">
        <v>0</v>
      </c>
      <c r="AZ711" s="69">
        <v>0</v>
      </c>
      <c r="BA711" s="65" t="b">
        <f t="shared" si="396"/>
        <v>1</v>
      </c>
      <c r="BB711" s="65" t="b">
        <f t="shared" si="397"/>
        <v>1</v>
      </c>
      <c r="BC711" s="65" t="b">
        <f t="shared" si="398"/>
        <v>1</v>
      </c>
      <c r="BD711" s="65" t="b">
        <f t="shared" si="399"/>
        <v>1</v>
      </c>
      <c r="BE711" s="65" t="b">
        <f t="shared" si="400"/>
        <v>1</v>
      </c>
      <c r="BF711" s="65" t="b">
        <f t="shared" si="401"/>
        <v>1</v>
      </c>
      <c r="BG711" s="65" t="b">
        <f t="shared" si="402"/>
        <v>1</v>
      </c>
      <c r="BH711" s="65" t="b">
        <f t="shared" si="403"/>
        <v>1</v>
      </c>
      <c r="BI711" s="65" t="b">
        <f t="shared" si="404"/>
        <v>1</v>
      </c>
      <c r="BJ711" s="65" t="b">
        <f t="shared" si="405"/>
        <v>1</v>
      </c>
      <c r="BK711" s="65" t="b">
        <f t="shared" si="406"/>
        <v>1</v>
      </c>
      <c r="BL711" s="65" t="b">
        <f t="shared" si="407"/>
        <v>1</v>
      </c>
      <c r="BM711" s="70" t="s">
        <v>161</v>
      </c>
    </row>
    <row r="712" spans="1:65" ht="17">
      <c r="A712" s="66" t="s">
        <v>1589</v>
      </c>
      <c r="B712" s="67" t="s">
        <v>1590</v>
      </c>
      <c r="C712" s="68">
        <v>264.80741428664544</v>
      </c>
      <c r="D712" s="68">
        <v>264.80741428664544</v>
      </c>
      <c r="E712" s="69">
        <f t="shared" si="408"/>
        <v>528</v>
      </c>
      <c r="F712" s="68">
        <f t="shared" si="409"/>
        <v>0</v>
      </c>
      <c r="G712" s="71">
        <v>3901.9754930282297</v>
      </c>
      <c r="H712" s="71">
        <v>3902.0370770712925</v>
      </c>
      <c r="I712" s="69">
        <f t="shared" si="410"/>
        <v>7803</v>
      </c>
      <c r="J712" s="68">
        <f t="shared" si="411"/>
        <v>1</v>
      </c>
      <c r="K712" s="71">
        <v>12562.857436553555</v>
      </c>
      <c r="L712" s="71">
        <v>12560.037077071293</v>
      </c>
      <c r="M712" s="69">
        <f t="shared" si="412"/>
        <v>25122</v>
      </c>
      <c r="N712" s="68">
        <f t="shared" si="413"/>
        <v>-2</v>
      </c>
      <c r="O712" s="71">
        <v>18126.145076343011</v>
      </c>
      <c r="P712" s="71">
        <v>18110.037077071291</v>
      </c>
      <c r="Q712" s="69">
        <f t="shared" si="414"/>
        <v>36236</v>
      </c>
      <c r="R712" s="68">
        <f t="shared" si="415"/>
        <v>-16</v>
      </c>
      <c r="S712" s="75">
        <v>20606.69052602788</v>
      </c>
      <c r="T712" s="75">
        <v>19690.150000000001</v>
      </c>
      <c r="U712" s="69">
        <f t="shared" si="416"/>
        <v>40296</v>
      </c>
      <c r="V712" s="68">
        <f t="shared" si="417"/>
        <v>-916</v>
      </c>
      <c r="W712" s="75">
        <v>29732.67050025877</v>
      </c>
      <c r="X712" s="75">
        <v>28571.15</v>
      </c>
      <c r="Y712" s="69">
        <f t="shared" si="418"/>
        <v>58303</v>
      </c>
      <c r="Z712" s="68">
        <f t="shared" si="419"/>
        <v>-1161</v>
      </c>
      <c r="AA712" s="75">
        <v>30199.660488559264</v>
      </c>
      <c r="AB712" s="75">
        <v>29020.15</v>
      </c>
      <c r="AC712" s="69">
        <f t="shared" si="420"/>
        <v>59219</v>
      </c>
      <c r="AD712" s="68">
        <f t="shared" si="421"/>
        <v>-1179</v>
      </c>
      <c r="AE712" s="75">
        <v>37887.248971517751</v>
      </c>
      <c r="AF712" s="75">
        <v>36411.58</v>
      </c>
      <c r="AG712" s="69">
        <f t="shared" si="422"/>
        <v>74298</v>
      </c>
      <c r="AH712" s="68">
        <f t="shared" si="423"/>
        <v>-1476</v>
      </c>
      <c r="AI712" s="75">
        <v>46038.397530105503</v>
      </c>
      <c r="AJ712" s="75">
        <v>44355.58</v>
      </c>
      <c r="AK712" s="69">
        <f t="shared" si="424"/>
        <v>90393</v>
      </c>
      <c r="AL712" s="68">
        <f t="shared" si="425"/>
        <v>-1683</v>
      </c>
      <c r="AM712" s="75">
        <v>46512.575638493232</v>
      </c>
      <c r="AN712" s="75">
        <v>44829.58</v>
      </c>
      <c r="AO712" s="69">
        <f t="shared" si="426"/>
        <v>91341</v>
      </c>
      <c r="AP712" s="68">
        <f t="shared" si="427"/>
        <v>-1683</v>
      </c>
      <c r="AQ712" s="75">
        <v>47843.134996675159</v>
      </c>
      <c r="AR712" s="75">
        <v>46160.58</v>
      </c>
      <c r="AS712" s="69">
        <f t="shared" si="428"/>
        <v>94003</v>
      </c>
      <c r="AT712" s="68">
        <f t="shared" si="429"/>
        <v>-1683</v>
      </c>
      <c r="AU712" s="75">
        <v>58365.618425404806</v>
      </c>
      <c r="AV712" s="75">
        <v>46160.58</v>
      </c>
      <c r="AW712" s="69">
        <f t="shared" si="430"/>
        <v>104525</v>
      </c>
      <c r="AX712" s="68">
        <f t="shared" si="431"/>
        <v>-12205</v>
      </c>
      <c r="AY712" s="75">
        <v>58365.618425404806</v>
      </c>
      <c r="AZ712" s="75">
        <v>46160.58</v>
      </c>
      <c r="BA712" s="65" t="b">
        <f t="shared" si="396"/>
        <v>1</v>
      </c>
      <c r="BB712" s="65" t="b">
        <f t="shared" si="397"/>
        <v>0</v>
      </c>
      <c r="BC712" s="65" t="b">
        <f t="shared" si="398"/>
        <v>0</v>
      </c>
      <c r="BD712" s="65" t="b">
        <f t="shared" si="399"/>
        <v>0</v>
      </c>
      <c r="BE712" s="65" t="b">
        <f t="shared" si="400"/>
        <v>0</v>
      </c>
      <c r="BF712" s="65" t="b">
        <f t="shared" si="401"/>
        <v>0</v>
      </c>
      <c r="BG712" s="65" t="b">
        <f t="shared" si="402"/>
        <v>0</v>
      </c>
      <c r="BH712" s="65" t="b">
        <f t="shared" si="403"/>
        <v>0</v>
      </c>
      <c r="BI712" s="65" t="b">
        <f t="shared" si="404"/>
        <v>0</v>
      </c>
      <c r="BJ712" s="65" t="b">
        <f t="shared" si="405"/>
        <v>0</v>
      </c>
      <c r="BK712" s="65" t="b">
        <f t="shared" si="406"/>
        <v>0</v>
      </c>
      <c r="BL712" s="65" t="b">
        <f t="shared" si="407"/>
        <v>0</v>
      </c>
      <c r="BM712" s="70" t="s">
        <v>338</v>
      </c>
    </row>
    <row r="713" spans="1:65" ht="17">
      <c r="A713" s="66" t="s">
        <v>1591</v>
      </c>
      <c r="B713" s="67" t="s">
        <v>1592</v>
      </c>
      <c r="C713" s="68">
        <v>128.37599910534857</v>
      </c>
      <c r="D713" s="68">
        <v>128.37599910534857</v>
      </c>
      <c r="E713" s="69">
        <f t="shared" si="408"/>
        <v>256</v>
      </c>
      <c r="F713" s="68">
        <f t="shared" si="409"/>
        <v>0</v>
      </c>
      <c r="G713" s="71">
        <v>4032.6720983261744</v>
      </c>
      <c r="H713" s="71">
        <v>4032.8858332578166</v>
      </c>
      <c r="I713" s="69">
        <f t="shared" si="410"/>
        <v>8064</v>
      </c>
      <c r="J713" s="68">
        <f t="shared" si="411"/>
        <v>0</v>
      </c>
      <c r="K713" s="71">
        <v>12984.727784554623</v>
      </c>
      <c r="L713" s="71">
        <v>12981.885833257817</v>
      </c>
      <c r="M713" s="69">
        <f t="shared" si="412"/>
        <v>25965</v>
      </c>
      <c r="N713" s="68">
        <f t="shared" si="413"/>
        <v>-3</v>
      </c>
      <c r="O713" s="71">
        <v>18734.755582608766</v>
      </c>
      <c r="P713" s="71">
        <v>18718.885833257817</v>
      </c>
      <c r="Q713" s="69">
        <f t="shared" si="414"/>
        <v>37452</v>
      </c>
      <c r="R713" s="68">
        <f t="shared" si="415"/>
        <v>-16</v>
      </c>
      <c r="S713" s="71">
        <v>43807.176014567231</v>
      </c>
      <c r="T713" s="71">
        <v>52503</v>
      </c>
      <c r="U713" s="69">
        <f t="shared" si="416"/>
        <v>96310</v>
      </c>
      <c r="V713" s="68">
        <f t="shared" si="417"/>
        <v>8696</v>
      </c>
      <c r="W713" s="71">
        <v>54656.491231735759</v>
      </c>
      <c r="X713" s="71">
        <v>65522</v>
      </c>
      <c r="Y713" s="69">
        <f t="shared" si="418"/>
        <v>120178</v>
      </c>
      <c r="Z713" s="68">
        <f t="shared" si="419"/>
        <v>10866</v>
      </c>
      <c r="AA713" s="71">
        <v>73038.009669421197</v>
      </c>
      <c r="AB713" s="71">
        <v>87580</v>
      </c>
      <c r="AC713" s="69">
        <f t="shared" si="420"/>
        <v>160618</v>
      </c>
      <c r="AD713" s="68">
        <f t="shared" si="421"/>
        <v>14542</v>
      </c>
      <c r="AE713" s="71">
        <v>94169.5095654506</v>
      </c>
      <c r="AF713" s="71">
        <v>112938</v>
      </c>
      <c r="AG713" s="69">
        <f t="shared" si="422"/>
        <v>207107</v>
      </c>
      <c r="AH713" s="68">
        <f t="shared" si="423"/>
        <v>18769</v>
      </c>
      <c r="AI713" s="71">
        <v>109637.29790232326</v>
      </c>
      <c r="AJ713" s="71">
        <v>131499</v>
      </c>
      <c r="AK713" s="69">
        <f t="shared" si="424"/>
        <v>241136</v>
      </c>
      <c r="AL713" s="68">
        <f t="shared" si="425"/>
        <v>21862</v>
      </c>
      <c r="AM713" s="71">
        <v>109637.29790232326</v>
      </c>
      <c r="AN713" s="71">
        <v>131499</v>
      </c>
      <c r="AO713" s="69">
        <f t="shared" si="426"/>
        <v>241136</v>
      </c>
      <c r="AP713" s="68">
        <f t="shared" si="427"/>
        <v>21862</v>
      </c>
      <c r="AQ713" s="71">
        <v>25874.89472017045</v>
      </c>
      <c r="AR713" s="71">
        <v>131499</v>
      </c>
      <c r="AS713" s="69">
        <f t="shared" si="428"/>
        <v>157373</v>
      </c>
      <c r="AT713" s="68">
        <f t="shared" si="429"/>
        <v>105625</v>
      </c>
      <c r="AU713" s="72">
        <v>94.7</v>
      </c>
      <c r="AV713" s="71">
        <v>131499</v>
      </c>
      <c r="AW713" s="69">
        <f t="shared" si="430"/>
        <v>131593</v>
      </c>
      <c r="AX713" s="68">
        <f t="shared" si="431"/>
        <v>131405</v>
      </c>
      <c r="AY713" s="72">
        <v>94.7</v>
      </c>
      <c r="AZ713" s="71">
        <v>131499</v>
      </c>
      <c r="BA713" s="65" t="b">
        <f t="shared" si="396"/>
        <v>1</v>
      </c>
      <c r="BB713" s="65" t="b">
        <f t="shared" si="397"/>
        <v>1</v>
      </c>
      <c r="BC713" s="65" t="b">
        <f t="shared" si="398"/>
        <v>0</v>
      </c>
      <c r="BD713" s="65" t="b">
        <f t="shared" si="399"/>
        <v>0</v>
      </c>
      <c r="BE713" s="65" t="b">
        <f t="shared" si="400"/>
        <v>0</v>
      </c>
      <c r="BF713" s="65" t="b">
        <f t="shared" si="401"/>
        <v>0</v>
      </c>
      <c r="BG713" s="65" t="b">
        <f t="shared" si="402"/>
        <v>0</v>
      </c>
      <c r="BH713" s="65" t="b">
        <f t="shared" si="403"/>
        <v>0</v>
      </c>
      <c r="BI713" s="65" t="b">
        <f t="shared" si="404"/>
        <v>0</v>
      </c>
      <c r="BJ713" s="65" t="b">
        <f t="shared" si="405"/>
        <v>0</v>
      </c>
      <c r="BK713" s="65" t="b">
        <f t="shared" si="406"/>
        <v>0</v>
      </c>
      <c r="BL713" s="65" t="b">
        <f t="shared" si="407"/>
        <v>0</v>
      </c>
      <c r="BM713" s="70" t="s">
        <v>567</v>
      </c>
    </row>
    <row r="714" spans="1:65" ht="34">
      <c r="A714" s="66" t="s">
        <v>1593</v>
      </c>
      <c r="B714" s="67" t="s">
        <v>1594</v>
      </c>
      <c r="C714" s="68">
        <v>0</v>
      </c>
      <c r="D714" s="68">
        <v>0</v>
      </c>
      <c r="E714" s="69">
        <f t="shared" si="408"/>
        <v>0</v>
      </c>
      <c r="F714" s="68">
        <f t="shared" si="409"/>
        <v>0</v>
      </c>
      <c r="G714" s="69">
        <v>0</v>
      </c>
      <c r="H714" s="69">
        <v>0</v>
      </c>
      <c r="I714" s="69">
        <f t="shared" si="410"/>
        <v>0</v>
      </c>
      <c r="J714" s="68">
        <f t="shared" si="411"/>
        <v>0</v>
      </c>
      <c r="K714" s="71">
        <v>1018.3463742250108</v>
      </c>
      <c r="L714" s="69">
        <v>0</v>
      </c>
      <c r="M714" s="69">
        <f t="shared" si="412"/>
        <v>1018</v>
      </c>
      <c r="N714" s="68">
        <f t="shared" si="413"/>
        <v>-1018</v>
      </c>
      <c r="O714" s="69">
        <v>0</v>
      </c>
      <c r="P714" s="69">
        <v>0</v>
      </c>
      <c r="Q714" s="69">
        <f t="shared" si="414"/>
        <v>0</v>
      </c>
      <c r="R714" s="68">
        <f t="shared" si="415"/>
        <v>0</v>
      </c>
      <c r="S714" s="69">
        <v>0</v>
      </c>
      <c r="T714" s="69">
        <v>0</v>
      </c>
      <c r="U714" s="69">
        <f t="shared" si="416"/>
        <v>0</v>
      </c>
      <c r="V714" s="68">
        <f t="shared" si="417"/>
        <v>0</v>
      </c>
      <c r="W714" s="69">
        <v>0</v>
      </c>
      <c r="X714" s="69">
        <v>0</v>
      </c>
      <c r="Y714" s="69">
        <f t="shared" si="418"/>
        <v>0</v>
      </c>
      <c r="Z714" s="68">
        <f t="shared" si="419"/>
        <v>0</v>
      </c>
      <c r="AA714" s="69">
        <v>0</v>
      </c>
      <c r="AB714" s="69">
        <v>0</v>
      </c>
      <c r="AC714" s="69">
        <f t="shared" si="420"/>
        <v>0</v>
      </c>
      <c r="AD714" s="68">
        <f t="shared" si="421"/>
        <v>0</v>
      </c>
      <c r="AE714" s="69">
        <v>0</v>
      </c>
      <c r="AF714" s="69">
        <v>0</v>
      </c>
      <c r="AG714" s="69">
        <f t="shared" si="422"/>
        <v>0</v>
      </c>
      <c r="AH714" s="68">
        <f t="shared" si="423"/>
        <v>0</v>
      </c>
      <c r="AI714" s="69">
        <v>0</v>
      </c>
      <c r="AJ714" s="69">
        <v>0</v>
      </c>
      <c r="AK714" s="69">
        <f t="shared" si="424"/>
        <v>0</v>
      </c>
      <c r="AL714" s="68">
        <f t="shared" si="425"/>
        <v>0</v>
      </c>
      <c r="AM714" s="69">
        <v>0</v>
      </c>
      <c r="AN714" s="69">
        <v>0</v>
      </c>
      <c r="AO714" s="69">
        <f t="shared" si="426"/>
        <v>0</v>
      </c>
      <c r="AP714" s="68">
        <f t="shared" si="427"/>
        <v>0</v>
      </c>
      <c r="AQ714" s="69">
        <v>0</v>
      </c>
      <c r="AR714" s="69">
        <v>0</v>
      </c>
      <c r="AS714" s="69">
        <f t="shared" si="428"/>
        <v>0</v>
      </c>
      <c r="AT714" s="68">
        <f t="shared" si="429"/>
        <v>0</v>
      </c>
      <c r="AU714" s="69">
        <v>0</v>
      </c>
      <c r="AV714" s="69">
        <v>0</v>
      </c>
      <c r="AW714" s="69">
        <f t="shared" si="430"/>
        <v>0</v>
      </c>
      <c r="AX714" s="68">
        <f t="shared" si="431"/>
        <v>0</v>
      </c>
      <c r="AY714" s="69">
        <v>0</v>
      </c>
      <c r="AZ714" s="69">
        <v>0</v>
      </c>
      <c r="BA714" s="65" t="b">
        <f t="shared" si="396"/>
        <v>1</v>
      </c>
      <c r="BB714" s="65" t="b">
        <f t="shared" si="397"/>
        <v>1</v>
      </c>
      <c r="BC714" s="65" t="b">
        <f t="shared" si="398"/>
        <v>0</v>
      </c>
      <c r="BD714" s="65" t="b">
        <f t="shared" si="399"/>
        <v>1</v>
      </c>
      <c r="BE714" s="65" t="b">
        <f t="shared" si="400"/>
        <v>1</v>
      </c>
      <c r="BF714" s="65" t="b">
        <f t="shared" si="401"/>
        <v>1</v>
      </c>
      <c r="BG714" s="65" t="b">
        <f t="shared" si="402"/>
        <v>1</v>
      </c>
      <c r="BH714" s="65" t="b">
        <f t="shared" si="403"/>
        <v>1</v>
      </c>
      <c r="BI714" s="65" t="b">
        <f t="shared" si="404"/>
        <v>1</v>
      </c>
      <c r="BJ714" s="65" t="b">
        <f t="shared" si="405"/>
        <v>1</v>
      </c>
      <c r="BK714" s="65" t="b">
        <f t="shared" si="406"/>
        <v>1</v>
      </c>
      <c r="BL714" s="65" t="b">
        <f t="shared" si="407"/>
        <v>1</v>
      </c>
      <c r="BM714" s="70" t="s">
        <v>161</v>
      </c>
    </row>
    <row r="715" spans="1:65" ht="34">
      <c r="A715" s="66" t="s">
        <v>1595</v>
      </c>
      <c r="B715" s="67" t="s">
        <v>1596</v>
      </c>
      <c r="C715" s="68">
        <v>1040.1700264769929</v>
      </c>
      <c r="D715" s="68">
        <v>1040.1700264769929</v>
      </c>
      <c r="E715" s="69">
        <f t="shared" si="408"/>
        <v>2080</v>
      </c>
      <c r="F715" s="68">
        <f t="shared" si="409"/>
        <v>0</v>
      </c>
      <c r="G715" s="71">
        <v>1040.0841730214433</v>
      </c>
      <c r="H715" s="71">
        <v>1040.1700264769929</v>
      </c>
      <c r="I715" s="69">
        <f t="shared" si="410"/>
        <v>2080</v>
      </c>
      <c r="J715" s="68">
        <f t="shared" si="411"/>
        <v>0</v>
      </c>
      <c r="K715" s="71">
        <v>4292.3882555317177</v>
      </c>
      <c r="L715" s="71">
        <v>4292.1700264769934</v>
      </c>
      <c r="M715" s="69">
        <f t="shared" si="412"/>
        <v>8584</v>
      </c>
      <c r="N715" s="68">
        <f t="shared" si="413"/>
        <v>0</v>
      </c>
      <c r="O715" s="71">
        <v>8244.0982207195448</v>
      </c>
      <c r="P715" s="71">
        <v>8244.1700264769934</v>
      </c>
      <c r="Q715" s="69">
        <f t="shared" si="414"/>
        <v>16488</v>
      </c>
      <c r="R715" s="68">
        <f t="shared" si="415"/>
        <v>0</v>
      </c>
      <c r="S715" s="69">
        <v>0</v>
      </c>
      <c r="T715" s="71">
        <v>116722</v>
      </c>
      <c r="U715" s="69">
        <f t="shared" si="416"/>
        <v>116722</v>
      </c>
      <c r="V715" s="68">
        <f t="shared" si="417"/>
        <v>116722</v>
      </c>
      <c r="W715" s="71">
        <v>258528.88807379894</v>
      </c>
      <c r="X715" s="71">
        <v>375250.89</v>
      </c>
      <c r="Y715" s="69">
        <f t="shared" si="418"/>
        <v>633778</v>
      </c>
      <c r="Z715" s="68">
        <f t="shared" si="419"/>
        <v>116722</v>
      </c>
      <c r="AA715" s="69">
        <v>0</v>
      </c>
      <c r="AB715" s="71">
        <v>375250.89</v>
      </c>
      <c r="AC715" s="69">
        <f t="shared" si="420"/>
        <v>375250</v>
      </c>
      <c r="AD715" s="68">
        <f t="shared" si="421"/>
        <v>375250</v>
      </c>
      <c r="AE715" s="69">
        <v>0</v>
      </c>
      <c r="AF715" s="71">
        <v>375250.89</v>
      </c>
      <c r="AG715" s="69">
        <f t="shared" si="422"/>
        <v>375250</v>
      </c>
      <c r="AH715" s="68">
        <f t="shared" si="423"/>
        <v>375250</v>
      </c>
      <c r="AI715" s="71">
        <v>277976.93075937172</v>
      </c>
      <c r="AJ715" s="71">
        <v>882129.52</v>
      </c>
      <c r="AK715" s="69">
        <f t="shared" si="424"/>
        <v>1160105</v>
      </c>
      <c r="AL715" s="68">
        <f t="shared" si="425"/>
        <v>604153</v>
      </c>
      <c r="AM715" s="69">
        <v>0</v>
      </c>
      <c r="AN715" s="71">
        <v>882129.52</v>
      </c>
      <c r="AO715" s="69">
        <f t="shared" si="426"/>
        <v>882129</v>
      </c>
      <c r="AP715" s="68">
        <f t="shared" si="427"/>
        <v>882129</v>
      </c>
      <c r="AQ715" s="69">
        <v>0</v>
      </c>
      <c r="AR715" s="71">
        <v>882129.52</v>
      </c>
      <c r="AS715" s="69">
        <f t="shared" si="428"/>
        <v>882129</v>
      </c>
      <c r="AT715" s="68">
        <f t="shared" si="429"/>
        <v>882129</v>
      </c>
      <c r="AU715" s="71">
        <v>12623150.767418308</v>
      </c>
      <c r="AV715" s="71">
        <v>882129.52</v>
      </c>
      <c r="AW715" s="69">
        <f t="shared" si="430"/>
        <v>13505279</v>
      </c>
      <c r="AX715" s="68">
        <f t="shared" si="431"/>
        <v>-11741021</v>
      </c>
      <c r="AY715" s="71">
        <v>12623150.767418308</v>
      </c>
      <c r="AZ715" s="71">
        <v>882129.52</v>
      </c>
      <c r="BA715" s="65" t="b">
        <f t="shared" si="396"/>
        <v>1</v>
      </c>
      <c r="BB715" s="65" t="b">
        <f t="shared" si="397"/>
        <v>1</v>
      </c>
      <c r="BC715" s="65" t="b">
        <f t="shared" si="398"/>
        <v>1</v>
      </c>
      <c r="BD715" s="65" t="b">
        <f t="shared" si="399"/>
        <v>1</v>
      </c>
      <c r="BE715" s="65" t="b">
        <f t="shared" si="400"/>
        <v>0</v>
      </c>
      <c r="BF715" s="65" t="b">
        <f t="shared" si="401"/>
        <v>0</v>
      </c>
      <c r="BG715" s="65" t="b">
        <f t="shared" si="402"/>
        <v>0</v>
      </c>
      <c r="BH715" s="65" t="b">
        <f t="shared" si="403"/>
        <v>0</v>
      </c>
      <c r="BI715" s="65" t="b">
        <f t="shared" si="404"/>
        <v>0</v>
      </c>
      <c r="BJ715" s="65" t="b">
        <f t="shared" si="405"/>
        <v>0</v>
      </c>
      <c r="BK715" s="65" t="b">
        <f t="shared" si="406"/>
        <v>0</v>
      </c>
      <c r="BL715" s="65" t="b">
        <f t="shared" si="407"/>
        <v>0</v>
      </c>
      <c r="BM715" s="70" t="s">
        <v>161</v>
      </c>
    </row>
    <row r="716" spans="1:65" ht="34">
      <c r="A716" s="66" t="s">
        <v>1597</v>
      </c>
      <c r="B716" s="67" t="s">
        <v>1598</v>
      </c>
      <c r="C716" s="68">
        <v>0</v>
      </c>
      <c r="D716" s="68">
        <v>0</v>
      </c>
      <c r="E716" s="69">
        <f t="shared" si="408"/>
        <v>0</v>
      </c>
      <c r="F716" s="68">
        <f t="shared" si="409"/>
        <v>0</v>
      </c>
      <c r="G716" s="69">
        <v>0</v>
      </c>
      <c r="H716" s="69">
        <v>0</v>
      </c>
      <c r="I716" s="69">
        <f t="shared" si="410"/>
        <v>0</v>
      </c>
      <c r="J716" s="68">
        <f t="shared" si="411"/>
        <v>0</v>
      </c>
      <c r="K716" s="69">
        <v>0</v>
      </c>
      <c r="L716" s="69">
        <v>0</v>
      </c>
      <c r="M716" s="69">
        <f t="shared" si="412"/>
        <v>0</v>
      </c>
      <c r="N716" s="68">
        <f t="shared" si="413"/>
        <v>0</v>
      </c>
      <c r="O716" s="69">
        <v>0</v>
      </c>
      <c r="P716" s="69">
        <v>0</v>
      </c>
      <c r="Q716" s="69">
        <f t="shared" si="414"/>
        <v>0</v>
      </c>
      <c r="R716" s="68">
        <f t="shared" si="415"/>
        <v>0</v>
      </c>
      <c r="S716" s="69">
        <v>0</v>
      </c>
      <c r="T716" s="69">
        <v>0</v>
      </c>
      <c r="U716" s="69">
        <f t="shared" si="416"/>
        <v>0</v>
      </c>
      <c r="V716" s="68">
        <f t="shared" si="417"/>
        <v>0</v>
      </c>
      <c r="W716" s="69">
        <v>0</v>
      </c>
      <c r="X716" s="69">
        <v>0</v>
      </c>
      <c r="Y716" s="69">
        <f t="shared" si="418"/>
        <v>0</v>
      </c>
      <c r="Z716" s="68">
        <f t="shared" si="419"/>
        <v>0</v>
      </c>
      <c r="AA716" s="69">
        <v>0</v>
      </c>
      <c r="AB716" s="69">
        <v>0</v>
      </c>
      <c r="AC716" s="69">
        <f t="shared" si="420"/>
        <v>0</v>
      </c>
      <c r="AD716" s="68">
        <f t="shared" si="421"/>
        <v>0</v>
      </c>
      <c r="AE716" s="69">
        <v>0</v>
      </c>
      <c r="AF716" s="69">
        <v>0</v>
      </c>
      <c r="AG716" s="69">
        <f t="shared" si="422"/>
        <v>0</v>
      </c>
      <c r="AH716" s="68">
        <f t="shared" si="423"/>
        <v>0</v>
      </c>
      <c r="AI716" s="69">
        <v>0</v>
      </c>
      <c r="AJ716" s="69">
        <v>0</v>
      </c>
      <c r="AK716" s="69">
        <f t="shared" si="424"/>
        <v>0</v>
      </c>
      <c r="AL716" s="68">
        <f t="shared" si="425"/>
        <v>0</v>
      </c>
      <c r="AM716" s="69">
        <v>0</v>
      </c>
      <c r="AN716" s="69">
        <v>0</v>
      </c>
      <c r="AO716" s="69">
        <f t="shared" si="426"/>
        <v>0</v>
      </c>
      <c r="AP716" s="68">
        <f t="shared" si="427"/>
        <v>0</v>
      </c>
      <c r="AQ716" s="69">
        <v>0</v>
      </c>
      <c r="AR716" s="69">
        <v>0</v>
      </c>
      <c r="AS716" s="69">
        <f t="shared" si="428"/>
        <v>0</v>
      </c>
      <c r="AT716" s="68">
        <f t="shared" si="429"/>
        <v>0</v>
      </c>
      <c r="AU716" s="69">
        <v>0</v>
      </c>
      <c r="AV716" s="69">
        <v>0</v>
      </c>
      <c r="AW716" s="69">
        <f t="shared" si="430"/>
        <v>0</v>
      </c>
      <c r="AX716" s="68">
        <f t="shared" si="431"/>
        <v>0</v>
      </c>
      <c r="AY716" s="69">
        <v>0</v>
      </c>
      <c r="AZ716" s="69">
        <v>0</v>
      </c>
      <c r="BA716" s="65" t="b">
        <f t="shared" si="396"/>
        <v>1</v>
      </c>
      <c r="BB716" s="65" t="b">
        <f t="shared" si="397"/>
        <v>1</v>
      </c>
      <c r="BC716" s="65" t="b">
        <f t="shared" si="398"/>
        <v>1</v>
      </c>
      <c r="BD716" s="65" t="b">
        <f t="shared" si="399"/>
        <v>1</v>
      </c>
      <c r="BE716" s="65" t="b">
        <f t="shared" si="400"/>
        <v>1</v>
      </c>
      <c r="BF716" s="65" t="b">
        <f t="shared" si="401"/>
        <v>1</v>
      </c>
      <c r="BG716" s="65" t="b">
        <f t="shared" si="402"/>
        <v>1</v>
      </c>
      <c r="BH716" s="65" t="b">
        <f t="shared" si="403"/>
        <v>1</v>
      </c>
      <c r="BI716" s="65" t="b">
        <f t="shared" si="404"/>
        <v>1</v>
      </c>
      <c r="BJ716" s="65" t="b">
        <f t="shared" si="405"/>
        <v>1</v>
      </c>
      <c r="BK716" s="65" t="b">
        <f t="shared" si="406"/>
        <v>1</v>
      </c>
      <c r="BL716" s="65" t="b">
        <f t="shared" si="407"/>
        <v>1</v>
      </c>
      <c r="BM716" s="70" t="s">
        <v>161</v>
      </c>
    </row>
    <row r="717" spans="1:65" ht="17">
      <c r="A717" s="66" t="s">
        <v>1599</v>
      </c>
      <c r="B717" s="67" t="s">
        <v>1600</v>
      </c>
      <c r="C717" s="68">
        <v>457.15103492545359</v>
      </c>
      <c r="D717" s="68">
        <v>457.15103492545359</v>
      </c>
      <c r="E717" s="69">
        <f t="shared" si="408"/>
        <v>914</v>
      </c>
      <c r="F717" s="68">
        <f t="shared" si="409"/>
        <v>0</v>
      </c>
      <c r="G717" s="69">
        <v>2146.193830132222</v>
      </c>
      <c r="H717" s="69">
        <v>2145.9797190143863</v>
      </c>
      <c r="I717" s="69">
        <f t="shared" si="410"/>
        <v>4291</v>
      </c>
      <c r="J717" s="68">
        <f t="shared" si="411"/>
        <v>-1</v>
      </c>
      <c r="K717" s="71">
        <v>7261.0063131632687</v>
      </c>
      <c r="L717" s="71">
        <v>7243.9797190143863</v>
      </c>
      <c r="M717" s="69">
        <f t="shared" si="412"/>
        <v>14504</v>
      </c>
      <c r="N717" s="68">
        <f t="shared" si="413"/>
        <v>-18</v>
      </c>
      <c r="O717" s="71">
        <v>9693.5271260990121</v>
      </c>
      <c r="P717" s="71">
        <v>9675.9797190143872</v>
      </c>
      <c r="Q717" s="69">
        <f t="shared" si="414"/>
        <v>19368</v>
      </c>
      <c r="R717" s="68">
        <f t="shared" si="415"/>
        <v>-18</v>
      </c>
      <c r="S717" s="71">
        <v>111210.9167416625</v>
      </c>
      <c r="T717" s="71">
        <v>111211</v>
      </c>
      <c r="U717" s="69">
        <f t="shared" si="416"/>
        <v>222421</v>
      </c>
      <c r="V717" s="68">
        <f t="shared" si="417"/>
        <v>1</v>
      </c>
      <c r="W717" s="71">
        <v>171147.98461486303</v>
      </c>
      <c r="X717" s="71">
        <v>171148</v>
      </c>
      <c r="Y717" s="69">
        <f t="shared" si="418"/>
        <v>342295</v>
      </c>
      <c r="Z717" s="68">
        <f t="shared" si="419"/>
        <v>1</v>
      </c>
      <c r="AA717" s="71">
        <v>171147.98461486303</v>
      </c>
      <c r="AB717" s="71">
        <v>171148</v>
      </c>
      <c r="AC717" s="69">
        <f t="shared" si="420"/>
        <v>342295</v>
      </c>
      <c r="AD717" s="68">
        <f t="shared" si="421"/>
        <v>1</v>
      </c>
      <c r="AE717" s="71">
        <v>171147.98461486303</v>
      </c>
      <c r="AF717" s="71">
        <v>171148</v>
      </c>
      <c r="AG717" s="69">
        <f t="shared" si="422"/>
        <v>342295</v>
      </c>
      <c r="AH717" s="68">
        <f t="shared" si="423"/>
        <v>1</v>
      </c>
      <c r="AI717" s="71">
        <v>239442.65607425614</v>
      </c>
      <c r="AJ717" s="71">
        <v>239443</v>
      </c>
      <c r="AK717" s="69">
        <f t="shared" si="424"/>
        <v>478885</v>
      </c>
      <c r="AL717" s="68">
        <f t="shared" si="425"/>
        <v>1</v>
      </c>
      <c r="AM717" s="71">
        <v>239442.65607425614</v>
      </c>
      <c r="AN717" s="71">
        <v>239443</v>
      </c>
      <c r="AO717" s="69">
        <f t="shared" si="426"/>
        <v>478885</v>
      </c>
      <c r="AP717" s="68">
        <f t="shared" si="427"/>
        <v>1</v>
      </c>
      <c r="AQ717" s="71">
        <v>358758.13672175113</v>
      </c>
      <c r="AR717" s="71">
        <v>358758</v>
      </c>
      <c r="AS717" s="69">
        <f t="shared" si="428"/>
        <v>717516</v>
      </c>
      <c r="AT717" s="68">
        <f t="shared" si="429"/>
        <v>0</v>
      </c>
      <c r="AU717" s="71">
        <v>358758.13672175113</v>
      </c>
      <c r="AV717" s="71">
        <v>358758</v>
      </c>
      <c r="AW717" s="69">
        <f t="shared" si="430"/>
        <v>717516</v>
      </c>
      <c r="AX717" s="68">
        <f t="shared" si="431"/>
        <v>0</v>
      </c>
      <c r="AY717" s="71">
        <v>358758.13672175113</v>
      </c>
      <c r="AZ717" s="71">
        <v>358758</v>
      </c>
      <c r="BA717" s="65" t="b">
        <f t="shared" si="396"/>
        <v>1</v>
      </c>
      <c r="BB717" s="65" t="b">
        <f t="shared" si="397"/>
        <v>0</v>
      </c>
      <c r="BC717" s="65" t="b">
        <f t="shared" si="398"/>
        <v>0</v>
      </c>
      <c r="BD717" s="65" t="b">
        <f t="shared" si="399"/>
        <v>0</v>
      </c>
      <c r="BE717" s="65" t="b">
        <f t="shared" si="400"/>
        <v>0</v>
      </c>
      <c r="BF717" s="65" t="b">
        <f t="shared" si="401"/>
        <v>0</v>
      </c>
      <c r="BG717" s="65" t="b">
        <f t="shared" si="402"/>
        <v>0</v>
      </c>
      <c r="BH717" s="65" t="b">
        <f t="shared" si="403"/>
        <v>0</v>
      </c>
      <c r="BI717" s="65" t="b">
        <f t="shared" si="404"/>
        <v>0</v>
      </c>
      <c r="BJ717" s="65" t="b">
        <f t="shared" si="405"/>
        <v>0</v>
      </c>
      <c r="BK717" s="65" t="b">
        <f t="shared" si="406"/>
        <v>1</v>
      </c>
      <c r="BL717" s="65" t="b">
        <f t="shared" si="407"/>
        <v>1</v>
      </c>
      <c r="BM717" s="70" t="s">
        <v>164</v>
      </c>
    </row>
    <row r="718" spans="1:65" ht="34">
      <c r="A718" s="66" t="s">
        <v>1601</v>
      </c>
      <c r="B718" s="67" t="s">
        <v>1602</v>
      </c>
      <c r="C718" s="68">
        <v>169.98001709975398</v>
      </c>
      <c r="D718" s="68">
        <v>169.98001709975398</v>
      </c>
      <c r="E718" s="69">
        <f t="shared" si="408"/>
        <v>338</v>
      </c>
      <c r="F718" s="68">
        <f t="shared" si="409"/>
        <v>0</v>
      </c>
      <c r="G718" s="69">
        <v>3665.5261728675846</v>
      </c>
      <c r="H718" s="69">
        <v>3665.0740023442313</v>
      </c>
      <c r="I718" s="69">
        <f t="shared" si="410"/>
        <v>7330</v>
      </c>
      <c r="J718" s="68">
        <f t="shared" si="411"/>
        <v>0</v>
      </c>
      <c r="K718" s="71">
        <v>10359.277104105458</v>
      </c>
      <c r="L718" s="71">
        <v>10357.07400234423</v>
      </c>
      <c r="M718" s="69">
        <f t="shared" si="412"/>
        <v>20716</v>
      </c>
      <c r="N718" s="68">
        <f t="shared" si="413"/>
        <v>-2</v>
      </c>
      <c r="O718" s="71">
        <v>13676.435421122827</v>
      </c>
      <c r="P718" s="71">
        <v>13673.07400234423</v>
      </c>
      <c r="Q718" s="69">
        <f t="shared" si="414"/>
        <v>27349</v>
      </c>
      <c r="R718" s="68">
        <f t="shared" si="415"/>
        <v>-3</v>
      </c>
      <c r="S718" s="69">
        <v>0</v>
      </c>
      <c r="T718" s="69">
        <v>0</v>
      </c>
      <c r="U718" s="69">
        <f t="shared" si="416"/>
        <v>0</v>
      </c>
      <c r="V718" s="68">
        <f t="shared" si="417"/>
        <v>0</v>
      </c>
      <c r="W718" s="69">
        <v>0</v>
      </c>
      <c r="X718" s="69">
        <v>0</v>
      </c>
      <c r="Y718" s="69">
        <f t="shared" si="418"/>
        <v>0</v>
      </c>
      <c r="Z718" s="68">
        <f t="shared" si="419"/>
        <v>0</v>
      </c>
      <c r="AA718" s="69">
        <v>0</v>
      </c>
      <c r="AB718" s="69">
        <v>0</v>
      </c>
      <c r="AC718" s="69">
        <f t="shared" si="420"/>
        <v>0</v>
      </c>
      <c r="AD718" s="68">
        <f t="shared" si="421"/>
        <v>0</v>
      </c>
      <c r="AE718" s="69">
        <v>0</v>
      </c>
      <c r="AF718" s="69">
        <v>0</v>
      </c>
      <c r="AG718" s="69">
        <f t="shared" si="422"/>
        <v>0</v>
      </c>
      <c r="AH718" s="68">
        <f t="shared" si="423"/>
        <v>0</v>
      </c>
      <c r="AI718" s="69">
        <v>0</v>
      </c>
      <c r="AJ718" s="69">
        <v>0</v>
      </c>
      <c r="AK718" s="69">
        <f t="shared" si="424"/>
        <v>0</v>
      </c>
      <c r="AL718" s="68">
        <f t="shared" si="425"/>
        <v>0</v>
      </c>
      <c r="AM718" s="69">
        <v>0</v>
      </c>
      <c r="AN718" s="69">
        <v>0</v>
      </c>
      <c r="AO718" s="69">
        <f t="shared" si="426"/>
        <v>0</v>
      </c>
      <c r="AP718" s="68">
        <f t="shared" si="427"/>
        <v>0</v>
      </c>
      <c r="AQ718" s="69">
        <v>0</v>
      </c>
      <c r="AR718" s="69">
        <v>0</v>
      </c>
      <c r="AS718" s="69">
        <f t="shared" si="428"/>
        <v>0</v>
      </c>
      <c r="AT718" s="68">
        <f t="shared" si="429"/>
        <v>0</v>
      </c>
      <c r="AU718" s="69">
        <v>0</v>
      </c>
      <c r="AV718" s="69">
        <v>0</v>
      </c>
      <c r="AW718" s="69">
        <f t="shared" si="430"/>
        <v>0</v>
      </c>
      <c r="AX718" s="68">
        <f t="shared" si="431"/>
        <v>0</v>
      </c>
      <c r="AY718" s="69">
        <v>0</v>
      </c>
      <c r="AZ718" s="69">
        <v>0</v>
      </c>
      <c r="BA718" s="65" t="b">
        <f t="shared" si="396"/>
        <v>1</v>
      </c>
      <c r="BB718" s="65" t="b">
        <f t="shared" si="397"/>
        <v>1</v>
      </c>
      <c r="BC718" s="65" t="b">
        <f t="shared" si="398"/>
        <v>0</v>
      </c>
      <c r="BD718" s="65" t="b">
        <f t="shared" si="399"/>
        <v>0</v>
      </c>
      <c r="BE718" s="65" t="b">
        <f t="shared" si="400"/>
        <v>1</v>
      </c>
      <c r="BF718" s="65" t="b">
        <f t="shared" si="401"/>
        <v>1</v>
      </c>
      <c r="BG718" s="65" t="b">
        <f t="shared" si="402"/>
        <v>1</v>
      </c>
      <c r="BH718" s="65" t="b">
        <f t="shared" si="403"/>
        <v>1</v>
      </c>
      <c r="BI718" s="65" t="b">
        <f t="shared" si="404"/>
        <v>1</v>
      </c>
      <c r="BJ718" s="65" t="b">
        <f t="shared" si="405"/>
        <v>1</v>
      </c>
      <c r="BK718" s="65" t="b">
        <f t="shared" si="406"/>
        <v>1</v>
      </c>
      <c r="BL718" s="65" t="b">
        <f t="shared" si="407"/>
        <v>1</v>
      </c>
      <c r="BM718" s="70" t="s">
        <v>161</v>
      </c>
    </row>
    <row r="719" spans="1:65" ht="17">
      <c r="A719" s="66" t="s">
        <v>1603</v>
      </c>
      <c r="B719" s="67" t="s">
        <v>1604</v>
      </c>
      <c r="C719" s="68">
        <v>439.2243013963265</v>
      </c>
      <c r="D719" s="68">
        <v>439.2243013963265</v>
      </c>
      <c r="E719" s="69">
        <f t="shared" si="408"/>
        <v>878</v>
      </c>
      <c r="F719" s="68">
        <f t="shared" si="409"/>
        <v>0</v>
      </c>
      <c r="G719" s="71">
        <v>2365.3411007629247</v>
      </c>
      <c r="H719" s="71">
        <v>2365.8019087680218</v>
      </c>
      <c r="I719" s="69">
        <f t="shared" si="410"/>
        <v>4730</v>
      </c>
      <c r="J719" s="68">
        <f t="shared" si="411"/>
        <v>0</v>
      </c>
      <c r="K719" s="71">
        <v>8092.475480798048</v>
      </c>
      <c r="L719" s="71">
        <v>8092.8019087680223</v>
      </c>
      <c r="M719" s="69">
        <f t="shared" si="412"/>
        <v>16184</v>
      </c>
      <c r="N719" s="68">
        <f t="shared" si="413"/>
        <v>0</v>
      </c>
      <c r="O719" s="71">
        <v>15652.075250870912</v>
      </c>
      <c r="P719" s="71">
        <v>15652.801908768022</v>
      </c>
      <c r="Q719" s="69">
        <f t="shared" si="414"/>
        <v>31304</v>
      </c>
      <c r="R719" s="68">
        <f t="shared" si="415"/>
        <v>0</v>
      </c>
      <c r="S719" s="69">
        <v>0</v>
      </c>
      <c r="T719" s="69">
        <v>0</v>
      </c>
      <c r="U719" s="69">
        <f t="shared" si="416"/>
        <v>0</v>
      </c>
      <c r="V719" s="68">
        <f t="shared" si="417"/>
        <v>0</v>
      </c>
      <c r="W719" s="69">
        <v>0</v>
      </c>
      <c r="X719" s="69">
        <v>0</v>
      </c>
      <c r="Y719" s="69">
        <f t="shared" si="418"/>
        <v>0</v>
      </c>
      <c r="Z719" s="68">
        <f t="shared" si="419"/>
        <v>0</v>
      </c>
      <c r="AA719" s="69">
        <v>0</v>
      </c>
      <c r="AB719" s="69">
        <v>0</v>
      </c>
      <c r="AC719" s="69">
        <f t="shared" si="420"/>
        <v>0</v>
      </c>
      <c r="AD719" s="68">
        <f t="shared" si="421"/>
        <v>0</v>
      </c>
      <c r="AE719" s="71">
        <v>35526.821960315225</v>
      </c>
      <c r="AF719" s="71">
        <v>35527</v>
      </c>
      <c r="AG719" s="69">
        <f t="shared" si="422"/>
        <v>71053</v>
      </c>
      <c r="AH719" s="68">
        <f t="shared" si="423"/>
        <v>1</v>
      </c>
      <c r="AI719" s="71">
        <v>35526.821960315225</v>
      </c>
      <c r="AJ719" s="71">
        <v>35527</v>
      </c>
      <c r="AK719" s="69">
        <f t="shared" si="424"/>
        <v>71053</v>
      </c>
      <c r="AL719" s="68">
        <f t="shared" si="425"/>
        <v>1</v>
      </c>
      <c r="AM719" s="71">
        <v>61706.286694213639</v>
      </c>
      <c r="AN719" s="71">
        <v>61706</v>
      </c>
      <c r="AO719" s="69">
        <f t="shared" si="426"/>
        <v>123412</v>
      </c>
      <c r="AP719" s="68">
        <f t="shared" si="427"/>
        <v>0</v>
      </c>
      <c r="AQ719" s="71">
        <v>61706.286694213639</v>
      </c>
      <c r="AR719" s="71">
        <v>61706</v>
      </c>
      <c r="AS719" s="69">
        <f t="shared" si="428"/>
        <v>123412</v>
      </c>
      <c r="AT719" s="68">
        <f t="shared" si="429"/>
        <v>0</v>
      </c>
      <c r="AU719" s="71">
        <v>61706.286694213639</v>
      </c>
      <c r="AV719" s="71">
        <v>61706</v>
      </c>
      <c r="AW719" s="69">
        <f t="shared" si="430"/>
        <v>123412</v>
      </c>
      <c r="AX719" s="68">
        <f t="shared" si="431"/>
        <v>0</v>
      </c>
      <c r="AY719" s="71">
        <v>61706.286694213639</v>
      </c>
      <c r="AZ719" s="71">
        <v>61706</v>
      </c>
      <c r="BA719" s="65" t="b">
        <f t="shared" si="396"/>
        <v>1</v>
      </c>
      <c r="BB719" s="65" t="b">
        <f t="shared" si="397"/>
        <v>1</v>
      </c>
      <c r="BC719" s="65" t="b">
        <f t="shared" si="398"/>
        <v>1</v>
      </c>
      <c r="BD719" s="65" t="b">
        <f t="shared" si="399"/>
        <v>1</v>
      </c>
      <c r="BE719" s="65" t="b">
        <f t="shared" si="400"/>
        <v>1</v>
      </c>
      <c r="BF719" s="65" t="b">
        <f t="shared" si="401"/>
        <v>1</v>
      </c>
      <c r="BG719" s="65" t="b">
        <f t="shared" si="402"/>
        <v>1</v>
      </c>
      <c r="BH719" s="65" t="b">
        <f t="shared" si="403"/>
        <v>0</v>
      </c>
      <c r="BI719" s="65" t="b">
        <f t="shared" si="404"/>
        <v>0</v>
      </c>
      <c r="BJ719" s="65" t="b">
        <f t="shared" si="405"/>
        <v>1</v>
      </c>
      <c r="BK719" s="65" t="b">
        <f t="shared" si="406"/>
        <v>1</v>
      </c>
      <c r="BL719" s="65" t="b">
        <f t="shared" si="407"/>
        <v>1</v>
      </c>
      <c r="BM719" s="70" t="s">
        <v>164</v>
      </c>
    </row>
    <row r="720" spans="1:65" ht="17">
      <c r="A720" s="66" t="s">
        <v>1605</v>
      </c>
      <c r="B720" s="67" t="s">
        <v>1606</v>
      </c>
      <c r="C720" s="68">
        <v>0</v>
      </c>
      <c r="D720" s="68">
        <v>0</v>
      </c>
      <c r="E720" s="69">
        <f t="shared" si="408"/>
        <v>0</v>
      </c>
      <c r="F720" s="68">
        <f t="shared" si="409"/>
        <v>0</v>
      </c>
      <c r="G720" s="69">
        <v>0</v>
      </c>
      <c r="H720" s="69">
        <v>0</v>
      </c>
      <c r="I720" s="69">
        <f t="shared" si="410"/>
        <v>0</v>
      </c>
      <c r="J720" s="68">
        <f t="shared" si="411"/>
        <v>0</v>
      </c>
      <c r="K720" s="71">
        <v>2761.169702160088</v>
      </c>
      <c r="L720" s="71">
        <v>2761</v>
      </c>
      <c r="M720" s="69">
        <f t="shared" si="412"/>
        <v>5522</v>
      </c>
      <c r="N720" s="68">
        <f t="shared" si="413"/>
        <v>0</v>
      </c>
      <c r="O720" s="69">
        <v>0</v>
      </c>
      <c r="P720" s="71">
        <v>2761</v>
      </c>
      <c r="Q720" s="69">
        <f t="shared" si="414"/>
        <v>2761</v>
      </c>
      <c r="R720" s="68">
        <f t="shared" si="415"/>
        <v>2761</v>
      </c>
      <c r="S720" s="71">
        <v>286349.54978747736</v>
      </c>
      <c r="T720" s="71">
        <v>286349</v>
      </c>
      <c r="U720" s="69">
        <f t="shared" si="416"/>
        <v>572698</v>
      </c>
      <c r="V720" s="68">
        <f t="shared" si="417"/>
        <v>0</v>
      </c>
      <c r="W720" s="71">
        <v>3554035.3478470598</v>
      </c>
      <c r="X720" s="71">
        <v>3554034.8</v>
      </c>
      <c r="Y720" s="69">
        <f t="shared" si="418"/>
        <v>7108069</v>
      </c>
      <c r="Z720" s="68">
        <f t="shared" si="419"/>
        <v>-1</v>
      </c>
      <c r="AA720" s="71">
        <v>3554035.3478470598</v>
      </c>
      <c r="AB720" s="71">
        <v>3554034.8</v>
      </c>
      <c r="AC720" s="69">
        <f t="shared" si="420"/>
        <v>7108069</v>
      </c>
      <c r="AD720" s="68">
        <f t="shared" si="421"/>
        <v>-1</v>
      </c>
      <c r="AE720" s="71">
        <v>3747034.3759664148</v>
      </c>
      <c r="AF720" s="71">
        <v>3747033.8299999996</v>
      </c>
      <c r="AG720" s="69">
        <f t="shared" si="422"/>
        <v>7494067</v>
      </c>
      <c r="AH720" s="68">
        <f t="shared" si="423"/>
        <v>-1</v>
      </c>
      <c r="AI720" s="71">
        <v>3747034.3759664148</v>
      </c>
      <c r="AJ720" s="71">
        <v>3747033.8299999996</v>
      </c>
      <c r="AK720" s="69">
        <f t="shared" si="424"/>
        <v>7494067</v>
      </c>
      <c r="AL720" s="68">
        <f t="shared" si="425"/>
        <v>-1</v>
      </c>
      <c r="AM720" s="71">
        <v>3747034.3759664148</v>
      </c>
      <c r="AN720" s="71">
        <v>3747033.8299999996</v>
      </c>
      <c r="AO720" s="69">
        <f t="shared" si="426"/>
        <v>7494067</v>
      </c>
      <c r="AP720" s="68">
        <f t="shared" si="427"/>
        <v>-1</v>
      </c>
      <c r="AQ720" s="71">
        <v>3747034.3759664148</v>
      </c>
      <c r="AR720" s="71">
        <v>3747033.8299999996</v>
      </c>
      <c r="AS720" s="69">
        <f t="shared" si="428"/>
        <v>7494067</v>
      </c>
      <c r="AT720" s="68">
        <f t="shared" si="429"/>
        <v>-1</v>
      </c>
      <c r="AU720" s="71">
        <v>3848057.5308303451</v>
      </c>
      <c r="AV720" s="71">
        <v>3747033.8299999996</v>
      </c>
      <c r="AW720" s="69">
        <f t="shared" si="430"/>
        <v>7595090</v>
      </c>
      <c r="AX720" s="68">
        <f t="shared" si="431"/>
        <v>-101024</v>
      </c>
      <c r="AY720" s="71">
        <v>3848057.5308303451</v>
      </c>
      <c r="AZ720" s="71">
        <v>3747033.8299999996</v>
      </c>
      <c r="BA720" s="65" t="b">
        <f t="shared" si="396"/>
        <v>1</v>
      </c>
      <c r="BB720" s="65" t="b">
        <f t="shared" si="397"/>
        <v>1</v>
      </c>
      <c r="BC720" s="65" t="b">
        <f t="shared" si="398"/>
        <v>1</v>
      </c>
      <c r="BD720" s="65" t="b">
        <f t="shared" si="399"/>
        <v>0</v>
      </c>
      <c r="BE720" s="65" t="b">
        <f t="shared" si="400"/>
        <v>1</v>
      </c>
      <c r="BF720" s="65" t="b">
        <f t="shared" si="401"/>
        <v>0</v>
      </c>
      <c r="BG720" s="65" t="b">
        <f t="shared" si="402"/>
        <v>0</v>
      </c>
      <c r="BH720" s="65" t="b">
        <f t="shared" si="403"/>
        <v>0</v>
      </c>
      <c r="BI720" s="65" t="b">
        <f t="shared" si="404"/>
        <v>0</v>
      </c>
      <c r="BJ720" s="65" t="b">
        <f t="shared" si="405"/>
        <v>0</v>
      </c>
      <c r="BK720" s="65" t="b">
        <f t="shared" si="406"/>
        <v>0</v>
      </c>
      <c r="BL720" s="65" t="b">
        <f t="shared" si="407"/>
        <v>0</v>
      </c>
      <c r="BM720" s="70" t="s">
        <v>164</v>
      </c>
    </row>
    <row r="721" spans="1:65" ht="34">
      <c r="A721" s="66" t="s">
        <v>1607</v>
      </c>
      <c r="B721" s="67" t="s">
        <v>1608</v>
      </c>
      <c r="C721" s="68">
        <v>0</v>
      </c>
      <c r="D721" s="68">
        <v>0</v>
      </c>
      <c r="E721" s="69">
        <f t="shared" si="408"/>
        <v>0</v>
      </c>
      <c r="F721" s="68">
        <f t="shared" si="409"/>
        <v>0</v>
      </c>
      <c r="G721" s="69">
        <v>0</v>
      </c>
      <c r="H721" s="69">
        <v>0</v>
      </c>
      <c r="I721" s="69">
        <f t="shared" si="410"/>
        <v>0</v>
      </c>
      <c r="J721" s="68">
        <f t="shared" si="411"/>
        <v>0</v>
      </c>
      <c r="K721" s="73">
        <v>968.40212222055766</v>
      </c>
      <c r="L721" s="71">
        <v>2031</v>
      </c>
      <c r="M721" s="69">
        <f t="shared" si="412"/>
        <v>2999</v>
      </c>
      <c r="N721" s="68">
        <f t="shared" si="413"/>
        <v>1063</v>
      </c>
      <c r="O721" s="69">
        <v>0</v>
      </c>
      <c r="P721" s="71">
        <v>2031</v>
      </c>
      <c r="Q721" s="69">
        <f t="shared" si="414"/>
        <v>2031</v>
      </c>
      <c r="R721" s="68">
        <f t="shared" si="415"/>
        <v>2031</v>
      </c>
      <c r="S721" s="69">
        <v>0</v>
      </c>
      <c r="T721" s="69">
        <v>0</v>
      </c>
      <c r="U721" s="69">
        <f t="shared" si="416"/>
        <v>0</v>
      </c>
      <c r="V721" s="68">
        <f t="shared" si="417"/>
        <v>0</v>
      </c>
      <c r="W721" s="69">
        <v>0</v>
      </c>
      <c r="X721" s="69">
        <v>0</v>
      </c>
      <c r="Y721" s="69">
        <f t="shared" si="418"/>
        <v>0</v>
      </c>
      <c r="Z721" s="68">
        <f t="shared" si="419"/>
        <v>0</v>
      </c>
      <c r="AA721" s="69">
        <v>0</v>
      </c>
      <c r="AB721" s="69">
        <v>0</v>
      </c>
      <c r="AC721" s="69">
        <f t="shared" si="420"/>
        <v>0</v>
      </c>
      <c r="AD721" s="68">
        <f t="shared" si="421"/>
        <v>0</v>
      </c>
      <c r="AE721" s="69">
        <v>0</v>
      </c>
      <c r="AF721" s="69">
        <v>0</v>
      </c>
      <c r="AG721" s="69">
        <f t="shared" si="422"/>
        <v>0</v>
      </c>
      <c r="AH721" s="68">
        <f t="shared" si="423"/>
        <v>0</v>
      </c>
      <c r="AI721" s="69">
        <v>0</v>
      </c>
      <c r="AJ721" s="69">
        <v>0</v>
      </c>
      <c r="AK721" s="69">
        <f t="shared" si="424"/>
        <v>0</v>
      </c>
      <c r="AL721" s="68">
        <f t="shared" si="425"/>
        <v>0</v>
      </c>
      <c r="AM721" s="69">
        <v>0</v>
      </c>
      <c r="AN721" s="69">
        <v>0</v>
      </c>
      <c r="AO721" s="69">
        <f t="shared" si="426"/>
        <v>0</v>
      </c>
      <c r="AP721" s="68">
        <f t="shared" si="427"/>
        <v>0</v>
      </c>
      <c r="AQ721" s="69">
        <v>0</v>
      </c>
      <c r="AR721" s="69">
        <v>0</v>
      </c>
      <c r="AS721" s="69">
        <f t="shared" si="428"/>
        <v>0</v>
      </c>
      <c r="AT721" s="68">
        <f t="shared" si="429"/>
        <v>0</v>
      </c>
      <c r="AU721" s="69">
        <v>0</v>
      </c>
      <c r="AV721" s="69">
        <v>0</v>
      </c>
      <c r="AW721" s="69">
        <f t="shared" si="430"/>
        <v>0</v>
      </c>
      <c r="AX721" s="68">
        <f t="shared" si="431"/>
        <v>0</v>
      </c>
      <c r="AY721" s="69">
        <v>0</v>
      </c>
      <c r="AZ721" s="69">
        <v>0</v>
      </c>
      <c r="BA721" s="65" t="b">
        <f t="shared" si="396"/>
        <v>1</v>
      </c>
      <c r="BB721" s="65" t="b">
        <f t="shared" si="397"/>
        <v>1</v>
      </c>
      <c r="BC721" s="65" t="b">
        <f t="shared" si="398"/>
        <v>0</v>
      </c>
      <c r="BD721" s="65" t="b">
        <f t="shared" si="399"/>
        <v>0</v>
      </c>
      <c r="BE721" s="65" t="b">
        <f t="shared" si="400"/>
        <v>1</v>
      </c>
      <c r="BF721" s="65" t="b">
        <f t="shared" si="401"/>
        <v>1</v>
      </c>
      <c r="BG721" s="65" t="b">
        <f t="shared" si="402"/>
        <v>1</v>
      </c>
      <c r="BH721" s="65" t="b">
        <f t="shared" si="403"/>
        <v>1</v>
      </c>
      <c r="BI721" s="65" t="b">
        <f t="shared" si="404"/>
        <v>1</v>
      </c>
      <c r="BJ721" s="65" t="b">
        <f t="shared" si="405"/>
        <v>1</v>
      </c>
      <c r="BK721" s="65" t="b">
        <f t="shared" si="406"/>
        <v>1</v>
      </c>
      <c r="BL721" s="65" t="b">
        <f t="shared" si="407"/>
        <v>1</v>
      </c>
      <c r="BM721" s="70" t="s">
        <v>161</v>
      </c>
    </row>
    <row r="722" spans="1:65" ht="17">
      <c r="A722" s="66" t="s">
        <v>1609</v>
      </c>
      <c r="B722" s="67" t="s">
        <v>1610</v>
      </c>
      <c r="C722" s="68">
        <v>0</v>
      </c>
      <c r="D722" s="68">
        <v>0</v>
      </c>
      <c r="E722" s="69">
        <f t="shared" si="408"/>
        <v>0</v>
      </c>
      <c r="F722" s="68">
        <f t="shared" si="409"/>
        <v>0</v>
      </c>
      <c r="G722" s="69">
        <v>0</v>
      </c>
      <c r="H722" s="69">
        <v>0</v>
      </c>
      <c r="I722" s="69">
        <f t="shared" si="410"/>
        <v>0</v>
      </c>
      <c r="J722" s="68">
        <f t="shared" si="411"/>
        <v>0</v>
      </c>
      <c r="K722" s="69">
        <v>0</v>
      </c>
      <c r="L722" s="69">
        <v>0</v>
      </c>
      <c r="M722" s="69">
        <f t="shared" si="412"/>
        <v>0</v>
      </c>
      <c r="N722" s="68">
        <f t="shared" si="413"/>
        <v>0</v>
      </c>
      <c r="O722" s="69">
        <v>0</v>
      </c>
      <c r="P722" s="69">
        <v>0</v>
      </c>
      <c r="Q722" s="69">
        <f t="shared" si="414"/>
        <v>0</v>
      </c>
      <c r="R722" s="68">
        <f t="shared" si="415"/>
        <v>0</v>
      </c>
      <c r="S722" s="71">
        <v>9547.2439588332945</v>
      </c>
      <c r="T722" s="71">
        <v>9547</v>
      </c>
      <c r="U722" s="69">
        <f t="shared" si="416"/>
        <v>19094</v>
      </c>
      <c r="V722" s="68">
        <f t="shared" si="417"/>
        <v>0</v>
      </c>
      <c r="W722" s="71">
        <v>10344.818818066671</v>
      </c>
      <c r="X722" s="71">
        <v>10344.6</v>
      </c>
      <c r="Y722" s="69">
        <f t="shared" si="418"/>
        <v>20688</v>
      </c>
      <c r="Z722" s="68">
        <f t="shared" si="419"/>
        <v>0</v>
      </c>
      <c r="AA722" s="71">
        <v>15839.754575642432</v>
      </c>
      <c r="AB722" s="71">
        <v>14451.6</v>
      </c>
      <c r="AC722" s="69">
        <f t="shared" si="420"/>
        <v>30290</v>
      </c>
      <c r="AD722" s="68">
        <f t="shared" si="421"/>
        <v>-1388</v>
      </c>
      <c r="AE722" s="71">
        <v>15839.754575642432</v>
      </c>
      <c r="AF722" s="71">
        <v>14451.6</v>
      </c>
      <c r="AG722" s="69">
        <f t="shared" si="422"/>
        <v>30290</v>
      </c>
      <c r="AH722" s="68">
        <f t="shared" si="423"/>
        <v>-1388</v>
      </c>
      <c r="AI722" s="71">
        <v>53738.402736202697</v>
      </c>
      <c r="AJ722" s="71">
        <v>14451.6</v>
      </c>
      <c r="AK722" s="69">
        <f t="shared" si="424"/>
        <v>68189</v>
      </c>
      <c r="AL722" s="68">
        <f t="shared" si="425"/>
        <v>-39287</v>
      </c>
      <c r="AM722" s="71">
        <v>53738.402736202697</v>
      </c>
      <c r="AN722" s="71">
        <v>14451.6</v>
      </c>
      <c r="AO722" s="69">
        <f t="shared" si="426"/>
        <v>68189</v>
      </c>
      <c r="AP722" s="68">
        <f t="shared" si="427"/>
        <v>-39287</v>
      </c>
      <c r="AQ722" s="71">
        <v>53738.402736202697</v>
      </c>
      <c r="AR722" s="71">
        <v>14451.6</v>
      </c>
      <c r="AS722" s="69">
        <f t="shared" si="428"/>
        <v>68189</v>
      </c>
      <c r="AT722" s="68">
        <f t="shared" si="429"/>
        <v>-39287</v>
      </c>
      <c r="AU722" s="71">
        <v>53738.402736202697</v>
      </c>
      <c r="AV722" s="71">
        <v>14451.6</v>
      </c>
      <c r="AW722" s="69">
        <f t="shared" si="430"/>
        <v>68189</v>
      </c>
      <c r="AX722" s="68">
        <f t="shared" si="431"/>
        <v>-39287</v>
      </c>
      <c r="AY722" s="71">
        <v>53738.402736202697</v>
      </c>
      <c r="AZ722" s="71">
        <v>14451.6</v>
      </c>
      <c r="BA722" s="65" t="b">
        <f t="shared" si="396"/>
        <v>1</v>
      </c>
      <c r="BB722" s="65" t="b">
        <f t="shared" si="397"/>
        <v>1</v>
      </c>
      <c r="BC722" s="65" t="b">
        <f t="shared" si="398"/>
        <v>1</v>
      </c>
      <c r="BD722" s="65" t="b">
        <f t="shared" si="399"/>
        <v>1</v>
      </c>
      <c r="BE722" s="65" t="b">
        <f t="shared" si="400"/>
        <v>1</v>
      </c>
      <c r="BF722" s="65" t="b">
        <f t="shared" si="401"/>
        <v>1</v>
      </c>
      <c r="BG722" s="65" t="b">
        <f t="shared" si="402"/>
        <v>0</v>
      </c>
      <c r="BH722" s="65" t="b">
        <f t="shared" si="403"/>
        <v>0</v>
      </c>
      <c r="BI722" s="65" t="b">
        <f t="shared" si="404"/>
        <v>0</v>
      </c>
      <c r="BJ722" s="65" t="b">
        <f t="shared" si="405"/>
        <v>0</v>
      </c>
      <c r="BK722" s="65" t="b">
        <f t="shared" si="406"/>
        <v>0</v>
      </c>
      <c r="BL722" s="65" t="b">
        <f t="shared" si="407"/>
        <v>0</v>
      </c>
      <c r="BM722" s="70" t="s">
        <v>164</v>
      </c>
    </row>
    <row r="723" spans="1:65" ht="34">
      <c r="A723" s="66" t="s">
        <v>1611</v>
      </c>
      <c r="B723" s="67" t="s">
        <v>1612</v>
      </c>
      <c r="C723" s="68">
        <v>0</v>
      </c>
      <c r="D723" s="68">
        <v>0</v>
      </c>
      <c r="E723" s="69">
        <f t="shared" si="408"/>
        <v>0</v>
      </c>
      <c r="F723" s="68">
        <f t="shared" si="409"/>
        <v>0</v>
      </c>
      <c r="G723" s="69">
        <v>0</v>
      </c>
      <c r="H723" s="69">
        <v>0</v>
      </c>
      <c r="I723" s="69">
        <f t="shared" si="410"/>
        <v>0</v>
      </c>
      <c r="J723" s="68">
        <f t="shared" si="411"/>
        <v>0</v>
      </c>
      <c r="K723" s="69">
        <v>0</v>
      </c>
      <c r="L723" s="69">
        <v>0</v>
      </c>
      <c r="M723" s="69">
        <f t="shared" si="412"/>
        <v>0</v>
      </c>
      <c r="N723" s="68">
        <f t="shared" si="413"/>
        <v>0</v>
      </c>
      <c r="O723" s="69">
        <v>0</v>
      </c>
      <c r="P723" s="69">
        <v>0</v>
      </c>
      <c r="Q723" s="69">
        <f t="shared" si="414"/>
        <v>0</v>
      </c>
      <c r="R723" s="68">
        <f t="shared" si="415"/>
        <v>0</v>
      </c>
      <c r="S723" s="69">
        <v>0</v>
      </c>
      <c r="T723" s="69">
        <v>0</v>
      </c>
      <c r="U723" s="69">
        <f t="shared" si="416"/>
        <v>0</v>
      </c>
      <c r="V723" s="68">
        <f t="shared" si="417"/>
        <v>0</v>
      </c>
      <c r="W723" s="69">
        <v>0</v>
      </c>
      <c r="X723" s="69">
        <v>0</v>
      </c>
      <c r="Y723" s="69">
        <f t="shared" si="418"/>
        <v>0</v>
      </c>
      <c r="Z723" s="68">
        <f t="shared" si="419"/>
        <v>0</v>
      </c>
      <c r="AA723" s="69">
        <v>0</v>
      </c>
      <c r="AB723" s="69">
        <v>0</v>
      </c>
      <c r="AC723" s="69">
        <f t="shared" si="420"/>
        <v>0</v>
      </c>
      <c r="AD723" s="68">
        <f t="shared" si="421"/>
        <v>0</v>
      </c>
      <c r="AE723" s="69">
        <v>0</v>
      </c>
      <c r="AF723" s="69">
        <v>0</v>
      </c>
      <c r="AG723" s="69">
        <f t="shared" si="422"/>
        <v>0</v>
      </c>
      <c r="AH723" s="68">
        <f t="shared" si="423"/>
        <v>0</v>
      </c>
      <c r="AI723" s="69">
        <v>0</v>
      </c>
      <c r="AJ723" s="69">
        <v>0</v>
      </c>
      <c r="AK723" s="69">
        <f t="shared" si="424"/>
        <v>0</v>
      </c>
      <c r="AL723" s="68">
        <f t="shared" si="425"/>
        <v>0</v>
      </c>
      <c r="AM723" s="69">
        <v>0</v>
      </c>
      <c r="AN723" s="69">
        <v>0</v>
      </c>
      <c r="AO723" s="69">
        <f t="shared" si="426"/>
        <v>0</v>
      </c>
      <c r="AP723" s="68">
        <f t="shared" si="427"/>
        <v>0</v>
      </c>
      <c r="AQ723" s="69">
        <v>0</v>
      </c>
      <c r="AR723" s="69">
        <v>0</v>
      </c>
      <c r="AS723" s="69">
        <f t="shared" si="428"/>
        <v>0</v>
      </c>
      <c r="AT723" s="68">
        <f t="shared" si="429"/>
        <v>0</v>
      </c>
      <c r="AU723" s="69">
        <v>0</v>
      </c>
      <c r="AV723" s="69">
        <v>0</v>
      </c>
      <c r="AW723" s="69">
        <f t="shared" si="430"/>
        <v>0</v>
      </c>
      <c r="AX723" s="68">
        <f t="shared" si="431"/>
        <v>0</v>
      </c>
      <c r="AY723" s="69">
        <v>0</v>
      </c>
      <c r="AZ723" s="69">
        <v>0</v>
      </c>
      <c r="BA723" s="65" t="b">
        <f t="shared" si="396"/>
        <v>1</v>
      </c>
      <c r="BB723" s="65" t="b">
        <f t="shared" si="397"/>
        <v>1</v>
      </c>
      <c r="BC723" s="65" t="b">
        <f t="shared" si="398"/>
        <v>1</v>
      </c>
      <c r="BD723" s="65" t="b">
        <f t="shared" si="399"/>
        <v>1</v>
      </c>
      <c r="BE723" s="65" t="b">
        <f t="shared" si="400"/>
        <v>1</v>
      </c>
      <c r="BF723" s="65" t="b">
        <f t="shared" si="401"/>
        <v>1</v>
      </c>
      <c r="BG723" s="65" t="b">
        <f t="shared" si="402"/>
        <v>1</v>
      </c>
      <c r="BH723" s="65" t="b">
        <f t="shared" si="403"/>
        <v>1</v>
      </c>
      <c r="BI723" s="65" t="b">
        <f t="shared" si="404"/>
        <v>1</v>
      </c>
      <c r="BJ723" s="65" t="b">
        <f t="shared" si="405"/>
        <v>1</v>
      </c>
      <c r="BK723" s="65" t="b">
        <f t="shared" si="406"/>
        <v>1</v>
      </c>
      <c r="BL723" s="65" t="b">
        <f t="shared" si="407"/>
        <v>1</v>
      </c>
      <c r="BM723" s="70" t="s">
        <v>161</v>
      </c>
    </row>
    <row r="724" spans="1:65" ht="17">
      <c r="A724" s="66" t="s">
        <v>1613</v>
      </c>
      <c r="B724" s="67" t="s">
        <v>1614</v>
      </c>
      <c r="C724" s="68">
        <v>151.97332925518623</v>
      </c>
      <c r="D724" s="68">
        <v>151.97332925518623</v>
      </c>
      <c r="E724" s="69">
        <f t="shared" si="408"/>
        <v>302</v>
      </c>
      <c r="F724" s="68">
        <f t="shared" si="409"/>
        <v>0</v>
      </c>
      <c r="G724" s="69">
        <v>4044.6311410002963</v>
      </c>
      <c r="H724" s="69">
        <v>4044.1546987035335</v>
      </c>
      <c r="I724" s="69">
        <f t="shared" si="410"/>
        <v>8088</v>
      </c>
      <c r="J724" s="68">
        <f t="shared" si="411"/>
        <v>0</v>
      </c>
      <c r="K724" s="71">
        <v>11430.701231615243</v>
      </c>
      <c r="L724" s="71">
        <v>11428.154698703533</v>
      </c>
      <c r="M724" s="69">
        <f t="shared" si="412"/>
        <v>22858</v>
      </c>
      <c r="N724" s="68">
        <f t="shared" si="413"/>
        <v>-2</v>
      </c>
      <c r="O724" s="71">
        <v>14834.790487762728</v>
      </c>
      <c r="P724" s="71">
        <v>14831.154698703533</v>
      </c>
      <c r="Q724" s="69">
        <f t="shared" si="414"/>
        <v>29665</v>
      </c>
      <c r="R724" s="68">
        <f t="shared" si="415"/>
        <v>-3</v>
      </c>
      <c r="S724" s="71">
        <v>14981.448132746555</v>
      </c>
      <c r="T724" s="71">
        <v>14981.290006449446</v>
      </c>
      <c r="U724" s="69">
        <f t="shared" si="416"/>
        <v>29962</v>
      </c>
      <c r="V724" s="68">
        <f t="shared" si="417"/>
        <v>0</v>
      </c>
      <c r="W724" s="71">
        <v>19099.699723183912</v>
      </c>
      <c r="X724" s="71">
        <v>19068.290006449446</v>
      </c>
      <c r="Y724" s="69">
        <f t="shared" si="418"/>
        <v>38167</v>
      </c>
      <c r="Z724" s="68">
        <f t="shared" si="419"/>
        <v>-31</v>
      </c>
      <c r="AA724" s="71">
        <v>19560.701538643654</v>
      </c>
      <c r="AB724" s="71">
        <v>19529.290006449446</v>
      </c>
      <c r="AC724" s="69">
        <f t="shared" si="420"/>
        <v>39089</v>
      </c>
      <c r="AD724" s="68">
        <f t="shared" si="421"/>
        <v>-31</v>
      </c>
      <c r="AE724" s="71">
        <v>26513.283431921976</v>
      </c>
      <c r="AF724" s="71">
        <v>26480.630006449446</v>
      </c>
      <c r="AG724" s="69">
        <f t="shared" si="422"/>
        <v>52993</v>
      </c>
      <c r="AH724" s="68">
        <f t="shared" si="423"/>
        <v>-33</v>
      </c>
      <c r="AI724" s="71">
        <v>30926.712085170075</v>
      </c>
      <c r="AJ724" s="71">
        <v>30848.630006449446</v>
      </c>
      <c r="AK724" s="69">
        <f t="shared" si="424"/>
        <v>61774</v>
      </c>
      <c r="AL724" s="68">
        <f t="shared" si="425"/>
        <v>-78</v>
      </c>
      <c r="AM724" s="71">
        <v>31845.142017319893</v>
      </c>
      <c r="AN724" s="71">
        <v>31766.630006449446</v>
      </c>
      <c r="AO724" s="69">
        <f t="shared" si="426"/>
        <v>63611</v>
      </c>
      <c r="AP724" s="68">
        <f t="shared" si="427"/>
        <v>-79</v>
      </c>
      <c r="AQ724" s="71">
        <v>34729.105670446232</v>
      </c>
      <c r="AR724" s="71">
        <v>34650.630006449443</v>
      </c>
      <c r="AS724" s="69">
        <f t="shared" si="428"/>
        <v>69379</v>
      </c>
      <c r="AT724" s="68">
        <f t="shared" si="429"/>
        <v>-79</v>
      </c>
      <c r="AU724" s="71">
        <v>48033.777667773233</v>
      </c>
      <c r="AV724" s="71">
        <v>34650.630006449443</v>
      </c>
      <c r="AW724" s="69">
        <f t="shared" si="430"/>
        <v>82683</v>
      </c>
      <c r="AX724" s="68">
        <f t="shared" si="431"/>
        <v>-13383</v>
      </c>
      <c r="AY724" s="71">
        <v>48033.777667773233</v>
      </c>
      <c r="AZ724" s="71">
        <v>34650.630006449443</v>
      </c>
      <c r="BA724" s="65" t="b">
        <f t="shared" si="396"/>
        <v>1</v>
      </c>
      <c r="BB724" s="65" t="b">
        <f t="shared" si="397"/>
        <v>1</v>
      </c>
      <c r="BC724" s="65" t="b">
        <f t="shared" si="398"/>
        <v>0</v>
      </c>
      <c r="BD724" s="65" t="b">
        <f t="shared" si="399"/>
        <v>0</v>
      </c>
      <c r="BE724" s="65" t="b">
        <f t="shared" si="400"/>
        <v>1</v>
      </c>
      <c r="BF724" s="65" t="b">
        <f t="shared" si="401"/>
        <v>0</v>
      </c>
      <c r="BG724" s="65" t="b">
        <f t="shared" si="402"/>
        <v>0</v>
      </c>
      <c r="BH724" s="65" t="b">
        <f t="shared" si="403"/>
        <v>0</v>
      </c>
      <c r="BI724" s="65" t="b">
        <f t="shared" si="404"/>
        <v>0</v>
      </c>
      <c r="BJ724" s="65" t="b">
        <f t="shared" si="405"/>
        <v>0</v>
      </c>
      <c r="BK724" s="65" t="b">
        <f t="shared" si="406"/>
        <v>0</v>
      </c>
      <c r="BL724" s="65" t="b">
        <f t="shared" si="407"/>
        <v>0</v>
      </c>
      <c r="BM724" s="70" t="s">
        <v>182</v>
      </c>
    </row>
    <row r="725" spans="1:65" ht="17">
      <c r="A725" s="66" t="s">
        <v>1615</v>
      </c>
      <c r="B725" s="67" t="s">
        <v>1616</v>
      </c>
      <c r="C725" s="68">
        <v>0</v>
      </c>
      <c r="D725" s="68">
        <v>0</v>
      </c>
      <c r="E725" s="69">
        <f t="shared" si="408"/>
        <v>0</v>
      </c>
      <c r="F725" s="68">
        <f t="shared" si="409"/>
        <v>0</v>
      </c>
      <c r="G725" s="69">
        <v>0</v>
      </c>
      <c r="H725" s="69">
        <v>0</v>
      </c>
      <c r="I725" s="69">
        <f t="shared" si="410"/>
        <v>0</v>
      </c>
      <c r="J725" s="68">
        <f t="shared" si="411"/>
        <v>0</v>
      </c>
      <c r="K725" s="71">
        <v>10259.140320429664</v>
      </c>
      <c r="L725" s="71">
        <v>1719</v>
      </c>
      <c r="M725" s="69">
        <f t="shared" si="412"/>
        <v>11978</v>
      </c>
      <c r="N725" s="68">
        <f t="shared" si="413"/>
        <v>-8540</v>
      </c>
      <c r="O725" s="71">
        <v>1363.8302301250001</v>
      </c>
      <c r="P725" s="71">
        <v>3083</v>
      </c>
      <c r="Q725" s="69">
        <f t="shared" si="414"/>
        <v>4446</v>
      </c>
      <c r="R725" s="68">
        <f t="shared" si="415"/>
        <v>1720</v>
      </c>
      <c r="S725" s="71">
        <v>68766.71018065275</v>
      </c>
      <c r="T725" s="71">
        <v>68767</v>
      </c>
      <c r="U725" s="69">
        <f t="shared" si="416"/>
        <v>137533</v>
      </c>
      <c r="V725" s="68">
        <f t="shared" si="417"/>
        <v>1</v>
      </c>
      <c r="W725" s="71">
        <v>124576.12093813335</v>
      </c>
      <c r="X725" s="71">
        <v>124576.41</v>
      </c>
      <c r="Y725" s="69">
        <f t="shared" si="418"/>
        <v>249152</v>
      </c>
      <c r="Z725" s="68">
        <f t="shared" si="419"/>
        <v>0</v>
      </c>
      <c r="AA725" s="71">
        <v>124576.12093813335</v>
      </c>
      <c r="AB725" s="71">
        <v>124576.41</v>
      </c>
      <c r="AC725" s="69">
        <f t="shared" si="420"/>
        <v>249152</v>
      </c>
      <c r="AD725" s="68">
        <f t="shared" si="421"/>
        <v>0</v>
      </c>
      <c r="AE725" s="71">
        <v>194264.02094017269</v>
      </c>
      <c r="AF725" s="71">
        <v>194264.31</v>
      </c>
      <c r="AG725" s="69">
        <f t="shared" si="422"/>
        <v>388528</v>
      </c>
      <c r="AH725" s="68">
        <f t="shared" si="423"/>
        <v>0</v>
      </c>
      <c r="AI725" s="71">
        <v>194264.02094017269</v>
      </c>
      <c r="AJ725" s="71">
        <v>194264.31</v>
      </c>
      <c r="AK725" s="69">
        <f t="shared" si="424"/>
        <v>388528</v>
      </c>
      <c r="AL725" s="68">
        <f t="shared" si="425"/>
        <v>0</v>
      </c>
      <c r="AM725" s="71">
        <v>348966.29080543679</v>
      </c>
      <c r="AN725" s="71">
        <v>348966.31</v>
      </c>
      <c r="AO725" s="69">
        <f t="shared" si="426"/>
        <v>697932</v>
      </c>
      <c r="AP725" s="68">
        <f t="shared" si="427"/>
        <v>0</v>
      </c>
      <c r="AQ725" s="71">
        <v>460538.0704372304</v>
      </c>
      <c r="AR725" s="71">
        <v>459731.31</v>
      </c>
      <c r="AS725" s="69">
        <f t="shared" si="428"/>
        <v>920269</v>
      </c>
      <c r="AT725" s="68">
        <f t="shared" si="429"/>
        <v>-807</v>
      </c>
      <c r="AU725" s="71">
        <v>1122870.0346465358</v>
      </c>
      <c r="AV725" s="71">
        <v>459731.31</v>
      </c>
      <c r="AW725" s="69">
        <f t="shared" si="430"/>
        <v>1582601</v>
      </c>
      <c r="AX725" s="68">
        <f t="shared" si="431"/>
        <v>-663139</v>
      </c>
      <c r="AY725" s="71">
        <v>1122870.0346465358</v>
      </c>
      <c r="AZ725" s="71">
        <v>459731.31</v>
      </c>
      <c r="BA725" s="65" t="b">
        <f t="shared" si="396"/>
        <v>1</v>
      </c>
      <c r="BB725" s="65" t="b">
        <f t="shared" si="397"/>
        <v>1</v>
      </c>
      <c r="BC725" s="65" t="b">
        <f t="shared" si="398"/>
        <v>0</v>
      </c>
      <c r="BD725" s="65" t="b">
        <f t="shared" si="399"/>
        <v>0</v>
      </c>
      <c r="BE725" s="65" t="b">
        <f t="shared" si="400"/>
        <v>0</v>
      </c>
      <c r="BF725" s="65" t="b">
        <f t="shared" si="401"/>
        <v>1</v>
      </c>
      <c r="BG725" s="65" t="b">
        <f t="shared" si="402"/>
        <v>1</v>
      </c>
      <c r="BH725" s="65" t="b">
        <f t="shared" si="403"/>
        <v>1</v>
      </c>
      <c r="BI725" s="65" t="b">
        <f t="shared" si="404"/>
        <v>1</v>
      </c>
      <c r="BJ725" s="65" t="b">
        <f t="shared" si="405"/>
        <v>1</v>
      </c>
      <c r="BK725" s="65" t="b">
        <f t="shared" si="406"/>
        <v>0</v>
      </c>
      <c r="BL725" s="65" t="b">
        <f t="shared" si="407"/>
        <v>0</v>
      </c>
      <c r="BM725" s="70" t="s">
        <v>182</v>
      </c>
    </row>
    <row r="726" spans="1:65" ht="34">
      <c r="A726" s="66" t="s">
        <v>1617</v>
      </c>
      <c r="B726" s="67" t="s">
        <v>1618</v>
      </c>
      <c r="C726" s="68">
        <v>1117.785109182305</v>
      </c>
      <c r="D726" s="68">
        <v>1117.785109182305</v>
      </c>
      <c r="E726" s="69">
        <f t="shared" si="408"/>
        <v>2234</v>
      </c>
      <c r="F726" s="68">
        <f t="shared" si="409"/>
        <v>0</v>
      </c>
      <c r="G726" s="69">
        <v>31289.126857266154</v>
      </c>
      <c r="H726" s="69">
        <v>31288.785109182303</v>
      </c>
      <c r="I726" s="69">
        <f t="shared" si="410"/>
        <v>62577</v>
      </c>
      <c r="J726" s="68">
        <f t="shared" si="411"/>
        <v>-1</v>
      </c>
      <c r="K726" s="71">
        <v>90733.689481959693</v>
      </c>
      <c r="L726" s="71">
        <v>90733.785109182296</v>
      </c>
      <c r="M726" s="69">
        <f t="shared" si="412"/>
        <v>181466</v>
      </c>
      <c r="N726" s="68">
        <f t="shared" si="413"/>
        <v>0</v>
      </c>
      <c r="O726" s="71">
        <v>113711.59069363456</v>
      </c>
      <c r="P726" s="71">
        <v>113279.7851091823</v>
      </c>
      <c r="Q726" s="69">
        <f t="shared" si="414"/>
        <v>226990</v>
      </c>
      <c r="R726" s="68">
        <f t="shared" si="415"/>
        <v>-432</v>
      </c>
      <c r="S726" s="69">
        <v>0</v>
      </c>
      <c r="T726" s="69">
        <v>0</v>
      </c>
      <c r="U726" s="69">
        <f t="shared" si="416"/>
        <v>0</v>
      </c>
      <c r="V726" s="68">
        <f t="shared" si="417"/>
        <v>0</v>
      </c>
      <c r="W726" s="69">
        <v>0</v>
      </c>
      <c r="X726" s="69">
        <v>0</v>
      </c>
      <c r="Y726" s="69">
        <f t="shared" si="418"/>
        <v>0</v>
      </c>
      <c r="Z726" s="68">
        <f t="shared" si="419"/>
        <v>0</v>
      </c>
      <c r="AA726" s="69">
        <v>0</v>
      </c>
      <c r="AB726" s="69">
        <v>0</v>
      </c>
      <c r="AC726" s="69">
        <f t="shared" si="420"/>
        <v>0</v>
      </c>
      <c r="AD726" s="68">
        <f t="shared" si="421"/>
        <v>0</v>
      </c>
      <c r="AE726" s="69">
        <v>0</v>
      </c>
      <c r="AF726" s="69">
        <v>0</v>
      </c>
      <c r="AG726" s="69">
        <f t="shared" si="422"/>
        <v>0</v>
      </c>
      <c r="AH726" s="68">
        <f t="shared" si="423"/>
        <v>0</v>
      </c>
      <c r="AI726" s="69">
        <v>0</v>
      </c>
      <c r="AJ726" s="69">
        <v>0</v>
      </c>
      <c r="AK726" s="69">
        <f t="shared" si="424"/>
        <v>0</v>
      </c>
      <c r="AL726" s="68">
        <f t="shared" si="425"/>
        <v>0</v>
      </c>
      <c r="AM726" s="69">
        <v>0</v>
      </c>
      <c r="AN726" s="69">
        <v>0</v>
      </c>
      <c r="AO726" s="69">
        <f t="shared" si="426"/>
        <v>0</v>
      </c>
      <c r="AP726" s="68">
        <f t="shared" si="427"/>
        <v>0</v>
      </c>
      <c r="AQ726" s="69">
        <v>0</v>
      </c>
      <c r="AR726" s="69">
        <v>0</v>
      </c>
      <c r="AS726" s="69">
        <f t="shared" si="428"/>
        <v>0</v>
      </c>
      <c r="AT726" s="68">
        <f t="shared" si="429"/>
        <v>0</v>
      </c>
      <c r="AU726" s="69">
        <v>0</v>
      </c>
      <c r="AV726" s="69">
        <v>0</v>
      </c>
      <c r="AW726" s="69">
        <f t="shared" si="430"/>
        <v>0</v>
      </c>
      <c r="AX726" s="68">
        <f t="shared" si="431"/>
        <v>0</v>
      </c>
      <c r="AY726" s="69">
        <v>0</v>
      </c>
      <c r="AZ726" s="69">
        <v>0</v>
      </c>
      <c r="BA726" s="65" t="b">
        <f t="shared" si="396"/>
        <v>1</v>
      </c>
      <c r="BB726" s="65" t="b">
        <f t="shared" si="397"/>
        <v>0</v>
      </c>
      <c r="BC726" s="65" t="b">
        <f t="shared" si="398"/>
        <v>1</v>
      </c>
      <c r="BD726" s="65" t="b">
        <f t="shared" si="399"/>
        <v>0</v>
      </c>
      <c r="BE726" s="65" t="b">
        <f t="shared" si="400"/>
        <v>1</v>
      </c>
      <c r="BF726" s="65" t="b">
        <f t="shared" si="401"/>
        <v>1</v>
      </c>
      <c r="BG726" s="65" t="b">
        <f t="shared" si="402"/>
        <v>1</v>
      </c>
      <c r="BH726" s="65" t="b">
        <f t="shared" si="403"/>
        <v>1</v>
      </c>
      <c r="BI726" s="65" t="b">
        <f t="shared" si="404"/>
        <v>1</v>
      </c>
      <c r="BJ726" s="65" t="b">
        <f t="shared" si="405"/>
        <v>1</v>
      </c>
      <c r="BK726" s="65" t="b">
        <f t="shared" si="406"/>
        <v>1</v>
      </c>
      <c r="BL726" s="65" t="b">
        <f t="shared" si="407"/>
        <v>1</v>
      </c>
      <c r="BM726" s="70" t="s">
        <v>161</v>
      </c>
    </row>
    <row r="727" spans="1:65" ht="34">
      <c r="A727" s="66" t="s">
        <v>1619</v>
      </c>
      <c r="B727" s="67" t="s">
        <v>1620</v>
      </c>
      <c r="C727" s="68">
        <v>111.15629255346175</v>
      </c>
      <c r="D727" s="68">
        <v>111.15629255346175</v>
      </c>
      <c r="E727" s="69">
        <f t="shared" si="408"/>
        <v>222</v>
      </c>
      <c r="F727" s="68">
        <f t="shared" si="409"/>
        <v>0</v>
      </c>
      <c r="G727" s="69">
        <v>2644.018658272294</v>
      </c>
      <c r="H727" s="69">
        <v>2643.5945456234872</v>
      </c>
      <c r="I727" s="69">
        <f t="shared" si="410"/>
        <v>5287</v>
      </c>
      <c r="J727" s="68">
        <f t="shared" si="411"/>
        <v>-1</v>
      </c>
      <c r="K727" s="71">
        <v>8944.4204829567752</v>
      </c>
      <c r="L727" s="71">
        <v>8923.5945456234876</v>
      </c>
      <c r="M727" s="69">
        <f t="shared" si="412"/>
        <v>17867</v>
      </c>
      <c r="N727" s="68">
        <f t="shared" si="413"/>
        <v>-21</v>
      </c>
      <c r="O727" s="71">
        <v>12136.68340789069</v>
      </c>
      <c r="P727" s="71">
        <v>12114.594545623488</v>
      </c>
      <c r="Q727" s="69">
        <f t="shared" si="414"/>
        <v>24250</v>
      </c>
      <c r="R727" s="68">
        <f t="shared" si="415"/>
        <v>-22</v>
      </c>
      <c r="S727" s="69">
        <v>0</v>
      </c>
      <c r="T727" s="71">
        <v>7944</v>
      </c>
      <c r="U727" s="69">
        <f t="shared" si="416"/>
        <v>7944</v>
      </c>
      <c r="V727" s="68">
        <f t="shared" si="417"/>
        <v>7944</v>
      </c>
      <c r="W727" s="71">
        <v>7819.9660000000003</v>
      </c>
      <c r="X727" s="71">
        <v>18024</v>
      </c>
      <c r="Y727" s="69">
        <f t="shared" si="418"/>
        <v>25843</v>
      </c>
      <c r="Z727" s="68">
        <f t="shared" si="419"/>
        <v>10205</v>
      </c>
      <c r="AA727" s="69">
        <v>0</v>
      </c>
      <c r="AB727" s="71">
        <v>18024</v>
      </c>
      <c r="AC727" s="69">
        <f t="shared" si="420"/>
        <v>18024</v>
      </c>
      <c r="AD727" s="68">
        <f t="shared" si="421"/>
        <v>18024</v>
      </c>
      <c r="AE727" s="71">
        <v>1192.53</v>
      </c>
      <c r="AF727" s="71">
        <v>19217</v>
      </c>
      <c r="AG727" s="69">
        <f t="shared" si="422"/>
        <v>20409</v>
      </c>
      <c r="AH727" s="68">
        <f t="shared" si="423"/>
        <v>18025</v>
      </c>
      <c r="AI727" s="71">
        <v>9012.5</v>
      </c>
      <c r="AJ727" s="71">
        <v>28229.5</v>
      </c>
      <c r="AK727" s="69">
        <f t="shared" si="424"/>
        <v>37241</v>
      </c>
      <c r="AL727" s="68">
        <f t="shared" si="425"/>
        <v>19217</v>
      </c>
      <c r="AM727" s="69">
        <v>0</v>
      </c>
      <c r="AN727" s="71">
        <v>28229.5</v>
      </c>
      <c r="AO727" s="69">
        <f t="shared" si="426"/>
        <v>28229</v>
      </c>
      <c r="AP727" s="68">
        <f t="shared" si="427"/>
        <v>28229</v>
      </c>
      <c r="AQ727" s="69">
        <v>0</v>
      </c>
      <c r="AR727" s="71">
        <v>28229.5</v>
      </c>
      <c r="AS727" s="69">
        <f t="shared" si="428"/>
        <v>28229</v>
      </c>
      <c r="AT727" s="68">
        <f t="shared" si="429"/>
        <v>28229</v>
      </c>
      <c r="AU727" s="69">
        <v>0</v>
      </c>
      <c r="AV727" s="71">
        <v>28229.5</v>
      </c>
      <c r="AW727" s="69">
        <f t="shared" si="430"/>
        <v>28229</v>
      </c>
      <c r="AX727" s="68">
        <f t="shared" si="431"/>
        <v>28229</v>
      </c>
      <c r="AY727" s="69">
        <v>0</v>
      </c>
      <c r="AZ727" s="71">
        <v>28229.5</v>
      </c>
      <c r="BA727" s="65" t="b">
        <f t="shared" si="396"/>
        <v>1</v>
      </c>
      <c r="BB727" s="65" t="b">
        <f t="shared" si="397"/>
        <v>0</v>
      </c>
      <c r="BC727" s="65" t="b">
        <f t="shared" si="398"/>
        <v>0</v>
      </c>
      <c r="BD727" s="65" t="b">
        <f t="shared" si="399"/>
        <v>0</v>
      </c>
      <c r="BE727" s="65" t="b">
        <f t="shared" si="400"/>
        <v>0</v>
      </c>
      <c r="BF727" s="65" t="b">
        <f t="shared" si="401"/>
        <v>0</v>
      </c>
      <c r="BG727" s="65" t="b">
        <f t="shared" si="402"/>
        <v>0</v>
      </c>
      <c r="BH727" s="65" t="b">
        <f t="shared" si="403"/>
        <v>0</v>
      </c>
      <c r="BI727" s="65" t="b">
        <f t="shared" si="404"/>
        <v>0</v>
      </c>
      <c r="BJ727" s="65" t="b">
        <f t="shared" si="405"/>
        <v>0</v>
      </c>
      <c r="BK727" s="65" t="b">
        <f t="shared" si="406"/>
        <v>0</v>
      </c>
      <c r="BL727" s="65" t="b">
        <f t="shared" si="407"/>
        <v>0</v>
      </c>
      <c r="BM727" s="70" t="s">
        <v>161</v>
      </c>
    </row>
    <row r="728" spans="1:65" ht="17">
      <c r="A728" s="66" t="s">
        <v>1621</v>
      </c>
      <c r="B728" s="67" t="s">
        <v>1622</v>
      </c>
      <c r="C728" s="68">
        <v>10338</v>
      </c>
      <c r="D728" s="68">
        <v>10338</v>
      </c>
      <c r="E728" s="69">
        <f t="shared" si="408"/>
        <v>20676</v>
      </c>
      <c r="F728" s="68">
        <f t="shared" si="409"/>
        <v>0</v>
      </c>
      <c r="G728" s="69">
        <v>0</v>
      </c>
      <c r="H728" s="71">
        <v>10338</v>
      </c>
      <c r="I728" s="69">
        <f t="shared" si="410"/>
        <v>10338</v>
      </c>
      <c r="J728" s="68">
        <f t="shared" si="411"/>
        <v>10338</v>
      </c>
      <c r="K728" s="71">
        <v>13584.35571539778</v>
      </c>
      <c r="L728" s="71">
        <v>22860</v>
      </c>
      <c r="M728" s="69">
        <f t="shared" si="412"/>
        <v>36444</v>
      </c>
      <c r="N728" s="68">
        <f t="shared" si="413"/>
        <v>9276</v>
      </c>
      <c r="O728" s="69">
        <v>0</v>
      </c>
      <c r="P728" s="71">
        <v>22860</v>
      </c>
      <c r="Q728" s="69">
        <f t="shared" si="414"/>
        <v>22860</v>
      </c>
      <c r="R728" s="68">
        <f t="shared" si="415"/>
        <v>22860</v>
      </c>
      <c r="S728" s="71">
        <v>12177.993879068945</v>
      </c>
      <c r="T728" s="71">
        <v>12164.8</v>
      </c>
      <c r="U728" s="69">
        <f t="shared" si="416"/>
        <v>24341</v>
      </c>
      <c r="V728" s="68">
        <f t="shared" si="417"/>
        <v>-13</v>
      </c>
      <c r="W728" s="71">
        <v>16461.523766982369</v>
      </c>
      <c r="X728" s="71">
        <v>16448.8</v>
      </c>
      <c r="Y728" s="69">
        <f t="shared" si="418"/>
        <v>32909</v>
      </c>
      <c r="Z728" s="68">
        <f t="shared" si="419"/>
        <v>-13</v>
      </c>
      <c r="AA728" s="71">
        <v>21052.667284014435</v>
      </c>
      <c r="AB728" s="71">
        <v>21039.8</v>
      </c>
      <c r="AC728" s="69">
        <f t="shared" si="420"/>
        <v>42091</v>
      </c>
      <c r="AD728" s="68">
        <f t="shared" si="421"/>
        <v>-13</v>
      </c>
      <c r="AE728" s="71">
        <v>24605.418901104418</v>
      </c>
      <c r="AF728" s="71">
        <v>24592.799999999999</v>
      </c>
      <c r="AG728" s="69">
        <f t="shared" si="422"/>
        <v>49197</v>
      </c>
      <c r="AH728" s="68">
        <f t="shared" si="423"/>
        <v>-13</v>
      </c>
      <c r="AI728" s="71">
        <v>28829.157788559616</v>
      </c>
      <c r="AJ728" s="71">
        <v>28816.799999999999</v>
      </c>
      <c r="AK728" s="69">
        <f t="shared" si="424"/>
        <v>57645</v>
      </c>
      <c r="AL728" s="68">
        <f t="shared" si="425"/>
        <v>-13</v>
      </c>
      <c r="AM728" s="71">
        <v>30340.258320294692</v>
      </c>
      <c r="AN728" s="71">
        <v>30327.8</v>
      </c>
      <c r="AO728" s="69">
        <f t="shared" si="426"/>
        <v>60667</v>
      </c>
      <c r="AP728" s="68">
        <f t="shared" si="427"/>
        <v>-13</v>
      </c>
      <c r="AQ728" s="71">
        <v>32979.40114740096</v>
      </c>
      <c r="AR728" s="71">
        <v>32966.800000000003</v>
      </c>
      <c r="AS728" s="69">
        <f t="shared" si="428"/>
        <v>65945</v>
      </c>
      <c r="AT728" s="68">
        <f t="shared" si="429"/>
        <v>-13</v>
      </c>
      <c r="AU728" s="71">
        <v>37435.846822183616</v>
      </c>
      <c r="AV728" s="71">
        <v>32966.800000000003</v>
      </c>
      <c r="AW728" s="69">
        <f t="shared" si="430"/>
        <v>70401</v>
      </c>
      <c r="AX728" s="68">
        <f t="shared" si="431"/>
        <v>-4469</v>
      </c>
      <c r="AY728" s="71">
        <v>37435.846822183616</v>
      </c>
      <c r="AZ728" s="71">
        <v>32966.800000000003</v>
      </c>
      <c r="BA728" s="65" t="b">
        <f t="shared" si="396"/>
        <v>1</v>
      </c>
      <c r="BB728" s="65" t="b">
        <f t="shared" si="397"/>
        <v>0</v>
      </c>
      <c r="BC728" s="65" t="b">
        <f t="shared" si="398"/>
        <v>0</v>
      </c>
      <c r="BD728" s="65" t="b">
        <f t="shared" si="399"/>
        <v>0</v>
      </c>
      <c r="BE728" s="65" t="b">
        <f t="shared" si="400"/>
        <v>0</v>
      </c>
      <c r="BF728" s="65" t="b">
        <f t="shared" si="401"/>
        <v>0</v>
      </c>
      <c r="BG728" s="65" t="b">
        <f t="shared" si="402"/>
        <v>0</v>
      </c>
      <c r="BH728" s="65" t="b">
        <f t="shared" si="403"/>
        <v>0</v>
      </c>
      <c r="BI728" s="65" t="b">
        <f t="shared" si="404"/>
        <v>0</v>
      </c>
      <c r="BJ728" s="65" t="b">
        <f t="shared" si="405"/>
        <v>0</v>
      </c>
      <c r="BK728" s="65" t="b">
        <f t="shared" si="406"/>
        <v>0</v>
      </c>
      <c r="BL728" s="65" t="b">
        <f t="shared" si="407"/>
        <v>0</v>
      </c>
      <c r="BM728" s="70" t="s">
        <v>182</v>
      </c>
    </row>
    <row r="729" spans="1:65" ht="17">
      <c r="A729" s="66" t="s">
        <v>1623</v>
      </c>
      <c r="B729" s="67" t="s">
        <v>1624</v>
      </c>
      <c r="C729" s="68">
        <v>710.43268345358899</v>
      </c>
      <c r="D729" s="68">
        <v>710.43268345358899</v>
      </c>
      <c r="E729" s="69">
        <f t="shared" si="408"/>
        <v>1420</v>
      </c>
      <c r="F729" s="68">
        <f t="shared" si="409"/>
        <v>0</v>
      </c>
      <c r="G729" s="71">
        <v>3179.5626706394196</v>
      </c>
      <c r="H729" s="71">
        <v>3179.7921011077196</v>
      </c>
      <c r="I729" s="69">
        <f t="shared" si="410"/>
        <v>6358</v>
      </c>
      <c r="J729" s="68">
        <f t="shared" si="411"/>
        <v>0</v>
      </c>
      <c r="K729" s="71">
        <v>10237.822692165057</v>
      </c>
      <c r="L729" s="71">
        <v>10235.79210110772</v>
      </c>
      <c r="M729" s="69">
        <f t="shared" si="412"/>
        <v>20472</v>
      </c>
      <c r="N729" s="68">
        <f t="shared" si="413"/>
        <v>-2</v>
      </c>
      <c r="O729" s="71">
        <v>14771.455133638823</v>
      </c>
      <c r="P729" s="71">
        <v>14758.79210110772</v>
      </c>
      <c r="Q729" s="69">
        <f t="shared" si="414"/>
        <v>29529</v>
      </c>
      <c r="R729" s="68">
        <f t="shared" si="415"/>
        <v>-13</v>
      </c>
      <c r="S729" s="71">
        <v>14443.302099249997</v>
      </c>
      <c r="T729" s="71">
        <v>14443.181254547617</v>
      </c>
      <c r="U729" s="69">
        <f t="shared" si="416"/>
        <v>28886</v>
      </c>
      <c r="V729" s="68">
        <f t="shared" si="417"/>
        <v>0</v>
      </c>
      <c r="W729" s="71">
        <v>15422.91519448809</v>
      </c>
      <c r="X729" s="71">
        <v>15422.791254547617</v>
      </c>
      <c r="Y729" s="69">
        <f t="shared" si="418"/>
        <v>30844</v>
      </c>
      <c r="Z729" s="68">
        <f t="shared" si="419"/>
        <v>0</v>
      </c>
      <c r="AA729" s="71">
        <v>17262.748051630948</v>
      </c>
      <c r="AB729" s="71">
        <v>16990.021254547617</v>
      </c>
      <c r="AC729" s="69">
        <f t="shared" si="420"/>
        <v>34252</v>
      </c>
      <c r="AD729" s="68">
        <f t="shared" si="421"/>
        <v>-272</v>
      </c>
      <c r="AE729" s="71">
        <v>17399.048051630947</v>
      </c>
      <c r="AF729" s="71">
        <v>24136.021254547617</v>
      </c>
      <c r="AG729" s="69">
        <f t="shared" si="422"/>
        <v>41535</v>
      </c>
      <c r="AH729" s="68">
        <f t="shared" si="423"/>
        <v>6737</v>
      </c>
      <c r="AI729" s="71">
        <v>23235.007282369046</v>
      </c>
      <c r="AJ729" s="71">
        <v>29630.021254547617</v>
      </c>
      <c r="AK729" s="69">
        <f t="shared" si="424"/>
        <v>52865</v>
      </c>
      <c r="AL729" s="68">
        <f t="shared" si="425"/>
        <v>6395</v>
      </c>
      <c r="AM729" s="71">
        <v>32900.209068083335</v>
      </c>
      <c r="AN729" s="71">
        <v>39143.021254547617</v>
      </c>
      <c r="AO729" s="69">
        <f t="shared" si="426"/>
        <v>72043</v>
      </c>
      <c r="AP729" s="68">
        <f t="shared" si="427"/>
        <v>6243</v>
      </c>
      <c r="AQ729" s="71">
        <v>34903.191210940473</v>
      </c>
      <c r="AR729" s="71">
        <v>41146.021254547617</v>
      </c>
      <c r="AS729" s="69">
        <f t="shared" si="428"/>
        <v>76049</v>
      </c>
      <c r="AT729" s="68">
        <f t="shared" si="429"/>
        <v>6243</v>
      </c>
      <c r="AU729" s="71">
        <v>39050.162741892855</v>
      </c>
      <c r="AV729" s="71">
        <v>41146.021254547617</v>
      </c>
      <c r="AW729" s="69">
        <f t="shared" si="430"/>
        <v>80196</v>
      </c>
      <c r="AX729" s="68">
        <f t="shared" si="431"/>
        <v>2096</v>
      </c>
      <c r="AY729" s="71">
        <v>39050.162741892855</v>
      </c>
      <c r="AZ729" s="71">
        <v>41146.021254547617</v>
      </c>
      <c r="BA729" s="65" t="b">
        <f t="shared" si="396"/>
        <v>1</v>
      </c>
      <c r="BB729" s="65" t="b">
        <f t="shared" si="397"/>
        <v>1</v>
      </c>
      <c r="BC729" s="65" t="b">
        <f t="shared" si="398"/>
        <v>0</v>
      </c>
      <c r="BD729" s="65" t="b">
        <f t="shared" si="399"/>
        <v>0</v>
      </c>
      <c r="BE729" s="65" t="b">
        <f t="shared" si="400"/>
        <v>1</v>
      </c>
      <c r="BF729" s="65" t="b">
        <f t="shared" si="401"/>
        <v>1</v>
      </c>
      <c r="BG729" s="65" t="b">
        <f t="shared" si="402"/>
        <v>0</v>
      </c>
      <c r="BH729" s="65" t="b">
        <f t="shared" si="403"/>
        <v>0</v>
      </c>
      <c r="BI729" s="65" t="b">
        <f t="shared" si="404"/>
        <v>0</v>
      </c>
      <c r="BJ729" s="65" t="b">
        <f t="shared" si="405"/>
        <v>0</v>
      </c>
      <c r="BK729" s="65" t="b">
        <f t="shared" si="406"/>
        <v>0</v>
      </c>
      <c r="BL729" s="65" t="b">
        <f t="shared" si="407"/>
        <v>0</v>
      </c>
      <c r="BM729" s="70" t="s">
        <v>179</v>
      </c>
    </row>
    <row r="730" spans="1:65" ht="34">
      <c r="A730" s="66" t="s">
        <v>1625</v>
      </c>
      <c r="B730" s="67" t="s">
        <v>1626</v>
      </c>
      <c r="C730" s="68">
        <v>770.56944566610434</v>
      </c>
      <c r="D730" s="68">
        <v>770.56944566610434</v>
      </c>
      <c r="E730" s="69">
        <f t="shared" si="408"/>
        <v>1540</v>
      </c>
      <c r="F730" s="68">
        <f t="shared" si="409"/>
        <v>0</v>
      </c>
      <c r="G730" s="71">
        <v>2841.3433104549613</v>
      </c>
      <c r="H730" s="71">
        <v>2841.7383326280301</v>
      </c>
      <c r="I730" s="69">
        <f t="shared" si="410"/>
        <v>5682</v>
      </c>
      <c r="J730" s="68">
        <f t="shared" si="411"/>
        <v>0</v>
      </c>
      <c r="K730" s="71">
        <v>7217.3531359786575</v>
      </c>
      <c r="L730" s="71">
        <v>7217.7383326280305</v>
      </c>
      <c r="M730" s="69">
        <f t="shared" si="412"/>
        <v>14434</v>
      </c>
      <c r="N730" s="68">
        <f t="shared" si="413"/>
        <v>0</v>
      </c>
      <c r="O730" s="71">
        <v>13092.093327549223</v>
      </c>
      <c r="P730" s="71">
        <v>13092.738332628031</v>
      </c>
      <c r="Q730" s="69">
        <f t="shared" si="414"/>
        <v>26184</v>
      </c>
      <c r="R730" s="68">
        <f t="shared" si="415"/>
        <v>0</v>
      </c>
      <c r="S730" s="69">
        <v>0</v>
      </c>
      <c r="T730" s="69">
        <v>0</v>
      </c>
      <c r="U730" s="69">
        <f t="shared" si="416"/>
        <v>0</v>
      </c>
      <c r="V730" s="68">
        <f t="shared" si="417"/>
        <v>0</v>
      </c>
      <c r="W730" s="69">
        <v>0</v>
      </c>
      <c r="X730" s="69">
        <v>0</v>
      </c>
      <c r="Y730" s="69">
        <f t="shared" si="418"/>
        <v>0</v>
      </c>
      <c r="Z730" s="68">
        <f t="shared" si="419"/>
        <v>0</v>
      </c>
      <c r="AA730" s="69">
        <v>0</v>
      </c>
      <c r="AB730" s="69">
        <v>0</v>
      </c>
      <c r="AC730" s="69">
        <f t="shared" si="420"/>
        <v>0</v>
      </c>
      <c r="AD730" s="68">
        <f t="shared" si="421"/>
        <v>0</v>
      </c>
      <c r="AE730" s="69">
        <v>0</v>
      </c>
      <c r="AF730" s="69">
        <v>0</v>
      </c>
      <c r="AG730" s="69">
        <f t="shared" si="422"/>
        <v>0</v>
      </c>
      <c r="AH730" s="68">
        <f t="shared" si="423"/>
        <v>0</v>
      </c>
      <c r="AI730" s="69">
        <v>0</v>
      </c>
      <c r="AJ730" s="69">
        <v>0</v>
      </c>
      <c r="AK730" s="69">
        <f t="shared" si="424"/>
        <v>0</v>
      </c>
      <c r="AL730" s="68">
        <f t="shared" si="425"/>
        <v>0</v>
      </c>
      <c r="AM730" s="69">
        <v>0</v>
      </c>
      <c r="AN730" s="69">
        <v>0</v>
      </c>
      <c r="AO730" s="69">
        <f t="shared" si="426"/>
        <v>0</v>
      </c>
      <c r="AP730" s="68">
        <f t="shared" si="427"/>
        <v>0</v>
      </c>
      <c r="AQ730" s="69">
        <v>0</v>
      </c>
      <c r="AR730" s="69">
        <v>0</v>
      </c>
      <c r="AS730" s="69">
        <f t="shared" si="428"/>
        <v>0</v>
      </c>
      <c r="AT730" s="68">
        <f t="shared" si="429"/>
        <v>0</v>
      </c>
      <c r="AU730" s="69">
        <v>0</v>
      </c>
      <c r="AV730" s="69">
        <v>0</v>
      </c>
      <c r="AW730" s="69">
        <f t="shared" si="430"/>
        <v>0</v>
      </c>
      <c r="AX730" s="68">
        <f t="shared" si="431"/>
        <v>0</v>
      </c>
      <c r="AY730" s="69">
        <v>0</v>
      </c>
      <c r="AZ730" s="69">
        <v>0</v>
      </c>
      <c r="BA730" s="65" t="b">
        <f t="shared" si="396"/>
        <v>1</v>
      </c>
      <c r="BB730" s="65" t="b">
        <f t="shared" si="397"/>
        <v>1</v>
      </c>
      <c r="BC730" s="65" t="b">
        <f t="shared" si="398"/>
        <v>1</v>
      </c>
      <c r="BD730" s="65" t="b">
        <f t="shared" si="399"/>
        <v>1</v>
      </c>
      <c r="BE730" s="65" t="b">
        <f t="shared" si="400"/>
        <v>1</v>
      </c>
      <c r="BF730" s="65" t="b">
        <f t="shared" si="401"/>
        <v>1</v>
      </c>
      <c r="BG730" s="65" t="b">
        <f t="shared" si="402"/>
        <v>1</v>
      </c>
      <c r="BH730" s="65" t="b">
        <f t="shared" si="403"/>
        <v>1</v>
      </c>
      <c r="BI730" s="65" t="b">
        <f t="shared" si="404"/>
        <v>1</v>
      </c>
      <c r="BJ730" s="65" t="b">
        <f t="shared" si="405"/>
        <v>1</v>
      </c>
      <c r="BK730" s="65" t="b">
        <f t="shared" si="406"/>
        <v>1</v>
      </c>
      <c r="BL730" s="65" t="b">
        <f t="shared" si="407"/>
        <v>1</v>
      </c>
      <c r="BM730" s="70" t="s">
        <v>161</v>
      </c>
    </row>
    <row r="731" spans="1:65" ht="17">
      <c r="A731" s="66" t="s">
        <v>1627</v>
      </c>
      <c r="B731" s="67" t="s">
        <v>1628</v>
      </c>
      <c r="C731" s="68">
        <v>94.065719359473803</v>
      </c>
      <c r="D731" s="68">
        <v>94.065719359473803</v>
      </c>
      <c r="E731" s="69">
        <f t="shared" si="408"/>
        <v>188</v>
      </c>
      <c r="F731" s="68">
        <f t="shared" si="409"/>
        <v>0</v>
      </c>
      <c r="G731" s="71">
        <v>3090.0096519471804</v>
      </c>
      <c r="H731" s="71">
        <v>3090.4938845310139</v>
      </c>
      <c r="I731" s="69">
        <f t="shared" si="410"/>
        <v>6180</v>
      </c>
      <c r="J731" s="68">
        <f t="shared" si="411"/>
        <v>0</v>
      </c>
      <c r="K731" s="71">
        <v>8735.9574668209061</v>
      </c>
      <c r="L731" s="71">
        <v>8733.4938845310135</v>
      </c>
      <c r="M731" s="69">
        <f t="shared" si="412"/>
        <v>17468</v>
      </c>
      <c r="N731" s="68">
        <f t="shared" si="413"/>
        <v>-2</v>
      </c>
      <c r="O731" s="71">
        <v>12025.826331161868</v>
      </c>
      <c r="P731" s="71">
        <v>12022.493884531013</v>
      </c>
      <c r="Q731" s="69">
        <f t="shared" si="414"/>
        <v>24047</v>
      </c>
      <c r="R731" s="68">
        <f t="shared" si="415"/>
        <v>-3</v>
      </c>
      <c r="S731" s="75">
        <v>13436.381617864521</v>
      </c>
      <c r="T731" s="75">
        <v>13293</v>
      </c>
      <c r="U731" s="69">
        <f t="shared" si="416"/>
        <v>26729</v>
      </c>
      <c r="V731" s="68">
        <f t="shared" si="417"/>
        <v>-143</v>
      </c>
      <c r="W731" s="75">
        <v>14230.368163211126</v>
      </c>
      <c r="X731" s="75">
        <v>14071.4</v>
      </c>
      <c r="Y731" s="69">
        <f t="shared" si="418"/>
        <v>28301</v>
      </c>
      <c r="Z731" s="68">
        <f t="shared" si="419"/>
        <v>-159</v>
      </c>
      <c r="AA731" s="75">
        <v>14230.368163211126</v>
      </c>
      <c r="AB731" s="75">
        <v>14071.4</v>
      </c>
      <c r="AC731" s="69">
        <f t="shared" si="420"/>
        <v>28301</v>
      </c>
      <c r="AD731" s="68">
        <f t="shared" si="421"/>
        <v>-159</v>
      </c>
      <c r="AE731" s="75">
        <v>36484.022047472114</v>
      </c>
      <c r="AF731" s="75">
        <v>35888.400000000001</v>
      </c>
      <c r="AG731" s="69">
        <f t="shared" si="422"/>
        <v>72372</v>
      </c>
      <c r="AH731" s="68">
        <f t="shared" si="423"/>
        <v>-596</v>
      </c>
      <c r="AI731" s="75">
        <v>42109.022047472114</v>
      </c>
      <c r="AJ731" s="75">
        <v>41513.4</v>
      </c>
      <c r="AK731" s="69">
        <f t="shared" si="424"/>
        <v>83622</v>
      </c>
      <c r="AL731" s="68">
        <f t="shared" si="425"/>
        <v>-596</v>
      </c>
      <c r="AM731" s="75">
        <v>42666.214665578183</v>
      </c>
      <c r="AN731" s="75">
        <v>42070.400000000001</v>
      </c>
      <c r="AO731" s="69">
        <f t="shared" si="426"/>
        <v>84736</v>
      </c>
      <c r="AP731" s="68">
        <f t="shared" si="427"/>
        <v>-596</v>
      </c>
      <c r="AQ731" s="75">
        <v>44515.5673925995</v>
      </c>
      <c r="AR731" s="75">
        <v>43919.4</v>
      </c>
      <c r="AS731" s="69">
        <f t="shared" si="428"/>
        <v>88434</v>
      </c>
      <c r="AT731" s="68">
        <f t="shared" si="429"/>
        <v>-596</v>
      </c>
      <c r="AU731" s="75">
        <v>64590.260646933282</v>
      </c>
      <c r="AV731" s="75">
        <v>43919.4</v>
      </c>
      <c r="AW731" s="69">
        <f t="shared" si="430"/>
        <v>108509</v>
      </c>
      <c r="AX731" s="68">
        <f t="shared" si="431"/>
        <v>-20671</v>
      </c>
      <c r="AY731" s="75">
        <v>64590.260646933282</v>
      </c>
      <c r="AZ731" s="75">
        <v>43919.4</v>
      </c>
      <c r="BA731" s="65" t="b">
        <f t="shared" si="396"/>
        <v>1</v>
      </c>
      <c r="BB731" s="65" t="b">
        <f t="shared" si="397"/>
        <v>1</v>
      </c>
      <c r="BC731" s="65" t="b">
        <f t="shared" si="398"/>
        <v>0</v>
      </c>
      <c r="BD731" s="65" t="b">
        <f t="shared" si="399"/>
        <v>0</v>
      </c>
      <c r="BE731" s="65" t="b">
        <f t="shared" si="400"/>
        <v>0</v>
      </c>
      <c r="BF731" s="65" t="b">
        <f t="shared" si="401"/>
        <v>0</v>
      </c>
      <c r="BG731" s="65" t="b">
        <f t="shared" si="402"/>
        <v>0</v>
      </c>
      <c r="BH731" s="65" t="b">
        <f t="shared" si="403"/>
        <v>0</v>
      </c>
      <c r="BI731" s="65" t="b">
        <f t="shared" si="404"/>
        <v>0</v>
      </c>
      <c r="BJ731" s="65" t="b">
        <f t="shared" si="405"/>
        <v>0</v>
      </c>
      <c r="BK731" s="65" t="b">
        <f t="shared" si="406"/>
        <v>0</v>
      </c>
      <c r="BL731" s="65" t="b">
        <f t="shared" si="407"/>
        <v>0</v>
      </c>
      <c r="BM731" s="70" t="s">
        <v>338</v>
      </c>
    </row>
    <row r="732" spans="1:65" ht="34">
      <c r="A732" s="66" t="s">
        <v>1629</v>
      </c>
      <c r="B732" s="67" t="s">
        <v>1630</v>
      </c>
      <c r="C732" s="68">
        <v>251.33705920524693</v>
      </c>
      <c r="D732" s="68">
        <v>251.33705920524693</v>
      </c>
      <c r="E732" s="69">
        <f t="shared" si="408"/>
        <v>502</v>
      </c>
      <c r="F732" s="68">
        <f t="shared" si="409"/>
        <v>0</v>
      </c>
      <c r="G732" s="71">
        <v>3709.6474382860324</v>
      </c>
      <c r="H732" s="71">
        <v>3709.7462962406607</v>
      </c>
      <c r="I732" s="69">
        <f t="shared" si="410"/>
        <v>7418</v>
      </c>
      <c r="J732" s="68">
        <f t="shared" si="411"/>
        <v>0</v>
      </c>
      <c r="K732" s="71">
        <v>11943.93492514329</v>
      </c>
      <c r="L732" s="71">
        <v>11941.746296240661</v>
      </c>
      <c r="M732" s="69">
        <f t="shared" si="412"/>
        <v>23884</v>
      </c>
      <c r="N732" s="68">
        <f t="shared" si="413"/>
        <v>-2</v>
      </c>
      <c r="O732" s="71">
        <v>17233.401656776674</v>
      </c>
      <c r="P732" s="71">
        <v>17218.746296240661</v>
      </c>
      <c r="Q732" s="69">
        <f t="shared" si="414"/>
        <v>34451</v>
      </c>
      <c r="R732" s="68">
        <f t="shared" si="415"/>
        <v>-15</v>
      </c>
      <c r="S732" s="69">
        <v>0</v>
      </c>
      <c r="T732" s="69">
        <v>0</v>
      </c>
      <c r="U732" s="69">
        <f t="shared" si="416"/>
        <v>0</v>
      </c>
      <c r="V732" s="68">
        <f t="shared" si="417"/>
        <v>0</v>
      </c>
      <c r="W732" s="69">
        <v>0</v>
      </c>
      <c r="X732" s="69">
        <v>0</v>
      </c>
      <c r="Y732" s="69">
        <f t="shared" si="418"/>
        <v>0</v>
      </c>
      <c r="Z732" s="68">
        <f t="shared" si="419"/>
        <v>0</v>
      </c>
      <c r="AA732" s="69">
        <v>0</v>
      </c>
      <c r="AB732" s="69">
        <v>0</v>
      </c>
      <c r="AC732" s="69">
        <f t="shared" si="420"/>
        <v>0</v>
      </c>
      <c r="AD732" s="68">
        <f t="shared" si="421"/>
        <v>0</v>
      </c>
      <c r="AE732" s="69">
        <v>0</v>
      </c>
      <c r="AF732" s="69">
        <v>0</v>
      </c>
      <c r="AG732" s="69">
        <f t="shared" si="422"/>
        <v>0</v>
      </c>
      <c r="AH732" s="68">
        <f t="shared" si="423"/>
        <v>0</v>
      </c>
      <c r="AI732" s="69">
        <v>0</v>
      </c>
      <c r="AJ732" s="69">
        <v>0</v>
      </c>
      <c r="AK732" s="69">
        <f t="shared" si="424"/>
        <v>0</v>
      </c>
      <c r="AL732" s="68">
        <f t="shared" si="425"/>
        <v>0</v>
      </c>
      <c r="AM732" s="69">
        <v>0</v>
      </c>
      <c r="AN732" s="69">
        <v>0</v>
      </c>
      <c r="AO732" s="69">
        <f t="shared" si="426"/>
        <v>0</v>
      </c>
      <c r="AP732" s="68">
        <f t="shared" si="427"/>
        <v>0</v>
      </c>
      <c r="AQ732" s="69">
        <v>0</v>
      </c>
      <c r="AR732" s="69">
        <v>0</v>
      </c>
      <c r="AS732" s="69">
        <f t="shared" si="428"/>
        <v>0</v>
      </c>
      <c r="AT732" s="68">
        <f t="shared" si="429"/>
        <v>0</v>
      </c>
      <c r="AU732" s="69">
        <v>0</v>
      </c>
      <c r="AV732" s="69">
        <v>0</v>
      </c>
      <c r="AW732" s="69">
        <f t="shared" si="430"/>
        <v>0</v>
      </c>
      <c r="AX732" s="68">
        <f t="shared" si="431"/>
        <v>0</v>
      </c>
      <c r="AY732" s="69">
        <v>0</v>
      </c>
      <c r="AZ732" s="69">
        <v>0</v>
      </c>
      <c r="BA732" s="65" t="b">
        <f t="shared" si="396"/>
        <v>1</v>
      </c>
      <c r="BB732" s="65" t="b">
        <f t="shared" si="397"/>
        <v>1</v>
      </c>
      <c r="BC732" s="65" t="b">
        <f t="shared" si="398"/>
        <v>0</v>
      </c>
      <c r="BD732" s="65" t="b">
        <f t="shared" si="399"/>
        <v>0</v>
      </c>
      <c r="BE732" s="65" t="b">
        <f t="shared" si="400"/>
        <v>1</v>
      </c>
      <c r="BF732" s="65" t="b">
        <f t="shared" si="401"/>
        <v>1</v>
      </c>
      <c r="BG732" s="65" t="b">
        <f t="shared" si="402"/>
        <v>1</v>
      </c>
      <c r="BH732" s="65" t="b">
        <f t="shared" si="403"/>
        <v>1</v>
      </c>
      <c r="BI732" s="65" t="b">
        <f t="shared" si="404"/>
        <v>1</v>
      </c>
      <c r="BJ732" s="65" t="b">
        <f t="shared" si="405"/>
        <v>1</v>
      </c>
      <c r="BK732" s="65" t="b">
        <f t="shared" si="406"/>
        <v>1</v>
      </c>
      <c r="BL732" s="65" t="b">
        <f t="shared" si="407"/>
        <v>1</v>
      </c>
      <c r="BM732" s="70" t="s">
        <v>161</v>
      </c>
    </row>
    <row r="733" spans="1:65" ht="17">
      <c r="A733" s="66" t="s">
        <v>1631</v>
      </c>
      <c r="B733" s="67" t="s">
        <v>1632</v>
      </c>
      <c r="C733" s="68">
        <v>176.13664232701296</v>
      </c>
      <c r="D733" s="68">
        <v>176.13664232701296</v>
      </c>
      <c r="E733" s="69">
        <f t="shared" si="408"/>
        <v>352</v>
      </c>
      <c r="F733" s="68">
        <f t="shared" si="409"/>
        <v>0</v>
      </c>
      <c r="G733" s="69">
        <v>3635.0949073736551</v>
      </c>
      <c r="H733" s="69">
        <v>3634.7843489624474</v>
      </c>
      <c r="I733" s="69">
        <f t="shared" si="410"/>
        <v>7269</v>
      </c>
      <c r="J733" s="68">
        <f t="shared" si="411"/>
        <v>-1</v>
      </c>
      <c r="K733" s="71">
        <v>11702.725314012245</v>
      </c>
      <c r="L733" s="71">
        <v>11699.784348962447</v>
      </c>
      <c r="M733" s="69">
        <f t="shared" si="412"/>
        <v>23401</v>
      </c>
      <c r="N733" s="68">
        <f t="shared" si="413"/>
        <v>-3</v>
      </c>
      <c r="O733" s="71">
        <v>16886.451659125705</v>
      </c>
      <c r="P733" s="71">
        <v>16871.784348962447</v>
      </c>
      <c r="Q733" s="69">
        <f t="shared" si="414"/>
        <v>33757</v>
      </c>
      <c r="R733" s="68">
        <f t="shared" si="415"/>
        <v>-15</v>
      </c>
      <c r="S733" s="71">
        <v>80617.692285156008</v>
      </c>
      <c r="T733" s="71">
        <v>80617.705653783923</v>
      </c>
      <c r="U733" s="69">
        <f t="shared" si="416"/>
        <v>161234</v>
      </c>
      <c r="V733" s="68">
        <f t="shared" si="417"/>
        <v>0</v>
      </c>
      <c r="W733" s="71">
        <v>132888.55116145205</v>
      </c>
      <c r="X733" s="71">
        <v>132863.70565378392</v>
      </c>
      <c r="Y733" s="69">
        <f t="shared" si="418"/>
        <v>265751</v>
      </c>
      <c r="Z733" s="68">
        <f t="shared" si="419"/>
        <v>-25</v>
      </c>
      <c r="AA733" s="71">
        <v>141366.1340543227</v>
      </c>
      <c r="AB733" s="71">
        <v>141341.28565378391</v>
      </c>
      <c r="AC733" s="69">
        <f t="shared" si="420"/>
        <v>282707</v>
      </c>
      <c r="AD733" s="68">
        <f t="shared" si="421"/>
        <v>-25</v>
      </c>
      <c r="AE733" s="71">
        <v>156835.36500004059</v>
      </c>
      <c r="AF733" s="71">
        <v>156797.48565378392</v>
      </c>
      <c r="AG733" s="69">
        <f t="shared" si="422"/>
        <v>313632</v>
      </c>
      <c r="AH733" s="68">
        <f t="shared" si="423"/>
        <v>-38</v>
      </c>
      <c r="AI733" s="71">
        <v>186281.6968920615</v>
      </c>
      <c r="AJ733" s="71">
        <v>185768.48565378392</v>
      </c>
      <c r="AK733" s="69">
        <f t="shared" si="424"/>
        <v>372049</v>
      </c>
      <c r="AL733" s="68">
        <f t="shared" si="425"/>
        <v>-513</v>
      </c>
      <c r="AM733" s="71">
        <v>206158.73846671014</v>
      </c>
      <c r="AN733" s="71">
        <v>205645.48565378392</v>
      </c>
      <c r="AO733" s="69">
        <f t="shared" si="426"/>
        <v>411803</v>
      </c>
      <c r="AP733" s="68">
        <f t="shared" si="427"/>
        <v>-513</v>
      </c>
      <c r="AQ733" s="71">
        <v>264523.11841238156</v>
      </c>
      <c r="AR733" s="71">
        <v>264009.48565378389</v>
      </c>
      <c r="AS733" s="69">
        <f t="shared" si="428"/>
        <v>528532</v>
      </c>
      <c r="AT733" s="68">
        <f t="shared" si="429"/>
        <v>-514</v>
      </c>
      <c r="AU733" s="71">
        <v>301943.5639558222</v>
      </c>
      <c r="AV733" s="71">
        <v>264009.48565378389</v>
      </c>
      <c r="AW733" s="69">
        <f t="shared" si="430"/>
        <v>565952</v>
      </c>
      <c r="AX733" s="68">
        <f t="shared" si="431"/>
        <v>-37934</v>
      </c>
      <c r="AY733" s="71">
        <v>301943.5639558222</v>
      </c>
      <c r="AZ733" s="71">
        <v>264009.48565378389</v>
      </c>
      <c r="BA733" s="65" t="b">
        <f t="shared" si="396"/>
        <v>1</v>
      </c>
      <c r="BB733" s="65" t="b">
        <f t="shared" si="397"/>
        <v>0</v>
      </c>
      <c r="BC733" s="65" t="b">
        <f t="shared" si="398"/>
        <v>0</v>
      </c>
      <c r="BD733" s="65" t="b">
        <f t="shared" si="399"/>
        <v>0</v>
      </c>
      <c r="BE733" s="65" t="b">
        <f t="shared" si="400"/>
        <v>1</v>
      </c>
      <c r="BF733" s="65" t="b">
        <f t="shared" si="401"/>
        <v>0</v>
      </c>
      <c r="BG733" s="65" t="b">
        <f t="shared" si="402"/>
        <v>0</v>
      </c>
      <c r="BH733" s="65" t="b">
        <f t="shared" si="403"/>
        <v>0</v>
      </c>
      <c r="BI733" s="65" t="b">
        <f t="shared" si="404"/>
        <v>0</v>
      </c>
      <c r="BJ733" s="65" t="b">
        <f t="shared" si="405"/>
        <v>0</v>
      </c>
      <c r="BK733" s="65" t="b">
        <f t="shared" si="406"/>
        <v>0</v>
      </c>
      <c r="BL733" s="65" t="b">
        <f t="shared" si="407"/>
        <v>0</v>
      </c>
      <c r="BM733" s="70" t="s">
        <v>182</v>
      </c>
    </row>
    <row r="734" spans="1:65" ht="17">
      <c r="A734" s="66" t="s">
        <v>1633</v>
      </c>
      <c r="B734" s="67" t="s">
        <v>1634</v>
      </c>
      <c r="C734" s="68">
        <v>320.48044354422495</v>
      </c>
      <c r="D734" s="68">
        <v>320.48044354422495</v>
      </c>
      <c r="E734" s="69">
        <f t="shared" si="408"/>
        <v>640</v>
      </c>
      <c r="F734" s="68">
        <f t="shared" si="409"/>
        <v>0</v>
      </c>
      <c r="G734" s="69">
        <v>4500.8755869038196</v>
      </c>
      <c r="H734" s="69">
        <v>4500.6684992465434</v>
      </c>
      <c r="I734" s="69">
        <f t="shared" si="410"/>
        <v>9000</v>
      </c>
      <c r="J734" s="68">
        <f t="shared" si="411"/>
        <v>0</v>
      </c>
      <c r="K734" s="71">
        <v>12720.44475711425</v>
      </c>
      <c r="L734" s="71">
        <v>12717.668499246543</v>
      </c>
      <c r="M734" s="69">
        <f t="shared" si="412"/>
        <v>25437</v>
      </c>
      <c r="N734" s="68">
        <f t="shared" si="413"/>
        <v>-3</v>
      </c>
      <c r="O734" s="71">
        <v>16508.730217649158</v>
      </c>
      <c r="P734" s="71">
        <v>16504.668499246545</v>
      </c>
      <c r="Q734" s="69">
        <f t="shared" si="414"/>
        <v>33012</v>
      </c>
      <c r="R734" s="68">
        <f t="shared" si="415"/>
        <v>-4</v>
      </c>
      <c r="S734" s="71">
        <v>60921.710180652743</v>
      </c>
      <c r="T734" s="71">
        <v>60922</v>
      </c>
      <c r="U734" s="69">
        <f t="shared" si="416"/>
        <v>121843</v>
      </c>
      <c r="V734" s="68">
        <f t="shared" si="417"/>
        <v>1</v>
      </c>
      <c r="W734" s="71">
        <v>64037.91093813334</v>
      </c>
      <c r="X734" s="71">
        <v>64038.2</v>
      </c>
      <c r="Y734" s="69">
        <f t="shared" si="418"/>
        <v>128075</v>
      </c>
      <c r="Z734" s="68">
        <f t="shared" si="419"/>
        <v>1</v>
      </c>
      <c r="AA734" s="71">
        <v>64037.91093813334</v>
      </c>
      <c r="AB734" s="71">
        <v>64038.2</v>
      </c>
      <c r="AC734" s="69">
        <f t="shared" si="420"/>
        <v>128075</v>
      </c>
      <c r="AD734" s="68">
        <f t="shared" si="421"/>
        <v>1</v>
      </c>
      <c r="AE734" s="71">
        <v>133725.8109401727</v>
      </c>
      <c r="AF734" s="71">
        <v>133726.09999999998</v>
      </c>
      <c r="AG734" s="69">
        <f t="shared" si="422"/>
        <v>267451</v>
      </c>
      <c r="AH734" s="68">
        <f t="shared" si="423"/>
        <v>1</v>
      </c>
      <c r="AI734" s="71">
        <v>133725.8109401727</v>
      </c>
      <c r="AJ734" s="71">
        <v>133726.09999999998</v>
      </c>
      <c r="AK734" s="69">
        <f t="shared" si="424"/>
        <v>267451</v>
      </c>
      <c r="AL734" s="68">
        <f t="shared" si="425"/>
        <v>1</v>
      </c>
      <c r="AM734" s="71">
        <v>182794.27800543685</v>
      </c>
      <c r="AN734" s="71">
        <v>182794.09999999998</v>
      </c>
      <c r="AO734" s="69">
        <f t="shared" si="426"/>
        <v>365588</v>
      </c>
      <c r="AP734" s="68">
        <f t="shared" si="427"/>
        <v>0</v>
      </c>
      <c r="AQ734" s="71">
        <v>293981.97872209171</v>
      </c>
      <c r="AR734" s="71">
        <v>293559.09999999998</v>
      </c>
      <c r="AS734" s="69">
        <f t="shared" si="428"/>
        <v>587540</v>
      </c>
      <c r="AT734" s="68">
        <f t="shared" si="429"/>
        <v>-422</v>
      </c>
      <c r="AU734" s="71">
        <v>850683.94293139712</v>
      </c>
      <c r="AV734" s="71">
        <v>293559.09999999998</v>
      </c>
      <c r="AW734" s="69">
        <f t="shared" si="430"/>
        <v>1144242</v>
      </c>
      <c r="AX734" s="68">
        <f t="shared" si="431"/>
        <v>-557124</v>
      </c>
      <c r="AY734" s="71">
        <v>850683.94293139712</v>
      </c>
      <c r="AZ734" s="71">
        <v>293559.09999999998</v>
      </c>
      <c r="BA734" s="65" t="b">
        <f t="shared" si="396"/>
        <v>1</v>
      </c>
      <c r="BB734" s="65" t="b">
        <f t="shared" si="397"/>
        <v>1</v>
      </c>
      <c r="BC734" s="65" t="b">
        <f t="shared" si="398"/>
        <v>0</v>
      </c>
      <c r="BD734" s="65" t="b">
        <f t="shared" si="399"/>
        <v>0</v>
      </c>
      <c r="BE734" s="65" t="b">
        <f t="shared" si="400"/>
        <v>0</v>
      </c>
      <c r="BF734" s="65" t="b">
        <f t="shared" si="401"/>
        <v>0</v>
      </c>
      <c r="BG734" s="65" t="b">
        <f t="shared" si="402"/>
        <v>0</v>
      </c>
      <c r="BH734" s="65" t="b">
        <f t="shared" si="403"/>
        <v>0</v>
      </c>
      <c r="BI734" s="65" t="b">
        <f t="shared" si="404"/>
        <v>0</v>
      </c>
      <c r="BJ734" s="65" t="b">
        <f t="shared" si="405"/>
        <v>1</v>
      </c>
      <c r="BK734" s="65" t="b">
        <f t="shared" si="406"/>
        <v>0</v>
      </c>
      <c r="BL734" s="65" t="b">
        <f t="shared" si="407"/>
        <v>0</v>
      </c>
      <c r="BM734" s="70" t="s">
        <v>182</v>
      </c>
    </row>
    <row r="735" spans="1:65" ht="34">
      <c r="A735" s="66" t="s">
        <v>1635</v>
      </c>
      <c r="B735" s="67" t="s">
        <v>1636</v>
      </c>
      <c r="C735" s="68">
        <v>571.48340078014428</v>
      </c>
      <c r="D735" s="68">
        <v>571.48340078014428</v>
      </c>
      <c r="E735" s="69">
        <f t="shared" si="408"/>
        <v>1142</v>
      </c>
      <c r="F735" s="68">
        <f t="shared" si="409"/>
        <v>0</v>
      </c>
      <c r="G735" s="69">
        <v>1784.3785166254879</v>
      </c>
      <c r="H735" s="69">
        <v>1784.0802800967249</v>
      </c>
      <c r="I735" s="69">
        <f t="shared" si="410"/>
        <v>3568</v>
      </c>
      <c r="J735" s="68">
        <f t="shared" si="411"/>
        <v>0</v>
      </c>
      <c r="K735" s="71">
        <v>4411.8213053393656</v>
      </c>
      <c r="L735" s="71">
        <v>4412.0802800967249</v>
      </c>
      <c r="M735" s="69">
        <f t="shared" si="412"/>
        <v>8823</v>
      </c>
      <c r="N735" s="68">
        <f t="shared" si="413"/>
        <v>1</v>
      </c>
      <c r="O735" s="71">
        <v>7694.5726486241783</v>
      </c>
      <c r="P735" s="71">
        <v>7695.0802800967249</v>
      </c>
      <c r="Q735" s="69">
        <f t="shared" si="414"/>
        <v>15389</v>
      </c>
      <c r="R735" s="68">
        <f t="shared" si="415"/>
        <v>1</v>
      </c>
      <c r="S735" s="69">
        <v>0</v>
      </c>
      <c r="T735" s="69">
        <v>0</v>
      </c>
      <c r="U735" s="69">
        <f t="shared" si="416"/>
        <v>0</v>
      </c>
      <c r="V735" s="68">
        <f t="shared" si="417"/>
        <v>0</v>
      </c>
      <c r="W735" s="69">
        <v>0</v>
      </c>
      <c r="X735" s="69">
        <v>0</v>
      </c>
      <c r="Y735" s="69">
        <f t="shared" si="418"/>
        <v>0</v>
      </c>
      <c r="Z735" s="68">
        <f t="shared" si="419"/>
        <v>0</v>
      </c>
      <c r="AA735" s="69">
        <v>0</v>
      </c>
      <c r="AB735" s="69">
        <v>0</v>
      </c>
      <c r="AC735" s="69">
        <f t="shared" si="420"/>
        <v>0</v>
      </c>
      <c r="AD735" s="68">
        <f t="shared" si="421"/>
        <v>0</v>
      </c>
      <c r="AE735" s="69">
        <v>0</v>
      </c>
      <c r="AF735" s="69">
        <v>0</v>
      </c>
      <c r="AG735" s="69">
        <f t="shared" si="422"/>
        <v>0</v>
      </c>
      <c r="AH735" s="68">
        <f t="shared" si="423"/>
        <v>0</v>
      </c>
      <c r="AI735" s="69">
        <v>0</v>
      </c>
      <c r="AJ735" s="69">
        <v>0</v>
      </c>
      <c r="AK735" s="69">
        <f t="shared" si="424"/>
        <v>0</v>
      </c>
      <c r="AL735" s="68">
        <f t="shared" si="425"/>
        <v>0</v>
      </c>
      <c r="AM735" s="69">
        <v>0</v>
      </c>
      <c r="AN735" s="69">
        <v>0</v>
      </c>
      <c r="AO735" s="69">
        <f t="shared" si="426"/>
        <v>0</v>
      </c>
      <c r="AP735" s="68">
        <f t="shared" si="427"/>
        <v>0</v>
      </c>
      <c r="AQ735" s="69">
        <v>0</v>
      </c>
      <c r="AR735" s="69">
        <v>0</v>
      </c>
      <c r="AS735" s="69">
        <f t="shared" si="428"/>
        <v>0</v>
      </c>
      <c r="AT735" s="68">
        <f t="shared" si="429"/>
        <v>0</v>
      </c>
      <c r="AU735" s="69">
        <v>0</v>
      </c>
      <c r="AV735" s="69">
        <v>0</v>
      </c>
      <c r="AW735" s="69">
        <f t="shared" si="430"/>
        <v>0</v>
      </c>
      <c r="AX735" s="68">
        <f t="shared" si="431"/>
        <v>0</v>
      </c>
      <c r="AY735" s="69">
        <v>0</v>
      </c>
      <c r="AZ735" s="69">
        <v>0</v>
      </c>
      <c r="BA735" s="65" t="b">
        <f t="shared" si="396"/>
        <v>1</v>
      </c>
      <c r="BB735" s="65" t="b">
        <f t="shared" si="397"/>
        <v>1</v>
      </c>
      <c r="BC735" s="65" t="b">
        <f t="shared" si="398"/>
        <v>0</v>
      </c>
      <c r="BD735" s="65" t="b">
        <f t="shared" si="399"/>
        <v>0</v>
      </c>
      <c r="BE735" s="65" t="b">
        <f t="shared" si="400"/>
        <v>1</v>
      </c>
      <c r="BF735" s="65" t="b">
        <f t="shared" si="401"/>
        <v>1</v>
      </c>
      <c r="BG735" s="65" t="b">
        <f t="shared" si="402"/>
        <v>1</v>
      </c>
      <c r="BH735" s="65" t="b">
        <f t="shared" si="403"/>
        <v>1</v>
      </c>
      <c r="BI735" s="65" t="b">
        <f t="shared" si="404"/>
        <v>1</v>
      </c>
      <c r="BJ735" s="65" t="b">
        <f t="shared" si="405"/>
        <v>1</v>
      </c>
      <c r="BK735" s="65" t="b">
        <f t="shared" si="406"/>
        <v>1</v>
      </c>
      <c r="BL735" s="65" t="b">
        <f t="shared" si="407"/>
        <v>1</v>
      </c>
      <c r="BM735" s="70" t="s">
        <v>161</v>
      </c>
    </row>
    <row r="736" spans="1:65" ht="17">
      <c r="A736" s="66" t="s">
        <v>1637</v>
      </c>
      <c r="B736" s="67" t="s">
        <v>1638</v>
      </c>
      <c r="C736" s="68">
        <v>293.14903563567981</v>
      </c>
      <c r="D736" s="68">
        <v>293.14903563567981</v>
      </c>
      <c r="E736" s="69">
        <f t="shared" si="408"/>
        <v>586</v>
      </c>
      <c r="F736" s="68">
        <f t="shared" si="409"/>
        <v>0</v>
      </c>
      <c r="G736" s="69">
        <v>4322.231860416774</v>
      </c>
      <c r="H736" s="69">
        <v>4322.0247727594979</v>
      </c>
      <c r="I736" s="69">
        <f t="shared" si="410"/>
        <v>8644</v>
      </c>
      <c r="J736" s="68">
        <f t="shared" si="411"/>
        <v>0</v>
      </c>
      <c r="K736" s="71">
        <v>13914.679141774372</v>
      </c>
      <c r="L736" s="71">
        <v>13912.024772759498</v>
      </c>
      <c r="M736" s="69">
        <f t="shared" si="412"/>
        <v>27826</v>
      </c>
      <c r="N736" s="68">
        <f t="shared" si="413"/>
        <v>-2</v>
      </c>
      <c r="O736" s="71">
        <v>20077.282779405905</v>
      </c>
      <c r="P736" s="71">
        <v>20060.024772759498</v>
      </c>
      <c r="Q736" s="69">
        <f t="shared" si="414"/>
        <v>40137</v>
      </c>
      <c r="R736" s="68">
        <f t="shared" si="415"/>
        <v>-17</v>
      </c>
      <c r="S736" s="69">
        <v>0</v>
      </c>
      <c r="T736" s="69">
        <v>0</v>
      </c>
      <c r="U736" s="69">
        <f t="shared" si="416"/>
        <v>0</v>
      </c>
      <c r="V736" s="68">
        <f t="shared" si="417"/>
        <v>0</v>
      </c>
      <c r="W736" s="69">
        <v>0</v>
      </c>
      <c r="X736" s="69">
        <v>0</v>
      </c>
      <c r="Y736" s="69">
        <f t="shared" si="418"/>
        <v>0</v>
      </c>
      <c r="Z736" s="68">
        <f t="shared" si="419"/>
        <v>0</v>
      </c>
      <c r="AA736" s="69">
        <v>0</v>
      </c>
      <c r="AB736" s="69">
        <v>0</v>
      </c>
      <c r="AC736" s="69">
        <f t="shared" si="420"/>
        <v>0</v>
      </c>
      <c r="AD736" s="68">
        <f t="shared" si="421"/>
        <v>0</v>
      </c>
      <c r="AE736" s="69">
        <v>0</v>
      </c>
      <c r="AF736" s="69">
        <v>0</v>
      </c>
      <c r="AG736" s="69">
        <f t="shared" si="422"/>
        <v>0</v>
      </c>
      <c r="AH736" s="68">
        <f t="shared" si="423"/>
        <v>0</v>
      </c>
      <c r="AI736" s="69">
        <v>0</v>
      </c>
      <c r="AJ736" s="69">
        <v>0</v>
      </c>
      <c r="AK736" s="69">
        <f t="shared" si="424"/>
        <v>0</v>
      </c>
      <c r="AL736" s="68">
        <f t="shared" si="425"/>
        <v>0</v>
      </c>
      <c r="AM736" s="69">
        <v>0</v>
      </c>
      <c r="AN736" s="69">
        <v>0</v>
      </c>
      <c r="AO736" s="69">
        <f t="shared" si="426"/>
        <v>0</v>
      </c>
      <c r="AP736" s="68">
        <f t="shared" si="427"/>
        <v>0</v>
      </c>
      <c r="AQ736" s="69">
        <v>0</v>
      </c>
      <c r="AR736" s="69">
        <v>0</v>
      </c>
      <c r="AS736" s="69">
        <f t="shared" si="428"/>
        <v>0</v>
      </c>
      <c r="AT736" s="68">
        <f t="shared" si="429"/>
        <v>0</v>
      </c>
      <c r="AU736" s="69">
        <v>0</v>
      </c>
      <c r="AV736" s="69">
        <v>0</v>
      </c>
      <c r="AW736" s="69">
        <f t="shared" si="430"/>
        <v>0</v>
      </c>
      <c r="AX736" s="68">
        <f t="shared" si="431"/>
        <v>0</v>
      </c>
      <c r="AY736" s="69">
        <v>0</v>
      </c>
      <c r="AZ736" s="69">
        <v>0</v>
      </c>
      <c r="BA736" s="65" t="b">
        <f t="shared" si="396"/>
        <v>1</v>
      </c>
      <c r="BB736" s="65" t="b">
        <f t="shared" si="397"/>
        <v>1</v>
      </c>
      <c r="BC736" s="65" t="b">
        <f t="shared" si="398"/>
        <v>0</v>
      </c>
      <c r="BD736" s="65" t="b">
        <f t="shared" si="399"/>
        <v>0</v>
      </c>
      <c r="BE736" s="65" t="b">
        <f t="shared" si="400"/>
        <v>1</v>
      </c>
      <c r="BF736" s="65" t="b">
        <f t="shared" si="401"/>
        <v>1</v>
      </c>
      <c r="BG736" s="65" t="b">
        <f t="shared" si="402"/>
        <v>1</v>
      </c>
      <c r="BH736" s="65" t="b">
        <f t="shared" si="403"/>
        <v>1</v>
      </c>
      <c r="BI736" s="65" t="b">
        <f t="shared" si="404"/>
        <v>1</v>
      </c>
      <c r="BJ736" s="65" t="b">
        <f t="shared" si="405"/>
        <v>1</v>
      </c>
      <c r="BK736" s="65" t="b">
        <f t="shared" si="406"/>
        <v>1</v>
      </c>
      <c r="BL736" s="65" t="b">
        <f t="shared" si="407"/>
        <v>1</v>
      </c>
      <c r="BM736" s="70" t="s">
        <v>164</v>
      </c>
    </row>
    <row r="737" spans="1:65" ht="34">
      <c r="A737" s="66" t="s">
        <v>1639</v>
      </c>
      <c r="B737" s="67" t="s">
        <v>1640</v>
      </c>
      <c r="C737" s="68">
        <v>164.715984319678</v>
      </c>
      <c r="D737" s="68">
        <v>164.715984319678</v>
      </c>
      <c r="E737" s="69">
        <f t="shared" si="408"/>
        <v>328</v>
      </c>
      <c r="F737" s="68">
        <f t="shared" si="409"/>
        <v>0</v>
      </c>
      <c r="G737" s="71">
        <v>2650.4747313398038</v>
      </c>
      <c r="H737" s="71">
        <v>2650.9161234883595</v>
      </c>
      <c r="I737" s="69">
        <f t="shared" si="410"/>
        <v>5300</v>
      </c>
      <c r="J737" s="68">
        <f t="shared" si="411"/>
        <v>0</v>
      </c>
      <c r="K737" s="71">
        <v>8969.5960339075664</v>
      </c>
      <c r="L737" s="71">
        <v>8948.9161234883595</v>
      </c>
      <c r="M737" s="69">
        <f t="shared" si="412"/>
        <v>17917</v>
      </c>
      <c r="N737" s="68">
        <f t="shared" si="413"/>
        <v>-21</v>
      </c>
      <c r="O737" s="71">
        <v>11974.183812843192</v>
      </c>
      <c r="P737" s="71">
        <v>11952.91612348836</v>
      </c>
      <c r="Q737" s="69">
        <f t="shared" si="414"/>
        <v>23926</v>
      </c>
      <c r="R737" s="68">
        <f t="shared" si="415"/>
        <v>-22</v>
      </c>
      <c r="S737" s="69">
        <v>0</v>
      </c>
      <c r="T737" s="69">
        <v>0</v>
      </c>
      <c r="U737" s="69">
        <f t="shared" si="416"/>
        <v>0</v>
      </c>
      <c r="V737" s="68">
        <f t="shared" si="417"/>
        <v>0</v>
      </c>
      <c r="W737" s="69">
        <v>0</v>
      </c>
      <c r="X737" s="69">
        <v>0</v>
      </c>
      <c r="Y737" s="69">
        <f t="shared" si="418"/>
        <v>0</v>
      </c>
      <c r="Z737" s="68">
        <f t="shared" si="419"/>
        <v>0</v>
      </c>
      <c r="AA737" s="69">
        <v>0</v>
      </c>
      <c r="AB737" s="69">
        <v>0</v>
      </c>
      <c r="AC737" s="69">
        <f t="shared" si="420"/>
        <v>0</v>
      </c>
      <c r="AD737" s="68">
        <f t="shared" si="421"/>
        <v>0</v>
      </c>
      <c r="AE737" s="69">
        <v>0</v>
      </c>
      <c r="AF737" s="69">
        <v>0</v>
      </c>
      <c r="AG737" s="69">
        <f t="shared" si="422"/>
        <v>0</v>
      </c>
      <c r="AH737" s="68">
        <f t="shared" si="423"/>
        <v>0</v>
      </c>
      <c r="AI737" s="69">
        <v>0</v>
      </c>
      <c r="AJ737" s="69">
        <v>0</v>
      </c>
      <c r="AK737" s="69">
        <f t="shared" si="424"/>
        <v>0</v>
      </c>
      <c r="AL737" s="68">
        <f t="shared" si="425"/>
        <v>0</v>
      </c>
      <c r="AM737" s="69">
        <v>0</v>
      </c>
      <c r="AN737" s="69">
        <v>0</v>
      </c>
      <c r="AO737" s="69">
        <f t="shared" si="426"/>
        <v>0</v>
      </c>
      <c r="AP737" s="68">
        <f t="shared" si="427"/>
        <v>0</v>
      </c>
      <c r="AQ737" s="69">
        <v>0</v>
      </c>
      <c r="AR737" s="69">
        <v>0</v>
      </c>
      <c r="AS737" s="69">
        <f t="shared" si="428"/>
        <v>0</v>
      </c>
      <c r="AT737" s="68">
        <f t="shared" si="429"/>
        <v>0</v>
      </c>
      <c r="AU737" s="69">
        <v>0</v>
      </c>
      <c r="AV737" s="69">
        <v>0</v>
      </c>
      <c r="AW737" s="69">
        <f t="shared" si="430"/>
        <v>0</v>
      </c>
      <c r="AX737" s="68">
        <f t="shared" si="431"/>
        <v>0</v>
      </c>
      <c r="AY737" s="69">
        <v>0</v>
      </c>
      <c r="AZ737" s="69">
        <v>0</v>
      </c>
      <c r="BA737" s="65" t="b">
        <f t="shared" si="396"/>
        <v>1</v>
      </c>
      <c r="BB737" s="65" t="b">
        <f t="shared" si="397"/>
        <v>1</v>
      </c>
      <c r="BC737" s="65" t="b">
        <f t="shared" si="398"/>
        <v>0</v>
      </c>
      <c r="BD737" s="65" t="b">
        <f t="shared" si="399"/>
        <v>0</v>
      </c>
      <c r="BE737" s="65" t="b">
        <f t="shared" si="400"/>
        <v>1</v>
      </c>
      <c r="BF737" s="65" t="b">
        <f t="shared" si="401"/>
        <v>1</v>
      </c>
      <c r="BG737" s="65" t="b">
        <f t="shared" si="402"/>
        <v>1</v>
      </c>
      <c r="BH737" s="65" t="b">
        <f t="shared" si="403"/>
        <v>1</v>
      </c>
      <c r="BI737" s="65" t="b">
        <f t="shared" si="404"/>
        <v>1</v>
      </c>
      <c r="BJ737" s="65" t="b">
        <f t="shared" si="405"/>
        <v>1</v>
      </c>
      <c r="BK737" s="65" t="b">
        <f t="shared" si="406"/>
        <v>1</v>
      </c>
      <c r="BL737" s="65" t="b">
        <f t="shared" si="407"/>
        <v>1</v>
      </c>
      <c r="BM737" s="70" t="s">
        <v>161</v>
      </c>
    </row>
    <row r="738" spans="1:65" ht="17">
      <c r="A738" s="66" t="s">
        <v>1641</v>
      </c>
      <c r="B738" s="67" t="s">
        <v>1642</v>
      </c>
      <c r="C738" s="68">
        <v>81.692715941086931</v>
      </c>
      <c r="D738" s="68">
        <v>81.692715941086931</v>
      </c>
      <c r="E738" s="69">
        <f t="shared" si="408"/>
        <v>162</v>
      </c>
      <c r="F738" s="68">
        <f t="shared" si="409"/>
        <v>0</v>
      </c>
      <c r="G738" s="69">
        <v>2692.105606568487</v>
      </c>
      <c r="H738" s="69">
        <v>2692.0374879349242</v>
      </c>
      <c r="I738" s="69">
        <f t="shared" si="410"/>
        <v>5384</v>
      </c>
      <c r="J738" s="68">
        <f t="shared" si="411"/>
        <v>0</v>
      </c>
      <c r="K738" s="71">
        <v>7609.170789679255</v>
      </c>
      <c r="L738" s="71">
        <v>7607.0374879349238</v>
      </c>
      <c r="M738" s="69">
        <f t="shared" si="412"/>
        <v>15216</v>
      </c>
      <c r="N738" s="68">
        <f t="shared" si="413"/>
        <v>-2</v>
      </c>
      <c r="O738" s="71">
        <v>9875.013635323623</v>
      </c>
      <c r="P738" s="71">
        <v>9872.0374879349238</v>
      </c>
      <c r="Q738" s="69">
        <f t="shared" si="414"/>
        <v>19747</v>
      </c>
      <c r="R738" s="68">
        <f t="shared" si="415"/>
        <v>-3</v>
      </c>
      <c r="S738" s="71">
        <v>62995.091204085234</v>
      </c>
      <c r="T738" s="71">
        <v>62995</v>
      </c>
      <c r="U738" s="69">
        <f t="shared" si="416"/>
        <v>125990</v>
      </c>
      <c r="V738" s="68">
        <f t="shared" si="417"/>
        <v>0</v>
      </c>
      <c r="W738" s="71">
        <v>62995.091204085234</v>
      </c>
      <c r="X738" s="71">
        <v>62995</v>
      </c>
      <c r="Y738" s="69">
        <f t="shared" si="418"/>
        <v>125990</v>
      </c>
      <c r="Z738" s="68">
        <f t="shared" si="419"/>
        <v>0</v>
      </c>
      <c r="AA738" s="71">
        <v>62995.091204085234</v>
      </c>
      <c r="AB738" s="71">
        <v>62995</v>
      </c>
      <c r="AC738" s="69">
        <f t="shared" si="420"/>
        <v>125990</v>
      </c>
      <c r="AD738" s="68">
        <f t="shared" si="421"/>
        <v>0</v>
      </c>
      <c r="AE738" s="71">
        <v>62995.091204085234</v>
      </c>
      <c r="AF738" s="71">
        <v>62995</v>
      </c>
      <c r="AG738" s="69">
        <f t="shared" si="422"/>
        <v>125990</v>
      </c>
      <c r="AH738" s="68">
        <f t="shared" si="423"/>
        <v>0</v>
      </c>
      <c r="AI738" s="71">
        <v>62995.091204085234</v>
      </c>
      <c r="AJ738" s="71">
        <v>62995</v>
      </c>
      <c r="AK738" s="69">
        <f t="shared" si="424"/>
        <v>125990</v>
      </c>
      <c r="AL738" s="68">
        <f t="shared" si="425"/>
        <v>0</v>
      </c>
      <c r="AM738" s="71">
        <v>62995.091204085234</v>
      </c>
      <c r="AN738" s="71">
        <v>62995</v>
      </c>
      <c r="AO738" s="69">
        <f t="shared" si="426"/>
        <v>125990</v>
      </c>
      <c r="AP738" s="68">
        <f t="shared" si="427"/>
        <v>0</v>
      </c>
      <c r="AQ738" s="71">
        <v>62995.091204085234</v>
      </c>
      <c r="AR738" s="71">
        <v>62995</v>
      </c>
      <c r="AS738" s="69">
        <f t="shared" si="428"/>
        <v>125990</v>
      </c>
      <c r="AT738" s="68">
        <f t="shared" si="429"/>
        <v>0</v>
      </c>
      <c r="AU738" s="71">
        <v>88380.209067278789</v>
      </c>
      <c r="AV738" s="71">
        <v>62995</v>
      </c>
      <c r="AW738" s="69">
        <f t="shared" si="430"/>
        <v>151375</v>
      </c>
      <c r="AX738" s="68">
        <f t="shared" si="431"/>
        <v>-25385</v>
      </c>
      <c r="AY738" s="71">
        <v>88380.209067278789</v>
      </c>
      <c r="AZ738" s="71">
        <v>62995</v>
      </c>
      <c r="BA738" s="65" t="b">
        <f t="shared" si="396"/>
        <v>1</v>
      </c>
      <c r="BB738" s="65" t="b">
        <f t="shared" si="397"/>
        <v>1</v>
      </c>
      <c r="BC738" s="65" t="b">
        <f t="shared" si="398"/>
        <v>0</v>
      </c>
      <c r="BD738" s="65" t="b">
        <f t="shared" si="399"/>
        <v>0</v>
      </c>
      <c r="BE738" s="65" t="b">
        <f t="shared" si="400"/>
        <v>1</v>
      </c>
      <c r="BF738" s="65" t="b">
        <f t="shared" si="401"/>
        <v>1</v>
      </c>
      <c r="BG738" s="65" t="b">
        <f t="shared" si="402"/>
        <v>1</v>
      </c>
      <c r="BH738" s="65" t="b">
        <f t="shared" si="403"/>
        <v>1</v>
      </c>
      <c r="BI738" s="65" t="b">
        <f t="shared" si="404"/>
        <v>1</v>
      </c>
      <c r="BJ738" s="65" t="b">
        <f t="shared" si="405"/>
        <v>1</v>
      </c>
      <c r="BK738" s="65" t="b">
        <f t="shared" si="406"/>
        <v>1</v>
      </c>
      <c r="BL738" s="65" t="b">
        <f t="shared" si="407"/>
        <v>0</v>
      </c>
      <c r="BM738" s="70" t="s">
        <v>164</v>
      </c>
    </row>
    <row r="739" spans="1:65" ht="34">
      <c r="A739" s="66" t="s">
        <v>1643</v>
      </c>
      <c r="B739" s="67" t="s">
        <v>1644</v>
      </c>
      <c r="C739" s="68">
        <v>558.20301279563489</v>
      </c>
      <c r="D739" s="68">
        <v>558.20301279563489</v>
      </c>
      <c r="E739" s="69">
        <f t="shared" si="408"/>
        <v>1116</v>
      </c>
      <c r="F739" s="68">
        <f t="shared" si="409"/>
        <v>0</v>
      </c>
      <c r="G739" s="71">
        <v>2058.1706152941642</v>
      </c>
      <c r="H739" s="71">
        <v>2058.5644911972749</v>
      </c>
      <c r="I739" s="69">
        <f t="shared" si="410"/>
        <v>4116</v>
      </c>
      <c r="J739" s="68">
        <f t="shared" si="411"/>
        <v>0</v>
      </c>
      <c r="K739" s="71">
        <v>5228.5376175206065</v>
      </c>
      <c r="L739" s="71">
        <v>5228.5644911972749</v>
      </c>
      <c r="M739" s="69">
        <f t="shared" si="412"/>
        <v>10456</v>
      </c>
      <c r="N739" s="68">
        <f t="shared" si="413"/>
        <v>0</v>
      </c>
      <c r="O739" s="71">
        <v>9484.7626952013088</v>
      </c>
      <c r="P739" s="71">
        <v>9484.564491197274</v>
      </c>
      <c r="Q739" s="69">
        <f t="shared" si="414"/>
        <v>18968</v>
      </c>
      <c r="R739" s="68">
        <f t="shared" si="415"/>
        <v>0</v>
      </c>
      <c r="S739" s="69">
        <v>0</v>
      </c>
      <c r="T739" s="71">
        <v>10315</v>
      </c>
      <c r="U739" s="69">
        <f t="shared" si="416"/>
        <v>10315</v>
      </c>
      <c r="V739" s="68">
        <f t="shared" si="417"/>
        <v>10315</v>
      </c>
      <c r="W739" s="69">
        <v>0</v>
      </c>
      <c r="X739" s="71">
        <v>25649</v>
      </c>
      <c r="Y739" s="69">
        <f t="shared" si="418"/>
        <v>25649</v>
      </c>
      <c r="Z739" s="68">
        <f t="shared" si="419"/>
        <v>25649</v>
      </c>
      <c r="AA739" s="69">
        <v>0</v>
      </c>
      <c r="AB739" s="71">
        <v>25649</v>
      </c>
      <c r="AC739" s="69">
        <f t="shared" si="420"/>
        <v>25649</v>
      </c>
      <c r="AD739" s="68">
        <f t="shared" si="421"/>
        <v>25649</v>
      </c>
      <c r="AE739" s="69">
        <v>0</v>
      </c>
      <c r="AF739" s="71">
        <v>25649</v>
      </c>
      <c r="AG739" s="69">
        <f t="shared" si="422"/>
        <v>25649</v>
      </c>
      <c r="AH739" s="68">
        <f t="shared" si="423"/>
        <v>25649</v>
      </c>
      <c r="AI739" s="69">
        <v>0</v>
      </c>
      <c r="AJ739" s="71">
        <v>38875.47</v>
      </c>
      <c r="AK739" s="69">
        <f t="shared" si="424"/>
        <v>38875</v>
      </c>
      <c r="AL739" s="68">
        <f t="shared" si="425"/>
        <v>38875</v>
      </c>
      <c r="AM739" s="69">
        <v>0</v>
      </c>
      <c r="AN739" s="71">
        <v>38875.47</v>
      </c>
      <c r="AO739" s="69">
        <f t="shared" si="426"/>
        <v>38875</v>
      </c>
      <c r="AP739" s="68">
        <f t="shared" si="427"/>
        <v>38875</v>
      </c>
      <c r="AQ739" s="69">
        <v>0</v>
      </c>
      <c r="AR739" s="71">
        <v>38875.47</v>
      </c>
      <c r="AS739" s="69">
        <f t="shared" si="428"/>
        <v>38875</v>
      </c>
      <c r="AT739" s="68">
        <f t="shared" si="429"/>
        <v>38875</v>
      </c>
      <c r="AU739" s="69">
        <v>0</v>
      </c>
      <c r="AV739" s="71">
        <v>38875.47</v>
      </c>
      <c r="AW739" s="69">
        <f t="shared" si="430"/>
        <v>38875</v>
      </c>
      <c r="AX739" s="68">
        <f t="shared" si="431"/>
        <v>38875</v>
      </c>
      <c r="AY739" s="69">
        <v>0</v>
      </c>
      <c r="AZ739" s="71">
        <v>38875.47</v>
      </c>
      <c r="BA739" s="65" t="b">
        <f t="shared" si="396"/>
        <v>1</v>
      </c>
      <c r="BB739" s="65" t="b">
        <f t="shared" si="397"/>
        <v>1</v>
      </c>
      <c r="BC739" s="65" t="b">
        <f t="shared" si="398"/>
        <v>1</v>
      </c>
      <c r="BD739" s="65" t="b">
        <f t="shared" si="399"/>
        <v>1</v>
      </c>
      <c r="BE739" s="65" t="b">
        <f t="shared" si="400"/>
        <v>0</v>
      </c>
      <c r="BF739" s="65" t="b">
        <f t="shared" si="401"/>
        <v>0</v>
      </c>
      <c r="BG739" s="65" t="b">
        <f t="shared" si="402"/>
        <v>0</v>
      </c>
      <c r="BH739" s="65" t="b">
        <f t="shared" si="403"/>
        <v>0</v>
      </c>
      <c r="BI739" s="65" t="b">
        <f t="shared" si="404"/>
        <v>0</v>
      </c>
      <c r="BJ739" s="65" t="b">
        <f t="shared" si="405"/>
        <v>0</v>
      </c>
      <c r="BK739" s="65" t="b">
        <f t="shared" si="406"/>
        <v>0</v>
      </c>
      <c r="BL739" s="65" t="b">
        <f t="shared" si="407"/>
        <v>0</v>
      </c>
      <c r="BM739" s="70" t="s">
        <v>161</v>
      </c>
    </row>
    <row r="740" spans="1:65" ht="34">
      <c r="A740" s="66" t="s">
        <v>1645</v>
      </c>
      <c r="B740" s="67" t="s">
        <v>1646</v>
      </c>
      <c r="C740" s="68">
        <v>18862.362516802557</v>
      </c>
      <c r="D740" s="68">
        <v>18862.362516802557</v>
      </c>
      <c r="E740" s="69">
        <f t="shared" si="408"/>
        <v>37724</v>
      </c>
      <c r="F740" s="68">
        <f t="shared" si="409"/>
        <v>0</v>
      </c>
      <c r="G740" s="69">
        <v>37340.219543160289</v>
      </c>
      <c r="H740" s="69">
        <v>37339.772049267747</v>
      </c>
      <c r="I740" s="69">
        <f t="shared" si="410"/>
        <v>74679</v>
      </c>
      <c r="J740" s="68">
        <f t="shared" si="411"/>
        <v>-1</v>
      </c>
      <c r="K740" s="71">
        <v>77843.657514698003</v>
      </c>
      <c r="L740" s="71">
        <v>77843.772049267747</v>
      </c>
      <c r="M740" s="69">
        <f t="shared" si="412"/>
        <v>155686</v>
      </c>
      <c r="N740" s="68">
        <f t="shared" si="413"/>
        <v>0</v>
      </c>
      <c r="O740" s="71">
        <v>145611.71868006227</v>
      </c>
      <c r="P740" s="71">
        <v>145611.77204926775</v>
      </c>
      <c r="Q740" s="69">
        <f t="shared" si="414"/>
        <v>291222</v>
      </c>
      <c r="R740" s="68">
        <f t="shared" si="415"/>
        <v>0</v>
      </c>
      <c r="S740" s="69">
        <v>0</v>
      </c>
      <c r="T740" s="69">
        <v>0</v>
      </c>
      <c r="U740" s="69">
        <f t="shared" si="416"/>
        <v>0</v>
      </c>
      <c r="V740" s="68">
        <f t="shared" si="417"/>
        <v>0</v>
      </c>
      <c r="W740" s="69">
        <v>0</v>
      </c>
      <c r="X740" s="69">
        <v>0</v>
      </c>
      <c r="Y740" s="69">
        <f t="shared" si="418"/>
        <v>0</v>
      </c>
      <c r="Z740" s="68">
        <f t="shared" si="419"/>
        <v>0</v>
      </c>
      <c r="AA740" s="69">
        <v>0</v>
      </c>
      <c r="AB740" s="69">
        <v>0</v>
      </c>
      <c r="AC740" s="69">
        <f t="shared" si="420"/>
        <v>0</v>
      </c>
      <c r="AD740" s="68">
        <f t="shared" si="421"/>
        <v>0</v>
      </c>
      <c r="AE740" s="69">
        <v>0</v>
      </c>
      <c r="AF740" s="69">
        <v>0</v>
      </c>
      <c r="AG740" s="69">
        <f t="shared" si="422"/>
        <v>0</v>
      </c>
      <c r="AH740" s="68">
        <f t="shared" si="423"/>
        <v>0</v>
      </c>
      <c r="AI740" s="69">
        <v>0</v>
      </c>
      <c r="AJ740" s="69">
        <v>0</v>
      </c>
      <c r="AK740" s="69">
        <f t="shared" si="424"/>
        <v>0</v>
      </c>
      <c r="AL740" s="68">
        <f t="shared" si="425"/>
        <v>0</v>
      </c>
      <c r="AM740" s="69">
        <v>0</v>
      </c>
      <c r="AN740" s="69">
        <v>0</v>
      </c>
      <c r="AO740" s="69">
        <f t="shared" si="426"/>
        <v>0</v>
      </c>
      <c r="AP740" s="68">
        <f t="shared" si="427"/>
        <v>0</v>
      </c>
      <c r="AQ740" s="69">
        <v>0</v>
      </c>
      <c r="AR740" s="69">
        <v>0</v>
      </c>
      <c r="AS740" s="69">
        <f t="shared" si="428"/>
        <v>0</v>
      </c>
      <c r="AT740" s="68">
        <f t="shared" si="429"/>
        <v>0</v>
      </c>
      <c r="AU740" s="69">
        <v>0</v>
      </c>
      <c r="AV740" s="69">
        <v>0</v>
      </c>
      <c r="AW740" s="69">
        <f t="shared" si="430"/>
        <v>0</v>
      </c>
      <c r="AX740" s="68">
        <f t="shared" si="431"/>
        <v>0</v>
      </c>
      <c r="AY740" s="69">
        <v>0</v>
      </c>
      <c r="AZ740" s="69">
        <v>0</v>
      </c>
      <c r="BA740" s="65" t="b">
        <f t="shared" si="396"/>
        <v>1</v>
      </c>
      <c r="BB740" s="65" t="b">
        <f t="shared" si="397"/>
        <v>0</v>
      </c>
      <c r="BC740" s="65" t="b">
        <f t="shared" si="398"/>
        <v>1</v>
      </c>
      <c r="BD740" s="65" t="b">
        <f t="shared" si="399"/>
        <v>1</v>
      </c>
      <c r="BE740" s="65" t="b">
        <f t="shared" si="400"/>
        <v>1</v>
      </c>
      <c r="BF740" s="65" t="b">
        <f t="shared" si="401"/>
        <v>1</v>
      </c>
      <c r="BG740" s="65" t="b">
        <f t="shared" si="402"/>
        <v>1</v>
      </c>
      <c r="BH740" s="65" t="b">
        <f t="shared" si="403"/>
        <v>1</v>
      </c>
      <c r="BI740" s="65" t="b">
        <f t="shared" si="404"/>
        <v>1</v>
      </c>
      <c r="BJ740" s="65" t="b">
        <f t="shared" si="405"/>
        <v>1</v>
      </c>
      <c r="BK740" s="65" t="b">
        <f t="shared" si="406"/>
        <v>1</v>
      </c>
      <c r="BL740" s="65" t="b">
        <f t="shared" si="407"/>
        <v>1</v>
      </c>
      <c r="BM740" s="70" t="s">
        <v>161</v>
      </c>
    </row>
    <row r="741" spans="1:65" ht="34">
      <c r="A741" s="66" t="s">
        <v>1647</v>
      </c>
      <c r="B741" s="67" t="s">
        <v>1648</v>
      </c>
      <c r="C741" s="68">
        <v>547.79142178782092</v>
      </c>
      <c r="D741" s="68">
        <v>547.79142178782092</v>
      </c>
      <c r="E741" s="69">
        <f t="shared" si="408"/>
        <v>1094</v>
      </c>
      <c r="F741" s="68">
        <f t="shared" si="409"/>
        <v>0</v>
      </c>
      <c r="G741" s="71">
        <v>1709.7841041222021</v>
      </c>
      <c r="H741" s="71">
        <v>1710.1176900040496</v>
      </c>
      <c r="I741" s="69">
        <f t="shared" si="410"/>
        <v>3419</v>
      </c>
      <c r="J741" s="68">
        <f t="shared" si="411"/>
        <v>1</v>
      </c>
      <c r="K741" s="71">
        <v>4229.5217400808679</v>
      </c>
      <c r="L741" s="71">
        <v>4229.11769000405</v>
      </c>
      <c r="M741" s="69">
        <f t="shared" si="412"/>
        <v>8458</v>
      </c>
      <c r="N741" s="68">
        <f t="shared" si="413"/>
        <v>0</v>
      </c>
      <c r="O741" s="71">
        <v>7375.005617618729</v>
      </c>
      <c r="P741" s="71">
        <v>7374.11769000405</v>
      </c>
      <c r="Q741" s="69">
        <f t="shared" si="414"/>
        <v>14749</v>
      </c>
      <c r="R741" s="68">
        <f t="shared" si="415"/>
        <v>-1</v>
      </c>
      <c r="S741" s="69">
        <v>0</v>
      </c>
      <c r="T741" s="69">
        <v>0</v>
      </c>
      <c r="U741" s="69">
        <f t="shared" si="416"/>
        <v>0</v>
      </c>
      <c r="V741" s="68">
        <f t="shared" si="417"/>
        <v>0</v>
      </c>
      <c r="W741" s="69">
        <v>0</v>
      </c>
      <c r="X741" s="69">
        <v>0</v>
      </c>
      <c r="Y741" s="69">
        <f t="shared" si="418"/>
        <v>0</v>
      </c>
      <c r="Z741" s="68">
        <f t="shared" si="419"/>
        <v>0</v>
      </c>
      <c r="AA741" s="69">
        <v>0</v>
      </c>
      <c r="AB741" s="69">
        <v>0</v>
      </c>
      <c r="AC741" s="69">
        <f t="shared" si="420"/>
        <v>0</v>
      </c>
      <c r="AD741" s="68">
        <f t="shared" si="421"/>
        <v>0</v>
      </c>
      <c r="AE741" s="69">
        <v>0</v>
      </c>
      <c r="AF741" s="69">
        <v>0</v>
      </c>
      <c r="AG741" s="69">
        <f t="shared" si="422"/>
        <v>0</v>
      </c>
      <c r="AH741" s="68">
        <f t="shared" si="423"/>
        <v>0</v>
      </c>
      <c r="AI741" s="69">
        <v>0</v>
      </c>
      <c r="AJ741" s="69">
        <v>0</v>
      </c>
      <c r="AK741" s="69">
        <f t="shared" si="424"/>
        <v>0</v>
      </c>
      <c r="AL741" s="68">
        <f t="shared" si="425"/>
        <v>0</v>
      </c>
      <c r="AM741" s="69">
        <v>0</v>
      </c>
      <c r="AN741" s="69">
        <v>0</v>
      </c>
      <c r="AO741" s="69">
        <f t="shared" si="426"/>
        <v>0</v>
      </c>
      <c r="AP741" s="68">
        <f t="shared" si="427"/>
        <v>0</v>
      </c>
      <c r="AQ741" s="69">
        <v>0</v>
      </c>
      <c r="AR741" s="69">
        <v>0</v>
      </c>
      <c r="AS741" s="69">
        <f t="shared" si="428"/>
        <v>0</v>
      </c>
      <c r="AT741" s="68">
        <f t="shared" si="429"/>
        <v>0</v>
      </c>
      <c r="AU741" s="69">
        <v>0</v>
      </c>
      <c r="AV741" s="69">
        <v>0</v>
      </c>
      <c r="AW741" s="69">
        <f t="shared" si="430"/>
        <v>0</v>
      </c>
      <c r="AX741" s="68">
        <f t="shared" si="431"/>
        <v>0</v>
      </c>
      <c r="AY741" s="69">
        <v>0</v>
      </c>
      <c r="AZ741" s="69">
        <v>0</v>
      </c>
      <c r="BA741" s="65" t="b">
        <f t="shared" si="396"/>
        <v>1</v>
      </c>
      <c r="BB741" s="65" t="b">
        <f t="shared" si="397"/>
        <v>0</v>
      </c>
      <c r="BC741" s="65" t="b">
        <f t="shared" si="398"/>
        <v>1</v>
      </c>
      <c r="BD741" s="65" t="b">
        <f t="shared" si="399"/>
        <v>0</v>
      </c>
      <c r="BE741" s="65" t="b">
        <f t="shared" si="400"/>
        <v>1</v>
      </c>
      <c r="BF741" s="65" t="b">
        <f t="shared" si="401"/>
        <v>1</v>
      </c>
      <c r="BG741" s="65" t="b">
        <f t="shared" si="402"/>
        <v>1</v>
      </c>
      <c r="BH741" s="65" t="b">
        <f t="shared" si="403"/>
        <v>1</v>
      </c>
      <c r="BI741" s="65" t="b">
        <f t="shared" si="404"/>
        <v>1</v>
      </c>
      <c r="BJ741" s="65" t="b">
        <f t="shared" si="405"/>
        <v>1</v>
      </c>
      <c r="BK741" s="65" t="b">
        <f t="shared" si="406"/>
        <v>1</v>
      </c>
      <c r="BL741" s="65" t="b">
        <f t="shared" si="407"/>
        <v>1</v>
      </c>
      <c r="BM741" s="70" t="s">
        <v>161</v>
      </c>
    </row>
    <row r="742" spans="1:65" ht="17">
      <c r="A742" s="66" t="s">
        <v>1649</v>
      </c>
      <c r="B742" s="67" t="s">
        <v>1650</v>
      </c>
      <c r="C742" s="68">
        <v>372.24763375930991</v>
      </c>
      <c r="D742" s="68">
        <v>372.24763375930991</v>
      </c>
      <c r="E742" s="69">
        <f t="shared" si="408"/>
        <v>744</v>
      </c>
      <c r="F742" s="68">
        <f t="shared" si="409"/>
        <v>0</v>
      </c>
      <c r="G742" s="71">
        <v>1372.4686360289991</v>
      </c>
      <c r="H742" s="71">
        <v>1372.7904422287197</v>
      </c>
      <c r="I742" s="69">
        <f t="shared" si="410"/>
        <v>2744</v>
      </c>
      <c r="J742" s="68">
        <f t="shared" si="411"/>
        <v>0</v>
      </c>
      <c r="K742" s="71">
        <v>3487.138242221044</v>
      </c>
      <c r="L742" s="71">
        <v>3486.7904422287197</v>
      </c>
      <c r="M742" s="69">
        <f t="shared" si="412"/>
        <v>6973</v>
      </c>
      <c r="N742" s="68">
        <f t="shared" si="413"/>
        <v>-1</v>
      </c>
      <c r="O742" s="71">
        <v>6325.6701329494963</v>
      </c>
      <c r="P742" s="71">
        <v>6325.7904422287193</v>
      </c>
      <c r="Q742" s="69">
        <f t="shared" si="414"/>
        <v>12650</v>
      </c>
      <c r="R742" s="68">
        <f t="shared" si="415"/>
        <v>0</v>
      </c>
      <c r="S742" s="69">
        <v>0</v>
      </c>
      <c r="T742" s="69">
        <v>0</v>
      </c>
      <c r="U742" s="69">
        <f t="shared" si="416"/>
        <v>0</v>
      </c>
      <c r="V742" s="68">
        <f t="shared" si="417"/>
        <v>0</v>
      </c>
      <c r="W742" s="69">
        <v>0</v>
      </c>
      <c r="X742" s="69">
        <v>0</v>
      </c>
      <c r="Y742" s="69">
        <f t="shared" si="418"/>
        <v>0</v>
      </c>
      <c r="Z742" s="68">
        <f t="shared" si="419"/>
        <v>0</v>
      </c>
      <c r="AA742" s="69">
        <v>0</v>
      </c>
      <c r="AB742" s="69">
        <v>0</v>
      </c>
      <c r="AC742" s="69">
        <f t="shared" si="420"/>
        <v>0</v>
      </c>
      <c r="AD742" s="68">
        <f t="shared" si="421"/>
        <v>0</v>
      </c>
      <c r="AE742" s="69">
        <v>0</v>
      </c>
      <c r="AF742" s="69">
        <v>0</v>
      </c>
      <c r="AG742" s="69">
        <f t="shared" si="422"/>
        <v>0</v>
      </c>
      <c r="AH742" s="68">
        <f t="shared" si="423"/>
        <v>0</v>
      </c>
      <c r="AI742" s="69">
        <v>0</v>
      </c>
      <c r="AJ742" s="69">
        <v>0</v>
      </c>
      <c r="AK742" s="69">
        <f t="shared" si="424"/>
        <v>0</v>
      </c>
      <c r="AL742" s="68">
        <f t="shared" si="425"/>
        <v>0</v>
      </c>
      <c r="AM742" s="69">
        <v>0</v>
      </c>
      <c r="AN742" s="69">
        <v>0</v>
      </c>
      <c r="AO742" s="69">
        <f t="shared" si="426"/>
        <v>0</v>
      </c>
      <c r="AP742" s="68">
        <f t="shared" si="427"/>
        <v>0</v>
      </c>
      <c r="AQ742" s="69">
        <v>0</v>
      </c>
      <c r="AR742" s="69">
        <v>0</v>
      </c>
      <c r="AS742" s="69">
        <f t="shared" si="428"/>
        <v>0</v>
      </c>
      <c r="AT742" s="68">
        <f t="shared" si="429"/>
        <v>0</v>
      </c>
      <c r="AU742" s="69">
        <v>0</v>
      </c>
      <c r="AV742" s="69">
        <v>0</v>
      </c>
      <c r="AW742" s="69">
        <f t="shared" si="430"/>
        <v>0</v>
      </c>
      <c r="AX742" s="68">
        <f t="shared" si="431"/>
        <v>0</v>
      </c>
      <c r="AY742" s="69">
        <v>0</v>
      </c>
      <c r="AZ742" s="69">
        <v>0</v>
      </c>
      <c r="BA742" s="65" t="b">
        <f t="shared" si="396"/>
        <v>1</v>
      </c>
      <c r="BB742" s="65" t="b">
        <f t="shared" si="397"/>
        <v>1</v>
      </c>
      <c r="BC742" s="65" t="b">
        <f t="shared" si="398"/>
        <v>0</v>
      </c>
      <c r="BD742" s="65" t="b">
        <f t="shared" si="399"/>
        <v>1</v>
      </c>
      <c r="BE742" s="65" t="b">
        <f t="shared" si="400"/>
        <v>1</v>
      </c>
      <c r="BF742" s="65" t="b">
        <f t="shared" si="401"/>
        <v>1</v>
      </c>
      <c r="BG742" s="65" t="b">
        <f t="shared" si="402"/>
        <v>1</v>
      </c>
      <c r="BH742" s="65" t="b">
        <f t="shared" si="403"/>
        <v>1</v>
      </c>
      <c r="BI742" s="65" t="b">
        <f t="shared" si="404"/>
        <v>1</v>
      </c>
      <c r="BJ742" s="65" t="b">
        <f t="shared" si="405"/>
        <v>1</v>
      </c>
      <c r="BK742" s="65" t="b">
        <f t="shared" si="406"/>
        <v>1</v>
      </c>
      <c r="BL742" s="65" t="b">
        <f t="shared" si="407"/>
        <v>1</v>
      </c>
      <c r="BM742" s="70" t="s">
        <v>164</v>
      </c>
    </row>
    <row r="743" spans="1:65" ht="34">
      <c r="A743" s="66" t="s">
        <v>1651</v>
      </c>
      <c r="B743" s="67" t="s">
        <v>1652</v>
      </c>
      <c r="C743" s="68">
        <v>484.61673563404912</v>
      </c>
      <c r="D743" s="68">
        <v>484.61673563404912</v>
      </c>
      <c r="E743" s="69">
        <f t="shared" si="408"/>
        <v>968</v>
      </c>
      <c r="F743" s="68">
        <f t="shared" si="409"/>
        <v>0</v>
      </c>
      <c r="G743" s="71">
        <v>2609.8997066159523</v>
      </c>
      <c r="H743" s="71">
        <v>2610.3000096741694</v>
      </c>
      <c r="I743" s="69">
        <f t="shared" si="410"/>
        <v>5219</v>
      </c>
      <c r="J743" s="68">
        <f t="shared" si="411"/>
        <v>1</v>
      </c>
      <c r="K743" s="71">
        <v>8929.3664738485277</v>
      </c>
      <c r="L743" s="71">
        <v>8929.3000096741689</v>
      </c>
      <c r="M743" s="69">
        <f t="shared" si="412"/>
        <v>17858</v>
      </c>
      <c r="N743" s="68">
        <f t="shared" si="413"/>
        <v>0</v>
      </c>
      <c r="O743" s="71">
        <v>17268.8937279489</v>
      </c>
      <c r="P743" s="71">
        <v>17269.300009674167</v>
      </c>
      <c r="Q743" s="69">
        <f t="shared" si="414"/>
        <v>34537</v>
      </c>
      <c r="R743" s="68">
        <f t="shared" si="415"/>
        <v>1</v>
      </c>
      <c r="S743" s="69">
        <v>0</v>
      </c>
      <c r="T743" s="69">
        <v>0</v>
      </c>
      <c r="U743" s="69">
        <f t="shared" si="416"/>
        <v>0</v>
      </c>
      <c r="V743" s="68">
        <f t="shared" si="417"/>
        <v>0</v>
      </c>
      <c r="W743" s="69">
        <v>0</v>
      </c>
      <c r="X743" s="69">
        <v>0</v>
      </c>
      <c r="Y743" s="69">
        <f t="shared" si="418"/>
        <v>0</v>
      </c>
      <c r="Z743" s="68">
        <f t="shared" si="419"/>
        <v>0</v>
      </c>
      <c r="AA743" s="69">
        <v>0</v>
      </c>
      <c r="AB743" s="69">
        <v>0</v>
      </c>
      <c r="AC743" s="69">
        <f t="shared" si="420"/>
        <v>0</v>
      </c>
      <c r="AD743" s="68">
        <f t="shared" si="421"/>
        <v>0</v>
      </c>
      <c r="AE743" s="69">
        <v>0</v>
      </c>
      <c r="AF743" s="69">
        <v>0</v>
      </c>
      <c r="AG743" s="69">
        <f t="shared" si="422"/>
        <v>0</v>
      </c>
      <c r="AH743" s="68">
        <f t="shared" si="423"/>
        <v>0</v>
      </c>
      <c r="AI743" s="69">
        <v>0</v>
      </c>
      <c r="AJ743" s="69">
        <v>0</v>
      </c>
      <c r="AK743" s="69">
        <f t="shared" si="424"/>
        <v>0</v>
      </c>
      <c r="AL743" s="68">
        <f t="shared" si="425"/>
        <v>0</v>
      </c>
      <c r="AM743" s="69">
        <v>0</v>
      </c>
      <c r="AN743" s="69">
        <v>0</v>
      </c>
      <c r="AO743" s="69">
        <f t="shared" si="426"/>
        <v>0</v>
      </c>
      <c r="AP743" s="68">
        <f t="shared" si="427"/>
        <v>0</v>
      </c>
      <c r="AQ743" s="69">
        <v>0</v>
      </c>
      <c r="AR743" s="69">
        <v>0</v>
      </c>
      <c r="AS743" s="69">
        <f t="shared" si="428"/>
        <v>0</v>
      </c>
      <c r="AT743" s="68">
        <f t="shared" si="429"/>
        <v>0</v>
      </c>
      <c r="AU743" s="69">
        <v>0</v>
      </c>
      <c r="AV743" s="69">
        <v>0</v>
      </c>
      <c r="AW743" s="69">
        <f t="shared" si="430"/>
        <v>0</v>
      </c>
      <c r="AX743" s="68">
        <f t="shared" si="431"/>
        <v>0</v>
      </c>
      <c r="AY743" s="69">
        <v>0</v>
      </c>
      <c r="AZ743" s="69">
        <v>0</v>
      </c>
      <c r="BA743" s="65" t="b">
        <f t="shared" si="396"/>
        <v>1</v>
      </c>
      <c r="BB743" s="65" t="b">
        <f t="shared" si="397"/>
        <v>0</v>
      </c>
      <c r="BC743" s="65" t="b">
        <f t="shared" si="398"/>
        <v>1</v>
      </c>
      <c r="BD743" s="65" t="b">
        <f t="shared" si="399"/>
        <v>0</v>
      </c>
      <c r="BE743" s="65" t="b">
        <f t="shared" si="400"/>
        <v>1</v>
      </c>
      <c r="BF743" s="65" t="b">
        <f t="shared" si="401"/>
        <v>1</v>
      </c>
      <c r="BG743" s="65" t="b">
        <f t="shared" si="402"/>
        <v>1</v>
      </c>
      <c r="BH743" s="65" t="b">
        <f t="shared" si="403"/>
        <v>1</v>
      </c>
      <c r="BI743" s="65" t="b">
        <f t="shared" si="404"/>
        <v>1</v>
      </c>
      <c r="BJ743" s="65" t="b">
        <f t="shared" si="405"/>
        <v>1</v>
      </c>
      <c r="BK743" s="65" t="b">
        <f t="shared" si="406"/>
        <v>1</v>
      </c>
      <c r="BL743" s="65" t="b">
        <f t="shared" si="407"/>
        <v>1</v>
      </c>
      <c r="BM743" s="70" t="s">
        <v>161</v>
      </c>
    </row>
    <row r="744" spans="1:65" ht="17">
      <c r="A744" s="66" t="s">
        <v>1653</v>
      </c>
      <c r="B744" s="67" t="s">
        <v>1654</v>
      </c>
      <c r="C744" s="68">
        <v>1234.9686336065583</v>
      </c>
      <c r="D744" s="68">
        <v>1234.9686336065583</v>
      </c>
      <c r="E744" s="69">
        <f t="shared" si="408"/>
        <v>2468</v>
      </c>
      <c r="F744" s="68">
        <f t="shared" si="409"/>
        <v>0</v>
      </c>
      <c r="G744" s="69">
        <v>5263.8866642098637</v>
      </c>
      <c r="H744" s="69">
        <v>4017.3019647563115</v>
      </c>
      <c r="I744" s="69">
        <f t="shared" si="410"/>
        <v>9280</v>
      </c>
      <c r="J744" s="68">
        <f t="shared" si="411"/>
        <v>-1246</v>
      </c>
      <c r="K744" s="71">
        <v>9686.9680991825389</v>
      </c>
      <c r="L744" s="71">
        <v>8440.3019647563124</v>
      </c>
      <c r="M744" s="69">
        <f t="shared" si="412"/>
        <v>18126</v>
      </c>
      <c r="N744" s="68">
        <f t="shared" si="413"/>
        <v>-1246</v>
      </c>
      <c r="O744" s="71">
        <v>9686.9680991825389</v>
      </c>
      <c r="P744" s="71">
        <v>8440.3019647563124</v>
      </c>
      <c r="Q744" s="69">
        <f t="shared" si="414"/>
        <v>18126</v>
      </c>
      <c r="R744" s="68">
        <f t="shared" si="415"/>
        <v>-1246</v>
      </c>
      <c r="S744" s="71">
        <v>18075.0615</v>
      </c>
      <c r="T744" s="71">
        <v>18076</v>
      </c>
      <c r="U744" s="69">
        <f t="shared" si="416"/>
        <v>36151</v>
      </c>
      <c r="V744" s="68">
        <f t="shared" si="417"/>
        <v>1</v>
      </c>
      <c r="W744" s="71">
        <v>19425.0615</v>
      </c>
      <c r="X744" s="71">
        <v>19426</v>
      </c>
      <c r="Y744" s="69">
        <f t="shared" si="418"/>
        <v>38851</v>
      </c>
      <c r="Z744" s="68">
        <f t="shared" si="419"/>
        <v>1</v>
      </c>
      <c r="AA744" s="71">
        <v>24200.0615</v>
      </c>
      <c r="AB744" s="71">
        <v>24201</v>
      </c>
      <c r="AC744" s="69">
        <f t="shared" si="420"/>
        <v>48401</v>
      </c>
      <c r="AD744" s="68">
        <f t="shared" si="421"/>
        <v>1</v>
      </c>
      <c r="AE744" s="71">
        <v>24798.352098290597</v>
      </c>
      <c r="AF744" s="71">
        <v>24799</v>
      </c>
      <c r="AG744" s="69">
        <f t="shared" si="422"/>
        <v>49597</v>
      </c>
      <c r="AH744" s="68">
        <f t="shared" si="423"/>
        <v>1</v>
      </c>
      <c r="AI744" s="71">
        <v>25867.796542735043</v>
      </c>
      <c r="AJ744" s="71">
        <v>25868</v>
      </c>
      <c r="AK744" s="69">
        <f t="shared" si="424"/>
        <v>51735</v>
      </c>
      <c r="AL744" s="68">
        <f t="shared" si="425"/>
        <v>1</v>
      </c>
      <c r="AM744" s="71">
        <v>26266.407653846152</v>
      </c>
      <c r="AN744" s="71">
        <v>26267</v>
      </c>
      <c r="AO744" s="69">
        <f t="shared" si="426"/>
        <v>52533</v>
      </c>
      <c r="AP744" s="68">
        <f t="shared" si="427"/>
        <v>1</v>
      </c>
      <c r="AQ744" s="71">
        <v>31015.980303418801</v>
      </c>
      <c r="AR744" s="71">
        <v>31017</v>
      </c>
      <c r="AS744" s="69">
        <f t="shared" si="428"/>
        <v>62032</v>
      </c>
      <c r="AT744" s="68">
        <f t="shared" si="429"/>
        <v>2</v>
      </c>
      <c r="AU744" s="71">
        <v>35362.668337606832</v>
      </c>
      <c r="AV744" s="71">
        <v>31017</v>
      </c>
      <c r="AW744" s="69">
        <f t="shared" si="430"/>
        <v>66379</v>
      </c>
      <c r="AX744" s="68">
        <f t="shared" si="431"/>
        <v>-4345</v>
      </c>
      <c r="AY744" s="71">
        <v>35362.668337606832</v>
      </c>
      <c r="AZ744" s="71">
        <v>31017</v>
      </c>
      <c r="BA744" s="65" t="b">
        <f t="shared" si="396"/>
        <v>1</v>
      </c>
      <c r="BB744" s="65" t="b">
        <f t="shared" si="397"/>
        <v>0</v>
      </c>
      <c r="BC744" s="65" t="b">
        <f t="shared" si="398"/>
        <v>0</v>
      </c>
      <c r="BD744" s="65" t="b">
        <f t="shared" si="399"/>
        <v>0</v>
      </c>
      <c r="BE744" s="65" t="b">
        <f t="shared" si="400"/>
        <v>0</v>
      </c>
      <c r="BF744" s="65" t="b">
        <f t="shared" si="401"/>
        <v>0</v>
      </c>
      <c r="BG744" s="65" t="b">
        <f t="shared" si="402"/>
        <v>0</v>
      </c>
      <c r="BH744" s="65" t="b">
        <f t="shared" si="403"/>
        <v>0</v>
      </c>
      <c r="BI744" s="65" t="b">
        <f t="shared" si="404"/>
        <v>0</v>
      </c>
      <c r="BJ744" s="65" t="b">
        <f t="shared" si="405"/>
        <v>0</v>
      </c>
      <c r="BK744" s="65" t="b">
        <f t="shared" si="406"/>
        <v>0</v>
      </c>
      <c r="BL744" s="65" t="b">
        <f t="shared" si="407"/>
        <v>0</v>
      </c>
      <c r="BM744" s="70" t="s">
        <v>179</v>
      </c>
    </row>
    <row r="745" spans="1:65" ht="17">
      <c r="A745" s="66" t="s">
        <v>1655</v>
      </c>
      <c r="B745" s="67" t="s">
        <v>1656</v>
      </c>
      <c r="C745" s="68">
        <v>141.99758345161666</v>
      </c>
      <c r="D745" s="68">
        <v>141.99758345161666</v>
      </c>
      <c r="E745" s="69">
        <f t="shared" si="408"/>
        <v>282</v>
      </c>
      <c r="F745" s="68">
        <f t="shared" si="409"/>
        <v>0</v>
      </c>
      <c r="G745" s="69">
        <v>3763.8855082122532</v>
      </c>
      <c r="H745" s="69">
        <v>3763.6252258507675</v>
      </c>
      <c r="I745" s="69">
        <f t="shared" si="410"/>
        <v>7526</v>
      </c>
      <c r="J745" s="68">
        <f t="shared" si="411"/>
        <v>0</v>
      </c>
      <c r="K745" s="71">
        <v>10638.229065182648</v>
      </c>
      <c r="L745" s="71">
        <v>10635.625225850767</v>
      </c>
      <c r="M745" s="69">
        <f t="shared" si="412"/>
        <v>21273</v>
      </c>
      <c r="N745" s="68">
        <f t="shared" si="413"/>
        <v>-3</v>
      </c>
      <c r="O745" s="71">
        <v>13806.349987062671</v>
      </c>
      <c r="P745" s="71">
        <v>13802.625225850767</v>
      </c>
      <c r="Q745" s="69">
        <f t="shared" si="414"/>
        <v>27608</v>
      </c>
      <c r="R745" s="68">
        <f t="shared" si="415"/>
        <v>-4</v>
      </c>
      <c r="S745" s="69">
        <v>0</v>
      </c>
      <c r="T745" s="69">
        <v>0</v>
      </c>
      <c r="U745" s="69">
        <f t="shared" si="416"/>
        <v>0</v>
      </c>
      <c r="V745" s="68">
        <f t="shared" si="417"/>
        <v>0</v>
      </c>
      <c r="W745" s="69">
        <v>0</v>
      </c>
      <c r="X745" s="69">
        <v>0</v>
      </c>
      <c r="Y745" s="69">
        <f t="shared" si="418"/>
        <v>0</v>
      </c>
      <c r="Z745" s="68">
        <f t="shared" si="419"/>
        <v>0</v>
      </c>
      <c r="AA745" s="69">
        <v>0</v>
      </c>
      <c r="AB745" s="69">
        <v>0</v>
      </c>
      <c r="AC745" s="69">
        <f t="shared" si="420"/>
        <v>0</v>
      </c>
      <c r="AD745" s="68">
        <f t="shared" si="421"/>
        <v>0</v>
      </c>
      <c r="AE745" s="73">
        <v>576.91534698947146</v>
      </c>
      <c r="AF745" s="73">
        <v>683.31</v>
      </c>
      <c r="AG745" s="69">
        <f t="shared" si="422"/>
        <v>1259</v>
      </c>
      <c r="AH745" s="68">
        <f t="shared" si="423"/>
        <v>107</v>
      </c>
      <c r="AI745" s="73">
        <v>576.91534698947146</v>
      </c>
      <c r="AJ745" s="73">
        <v>683.31</v>
      </c>
      <c r="AK745" s="69">
        <f t="shared" si="424"/>
        <v>1259</v>
      </c>
      <c r="AL745" s="68">
        <f t="shared" si="425"/>
        <v>107</v>
      </c>
      <c r="AM745" s="73">
        <v>576.91534698947146</v>
      </c>
      <c r="AN745" s="73">
        <v>683.31</v>
      </c>
      <c r="AO745" s="69">
        <f t="shared" si="426"/>
        <v>1259</v>
      </c>
      <c r="AP745" s="68">
        <f t="shared" si="427"/>
        <v>107</v>
      </c>
      <c r="AQ745" s="73">
        <v>576.91534698947146</v>
      </c>
      <c r="AR745" s="73">
        <v>683.31</v>
      </c>
      <c r="AS745" s="69">
        <f t="shared" si="428"/>
        <v>1259</v>
      </c>
      <c r="AT745" s="68">
        <f t="shared" si="429"/>
        <v>107</v>
      </c>
      <c r="AU745" s="73">
        <v>576.91534698947146</v>
      </c>
      <c r="AV745" s="73">
        <v>683.31</v>
      </c>
      <c r="AW745" s="69">
        <f t="shared" si="430"/>
        <v>1259</v>
      </c>
      <c r="AX745" s="68">
        <f t="shared" si="431"/>
        <v>107</v>
      </c>
      <c r="AY745" s="73">
        <v>576.91534698947146</v>
      </c>
      <c r="AZ745" s="73">
        <v>683.31</v>
      </c>
      <c r="BA745" s="65" t="b">
        <f t="shared" si="396"/>
        <v>1</v>
      </c>
      <c r="BB745" s="65" t="b">
        <f t="shared" si="397"/>
        <v>1</v>
      </c>
      <c r="BC745" s="65" t="b">
        <f t="shared" si="398"/>
        <v>0</v>
      </c>
      <c r="BD745" s="65" t="b">
        <f t="shared" si="399"/>
        <v>0</v>
      </c>
      <c r="BE745" s="65" t="b">
        <f t="shared" si="400"/>
        <v>1</v>
      </c>
      <c r="BF745" s="65" t="b">
        <f t="shared" si="401"/>
        <v>1</v>
      </c>
      <c r="BG745" s="65" t="b">
        <f t="shared" si="402"/>
        <v>1</v>
      </c>
      <c r="BH745" s="65" t="b">
        <f t="shared" si="403"/>
        <v>0</v>
      </c>
      <c r="BI745" s="65" t="b">
        <f t="shared" si="404"/>
        <v>0</v>
      </c>
      <c r="BJ745" s="65" t="b">
        <f t="shared" si="405"/>
        <v>0</v>
      </c>
      <c r="BK745" s="65" t="b">
        <f t="shared" si="406"/>
        <v>0</v>
      </c>
      <c r="BL745" s="65" t="b">
        <f t="shared" si="407"/>
        <v>0</v>
      </c>
      <c r="BM745" s="70" t="s">
        <v>164</v>
      </c>
    </row>
    <row r="746" spans="1:65" ht="34">
      <c r="A746" s="66" t="s">
        <v>1657</v>
      </c>
      <c r="B746" s="67" t="s">
        <v>1658</v>
      </c>
      <c r="C746" s="68">
        <v>5347.9619913911929</v>
      </c>
      <c r="D746" s="68">
        <v>5347.9619913911929</v>
      </c>
      <c r="E746" s="69">
        <f t="shared" si="408"/>
        <v>10694</v>
      </c>
      <c r="F746" s="68">
        <f t="shared" si="409"/>
        <v>0</v>
      </c>
      <c r="G746" s="71">
        <v>6322.1470462705456</v>
      </c>
      <c r="H746" s="71">
        <v>6322.1619913911927</v>
      </c>
      <c r="I746" s="69">
        <f t="shared" si="410"/>
        <v>12644</v>
      </c>
      <c r="J746" s="68">
        <f t="shared" si="411"/>
        <v>0</v>
      </c>
      <c r="K746" s="71">
        <v>15609.731826819021</v>
      </c>
      <c r="L746" s="71">
        <v>15610.161991391193</v>
      </c>
      <c r="M746" s="69">
        <f t="shared" si="412"/>
        <v>31219</v>
      </c>
      <c r="N746" s="68">
        <f t="shared" si="413"/>
        <v>1</v>
      </c>
      <c r="O746" s="71">
        <v>19965.142740726085</v>
      </c>
      <c r="P746" s="71">
        <v>19965.161991391193</v>
      </c>
      <c r="Q746" s="69">
        <f t="shared" si="414"/>
        <v>39930</v>
      </c>
      <c r="R746" s="68">
        <f t="shared" si="415"/>
        <v>0</v>
      </c>
      <c r="S746" s="69">
        <v>0</v>
      </c>
      <c r="T746" s="71">
        <v>3750</v>
      </c>
      <c r="U746" s="69">
        <f t="shared" si="416"/>
        <v>3750</v>
      </c>
      <c r="V746" s="68">
        <f t="shared" si="417"/>
        <v>3750</v>
      </c>
      <c r="W746" s="69">
        <v>0</v>
      </c>
      <c r="X746" s="71">
        <v>3750</v>
      </c>
      <c r="Y746" s="69">
        <f t="shared" si="418"/>
        <v>3750</v>
      </c>
      <c r="Z746" s="68">
        <f t="shared" si="419"/>
        <v>3750</v>
      </c>
      <c r="AA746" s="69">
        <v>0</v>
      </c>
      <c r="AB746" s="71">
        <v>3750</v>
      </c>
      <c r="AC746" s="69">
        <f t="shared" si="420"/>
        <v>3750</v>
      </c>
      <c r="AD746" s="68">
        <f t="shared" si="421"/>
        <v>3750</v>
      </c>
      <c r="AE746" s="69">
        <v>0</v>
      </c>
      <c r="AF746" s="71">
        <v>3750</v>
      </c>
      <c r="AG746" s="69">
        <f t="shared" si="422"/>
        <v>3750</v>
      </c>
      <c r="AH746" s="68">
        <f t="shared" si="423"/>
        <v>3750</v>
      </c>
      <c r="AI746" s="69">
        <v>0</v>
      </c>
      <c r="AJ746" s="71">
        <v>3750</v>
      </c>
      <c r="AK746" s="69">
        <f t="shared" si="424"/>
        <v>3750</v>
      </c>
      <c r="AL746" s="68">
        <f t="shared" si="425"/>
        <v>3750</v>
      </c>
      <c r="AM746" s="69">
        <v>0</v>
      </c>
      <c r="AN746" s="71">
        <v>3750</v>
      </c>
      <c r="AO746" s="69">
        <f t="shared" si="426"/>
        <v>3750</v>
      </c>
      <c r="AP746" s="68">
        <f t="shared" si="427"/>
        <v>3750</v>
      </c>
      <c r="AQ746" s="69">
        <v>0</v>
      </c>
      <c r="AR746" s="71">
        <v>3750</v>
      </c>
      <c r="AS746" s="69">
        <f t="shared" si="428"/>
        <v>3750</v>
      </c>
      <c r="AT746" s="68">
        <f t="shared" si="429"/>
        <v>3750</v>
      </c>
      <c r="AU746" s="69">
        <v>0</v>
      </c>
      <c r="AV746" s="71">
        <v>3750</v>
      </c>
      <c r="AW746" s="69">
        <f t="shared" si="430"/>
        <v>3750</v>
      </c>
      <c r="AX746" s="68">
        <f t="shared" si="431"/>
        <v>3750</v>
      </c>
      <c r="AY746" s="69">
        <v>0</v>
      </c>
      <c r="AZ746" s="71">
        <v>3750</v>
      </c>
      <c r="BA746" s="65" t="b">
        <f t="shared" si="396"/>
        <v>1</v>
      </c>
      <c r="BB746" s="65" t="b">
        <f t="shared" si="397"/>
        <v>1</v>
      </c>
      <c r="BC746" s="65" t="b">
        <f t="shared" si="398"/>
        <v>0</v>
      </c>
      <c r="BD746" s="65" t="b">
        <f t="shared" si="399"/>
        <v>1</v>
      </c>
      <c r="BE746" s="65" t="b">
        <f t="shared" si="400"/>
        <v>0</v>
      </c>
      <c r="BF746" s="65" t="b">
        <f t="shared" si="401"/>
        <v>0</v>
      </c>
      <c r="BG746" s="65" t="b">
        <f t="shared" si="402"/>
        <v>0</v>
      </c>
      <c r="BH746" s="65" t="b">
        <f t="shared" si="403"/>
        <v>0</v>
      </c>
      <c r="BI746" s="65" t="b">
        <f t="shared" si="404"/>
        <v>0</v>
      </c>
      <c r="BJ746" s="65" t="b">
        <f t="shared" si="405"/>
        <v>0</v>
      </c>
      <c r="BK746" s="65" t="b">
        <f t="shared" si="406"/>
        <v>0</v>
      </c>
      <c r="BL746" s="65" t="b">
        <f t="shared" si="407"/>
        <v>0</v>
      </c>
      <c r="BM746" s="70" t="s">
        <v>161</v>
      </c>
    </row>
    <row r="747" spans="1:65" ht="34">
      <c r="A747" s="66" t="s">
        <v>1659</v>
      </c>
      <c r="B747" s="67" t="s">
        <v>1660</v>
      </c>
      <c r="C747" s="68">
        <v>225.87209087190473</v>
      </c>
      <c r="D747" s="68">
        <v>225.87209087190473</v>
      </c>
      <c r="E747" s="69">
        <f t="shared" si="408"/>
        <v>450</v>
      </c>
      <c r="F747" s="68">
        <f t="shared" si="409"/>
        <v>0</v>
      </c>
      <c r="G747" s="71">
        <v>3329.9921210226344</v>
      </c>
      <c r="H747" s="71">
        <v>3330.1175775245656</v>
      </c>
      <c r="I747" s="69">
        <f t="shared" si="410"/>
        <v>6659</v>
      </c>
      <c r="J747" s="68">
        <f t="shared" si="411"/>
        <v>1</v>
      </c>
      <c r="K747" s="71">
        <v>10721.137680201067</v>
      </c>
      <c r="L747" s="71">
        <v>10719.117577524565</v>
      </c>
      <c r="M747" s="69">
        <f t="shared" si="412"/>
        <v>21440</v>
      </c>
      <c r="N747" s="68">
        <f t="shared" si="413"/>
        <v>-2</v>
      </c>
      <c r="O747" s="71">
        <v>16035.104301982126</v>
      </c>
      <c r="P747" s="71">
        <v>16022.117577524565</v>
      </c>
      <c r="Q747" s="69">
        <f t="shared" si="414"/>
        <v>32057</v>
      </c>
      <c r="R747" s="68">
        <f t="shared" si="415"/>
        <v>-13</v>
      </c>
      <c r="S747" s="69">
        <v>0</v>
      </c>
      <c r="T747" s="71">
        <v>9375</v>
      </c>
      <c r="U747" s="69">
        <f t="shared" si="416"/>
        <v>9375</v>
      </c>
      <c r="V747" s="68">
        <f t="shared" si="417"/>
        <v>9375</v>
      </c>
      <c r="W747" s="71">
        <v>7690.5</v>
      </c>
      <c r="X747" s="71">
        <v>18646</v>
      </c>
      <c r="Y747" s="69">
        <f t="shared" si="418"/>
        <v>26336</v>
      </c>
      <c r="Z747" s="68">
        <f t="shared" si="419"/>
        <v>10956</v>
      </c>
      <c r="AA747" s="69">
        <v>0</v>
      </c>
      <c r="AB747" s="71">
        <v>18646</v>
      </c>
      <c r="AC747" s="69">
        <f t="shared" si="420"/>
        <v>18646</v>
      </c>
      <c r="AD747" s="68">
        <f t="shared" si="421"/>
        <v>18646</v>
      </c>
      <c r="AE747" s="71">
        <v>1684.5</v>
      </c>
      <c r="AF747" s="71">
        <v>20331</v>
      </c>
      <c r="AG747" s="69">
        <f t="shared" si="422"/>
        <v>22015</v>
      </c>
      <c r="AH747" s="68">
        <f t="shared" si="423"/>
        <v>18647</v>
      </c>
      <c r="AI747" s="71">
        <v>8925</v>
      </c>
      <c r="AJ747" s="71">
        <v>29256</v>
      </c>
      <c r="AK747" s="69">
        <f t="shared" si="424"/>
        <v>38181</v>
      </c>
      <c r="AL747" s="68">
        <f t="shared" si="425"/>
        <v>20331</v>
      </c>
      <c r="AM747" s="69">
        <v>0</v>
      </c>
      <c r="AN747" s="71">
        <v>29256</v>
      </c>
      <c r="AO747" s="69">
        <f t="shared" si="426"/>
        <v>29256</v>
      </c>
      <c r="AP747" s="68">
        <f t="shared" si="427"/>
        <v>29256</v>
      </c>
      <c r="AQ747" s="69">
        <v>0</v>
      </c>
      <c r="AR747" s="71">
        <v>29256</v>
      </c>
      <c r="AS747" s="69">
        <f t="shared" si="428"/>
        <v>29256</v>
      </c>
      <c r="AT747" s="68">
        <f t="shared" si="429"/>
        <v>29256</v>
      </c>
      <c r="AU747" s="69">
        <v>0</v>
      </c>
      <c r="AV747" s="71">
        <v>29256</v>
      </c>
      <c r="AW747" s="69">
        <f t="shared" si="430"/>
        <v>29256</v>
      </c>
      <c r="AX747" s="68">
        <f t="shared" si="431"/>
        <v>29256</v>
      </c>
      <c r="AY747" s="69">
        <v>0</v>
      </c>
      <c r="AZ747" s="71">
        <v>29256</v>
      </c>
      <c r="BA747" s="65" t="b">
        <f t="shared" si="396"/>
        <v>1</v>
      </c>
      <c r="BB747" s="65" t="b">
        <f t="shared" si="397"/>
        <v>0</v>
      </c>
      <c r="BC747" s="65" t="b">
        <f t="shared" si="398"/>
        <v>0</v>
      </c>
      <c r="BD747" s="65" t="b">
        <f t="shared" si="399"/>
        <v>0</v>
      </c>
      <c r="BE747" s="65" t="b">
        <f t="shared" si="400"/>
        <v>0</v>
      </c>
      <c r="BF747" s="65" t="b">
        <f t="shared" si="401"/>
        <v>0</v>
      </c>
      <c r="BG747" s="65" t="b">
        <f t="shared" si="402"/>
        <v>0</v>
      </c>
      <c r="BH747" s="65" t="b">
        <f t="shared" si="403"/>
        <v>0</v>
      </c>
      <c r="BI747" s="65" t="b">
        <f t="shared" si="404"/>
        <v>0</v>
      </c>
      <c r="BJ747" s="65" t="b">
        <f t="shared" si="405"/>
        <v>0</v>
      </c>
      <c r="BK747" s="65" t="b">
        <f t="shared" si="406"/>
        <v>0</v>
      </c>
      <c r="BL747" s="65" t="b">
        <f t="shared" si="407"/>
        <v>0</v>
      </c>
      <c r="BM747" s="70" t="s">
        <v>161</v>
      </c>
    </row>
    <row r="748" spans="1:65" ht="34">
      <c r="A748" s="66" t="s">
        <v>1661</v>
      </c>
      <c r="B748" s="67" t="s">
        <v>1662</v>
      </c>
      <c r="C748" s="68">
        <v>1441.5679760048986</v>
      </c>
      <c r="D748" s="68">
        <v>1441.5679760048986</v>
      </c>
      <c r="E748" s="69">
        <f t="shared" si="408"/>
        <v>2882</v>
      </c>
      <c r="F748" s="68">
        <f t="shared" si="409"/>
        <v>0</v>
      </c>
      <c r="G748" s="69">
        <v>3338.9722239770358</v>
      </c>
      <c r="H748" s="69">
        <v>3338.718149541111</v>
      </c>
      <c r="I748" s="69">
        <f t="shared" si="410"/>
        <v>6676</v>
      </c>
      <c r="J748" s="68">
        <f t="shared" si="411"/>
        <v>0</v>
      </c>
      <c r="K748" s="71">
        <v>6434.8493176277707</v>
      </c>
      <c r="L748" s="71">
        <v>6434.7181495411114</v>
      </c>
      <c r="M748" s="69">
        <f t="shared" si="412"/>
        <v>12868</v>
      </c>
      <c r="N748" s="68">
        <f t="shared" si="413"/>
        <v>0</v>
      </c>
      <c r="O748" s="71">
        <v>11129.680564833739</v>
      </c>
      <c r="P748" s="71">
        <v>11129.718149541111</v>
      </c>
      <c r="Q748" s="69">
        <f t="shared" si="414"/>
        <v>22258</v>
      </c>
      <c r="R748" s="68">
        <f t="shared" si="415"/>
        <v>0</v>
      </c>
      <c r="S748" s="69">
        <v>0</v>
      </c>
      <c r="T748" s="71">
        <v>9983</v>
      </c>
      <c r="U748" s="69">
        <f t="shared" si="416"/>
        <v>9983</v>
      </c>
      <c r="V748" s="68">
        <f t="shared" si="417"/>
        <v>9983</v>
      </c>
      <c r="W748" s="69">
        <v>0</v>
      </c>
      <c r="X748" s="71">
        <v>22413</v>
      </c>
      <c r="Y748" s="69">
        <f t="shared" si="418"/>
        <v>22413</v>
      </c>
      <c r="Z748" s="68">
        <f t="shared" si="419"/>
        <v>22413</v>
      </c>
      <c r="AA748" s="69">
        <v>0</v>
      </c>
      <c r="AB748" s="71">
        <v>22413</v>
      </c>
      <c r="AC748" s="69">
        <f t="shared" si="420"/>
        <v>22413</v>
      </c>
      <c r="AD748" s="68">
        <f t="shared" si="421"/>
        <v>22413</v>
      </c>
      <c r="AE748" s="69">
        <v>0</v>
      </c>
      <c r="AF748" s="71">
        <v>22413</v>
      </c>
      <c r="AG748" s="69">
        <f t="shared" si="422"/>
        <v>22413</v>
      </c>
      <c r="AH748" s="68">
        <f t="shared" si="423"/>
        <v>22413</v>
      </c>
      <c r="AI748" s="69">
        <v>0</v>
      </c>
      <c r="AJ748" s="71">
        <v>32299.15</v>
      </c>
      <c r="AK748" s="69">
        <f t="shared" si="424"/>
        <v>32299</v>
      </c>
      <c r="AL748" s="68">
        <f t="shared" si="425"/>
        <v>32299</v>
      </c>
      <c r="AM748" s="69">
        <v>0</v>
      </c>
      <c r="AN748" s="71">
        <v>32299.15</v>
      </c>
      <c r="AO748" s="69">
        <f t="shared" si="426"/>
        <v>32299</v>
      </c>
      <c r="AP748" s="68">
        <f t="shared" si="427"/>
        <v>32299</v>
      </c>
      <c r="AQ748" s="69">
        <v>0</v>
      </c>
      <c r="AR748" s="71">
        <v>32299.15</v>
      </c>
      <c r="AS748" s="69">
        <f t="shared" si="428"/>
        <v>32299</v>
      </c>
      <c r="AT748" s="68">
        <f t="shared" si="429"/>
        <v>32299</v>
      </c>
      <c r="AU748" s="69">
        <v>0</v>
      </c>
      <c r="AV748" s="71">
        <v>32299.15</v>
      </c>
      <c r="AW748" s="69">
        <f t="shared" si="430"/>
        <v>32299</v>
      </c>
      <c r="AX748" s="68">
        <f t="shared" si="431"/>
        <v>32299</v>
      </c>
      <c r="AY748" s="69">
        <v>0</v>
      </c>
      <c r="AZ748" s="71">
        <v>32299.15</v>
      </c>
      <c r="BA748" s="65" t="b">
        <f t="shared" si="396"/>
        <v>1</v>
      </c>
      <c r="BB748" s="65" t="b">
        <f t="shared" si="397"/>
        <v>1</v>
      </c>
      <c r="BC748" s="65" t="b">
        <f t="shared" si="398"/>
        <v>1</v>
      </c>
      <c r="BD748" s="65" t="b">
        <f t="shared" si="399"/>
        <v>1</v>
      </c>
      <c r="BE748" s="65" t="b">
        <f t="shared" si="400"/>
        <v>0</v>
      </c>
      <c r="BF748" s="65" t="b">
        <f t="shared" si="401"/>
        <v>0</v>
      </c>
      <c r="BG748" s="65" t="b">
        <f t="shared" si="402"/>
        <v>0</v>
      </c>
      <c r="BH748" s="65" t="b">
        <f t="shared" si="403"/>
        <v>0</v>
      </c>
      <c r="BI748" s="65" t="b">
        <f t="shared" si="404"/>
        <v>0</v>
      </c>
      <c r="BJ748" s="65" t="b">
        <f t="shared" si="405"/>
        <v>0</v>
      </c>
      <c r="BK748" s="65" t="b">
        <f t="shared" si="406"/>
        <v>0</v>
      </c>
      <c r="BL748" s="65" t="b">
        <f t="shared" si="407"/>
        <v>0</v>
      </c>
      <c r="BM748" s="70" t="s">
        <v>161</v>
      </c>
    </row>
    <row r="749" spans="1:65" ht="34">
      <c r="A749" s="66" t="s">
        <v>1663</v>
      </c>
      <c r="B749" s="67" t="s">
        <v>1664</v>
      </c>
      <c r="C749" s="68">
        <v>1164.343365234726</v>
      </c>
      <c r="D749" s="68">
        <v>1164.343365234726</v>
      </c>
      <c r="E749" s="69">
        <f t="shared" si="408"/>
        <v>2328</v>
      </c>
      <c r="F749" s="68">
        <f t="shared" si="409"/>
        <v>0</v>
      </c>
      <c r="G749" s="69">
        <v>2305.1493545160674</v>
      </c>
      <c r="H749" s="69">
        <v>2304.924200572083</v>
      </c>
      <c r="I749" s="69">
        <f t="shared" si="410"/>
        <v>4609</v>
      </c>
      <c r="J749" s="68">
        <f t="shared" si="411"/>
        <v>-1</v>
      </c>
      <c r="K749" s="71">
        <v>4805.1270070801229</v>
      </c>
      <c r="L749" s="71">
        <v>4804.9242005720826</v>
      </c>
      <c r="M749" s="69">
        <f t="shared" si="412"/>
        <v>9609</v>
      </c>
      <c r="N749" s="68">
        <f t="shared" si="413"/>
        <v>-1</v>
      </c>
      <c r="O749" s="71">
        <v>9228.384804559535</v>
      </c>
      <c r="P749" s="71">
        <v>9227.9242005720826</v>
      </c>
      <c r="Q749" s="69">
        <f t="shared" si="414"/>
        <v>18455</v>
      </c>
      <c r="R749" s="68">
        <f t="shared" si="415"/>
        <v>-1</v>
      </c>
      <c r="S749" s="69">
        <v>0</v>
      </c>
      <c r="T749" s="71">
        <v>4375</v>
      </c>
      <c r="U749" s="69">
        <f t="shared" si="416"/>
        <v>4375</v>
      </c>
      <c r="V749" s="68">
        <f t="shared" si="417"/>
        <v>4375</v>
      </c>
      <c r="W749" s="69">
        <v>0</v>
      </c>
      <c r="X749" s="71">
        <v>4375</v>
      </c>
      <c r="Y749" s="69">
        <f t="shared" si="418"/>
        <v>4375</v>
      </c>
      <c r="Z749" s="68">
        <f t="shared" si="419"/>
        <v>4375</v>
      </c>
      <c r="AA749" s="69">
        <v>0</v>
      </c>
      <c r="AB749" s="71">
        <v>4375</v>
      </c>
      <c r="AC749" s="69">
        <f t="shared" si="420"/>
        <v>4375</v>
      </c>
      <c r="AD749" s="68">
        <f t="shared" si="421"/>
        <v>4375</v>
      </c>
      <c r="AE749" s="69">
        <v>0</v>
      </c>
      <c r="AF749" s="71">
        <v>4375</v>
      </c>
      <c r="AG749" s="69">
        <f t="shared" si="422"/>
        <v>4375</v>
      </c>
      <c r="AH749" s="68">
        <f t="shared" si="423"/>
        <v>4375</v>
      </c>
      <c r="AI749" s="69">
        <v>0</v>
      </c>
      <c r="AJ749" s="71">
        <v>4375</v>
      </c>
      <c r="AK749" s="69">
        <f t="shared" si="424"/>
        <v>4375</v>
      </c>
      <c r="AL749" s="68">
        <f t="shared" si="425"/>
        <v>4375</v>
      </c>
      <c r="AM749" s="69">
        <v>0</v>
      </c>
      <c r="AN749" s="71">
        <v>4375</v>
      </c>
      <c r="AO749" s="69">
        <f t="shared" si="426"/>
        <v>4375</v>
      </c>
      <c r="AP749" s="68">
        <f t="shared" si="427"/>
        <v>4375</v>
      </c>
      <c r="AQ749" s="69">
        <v>0</v>
      </c>
      <c r="AR749" s="71">
        <v>4375</v>
      </c>
      <c r="AS749" s="69">
        <f t="shared" si="428"/>
        <v>4375</v>
      </c>
      <c r="AT749" s="68">
        <f t="shared" si="429"/>
        <v>4375</v>
      </c>
      <c r="AU749" s="69">
        <v>0</v>
      </c>
      <c r="AV749" s="71">
        <v>4375</v>
      </c>
      <c r="AW749" s="69">
        <f t="shared" si="430"/>
        <v>4375</v>
      </c>
      <c r="AX749" s="68">
        <f t="shared" si="431"/>
        <v>4375</v>
      </c>
      <c r="AY749" s="69">
        <v>0</v>
      </c>
      <c r="AZ749" s="71">
        <v>4375</v>
      </c>
      <c r="BA749" s="65" t="b">
        <f t="shared" si="396"/>
        <v>1</v>
      </c>
      <c r="BB749" s="65" t="b">
        <f t="shared" si="397"/>
        <v>0</v>
      </c>
      <c r="BC749" s="65" t="b">
        <f t="shared" si="398"/>
        <v>0</v>
      </c>
      <c r="BD749" s="65" t="b">
        <f t="shared" si="399"/>
        <v>0</v>
      </c>
      <c r="BE749" s="65" t="b">
        <f t="shared" si="400"/>
        <v>0</v>
      </c>
      <c r="BF749" s="65" t="b">
        <f t="shared" si="401"/>
        <v>0</v>
      </c>
      <c r="BG749" s="65" t="b">
        <f t="shared" si="402"/>
        <v>0</v>
      </c>
      <c r="BH749" s="65" t="b">
        <f t="shared" si="403"/>
        <v>0</v>
      </c>
      <c r="BI749" s="65" t="b">
        <f t="shared" si="404"/>
        <v>0</v>
      </c>
      <c r="BJ749" s="65" t="b">
        <f t="shared" si="405"/>
        <v>0</v>
      </c>
      <c r="BK749" s="65" t="b">
        <f t="shared" si="406"/>
        <v>0</v>
      </c>
      <c r="BL749" s="65" t="b">
        <f t="shared" si="407"/>
        <v>0</v>
      </c>
      <c r="BM749" s="70" t="s">
        <v>161</v>
      </c>
    </row>
    <row r="750" spans="1:65" ht="17">
      <c r="A750" s="66" t="s">
        <v>1665</v>
      </c>
      <c r="B750" s="67" t="s">
        <v>1666</v>
      </c>
      <c r="C750" s="68">
        <v>831.67383231051861</v>
      </c>
      <c r="D750" s="68">
        <v>831.67383231051861</v>
      </c>
      <c r="E750" s="69">
        <f t="shared" si="408"/>
        <v>1662</v>
      </c>
      <c r="F750" s="68">
        <f t="shared" si="409"/>
        <v>0</v>
      </c>
      <c r="G750" s="69">
        <v>1646.3923960829054</v>
      </c>
      <c r="H750" s="69">
        <v>1646.3744289800593</v>
      </c>
      <c r="I750" s="69">
        <f t="shared" si="410"/>
        <v>3292</v>
      </c>
      <c r="J750" s="68">
        <f t="shared" si="411"/>
        <v>0</v>
      </c>
      <c r="K750" s="71">
        <v>3431.0907193429452</v>
      </c>
      <c r="L750" s="71">
        <v>3431.3744289800593</v>
      </c>
      <c r="M750" s="69">
        <f t="shared" si="412"/>
        <v>6862</v>
      </c>
      <c r="N750" s="68">
        <f t="shared" si="413"/>
        <v>0</v>
      </c>
      <c r="O750" s="71">
        <v>6590.6017702135405</v>
      </c>
      <c r="P750" s="71">
        <v>6591.3744289800597</v>
      </c>
      <c r="Q750" s="69">
        <f t="shared" si="414"/>
        <v>13181</v>
      </c>
      <c r="R750" s="68">
        <f t="shared" si="415"/>
        <v>1</v>
      </c>
      <c r="S750" s="71">
        <v>52560.182094845157</v>
      </c>
      <c r="T750" s="71">
        <v>51304</v>
      </c>
      <c r="U750" s="69">
        <f t="shared" si="416"/>
        <v>103864</v>
      </c>
      <c r="V750" s="68">
        <f t="shared" si="417"/>
        <v>-1256</v>
      </c>
      <c r="W750" s="71">
        <v>53817.794956089172</v>
      </c>
      <c r="X750" s="71">
        <v>52561.61</v>
      </c>
      <c r="Y750" s="69">
        <f t="shared" si="418"/>
        <v>106378</v>
      </c>
      <c r="Z750" s="68">
        <f t="shared" si="419"/>
        <v>-1256</v>
      </c>
      <c r="AA750" s="71">
        <v>62170.710509150325</v>
      </c>
      <c r="AB750" s="71">
        <v>60914.53</v>
      </c>
      <c r="AC750" s="69">
        <f t="shared" si="420"/>
        <v>123084</v>
      </c>
      <c r="AD750" s="68">
        <f t="shared" si="421"/>
        <v>-1256</v>
      </c>
      <c r="AE750" s="71">
        <v>65189.216158693765</v>
      </c>
      <c r="AF750" s="71">
        <v>63933.53</v>
      </c>
      <c r="AG750" s="69">
        <f t="shared" si="422"/>
        <v>129122</v>
      </c>
      <c r="AH750" s="68">
        <f t="shared" si="423"/>
        <v>-1256</v>
      </c>
      <c r="AI750" s="71">
        <v>83504.240163697847</v>
      </c>
      <c r="AJ750" s="71">
        <v>82248.53</v>
      </c>
      <c r="AK750" s="69">
        <f t="shared" si="424"/>
        <v>165752</v>
      </c>
      <c r="AL750" s="68">
        <f t="shared" si="425"/>
        <v>-1256</v>
      </c>
      <c r="AM750" s="71">
        <v>84761.853024941855</v>
      </c>
      <c r="AN750" s="71">
        <v>83506.53</v>
      </c>
      <c r="AO750" s="69">
        <f t="shared" si="426"/>
        <v>168267</v>
      </c>
      <c r="AP750" s="68">
        <f t="shared" si="427"/>
        <v>-1255</v>
      </c>
      <c r="AQ750" s="71">
        <v>119088.24285447638</v>
      </c>
      <c r="AR750" s="71">
        <v>117832.53</v>
      </c>
      <c r="AS750" s="69">
        <f t="shared" si="428"/>
        <v>236920</v>
      </c>
      <c r="AT750" s="68">
        <f t="shared" si="429"/>
        <v>-1256</v>
      </c>
      <c r="AU750" s="71">
        <v>120345.85571572039</v>
      </c>
      <c r="AV750" s="71">
        <v>117832.53</v>
      </c>
      <c r="AW750" s="69">
        <f t="shared" si="430"/>
        <v>238177</v>
      </c>
      <c r="AX750" s="68">
        <f t="shared" si="431"/>
        <v>-2513</v>
      </c>
      <c r="AY750" s="71">
        <v>120345.85571572039</v>
      </c>
      <c r="AZ750" s="71">
        <v>117832.53</v>
      </c>
      <c r="BA750" s="65" t="b">
        <f t="shared" si="396"/>
        <v>1</v>
      </c>
      <c r="BB750" s="65" t="b">
        <f t="shared" si="397"/>
        <v>1</v>
      </c>
      <c r="BC750" s="65" t="b">
        <f t="shared" si="398"/>
        <v>1</v>
      </c>
      <c r="BD750" s="65" t="b">
        <f t="shared" si="399"/>
        <v>0</v>
      </c>
      <c r="BE750" s="65" t="b">
        <f t="shared" si="400"/>
        <v>0</v>
      </c>
      <c r="BF750" s="65" t="b">
        <f t="shared" si="401"/>
        <v>0</v>
      </c>
      <c r="BG750" s="65" t="b">
        <f t="shared" si="402"/>
        <v>0</v>
      </c>
      <c r="BH750" s="65" t="b">
        <f t="shared" si="403"/>
        <v>0</v>
      </c>
      <c r="BI750" s="65" t="b">
        <f t="shared" si="404"/>
        <v>0</v>
      </c>
      <c r="BJ750" s="65" t="b">
        <f t="shared" si="405"/>
        <v>0</v>
      </c>
      <c r="BK750" s="65" t="b">
        <f t="shared" si="406"/>
        <v>0</v>
      </c>
      <c r="BL750" s="65" t="b">
        <f t="shared" si="407"/>
        <v>0</v>
      </c>
      <c r="BM750" s="70" t="s">
        <v>164</v>
      </c>
    </row>
    <row r="751" spans="1:65" ht="17">
      <c r="A751" s="66" t="s">
        <v>1667</v>
      </c>
      <c r="B751" s="67" t="s">
        <v>1668</v>
      </c>
      <c r="C751" s="68">
        <v>1264</v>
      </c>
      <c r="D751" s="68">
        <v>1264</v>
      </c>
      <c r="E751" s="69">
        <f t="shared" si="408"/>
        <v>2528</v>
      </c>
      <c r="F751" s="68">
        <f t="shared" si="409"/>
        <v>0</v>
      </c>
      <c r="G751" s="69">
        <v>0</v>
      </c>
      <c r="H751" s="71">
        <v>1264</v>
      </c>
      <c r="I751" s="69">
        <f t="shared" si="410"/>
        <v>1264</v>
      </c>
      <c r="J751" s="68">
        <f t="shared" si="411"/>
        <v>1264</v>
      </c>
      <c r="K751" s="71">
        <v>3526.0021429822</v>
      </c>
      <c r="L751" s="71">
        <v>4651</v>
      </c>
      <c r="M751" s="69">
        <f t="shared" si="412"/>
        <v>8177</v>
      </c>
      <c r="N751" s="68">
        <f t="shared" si="413"/>
        <v>1125</v>
      </c>
      <c r="O751" s="69">
        <v>0</v>
      </c>
      <c r="P751" s="71">
        <v>4651</v>
      </c>
      <c r="Q751" s="69">
        <f t="shared" si="414"/>
        <v>4651</v>
      </c>
      <c r="R751" s="68">
        <f t="shared" si="415"/>
        <v>4651</v>
      </c>
      <c r="S751" s="71">
        <v>2238.7624518265707</v>
      </c>
      <c r="T751" s="71">
        <v>2238.7600000000002</v>
      </c>
      <c r="U751" s="69">
        <f t="shared" si="416"/>
        <v>4476</v>
      </c>
      <c r="V751" s="68">
        <f t="shared" si="417"/>
        <v>0</v>
      </c>
      <c r="W751" s="71">
        <v>5227.9751581158771</v>
      </c>
      <c r="X751" s="71">
        <v>5227.76</v>
      </c>
      <c r="Y751" s="69">
        <f t="shared" si="418"/>
        <v>10454</v>
      </c>
      <c r="Z751" s="68">
        <f t="shared" si="419"/>
        <v>0</v>
      </c>
      <c r="AA751" s="71">
        <v>5227.9751581158771</v>
      </c>
      <c r="AB751" s="71">
        <v>5227.76</v>
      </c>
      <c r="AC751" s="69">
        <f t="shared" si="420"/>
        <v>10454</v>
      </c>
      <c r="AD751" s="68">
        <f t="shared" si="421"/>
        <v>0</v>
      </c>
      <c r="AE751" s="71">
        <v>5227.9751581158771</v>
      </c>
      <c r="AF751" s="71">
        <v>5227.76</v>
      </c>
      <c r="AG751" s="69">
        <f t="shared" si="422"/>
        <v>10454</v>
      </c>
      <c r="AH751" s="68">
        <f t="shared" si="423"/>
        <v>0</v>
      </c>
      <c r="AI751" s="71">
        <v>8835.89486827371</v>
      </c>
      <c r="AJ751" s="71">
        <v>8835.76</v>
      </c>
      <c r="AK751" s="69">
        <f t="shared" si="424"/>
        <v>17670</v>
      </c>
      <c r="AL751" s="68">
        <f t="shared" si="425"/>
        <v>0</v>
      </c>
      <c r="AM751" s="71">
        <v>54537.919278342677</v>
      </c>
      <c r="AN751" s="71">
        <v>54537.760000000002</v>
      </c>
      <c r="AO751" s="69">
        <f t="shared" si="426"/>
        <v>109074</v>
      </c>
      <c r="AP751" s="68">
        <f t="shared" si="427"/>
        <v>0</v>
      </c>
      <c r="AQ751" s="71">
        <v>58180.478045564174</v>
      </c>
      <c r="AR751" s="71">
        <v>58180.76</v>
      </c>
      <c r="AS751" s="69">
        <f t="shared" si="428"/>
        <v>116360</v>
      </c>
      <c r="AT751" s="68">
        <f t="shared" si="429"/>
        <v>0</v>
      </c>
      <c r="AU751" s="71">
        <v>69079.669249591461</v>
      </c>
      <c r="AV751" s="71">
        <v>58180.76</v>
      </c>
      <c r="AW751" s="69">
        <f t="shared" si="430"/>
        <v>127259</v>
      </c>
      <c r="AX751" s="68">
        <f t="shared" si="431"/>
        <v>-10899</v>
      </c>
      <c r="AY751" s="71">
        <v>69079.669249591461</v>
      </c>
      <c r="AZ751" s="71">
        <v>58180.76</v>
      </c>
      <c r="BA751" s="65" t="b">
        <f t="shared" si="396"/>
        <v>1</v>
      </c>
      <c r="BB751" s="65" t="b">
        <f t="shared" si="397"/>
        <v>0</v>
      </c>
      <c r="BC751" s="65" t="b">
        <f t="shared" si="398"/>
        <v>0</v>
      </c>
      <c r="BD751" s="65" t="b">
        <f t="shared" si="399"/>
        <v>0</v>
      </c>
      <c r="BE751" s="65" t="b">
        <f t="shared" si="400"/>
        <v>1</v>
      </c>
      <c r="BF751" s="65" t="b">
        <f t="shared" si="401"/>
        <v>1</v>
      </c>
      <c r="BG751" s="65" t="b">
        <f t="shared" si="402"/>
        <v>1</v>
      </c>
      <c r="BH751" s="65" t="b">
        <f t="shared" si="403"/>
        <v>1</v>
      </c>
      <c r="BI751" s="65" t="b">
        <f t="shared" si="404"/>
        <v>1</v>
      </c>
      <c r="BJ751" s="65" t="b">
        <f t="shared" si="405"/>
        <v>1</v>
      </c>
      <c r="BK751" s="65" t="b">
        <f t="shared" si="406"/>
        <v>1</v>
      </c>
      <c r="BL751" s="65" t="b">
        <f t="shared" si="407"/>
        <v>0</v>
      </c>
      <c r="BM751" s="70" t="s">
        <v>164</v>
      </c>
    </row>
    <row r="752" spans="1:65" ht="34">
      <c r="A752" s="66" t="s">
        <v>1669</v>
      </c>
      <c r="B752" s="67" t="s">
        <v>1670</v>
      </c>
      <c r="C752" s="68">
        <v>123.04227227400969</v>
      </c>
      <c r="D752" s="68">
        <v>123.04227227400969</v>
      </c>
      <c r="E752" s="69">
        <f t="shared" si="408"/>
        <v>246</v>
      </c>
      <c r="F752" s="68">
        <f t="shared" si="409"/>
        <v>0</v>
      </c>
      <c r="G752" s="69">
        <v>2272.2640554341178</v>
      </c>
      <c r="H752" s="69">
        <v>2272.2138201328798</v>
      </c>
      <c r="I752" s="69">
        <f t="shared" si="410"/>
        <v>4544</v>
      </c>
      <c r="J752" s="68">
        <f t="shared" si="411"/>
        <v>0</v>
      </c>
      <c r="K752" s="71">
        <v>7688.6537433493431</v>
      </c>
      <c r="L752" s="71">
        <v>7670.2138201328798</v>
      </c>
      <c r="M752" s="69">
        <f t="shared" si="412"/>
        <v>15358</v>
      </c>
      <c r="N752" s="68">
        <f t="shared" si="413"/>
        <v>-18</v>
      </c>
      <c r="O752" s="71">
        <v>10264.443268151308</v>
      </c>
      <c r="P752" s="71">
        <v>10245.21382013288</v>
      </c>
      <c r="Q752" s="69">
        <f t="shared" si="414"/>
        <v>20509</v>
      </c>
      <c r="R752" s="68">
        <f t="shared" si="415"/>
        <v>-19</v>
      </c>
      <c r="S752" s="69">
        <v>0</v>
      </c>
      <c r="T752" s="71">
        <v>184375</v>
      </c>
      <c r="U752" s="69">
        <f t="shared" si="416"/>
        <v>184375</v>
      </c>
      <c r="V752" s="68">
        <f t="shared" si="417"/>
        <v>184375</v>
      </c>
      <c r="W752" s="71">
        <v>181850.98066143857</v>
      </c>
      <c r="X752" s="71">
        <v>366225.98</v>
      </c>
      <c r="Y752" s="69">
        <f t="shared" si="418"/>
        <v>548075</v>
      </c>
      <c r="Z752" s="68">
        <f t="shared" si="419"/>
        <v>184375</v>
      </c>
      <c r="AA752" s="69">
        <v>0</v>
      </c>
      <c r="AB752" s="71">
        <v>366225.98</v>
      </c>
      <c r="AC752" s="69">
        <f t="shared" si="420"/>
        <v>366225</v>
      </c>
      <c r="AD752" s="68">
        <f t="shared" si="421"/>
        <v>366225</v>
      </c>
      <c r="AE752" s="69">
        <v>0</v>
      </c>
      <c r="AF752" s="71">
        <v>366225.98</v>
      </c>
      <c r="AG752" s="69">
        <f t="shared" si="422"/>
        <v>366225</v>
      </c>
      <c r="AH752" s="68">
        <f t="shared" si="423"/>
        <v>366225</v>
      </c>
      <c r="AI752" s="71">
        <v>84636.893265528211</v>
      </c>
      <c r="AJ752" s="71">
        <v>450862.98</v>
      </c>
      <c r="AK752" s="69">
        <f t="shared" si="424"/>
        <v>535498</v>
      </c>
      <c r="AL752" s="68">
        <f t="shared" si="425"/>
        <v>366226</v>
      </c>
      <c r="AM752" s="69">
        <v>0</v>
      </c>
      <c r="AN752" s="71">
        <v>450862.98</v>
      </c>
      <c r="AO752" s="69">
        <f t="shared" si="426"/>
        <v>450862</v>
      </c>
      <c r="AP752" s="68">
        <f t="shared" si="427"/>
        <v>450862</v>
      </c>
      <c r="AQ752" s="69">
        <v>0</v>
      </c>
      <c r="AR752" s="71">
        <v>450862.98</v>
      </c>
      <c r="AS752" s="69">
        <f t="shared" si="428"/>
        <v>450862</v>
      </c>
      <c r="AT752" s="68">
        <f t="shared" si="429"/>
        <v>450862</v>
      </c>
      <c r="AU752" s="71">
        <v>2000345.5270376534</v>
      </c>
      <c r="AV752" s="71">
        <v>450862.98</v>
      </c>
      <c r="AW752" s="69">
        <f t="shared" si="430"/>
        <v>2451207</v>
      </c>
      <c r="AX752" s="68">
        <f t="shared" si="431"/>
        <v>-1549483</v>
      </c>
      <c r="AY752" s="71">
        <v>2000345.5270376534</v>
      </c>
      <c r="AZ752" s="71">
        <v>450862.98</v>
      </c>
      <c r="BA752" s="65" t="b">
        <f t="shared" si="396"/>
        <v>1</v>
      </c>
      <c r="BB752" s="65" t="b">
        <f t="shared" si="397"/>
        <v>1</v>
      </c>
      <c r="BC752" s="65" t="b">
        <f t="shared" si="398"/>
        <v>0</v>
      </c>
      <c r="BD752" s="65" t="b">
        <f t="shared" si="399"/>
        <v>0</v>
      </c>
      <c r="BE752" s="65" t="b">
        <f t="shared" si="400"/>
        <v>0</v>
      </c>
      <c r="BF752" s="65" t="b">
        <f t="shared" si="401"/>
        <v>0</v>
      </c>
      <c r="BG752" s="65" t="b">
        <f t="shared" si="402"/>
        <v>0</v>
      </c>
      <c r="BH752" s="65" t="b">
        <f t="shared" si="403"/>
        <v>0</v>
      </c>
      <c r="BI752" s="65" t="b">
        <f t="shared" si="404"/>
        <v>0</v>
      </c>
      <c r="BJ752" s="65" t="b">
        <f t="shared" si="405"/>
        <v>0</v>
      </c>
      <c r="BK752" s="65" t="b">
        <f t="shared" si="406"/>
        <v>0</v>
      </c>
      <c r="BL752" s="65" t="b">
        <f t="shared" si="407"/>
        <v>0</v>
      </c>
      <c r="BM752" s="70" t="s">
        <v>161</v>
      </c>
    </row>
    <row r="753" spans="1:65" ht="17">
      <c r="A753" s="66" t="s">
        <v>1671</v>
      </c>
      <c r="B753" s="67" t="s">
        <v>1672</v>
      </c>
      <c r="C753" s="68">
        <v>181.44135663262134</v>
      </c>
      <c r="D753" s="68">
        <v>181.44135663262134</v>
      </c>
      <c r="E753" s="69">
        <f t="shared" si="408"/>
        <v>362</v>
      </c>
      <c r="F753" s="68">
        <f t="shared" si="409"/>
        <v>0</v>
      </c>
      <c r="G753" s="69">
        <v>4809.3537049378792</v>
      </c>
      <c r="H753" s="69">
        <v>4809.0766774759813</v>
      </c>
      <c r="I753" s="69">
        <f t="shared" si="410"/>
        <v>9618</v>
      </c>
      <c r="J753" s="68">
        <f t="shared" si="411"/>
        <v>0</v>
      </c>
      <c r="K753" s="71">
        <v>13592.237138844494</v>
      </c>
      <c r="L753" s="71">
        <v>13589.076677475981</v>
      </c>
      <c r="M753" s="69">
        <f t="shared" si="412"/>
        <v>27181</v>
      </c>
      <c r="N753" s="68">
        <f t="shared" si="413"/>
        <v>-3</v>
      </c>
      <c r="O753" s="71">
        <v>17640.317137367445</v>
      </c>
      <c r="P753" s="71">
        <v>17636.076677475983</v>
      </c>
      <c r="Q753" s="69">
        <f t="shared" si="414"/>
        <v>35276</v>
      </c>
      <c r="R753" s="68">
        <f t="shared" si="415"/>
        <v>-4</v>
      </c>
      <c r="S753" s="71">
        <v>1001494.7339941357</v>
      </c>
      <c r="T753" s="71">
        <v>1001495</v>
      </c>
      <c r="U753" s="69">
        <f t="shared" si="416"/>
        <v>2002989</v>
      </c>
      <c r="V753" s="68">
        <f t="shared" si="417"/>
        <v>1</v>
      </c>
      <c r="W753" s="71">
        <v>1001494.7339941357</v>
      </c>
      <c r="X753" s="71">
        <v>1001495</v>
      </c>
      <c r="Y753" s="69">
        <f t="shared" si="418"/>
        <v>2002989</v>
      </c>
      <c r="Z753" s="68">
        <f t="shared" si="419"/>
        <v>1</v>
      </c>
      <c r="AA753" s="71">
        <v>3446956.4398585618</v>
      </c>
      <c r="AB753" s="71">
        <v>3446957</v>
      </c>
      <c r="AC753" s="69">
        <f t="shared" si="420"/>
        <v>6893913</v>
      </c>
      <c r="AD753" s="68">
        <f t="shared" si="421"/>
        <v>1</v>
      </c>
      <c r="AE753" s="71">
        <v>3446956.4398585618</v>
      </c>
      <c r="AF753" s="71">
        <v>3446957</v>
      </c>
      <c r="AG753" s="69">
        <f t="shared" si="422"/>
        <v>6893913</v>
      </c>
      <c r="AH753" s="68">
        <f t="shared" si="423"/>
        <v>1</v>
      </c>
      <c r="AI753" s="71">
        <v>3446956.4398585618</v>
      </c>
      <c r="AJ753" s="71">
        <v>3446957</v>
      </c>
      <c r="AK753" s="69">
        <f t="shared" si="424"/>
        <v>6893913</v>
      </c>
      <c r="AL753" s="68">
        <f t="shared" si="425"/>
        <v>1</v>
      </c>
      <c r="AM753" s="71">
        <v>5630140.8399672089</v>
      </c>
      <c r="AN753" s="71">
        <v>5630141</v>
      </c>
      <c r="AO753" s="69">
        <f t="shared" si="426"/>
        <v>11260281</v>
      </c>
      <c r="AP753" s="68">
        <f t="shared" si="427"/>
        <v>1</v>
      </c>
      <c r="AQ753" s="71">
        <v>9811933.6210904848</v>
      </c>
      <c r="AR753" s="71">
        <v>10135574</v>
      </c>
      <c r="AS753" s="69">
        <f t="shared" si="428"/>
        <v>19947507</v>
      </c>
      <c r="AT753" s="68">
        <f t="shared" si="429"/>
        <v>323641</v>
      </c>
      <c r="AU753" s="71">
        <v>15018290.664955311</v>
      </c>
      <c r="AV753" s="71">
        <v>10135574</v>
      </c>
      <c r="AW753" s="69">
        <f t="shared" si="430"/>
        <v>25153864</v>
      </c>
      <c r="AX753" s="68">
        <f t="shared" si="431"/>
        <v>-4882716</v>
      </c>
      <c r="AY753" s="71">
        <v>15018290.664955311</v>
      </c>
      <c r="AZ753" s="71">
        <v>10135574</v>
      </c>
      <c r="BA753" s="65" t="b">
        <f t="shared" si="396"/>
        <v>1</v>
      </c>
      <c r="BB753" s="65" t="b">
        <f t="shared" si="397"/>
        <v>1</v>
      </c>
      <c r="BC753" s="65" t="b">
        <f t="shared" si="398"/>
        <v>0</v>
      </c>
      <c r="BD753" s="65" t="b">
        <f t="shared" si="399"/>
        <v>0</v>
      </c>
      <c r="BE753" s="65" t="b">
        <f t="shared" si="400"/>
        <v>0</v>
      </c>
      <c r="BF753" s="65" t="b">
        <f t="shared" si="401"/>
        <v>0</v>
      </c>
      <c r="BG753" s="65" t="b">
        <f t="shared" si="402"/>
        <v>0</v>
      </c>
      <c r="BH753" s="65" t="b">
        <f t="shared" si="403"/>
        <v>0</v>
      </c>
      <c r="BI753" s="65" t="b">
        <f t="shared" si="404"/>
        <v>0</v>
      </c>
      <c r="BJ753" s="65" t="b">
        <f t="shared" si="405"/>
        <v>0</v>
      </c>
      <c r="BK753" s="65" t="b">
        <f t="shared" si="406"/>
        <v>0</v>
      </c>
      <c r="BL753" s="65" t="b">
        <f t="shared" si="407"/>
        <v>0</v>
      </c>
      <c r="BM753" s="70" t="s">
        <v>164</v>
      </c>
    </row>
    <row r="754" spans="1:65" ht="17">
      <c r="A754" s="66" t="s">
        <v>1673</v>
      </c>
      <c r="B754" s="67" t="s">
        <v>1674</v>
      </c>
      <c r="C754" s="68">
        <v>447.25505958118498</v>
      </c>
      <c r="D754" s="68">
        <v>447.25505958118498</v>
      </c>
      <c r="E754" s="69">
        <f t="shared" si="408"/>
        <v>894</v>
      </c>
      <c r="F754" s="68">
        <f t="shared" si="409"/>
        <v>0</v>
      </c>
      <c r="G754" s="69">
        <v>2099.5759872211247</v>
      </c>
      <c r="H754" s="69">
        <v>2099.5255698027809</v>
      </c>
      <c r="I754" s="69">
        <f t="shared" si="410"/>
        <v>4198</v>
      </c>
      <c r="J754" s="68">
        <f t="shared" si="411"/>
        <v>0</v>
      </c>
      <c r="K754" s="71">
        <v>7103.720058854793</v>
      </c>
      <c r="L754" s="71">
        <v>7087.5255698027813</v>
      </c>
      <c r="M754" s="69">
        <f t="shared" si="412"/>
        <v>14190</v>
      </c>
      <c r="N754" s="68">
        <f t="shared" si="413"/>
        <v>-16</v>
      </c>
      <c r="O754" s="71">
        <v>9787.8354492900398</v>
      </c>
      <c r="P754" s="71">
        <v>9770.5255698027813</v>
      </c>
      <c r="Q754" s="69">
        <f t="shared" si="414"/>
        <v>19557</v>
      </c>
      <c r="R754" s="68">
        <f t="shared" si="415"/>
        <v>-17</v>
      </c>
      <c r="S754" s="71">
        <v>15469.332116341619</v>
      </c>
      <c r="T754" s="71">
        <v>15465.989790363205</v>
      </c>
      <c r="U754" s="69">
        <f t="shared" si="416"/>
        <v>30934</v>
      </c>
      <c r="V754" s="68">
        <f t="shared" si="417"/>
        <v>-4</v>
      </c>
      <c r="W754" s="71">
        <v>19488.441599704769</v>
      </c>
      <c r="X754" s="71">
        <v>19484.989790363205</v>
      </c>
      <c r="Y754" s="69">
        <f t="shared" si="418"/>
        <v>38972</v>
      </c>
      <c r="Z754" s="68">
        <f t="shared" si="419"/>
        <v>-4</v>
      </c>
      <c r="AA754" s="71">
        <v>21072.847484532296</v>
      </c>
      <c r="AB754" s="71">
        <v>21068.989790363205</v>
      </c>
      <c r="AC754" s="69">
        <f t="shared" si="420"/>
        <v>42140</v>
      </c>
      <c r="AD754" s="68">
        <f t="shared" si="421"/>
        <v>-4</v>
      </c>
      <c r="AE754" s="71">
        <v>25803.861116063337</v>
      </c>
      <c r="AF754" s="71">
        <v>25799.989790363205</v>
      </c>
      <c r="AG754" s="69">
        <f t="shared" si="422"/>
        <v>51602</v>
      </c>
      <c r="AH754" s="68">
        <f t="shared" si="423"/>
        <v>-4</v>
      </c>
      <c r="AI754" s="71">
        <v>32881.948841889956</v>
      </c>
      <c r="AJ754" s="71">
        <v>32877.989790363208</v>
      </c>
      <c r="AK754" s="69">
        <f t="shared" si="424"/>
        <v>65758</v>
      </c>
      <c r="AL754" s="68">
        <f t="shared" si="425"/>
        <v>-4</v>
      </c>
      <c r="AM754" s="71">
        <v>35356.323480429193</v>
      </c>
      <c r="AN754" s="71">
        <v>35351.989790363208</v>
      </c>
      <c r="AO754" s="69">
        <f t="shared" si="426"/>
        <v>70707</v>
      </c>
      <c r="AP754" s="68">
        <f t="shared" si="427"/>
        <v>-5</v>
      </c>
      <c r="AQ754" s="71">
        <v>37647.13536611657</v>
      </c>
      <c r="AR754" s="71">
        <v>37642.989790363208</v>
      </c>
      <c r="AS754" s="69">
        <f t="shared" si="428"/>
        <v>75289</v>
      </c>
      <c r="AT754" s="68">
        <f t="shared" si="429"/>
        <v>-5</v>
      </c>
      <c r="AU754" s="71">
        <v>43576.675161190884</v>
      </c>
      <c r="AV754" s="71">
        <v>37642.989790363208</v>
      </c>
      <c r="AW754" s="69">
        <f t="shared" si="430"/>
        <v>81218</v>
      </c>
      <c r="AX754" s="68">
        <f t="shared" si="431"/>
        <v>-5934</v>
      </c>
      <c r="AY754" s="71">
        <v>43576.675161190884</v>
      </c>
      <c r="AZ754" s="71">
        <v>37642.989790363208</v>
      </c>
      <c r="BA754" s="65" t="b">
        <f t="shared" si="396"/>
        <v>1</v>
      </c>
      <c r="BB754" s="65" t="b">
        <f t="shared" si="397"/>
        <v>1</v>
      </c>
      <c r="BC754" s="65" t="b">
        <f t="shared" si="398"/>
        <v>0</v>
      </c>
      <c r="BD754" s="65" t="b">
        <f t="shared" si="399"/>
        <v>0</v>
      </c>
      <c r="BE754" s="65" t="b">
        <f t="shared" si="400"/>
        <v>0</v>
      </c>
      <c r="BF754" s="65" t="b">
        <f t="shared" si="401"/>
        <v>0</v>
      </c>
      <c r="BG754" s="65" t="b">
        <f t="shared" si="402"/>
        <v>0</v>
      </c>
      <c r="BH754" s="65" t="b">
        <f t="shared" si="403"/>
        <v>0</v>
      </c>
      <c r="BI754" s="65" t="b">
        <f t="shared" si="404"/>
        <v>0</v>
      </c>
      <c r="BJ754" s="65" t="b">
        <f t="shared" si="405"/>
        <v>0</v>
      </c>
      <c r="BK754" s="65" t="b">
        <f t="shared" si="406"/>
        <v>0</v>
      </c>
      <c r="BL754" s="65" t="b">
        <f t="shared" si="407"/>
        <v>0</v>
      </c>
      <c r="BM754" s="70" t="s">
        <v>182</v>
      </c>
    </row>
    <row r="755" spans="1:65" ht="34">
      <c r="A755" s="66" t="s">
        <v>1675</v>
      </c>
      <c r="B755" s="67" t="s">
        <v>1676</v>
      </c>
      <c r="C755" s="68">
        <v>3417.8530945380926</v>
      </c>
      <c r="D755" s="68">
        <v>3417.8530945380926</v>
      </c>
      <c r="E755" s="69">
        <f t="shared" si="408"/>
        <v>6834</v>
      </c>
      <c r="F755" s="68">
        <f t="shared" si="409"/>
        <v>0</v>
      </c>
      <c r="G755" s="69">
        <v>10164.294801260721</v>
      </c>
      <c r="H755" s="69">
        <v>10164.255502308069</v>
      </c>
      <c r="I755" s="69">
        <f t="shared" si="410"/>
        <v>20328</v>
      </c>
      <c r="J755" s="68">
        <f t="shared" si="411"/>
        <v>0</v>
      </c>
      <c r="K755" s="71">
        <v>25236.68661434465</v>
      </c>
      <c r="L755" s="71">
        <v>25236.255502308071</v>
      </c>
      <c r="M755" s="69">
        <f t="shared" si="412"/>
        <v>50472</v>
      </c>
      <c r="N755" s="68">
        <f t="shared" si="413"/>
        <v>0</v>
      </c>
      <c r="O755" s="71">
        <v>42953.46530326442</v>
      </c>
      <c r="P755" s="71">
        <v>42953.255502308071</v>
      </c>
      <c r="Q755" s="69">
        <f t="shared" si="414"/>
        <v>85906</v>
      </c>
      <c r="R755" s="68">
        <f t="shared" si="415"/>
        <v>0</v>
      </c>
      <c r="S755" s="69">
        <v>0</v>
      </c>
      <c r="T755" s="69">
        <v>0</v>
      </c>
      <c r="U755" s="69">
        <f t="shared" si="416"/>
        <v>0</v>
      </c>
      <c r="V755" s="68">
        <f t="shared" si="417"/>
        <v>0</v>
      </c>
      <c r="W755" s="69">
        <v>0</v>
      </c>
      <c r="X755" s="69">
        <v>0</v>
      </c>
      <c r="Y755" s="69">
        <f t="shared" si="418"/>
        <v>0</v>
      </c>
      <c r="Z755" s="68">
        <f t="shared" si="419"/>
        <v>0</v>
      </c>
      <c r="AA755" s="69">
        <v>0</v>
      </c>
      <c r="AB755" s="69">
        <v>0</v>
      </c>
      <c r="AC755" s="69">
        <f t="shared" si="420"/>
        <v>0</v>
      </c>
      <c r="AD755" s="68">
        <f t="shared" si="421"/>
        <v>0</v>
      </c>
      <c r="AE755" s="69">
        <v>0</v>
      </c>
      <c r="AF755" s="69">
        <v>0</v>
      </c>
      <c r="AG755" s="69">
        <f t="shared" si="422"/>
        <v>0</v>
      </c>
      <c r="AH755" s="68">
        <f t="shared" si="423"/>
        <v>0</v>
      </c>
      <c r="AI755" s="69">
        <v>0</v>
      </c>
      <c r="AJ755" s="69">
        <v>0</v>
      </c>
      <c r="AK755" s="69">
        <f t="shared" si="424"/>
        <v>0</v>
      </c>
      <c r="AL755" s="68">
        <f t="shared" si="425"/>
        <v>0</v>
      </c>
      <c r="AM755" s="69">
        <v>0</v>
      </c>
      <c r="AN755" s="69">
        <v>0</v>
      </c>
      <c r="AO755" s="69">
        <f t="shared" si="426"/>
        <v>0</v>
      </c>
      <c r="AP755" s="68">
        <f t="shared" si="427"/>
        <v>0</v>
      </c>
      <c r="AQ755" s="69">
        <v>0</v>
      </c>
      <c r="AR755" s="69">
        <v>0</v>
      </c>
      <c r="AS755" s="69">
        <f t="shared" si="428"/>
        <v>0</v>
      </c>
      <c r="AT755" s="68">
        <f t="shared" si="429"/>
        <v>0</v>
      </c>
      <c r="AU755" s="69">
        <v>0</v>
      </c>
      <c r="AV755" s="69">
        <v>0</v>
      </c>
      <c r="AW755" s="69">
        <f t="shared" si="430"/>
        <v>0</v>
      </c>
      <c r="AX755" s="68">
        <f t="shared" si="431"/>
        <v>0</v>
      </c>
      <c r="AY755" s="69">
        <v>0</v>
      </c>
      <c r="AZ755" s="69">
        <v>0</v>
      </c>
      <c r="BA755" s="65" t="b">
        <f t="shared" si="396"/>
        <v>1</v>
      </c>
      <c r="BB755" s="65" t="b">
        <f t="shared" si="397"/>
        <v>1</v>
      </c>
      <c r="BC755" s="65" t="b">
        <f t="shared" si="398"/>
        <v>1</v>
      </c>
      <c r="BD755" s="65" t="b">
        <f t="shared" si="399"/>
        <v>1</v>
      </c>
      <c r="BE755" s="65" t="b">
        <f t="shared" si="400"/>
        <v>1</v>
      </c>
      <c r="BF755" s="65" t="b">
        <f t="shared" si="401"/>
        <v>1</v>
      </c>
      <c r="BG755" s="65" t="b">
        <f t="shared" si="402"/>
        <v>1</v>
      </c>
      <c r="BH755" s="65" t="b">
        <f t="shared" si="403"/>
        <v>1</v>
      </c>
      <c r="BI755" s="65" t="b">
        <f t="shared" si="404"/>
        <v>1</v>
      </c>
      <c r="BJ755" s="65" t="b">
        <f t="shared" si="405"/>
        <v>1</v>
      </c>
      <c r="BK755" s="65" t="b">
        <f t="shared" si="406"/>
        <v>1</v>
      </c>
      <c r="BL755" s="65" t="b">
        <f t="shared" si="407"/>
        <v>1</v>
      </c>
      <c r="BM755" s="70" t="s">
        <v>161</v>
      </c>
    </row>
    <row r="756" spans="1:65" ht="17">
      <c r="A756" s="66" t="s">
        <v>1677</v>
      </c>
      <c r="B756" s="67" t="s">
        <v>1678</v>
      </c>
      <c r="C756" s="68">
        <v>323.07782375603273</v>
      </c>
      <c r="D756" s="68">
        <v>323.07782375603273</v>
      </c>
      <c r="E756" s="69">
        <f t="shared" si="408"/>
        <v>646</v>
      </c>
      <c r="F756" s="68">
        <f t="shared" si="409"/>
        <v>0</v>
      </c>
      <c r="G756" s="71">
        <v>1739.9331377439678</v>
      </c>
      <c r="H756" s="71">
        <v>1740.2000064494459</v>
      </c>
      <c r="I756" s="69">
        <f t="shared" si="410"/>
        <v>3479</v>
      </c>
      <c r="J756" s="68">
        <f t="shared" si="411"/>
        <v>1</v>
      </c>
      <c r="K756" s="71">
        <v>6504.8309825656843</v>
      </c>
      <c r="L756" s="71">
        <v>6505.2000064494459</v>
      </c>
      <c r="M756" s="69">
        <f t="shared" si="412"/>
        <v>13009</v>
      </c>
      <c r="N756" s="68">
        <f t="shared" si="413"/>
        <v>1</v>
      </c>
      <c r="O756" s="71">
        <v>12064.515818632599</v>
      </c>
      <c r="P756" s="71">
        <v>12065.200006449446</v>
      </c>
      <c r="Q756" s="69">
        <f t="shared" si="414"/>
        <v>24129</v>
      </c>
      <c r="R756" s="68">
        <f t="shared" si="415"/>
        <v>1</v>
      </c>
      <c r="S756" s="75">
        <v>26316.32239435667</v>
      </c>
      <c r="T756" s="75">
        <v>25003.540556792101</v>
      </c>
      <c r="U756" s="69">
        <f t="shared" si="416"/>
        <v>51319</v>
      </c>
      <c r="V756" s="68">
        <f t="shared" si="417"/>
        <v>-1313</v>
      </c>
      <c r="W756" s="75">
        <v>36548.008234734341</v>
      </c>
      <c r="X756" s="75">
        <v>34790.740556792101</v>
      </c>
      <c r="Y756" s="69">
        <f t="shared" si="418"/>
        <v>71338</v>
      </c>
      <c r="Z756" s="68">
        <f t="shared" si="419"/>
        <v>-1758</v>
      </c>
      <c r="AA756" s="75">
        <v>38170.663331450793</v>
      </c>
      <c r="AB756" s="75">
        <v>36307.740556792101</v>
      </c>
      <c r="AC756" s="69">
        <f t="shared" si="420"/>
        <v>74477</v>
      </c>
      <c r="AD756" s="68">
        <f t="shared" si="421"/>
        <v>-1863</v>
      </c>
      <c r="AE756" s="75">
        <v>42915.252082944986</v>
      </c>
      <c r="AF756" s="75">
        <v>40741.740556792101</v>
      </c>
      <c r="AG756" s="69">
        <f t="shared" si="422"/>
        <v>83656</v>
      </c>
      <c r="AH756" s="68">
        <f t="shared" si="423"/>
        <v>-2174</v>
      </c>
      <c r="AI756" s="75">
        <v>54160.360690624082</v>
      </c>
      <c r="AJ756" s="75">
        <v>51986.740556792101</v>
      </c>
      <c r="AK756" s="69">
        <f t="shared" si="424"/>
        <v>106146</v>
      </c>
      <c r="AL756" s="68">
        <f t="shared" si="425"/>
        <v>-2174</v>
      </c>
      <c r="AM756" s="75">
        <v>57022.95567890846</v>
      </c>
      <c r="AN756" s="75">
        <v>54849.740556792101</v>
      </c>
      <c r="AO756" s="69">
        <f t="shared" si="426"/>
        <v>111871</v>
      </c>
      <c r="AP756" s="68">
        <f t="shared" si="427"/>
        <v>-2173</v>
      </c>
      <c r="AQ756" s="75">
        <v>62100.592342803531</v>
      </c>
      <c r="AR756" s="75">
        <v>59927.740556792101</v>
      </c>
      <c r="AS756" s="69">
        <f t="shared" si="428"/>
        <v>122027</v>
      </c>
      <c r="AT756" s="68">
        <f t="shared" si="429"/>
        <v>-2173</v>
      </c>
      <c r="AU756" s="75">
        <v>79505.176395168397</v>
      </c>
      <c r="AV756" s="75">
        <v>59927.740556792101</v>
      </c>
      <c r="AW756" s="69">
        <f t="shared" si="430"/>
        <v>139432</v>
      </c>
      <c r="AX756" s="68">
        <f t="shared" si="431"/>
        <v>-19578</v>
      </c>
      <c r="AY756" s="75">
        <v>79505.176395168397</v>
      </c>
      <c r="AZ756" s="75">
        <v>59927.740556792101</v>
      </c>
      <c r="BA756" s="65" t="b">
        <f t="shared" si="396"/>
        <v>1</v>
      </c>
      <c r="BB756" s="65" t="b">
        <f t="shared" si="397"/>
        <v>0</v>
      </c>
      <c r="BC756" s="65" t="b">
        <f t="shared" si="398"/>
        <v>0</v>
      </c>
      <c r="BD756" s="65" t="b">
        <f t="shared" si="399"/>
        <v>0</v>
      </c>
      <c r="BE756" s="65" t="b">
        <f t="shared" si="400"/>
        <v>0</v>
      </c>
      <c r="BF756" s="65" t="b">
        <f t="shared" si="401"/>
        <v>0</v>
      </c>
      <c r="BG756" s="65" t="b">
        <f t="shared" si="402"/>
        <v>0</v>
      </c>
      <c r="BH756" s="65" t="b">
        <f t="shared" si="403"/>
        <v>0</v>
      </c>
      <c r="BI756" s="65" t="b">
        <f t="shared" si="404"/>
        <v>0</v>
      </c>
      <c r="BJ756" s="65" t="b">
        <f t="shared" si="405"/>
        <v>0</v>
      </c>
      <c r="BK756" s="65" t="b">
        <f t="shared" si="406"/>
        <v>0</v>
      </c>
      <c r="BL756" s="65" t="b">
        <f t="shared" si="407"/>
        <v>0</v>
      </c>
      <c r="BM756" s="70" t="s">
        <v>338</v>
      </c>
    </row>
    <row r="757" spans="1:65" ht="17">
      <c r="A757" s="66" t="s">
        <v>1679</v>
      </c>
      <c r="B757" s="67" t="s">
        <v>1680</v>
      </c>
      <c r="C757" s="68">
        <v>137.55320613351614</v>
      </c>
      <c r="D757" s="68">
        <v>137.55320613351614</v>
      </c>
      <c r="E757" s="69">
        <f t="shared" si="408"/>
        <v>274</v>
      </c>
      <c r="F757" s="68">
        <f t="shared" si="409"/>
        <v>0</v>
      </c>
      <c r="G757" s="71">
        <v>3658.638688539691</v>
      </c>
      <c r="H757" s="71">
        <v>3659.0800806882467</v>
      </c>
      <c r="I757" s="69">
        <f t="shared" si="410"/>
        <v>7317</v>
      </c>
      <c r="J757" s="68">
        <f t="shared" si="411"/>
        <v>1</v>
      </c>
      <c r="K757" s="71">
        <v>10342.028257816462</v>
      </c>
      <c r="L757" s="71">
        <v>10340.080080688247</v>
      </c>
      <c r="M757" s="69">
        <f t="shared" si="412"/>
        <v>20682</v>
      </c>
      <c r="N757" s="68">
        <f t="shared" si="413"/>
        <v>-2</v>
      </c>
      <c r="O757" s="71">
        <v>13421.385026066708</v>
      </c>
      <c r="P757" s="71">
        <v>13418.080080688247</v>
      </c>
      <c r="Q757" s="69">
        <f t="shared" si="414"/>
        <v>26839</v>
      </c>
      <c r="R757" s="68">
        <f t="shared" si="415"/>
        <v>-3</v>
      </c>
      <c r="S757" s="71">
        <v>8704.4516127338338</v>
      </c>
      <c r="T757" s="71">
        <v>8704.4037448354211</v>
      </c>
      <c r="U757" s="69">
        <f t="shared" si="416"/>
        <v>17408</v>
      </c>
      <c r="V757" s="68">
        <f t="shared" si="417"/>
        <v>0</v>
      </c>
      <c r="W757" s="71">
        <v>10971.275706834951</v>
      </c>
      <c r="X757" s="71">
        <v>10969.403744835421</v>
      </c>
      <c r="Y757" s="69">
        <f t="shared" si="418"/>
        <v>21940</v>
      </c>
      <c r="Z757" s="68">
        <f t="shared" si="419"/>
        <v>-2</v>
      </c>
      <c r="AA757" s="71">
        <v>11863.54351681253</v>
      </c>
      <c r="AB757" s="71">
        <v>11861.673744835422</v>
      </c>
      <c r="AC757" s="69">
        <f t="shared" si="420"/>
        <v>23724</v>
      </c>
      <c r="AD757" s="68">
        <f t="shared" si="421"/>
        <v>-2</v>
      </c>
      <c r="AE757" s="71">
        <v>14376.87292471346</v>
      </c>
      <c r="AF757" s="71">
        <v>14373.923744835422</v>
      </c>
      <c r="AG757" s="69">
        <f t="shared" si="422"/>
        <v>28749</v>
      </c>
      <c r="AH757" s="68">
        <f t="shared" si="423"/>
        <v>-3</v>
      </c>
      <c r="AI757" s="71">
        <v>16316.704356814416</v>
      </c>
      <c r="AJ757" s="71">
        <v>16273.923744835422</v>
      </c>
      <c r="AK757" s="69">
        <f t="shared" si="424"/>
        <v>32589</v>
      </c>
      <c r="AL757" s="68">
        <f t="shared" si="425"/>
        <v>-43</v>
      </c>
      <c r="AM757" s="71">
        <v>19548.892561649896</v>
      </c>
      <c r="AN757" s="71">
        <v>19505.923744835422</v>
      </c>
      <c r="AO757" s="69">
        <f t="shared" si="426"/>
        <v>39053</v>
      </c>
      <c r="AP757" s="68">
        <f t="shared" si="427"/>
        <v>-43</v>
      </c>
      <c r="AQ757" s="71">
        <v>20237.756731433805</v>
      </c>
      <c r="AR757" s="71">
        <v>20194.923744835422</v>
      </c>
      <c r="AS757" s="69">
        <f t="shared" si="428"/>
        <v>40431</v>
      </c>
      <c r="AT757" s="68">
        <f t="shared" si="429"/>
        <v>-43</v>
      </c>
      <c r="AU757" s="71">
        <v>22660.166157173768</v>
      </c>
      <c r="AV757" s="71">
        <v>20194.923744835422</v>
      </c>
      <c r="AW757" s="69">
        <f t="shared" si="430"/>
        <v>42854</v>
      </c>
      <c r="AX757" s="68">
        <f t="shared" si="431"/>
        <v>-2466</v>
      </c>
      <c r="AY757" s="71">
        <v>22660.166157173768</v>
      </c>
      <c r="AZ757" s="71">
        <v>20194.923744835422</v>
      </c>
      <c r="BA757" s="65" t="b">
        <f t="shared" si="396"/>
        <v>1</v>
      </c>
      <c r="BB757" s="65" t="b">
        <f t="shared" si="397"/>
        <v>0</v>
      </c>
      <c r="BC757" s="65" t="b">
        <f t="shared" si="398"/>
        <v>0</v>
      </c>
      <c r="BD757" s="65" t="b">
        <f t="shared" si="399"/>
        <v>0</v>
      </c>
      <c r="BE757" s="65" t="b">
        <f t="shared" si="400"/>
        <v>1</v>
      </c>
      <c r="BF757" s="65" t="b">
        <f t="shared" si="401"/>
        <v>0</v>
      </c>
      <c r="BG757" s="65" t="b">
        <f t="shared" si="402"/>
        <v>0</v>
      </c>
      <c r="BH757" s="65" t="b">
        <f t="shared" si="403"/>
        <v>0</v>
      </c>
      <c r="BI757" s="65" t="b">
        <f t="shared" si="404"/>
        <v>0</v>
      </c>
      <c r="BJ757" s="65" t="b">
        <f t="shared" si="405"/>
        <v>0</v>
      </c>
      <c r="BK757" s="65" t="b">
        <f t="shared" si="406"/>
        <v>0</v>
      </c>
      <c r="BL757" s="65" t="b">
        <f t="shared" si="407"/>
        <v>0</v>
      </c>
      <c r="BM757" s="70" t="s">
        <v>182</v>
      </c>
    </row>
    <row r="758" spans="1:65" ht="17">
      <c r="A758" s="66" t="s">
        <v>1681</v>
      </c>
      <c r="B758" s="67" t="s">
        <v>1682</v>
      </c>
      <c r="C758" s="68">
        <v>114.23427353675578</v>
      </c>
      <c r="D758" s="68">
        <v>114.23427353675578</v>
      </c>
      <c r="E758" s="69">
        <f t="shared" si="408"/>
        <v>228</v>
      </c>
      <c r="F758" s="68">
        <f t="shared" si="409"/>
        <v>0</v>
      </c>
      <c r="G758" s="69">
        <v>3594.2775982095359</v>
      </c>
      <c r="H758" s="69">
        <v>3594.1576507500586</v>
      </c>
      <c r="I758" s="69">
        <f t="shared" si="410"/>
        <v>7188</v>
      </c>
      <c r="J758" s="68">
        <f t="shared" si="411"/>
        <v>0</v>
      </c>
      <c r="K758" s="71">
        <v>11571.103676551047</v>
      </c>
      <c r="L758" s="71">
        <v>11569.157650750058</v>
      </c>
      <c r="M758" s="69">
        <f t="shared" si="412"/>
        <v>23140</v>
      </c>
      <c r="N758" s="68">
        <f t="shared" si="413"/>
        <v>-2</v>
      </c>
      <c r="O758" s="71">
        <v>16695.880380133131</v>
      </c>
      <c r="P758" s="71">
        <v>16682.157650750058</v>
      </c>
      <c r="Q758" s="69">
        <f t="shared" si="414"/>
        <v>33377</v>
      </c>
      <c r="R758" s="68">
        <f t="shared" si="415"/>
        <v>-13</v>
      </c>
      <c r="S758" s="71">
        <v>14121.06608397679</v>
      </c>
      <c r="T758" s="71">
        <v>14121</v>
      </c>
      <c r="U758" s="69">
        <f t="shared" si="416"/>
        <v>28242</v>
      </c>
      <c r="V758" s="68">
        <f t="shared" si="417"/>
        <v>0</v>
      </c>
      <c r="W758" s="71">
        <v>29876.354855175166</v>
      </c>
      <c r="X758" s="71">
        <v>29876</v>
      </c>
      <c r="Y758" s="69">
        <f t="shared" si="418"/>
        <v>59752</v>
      </c>
      <c r="Z758" s="68">
        <f t="shared" si="419"/>
        <v>0</v>
      </c>
      <c r="AA758" s="71">
        <v>29876.354855175166</v>
      </c>
      <c r="AB758" s="71">
        <v>29876</v>
      </c>
      <c r="AC758" s="69">
        <f t="shared" si="420"/>
        <v>59752</v>
      </c>
      <c r="AD758" s="68">
        <f t="shared" si="421"/>
        <v>0</v>
      </c>
      <c r="AE758" s="71">
        <v>29876.354855175166</v>
      </c>
      <c r="AF758" s="71">
        <v>29876</v>
      </c>
      <c r="AG758" s="69">
        <f t="shared" si="422"/>
        <v>59752</v>
      </c>
      <c r="AH758" s="68">
        <f t="shared" si="423"/>
        <v>0</v>
      </c>
      <c r="AI758" s="71">
        <v>29876.354855175166</v>
      </c>
      <c r="AJ758" s="71">
        <v>29876</v>
      </c>
      <c r="AK758" s="69">
        <f t="shared" si="424"/>
        <v>59752</v>
      </c>
      <c r="AL758" s="68">
        <f t="shared" si="425"/>
        <v>0</v>
      </c>
      <c r="AM758" s="71">
        <v>29876.354855175166</v>
      </c>
      <c r="AN758" s="71">
        <v>29876</v>
      </c>
      <c r="AO758" s="69">
        <f t="shared" si="426"/>
        <v>59752</v>
      </c>
      <c r="AP758" s="68">
        <f t="shared" si="427"/>
        <v>0</v>
      </c>
      <c r="AQ758" s="71">
        <v>31480.735193175162</v>
      </c>
      <c r="AR758" s="71">
        <v>31480</v>
      </c>
      <c r="AS758" s="69">
        <f t="shared" si="428"/>
        <v>62960</v>
      </c>
      <c r="AT758" s="68">
        <f t="shared" si="429"/>
        <v>0</v>
      </c>
      <c r="AU758" s="71">
        <v>42326.984576490628</v>
      </c>
      <c r="AV758" s="71">
        <v>31480</v>
      </c>
      <c r="AW758" s="69">
        <f t="shared" si="430"/>
        <v>73806</v>
      </c>
      <c r="AX758" s="68">
        <f t="shared" si="431"/>
        <v>-10846</v>
      </c>
      <c r="AY758" s="71">
        <v>42326.984576490628</v>
      </c>
      <c r="AZ758" s="71">
        <v>31480</v>
      </c>
      <c r="BA758" s="65" t="b">
        <f t="shared" si="396"/>
        <v>1</v>
      </c>
      <c r="BB758" s="65" t="b">
        <f t="shared" si="397"/>
        <v>1</v>
      </c>
      <c r="BC758" s="65" t="b">
        <f t="shared" si="398"/>
        <v>0</v>
      </c>
      <c r="BD758" s="65" t="b">
        <f t="shared" si="399"/>
        <v>0</v>
      </c>
      <c r="BE758" s="65" t="b">
        <f t="shared" si="400"/>
        <v>1</v>
      </c>
      <c r="BF758" s="65" t="b">
        <f t="shared" si="401"/>
        <v>1</v>
      </c>
      <c r="BG758" s="65" t="b">
        <f t="shared" si="402"/>
        <v>1</v>
      </c>
      <c r="BH758" s="65" t="b">
        <f t="shared" si="403"/>
        <v>1</v>
      </c>
      <c r="BI758" s="65" t="b">
        <f t="shared" si="404"/>
        <v>1</v>
      </c>
      <c r="BJ758" s="65" t="b">
        <f t="shared" si="405"/>
        <v>1</v>
      </c>
      <c r="BK758" s="65" t="b">
        <f t="shared" si="406"/>
        <v>1</v>
      </c>
      <c r="BL758" s="65" t="b">
        <f t="shared" si="407"/>
        <v>0</v>
      </c>
      <c r="BM758" s="70" t="s">
        <v>164</v>
      </c>
    </row>
    <row r="759" spans="1:65" ht="17">
      <c r="A759" s="66" t="s">
        <v>1683</v>
      </c>
      <c r="B759" s="67" t="s">
        <v>1684</v>
      </c>
      <c r="C759" s="68">
        <v>323.07782375603273</v>
      </c>
      <c r="D759" s="68">
        <v>323.07782375603273</v>
      </c>
      <c r="E759" s="69">
        <f t="shared" si="408"/>
        <v>646</v>
      </c>
      <c r="F759" s="68">
        <f t="shared" si="409"/>
        <v>0</v>
      </c>
      <c r="G759" s="71">
        <v>1739.9331377439678</v>
      </c>
      <c r="H759" s="71">
        <v>1740.2000064494459</v>
      </c>
      <c r="I759" s="69">
        <f t="shared" si="410"/>
        <v>3479</v>
      </c>
      <c r="J759" s="68">
        <f t="shared" si="411"/>
        <v>1</v>
      </c>
      <c r="K759" s="71">
        <v>7611.6709825656835</v>
      </c>
      <c r="L759" s="71">
        <v>7611.2000064494459</v>
      </c>
      <c r="M759" s="69">
        <f t="shared" si="412"/>
        <v>15222</v>
      </c>
      <c r="N759" s="68">
        <f t="shared" si="413"/>
        <v>0</v>
      </c>
      <c r="O759" s="71">
        <v>13171.355818632599</v>
      </c>
      <c r="P759" s="71">
        <v>13171.200006449446</v>
      </c>
      <c r="Q759" s="69">
        <f t="shared" si="414"/>
        <v>26342</v>
      </c>
      <c r="R759" s="68">
        <f t="shared" si="415"/>
        <v>0</v>
      </c>
      <c r="S759" s="71">
        <v>6874.0874999999996</v>
      </c>
      <c r="T759" s="71">
        <v>6804.59</v>
      </c>
      <c r="U759" s="69">
        <f t="shared" si="416"/>
        <v>13678</v>
      </c>
      <c r="V759" s="68">
        <f t="shared" si="417"/>
        <v>-70</v>
      </c>
      <c r="W759" s="71">
        <v>11057.86542442857</v>
      </c>
      <c r="X759" s="71">
        <v>10988.59</v>
      </c>
      <c r="Y759" s="69">
        <f t="shared" si="418"/>
        <v>22045</v>
      </c>
      <c r="Z759" s="68">
        <f t="shared" si="419"/>
        <v>-69</v>
      </c>
      <c r="AA759" s="71">
        <v>16998.555279</v>
      </c>
      <c r="AB759" s="71">
        <v>16929.28</v>
      </c>
      <c r="AC759" s="69">
        <f t="shared" si="420"/>
        <v>33927</v>
      </c>
      <c r="AD759" s="68">
        <f t="shared" si="421"/>
        <v>-69</v>
      </c>
      <c r="AE759" s="71">
        <v>20827.075093058458</v>
      </c>
      <c r="AF759" s="71">
        <v>20757.8</v>
      </c>
      <c r="AG759" s="69">
        <f t="shared" si="422"/>
        <v>41584</v>
      </c>
      <c r="AH759" s="68">
        <f t="shared" si="423"/>
        <v>-70</v>
      </c>
      <c r="AI759" s="71">
        <v>21489.377093058461</v>
      </c>
      <c r="AJ759" s="71">
        <v>21419.8</v>
      </c>
      <c r="AK759" s="69">
        <f t="shared" si="424"/>
        <v>42908</v>
      </c>
      <c r="AL759" s="68">
        <f t="shared" si="425"/>
        <v>-70</v>
      </c>
      <c r="AM759" s="71">
        <v>23149.43873791346</v>
      </c>
      <c r="AN759" s="71">
        <v>23079.8</v>
      </c>
      <c r="AO759" s="69">
        <f t="shared" si="426"/>
        <v>46228</v>
      </c>
      <c r="AP759" s="68">
        <f t="shared" si="427"/>
        <v>-70</v>
      </c>
      <c r="AQ759" s="71">
        <v>24536.039160990382</v>
      </c>
      <c r="AR759" s="71">
        <v>24466.799999999999</v>
      </c>
      <c r="AS759" s="69">
        <f t="shared" si="428"/>
        <v>49002</v>
      </c>
      <c r="AT759" s="68">
        <f t="shared" si="429"/>
        <v>-70</v>
      </c>
      <c r="AU759" s="71">
        <v>25809.61609945192</v>
      </c>
      <c r="AV759" s="71">
        <v>24466.799999999999</v>
      </c>
      <c r="AW759" s="69">
        <f t="shared" si="430"/>
        <v>50275</v>
      </c>
      <c r="AX759" s="68">
        <f t="shared" si="431"/>
        <v>-1343</v>
      </c>
      <c r="AY759" s="71">
        <v>25809.61609945192</v>
      </c>
      <c r="AZ759" s="71">
        <v>24466.799999999999</v>
      </c>
      <c r="BA759" s="65" t="b">
        <f t="shared" si="396"/>
        <v>1</v>
      </c>
      <c r="BB759" s="65" t="b">
        <f t="shared" si="397"/>
        <v>0</v>
      </c>
      <c r="BC759" s="65" t="b">
        <f t="shared" si="398"/>
        <v>1</v>
      </c>
      <c r="BD759" s="65" t="b">
        <f t="shared" si="399"/>
        <v>1</v>
      </c>
      <c r="BE759" s="65" t="b">
        <f t="shared" si="400"/>
        <v>0</v>
      </c>
      <c r="BF759" s="65" t="b">
        <f t="shared" si="401"/>
        <v>0</v>
      </c>
      <c r="BG759" s="65" t="b">
        <f t="shared" si="402"/>
        <v>0</v>
      </c>
      <c r="BH759" s="65" t="b">
        <f t="shared" si="403"/>
        <v>0</v>
      </c>
      <c r="BI759" s="65" t="b">
        <f t="shared" si="404"/>
        <v>0</v>
      </c>
      <c r="BJ759" s="65" t="b">
        <f t="shared" si="405"/>
        <v>0</v>
      </c>
      <c r="BK759" s="65" t="b">
        <f t="shared" si="406"/>
        <v>0</v>
      </c>
      <c r="BL759" s="65" t="b">
        <f t="shared" si="407"/>
        <v>0</v>
      </c>
      <c r="BM759" s="70" t="s">
        <v>179</v>
      </c>
    </row>
    <row r="760" spans="1:65" ht="34">
      <c r="A760" s="66" t="s">
        <v>1685</v>
      </c>
      <c r="B760" s="67" t="s">
        <v>1686</v>
      </c>
      <c r="C760" s="68">
        <v>4814.7531574730001</v>
      </c>
      <c r="D760" s="68">
        <v>4814.7531574730001</v>
      </c>
      <c r="E760" s="69">
        <f t="shared" si="408"/>
        <v>9628</v>
      </c>
      <c r="F760" s="68">
        <f t="shared" si="409"/>
        <v>0</v>
      </c>
      <c r="G760" s="69">
        <v>14322.316872023443</v>
      </c>
      <c r="H760" s="69">
        <v>14322.235653783915</v>
      </c>
      <c r="I760" s="69">
        <f t="shared" si="410"/>
        <v>28644</v>
      </c>
      <c r="J760" s="68">
        <f t="shared" si="411"/>
        <v>0</v>
      </c>
      <c r="K760" s="71">
        <v>35559.869573177275</v>
      </c>
      <c r="L760" s="71">
        <v>35560.235653783915</v>
      </c>
      <c r="M760" s="69">
        <f t="shared" si="412"/>
        <v>71119</v>
      </c>
      <c r="N760" s="68">
        <f t="shared" si="413"/>
        <v>1</v>
      </c>
      <c r="O760" s="71">
        <v>62048.220233927284</v>
      </c>
      <c r="P760" s="71">
        <v>62048.235653783915</v>
      </c>
      <c r="Q760" s="69">
        <f t="shared" si="414"/>
        <v>124096</v>
      </c>
      <c r="R760" s="68">
        <f t="shared" si="415"/>
        <v>0</v>
      </c>
      <c r="S760" s="69">
        <v>0</v>
      </c>
      <c r="T760" s="71">
        <v>7137</v>
      </c>
      <c r="U760" s="69">
        <f t="shared" si="416"/>
        <v>7137</v>
      </c>
      <c r="V760" s="68">
        <f t="shared" si="417"/>
        <v>7137</v>
      </c>
      <c r="W760" s="71">
        <v>37807.490641171105</v>
      </c>
      <c r="X760" s="71">
        <v>11995</v>
      </c>
      <c r="Y760" s="69">
        <f t="shared" si="418"/>
        <v>49802</v>
      </c>
      <c r="Z760" s="68">
        <f t="shared" si="419"/>
        <v>-25812</v>
      </c>
      <c r="AA760" s="69">
        <v>0</v>
      </c>
      <c r="AB760" s="71">
        <v>11995</v>
      </c>
      <c r="AC760" s="69">
        <f t="shared" si="420"/>
        <v>11995</v>
      </c>
      <c r="AD760" s="68">
        <f t="shared" si="421"/>
        <v>11995</v>
      </c>
      <c r="AE760" s="69">
        <v>0</v>
      </c>
      <c r="AF760" s="71">
        <v>11995</v>
      </c>
      <c r="AG760" s="69">
        <f t="shared" si="422"/>
        <v>11995</v>
      </c>
      <c r="AH760" s="68">
        <f t="shared" si="423"/>
        <v>11995</v>
      </c>
      <c r="AI760" s="71">
        <v>181764.32412625034</v>
      </c>
      <c r="AJ760" s="71">
        <v>11995</v>
      </c>
      <c r="AK760" s="69">
        <f t="shared" si="424"/>
        <v>193759</v>
      </c>
      <c r="AL760" s="68">
        <f t="shared" si="425"/>
        <v>-169769</v>
      </c>
      <c r="AM760" s="69">
        <v>0</v>
      </c>
      <c r="AN760" s="71">
        <v>11995</v>
      </c>
      <c r="AO760" s="69">
        <f t="shared" si="426"/>
        <v>11995</v>
      </c>
      <c r="AP760" s="68">
        <f t="shared" si="427"/>
        <v>11995</v>
      </c>
      <c r="AQ760" s="69">
        <v>0</v>
      </c>
      <c r="AR760" s="71">
        <v>11995</v>
      </c>
      <c r="AS760" s="69">
        <f t="shared" si="428"/>
        <v>11995</v>
      </c>
      <c r="AT760" s="68">
        <f t="shared" si="429"/>
        <v>11995</v>
      </c>
      <c r="AU760" s="71">
        <v>369442.034405643</v>
      </c>
      <c r="AV760" s="71">
        <v>11995</v>
      </c>
      <c r="AW760" s="69">
        <f t="shared" si="430"/>
        <v>381437</v>
      </c>
      <c r="AX760" s="68">
        <f t="shared" si="431"/>
        <v>-357447</v>
      </c>
      <c r="AY760" s="71">
        <v>369442.034405643</v>
      </c>
      <c r="AZ760" s="71">
        <v>11995</v>
      </c>
      <c r="BA760" s="65" t="b">
        <f t="shared" si="396"/>
        <v>1</v>
      </c>
      <c r="BB760" s="65" t="b">
        <f t="shared" si="397"/>
        <v>1</v>
      </c>
      <c r="BC760" s="65" t="b">
        <f t="shared" si="398"/>
        <v>0</v>
      </c>
      <c r="BD760" s="65" t="b">
        <f t="shared" si="399"/>
        <v>1</v>
      </c>
      <c r="BE760" s="65" t="b">
        <f t="shared" si="400"/>
        <v>0</v>
      </c>
      <c r="BF760" s="65" t="b">
        <f t="shared" si="401"/>
        <v>0</v>
      </c>
      <c r="BG760" s="65" t="b">
        <f t="shared" si="402"/>
        <v>0</v>
      </c>
      <c r="BH760" s="65" t="b">
        <f t="shared" si="403"/>
        <v>0</v>
      </c>
      <c r="BI760" s="65" t="b">
        <f t="shared" si="404"/>
        <v>0</v>
      </c>
      <c r="BJ760" s="65" t="b">
        <f t="shared" si="405"/>
        <v>0</v>
      </c>
      <c r="BK760" s="65" t="b">
        <f t="shared" si="406"/>
        <v>0</v>
      </c>
      <c r="BL760" s="65" t="b">
        <f t="shared" si="407"/>
        <v>0</v>
      </c>
      <c r="BM760" s="70" t="s">
        <v>161</v>
      </c>
    </row>
    <row r="761" spans="1:65" ht="17">
      <c r="A761" s="66" t="s">
        <v>1687</v>
      </c>
      <c r="B761" s="67" t="s">
        <v>1688</v>
      </c>
      <c r="C761" s="68">
        <v>129.66445149731527</v>
      </c>
      <c r="D761" s="68">
        <v>129.66445149731527</v>
      </c>
      <c r="E761" s="69">
        <f t="shared" si="408"/>
        <v>258</v>
      </c>
      <c r="F761" s="68">
        <f t="shared" si="409"/>
        <v>0</v>
      </c>
      <c r="G761" s="69">
        <v>3450.1450491945661</v>
      </c>
      <c r="H761" s="69">
        <v>3449.9897903632041</v>
      </c>
      <c r="I761" s="69">
        <f t="shared" si="410"/>
        <v>6899</v>
      </c>
      <c r="J761" s="68">
        <f t="shared" si="411"/>
        <v>-1</v>
      </c>
      <c r="K761" s="71">
        <v>9751.6266430840933</v>
      </c>
      <c r="L761" s="71">
        <v>9748.9897903632045</v>
      </c>
      <c r="M761" s="69">
        <f t="shared" si="412"/>
        <v>19499</v>
      </c>
      <c r="N761" s="68">
        <f t="shared" si="413"/>
        <v>-3</v>
      </c>
      <c r="O761" s="71">
        <v>12655.625718988495</v>
      </c>
      <c r="P761" s="71">
        <v>12651.989790363205</v>
      </c>
      <c r="Q761" s="69">
        <f t="shared" si="414"/>
        <v>25306</v>
      </c>
      <c r="R761" s="68">
        <f t="shared" si="415"/>
        <v>-4</v>
      </c>
      <c r="S761" s="71">
        <v>14437.5</v>
      </c>
      <c r="T761" s="71">
        <v>14438</v>
      </c>
      <c r="U761" s="69">
        <f t="shared" si="416"/>
        <v>28875</v>
      </c>
      <c r="V761" s="68">
        <f t="shared" si="417"/>
        <v>1</v>
      </c>
      <c r="W761" s="71">
        <v>19541.25</v>
      </c>
      <c r="X761" s="71">
        <v>18742</v>
      </c>
      <c r="Y761" s="69">
        <f t="shared" si="418"/>
        <v>38283</v>
      </c>
      <c r="Z761" s="68">
        <f t="shared" si="419"/>
        <v>-799</v>
      </c>
      <c r="AA761" s="71">
        <v>21041.25</v>
      </c>
      <c r="AB761" s="71">
        <v>20242</v>
      </c>
      <c r="AC761" s="69">
        <f t="shared" si="420"/>
        <v>41283</v>
      </c>
      <c r="AD761" s="68">
        <f t="shared" si="421"/>
        <v>-799</v>
      </c>
      <c r="AE761" s="71">
        <v>21041.25</v>
      </c>
      <c r="AF761" s="71">
        <v>20242</v>
      </c>
      <c r="AG761" s="69">
        <f t="shared" si="422"/>
        <v>41283</v>
      </c>
      <c r="AH761" s="68">
        <f t="shared" si="423"/>
        <v>-799</v>
      </c>
      <c r="AI761" s="71">
        <v>21041.25</v>
      </c>
      <c r="AJ761" s="71">
        <v>20242</v>
      </c>
      <c r="AK761" s="69">
        <f t="shared" si="424"/>
        <v>41283</v>
      </c>
      <c r="AL761" s="68">
        <f t="shared" si="425"/>
        <v>-799</v>
      </c>
      <c r="AM761" s="71">
        <v>21041.25</v>
      </c>
      <c r="AN761" s="71">
        <v>20242</v>
      </c>
      <c r="AO761" s="69">
        <f t="shared" si="426"/>
        <v>41283</v>
      </c>
      <c r="AP761" s="68">
        <f t="shared" si="427"/>
        <v>-799</v>
      </c>
      <c r="AQ761" s="71">
        <v>21041.25</v>
      </c>
      <c r="AR761" s="71">
        <v>20242</v>
      </c>
      <c r="AS761" s="69">
        <f t="shared" si="428"/>
        <v>41283</v>
      </c>
      <c r="AT761" s="68">
        <f t="shared" si="429"/>
        <v>-799</v>
      </c>
      <c r="AU761" s="71">
        <v>21041.25</v>
      </c>
      <c r="AV761" s="71">
        <v>20242</v>
      </c>
      <c r="AW761" s="69">
        <f t="shared" si="430"/>
        <v>41283</v>
      </c>
      <c r="AX761" s="68">
        <f t="shared" si="431"/>
        <v>-799</v>
      </c>
      <c r="AY761" s="71">
        <v>21041.25</v>
      </c>
      <c r="AZ761" s="71">
        <v>20242</v>
      </c>
      <c r="BA761" s="65" t="b">
        <f t="shared" si="396"/>
        <v>1</v>
      </c>
      <c r="BB761" s="65" t="b">
        <f t="shared" si="397"/>
        <v>0</v>
      </c>
      <c r="BC761" s="65" t="b">
        <f t="shared" si="398"/>
        <v>0</v>
      </c>
      <c r="BD761" s="65" t="b">
        <f t="shared" si="399"/>
        <v>0</v>
      </c>
      <c r="BE761" s="65" t="b">
        <f t="shared" si="400"/>
        <v>0</v>
      </c>
      <c r="BF761" s="65" t="b">
        <f t="shared" si="401"/>
        <v>0</v>
      </c>
      <c r="BG761" s="65" t="b">
        <f t="shared" si="402"/>
        <v>0</v>
      </c>
      <c r="BH761" s="65" t="b">
        <f t="shared" si="403"/>
        <v>0</v>
      </c>
      <c r="BI761" s="65" t="b">
        <f t="shared" si="404"/>
        <v>0</v>
      </c>
      <c r="BJ761" s="65" t="b">
        <f t="shared" si="405"/>
        <v>0</v>
      </c>
      <c r="BK761" s="65" t="b">
        <f t="shared" si="406"/>
        <v>0</v>
      </c>
      <c r="BL761" s="65" t="b">
        <f t="shared" si="407"/>
        <v>0</v>
      </c>
      <c r="BM761" s="70" t="s">
        <v>179</v>
      </c>
    </row>
    <row r="762" spans="1:65" ht="34">
      <c r="A762" s="66" t="s">
        <v>1689</v>
      </c>
      <c r="B762" s="67" t="s">
        <v>1690</v>
      </c>
      <c r="C762" s="68">
        <v>468.1392979670814</v>
      </c>
      <c r="D762" s="68">
        <v>468.1392979670814</v>
      </c>
      <c r="E762" s="69">
        <f t="shared" si="408"/>
        <v>936</v>
      </c>
      <c r="F762" s="68">
        <f t="shared" si="409"/>
        <v>0</v>
      </c>
      <c r="G762" s="69">
        <v>1726.5290860250664</v>
      </c>
      <c r="H762" s="69">
        <v>1726.4237448354211</v>
      </c>
      <c r="I762" s="69">
        <f t="shared" si="410"/>
        <v>3452</v>
      </c>
      <c r="J762" s="68">
        <f t="shared" si="411"/>
        <v>0</v>
      </c>
      <c r="K762" s="71">
        <v>4385.0745324004292</v>
      </c>
      <c r="L762" s="71">
        <v>4385.4237448354215</v>
      </c>
      <c r="M762" s="69">
        <f t="shared" si="412"/>
        <v>8770</v>
      </c>
      <c r="N762" s="68">
        <f t="shared" si="413"/>
        <v>0</v>
      </c>
      <c r="O762" s="71">
        <v>7955.468248428705</v>
      </c>
      <c r="P762" s="71">
        <v>7955.4237448354215</v>
      </c>
      <c r="Q762" s="69">
        <f t="shared" si="414"/>
        <v>15910</v>
      </c>
      <c r="R762" s="68">
        <f t="shared" si="415"/>
        <v>0</v>
      </c>
      <c r="S762" s="69">
        <v>0</v>
      </c>
      <c r="T762" s="71">
        <v>4375</v>
      </c>
      <c r="U762" s="69">
        <f t="shared" si="416"/>
        <v>4375</v>
      </c>
      <c r="V762" s="68">
        <f t="shared" si="417"/>
        <v>4375</v>
      </c>
      <c r="W762" s="69">
        <v>0</v>
      </c>
      <c r="X762" s="71">
        <v>4375</v>
      </c>
      <c r="Y762" s="69">
        <f t="shared" si="418"/>
        <v>4375</v>
      </c>
      <c r="Z762" s="68">
        <f t="shared" si="419"/>
        <v>4375</v>
      </c>
      <c r="AA762" s="69">
        <v>0</v>
      </c>
      <c r="AB762" s="71">
        <v>4375</v>
      </c>
      <c r="AC762" s="69">
        <f t="shared" si="420"/>
        <v>4375</v>
      </c>
      <c r="AD762" s="68">
        <f t="shared" si="421"/>
        <v>4375</v>
      </c>
      <c r="AE762" s="69">
        <v>0</v>
      </c>
      <c r="AF762" s="71">
        <v>4375</v>
      </c>
      <c r="AG762" s="69">
        <f t="shared" si="422"/>
        <v>4375</v>
      </c>
      <c r="AH762" s="68">
        <f t="shared" si="423"/>
        <v>4375</v>
      </c>
      <c r="AI762" s="69">
        <v>0</v>
      </c>
      <c r="AJ762" s="71">
        <v>4375</v>
      </c>
      <c r="AK762" s="69">
        <f t="shared" si="424"/>
        <v>4375</v>
      </c>
      <c r="AL762" s="68">
        <f t="shared" si="425"/>
        <v>4375</v>
      </c>
      <c r="AM762" s="69">
        <v>0</v>
      </c>
      <c r="AN762" s="71">
        <v>4375</v>
      </c>
      <c r="AO762" s="69">
        <f t="shared" si="426"/>
        <v>4375</v>
      </c>
      <c r="AP762" s="68">
        <f t="shared" si="427"/>
        <v>4375</v>
      </c>
      <c r="AQ762" s="69">
        <v>0</v>
      </c>
      <c r="AR762" s="71">
        <v>4375</v>
      </c>
      <c r="AS762" s="69">
        <f t="shared" si="428"/>
        <v>4375</v>
      </c>
      <c r="AT762" s="68">
        <f t="shared" si="429"/>
        <v>4375</v>
      </c>
      <c r="AU762" s="69">
        <v>0</v>
      </c>
      <c r="AV762" s="71">
        <v>4375</v>
      </c>
      <c r="AW762" s="69">
        <f t="shared" si="430"/>
        <v>4375</v>
      </c>
      <c r="AX762" s="68">
        <f t="shared" si="431"/>
        <v>4375</v>
      </c>
      <c r="AY762" s="69">
        <v>0</v>
      </c>
      <c r="AZ762" s="71">
        <v>4375</v>
      </c>
      <c r="BA762" s="65" t="b">
        <f t="shared" si="396"/>
        <v>1</v>
      </c>
      <c r="BB762" s="65" t="b">
        <f t="shared" si="397"/>
        <v>1</v>
      </c>
      <c r="BC762" s="65" t="b">
        <f t="shared" si="398"/>
        <v>1</v>
      </c>
      <c r="BD762" s="65" t="b">
        <f t="shared" si="399"/>
        <v>1</v>
      </c>
      <c r="BE762" s="65" t="b">
        <f t="shared" si="400"/>
        <v>0</v>
      </c>
      <c r="BF762" s="65" t="b">
        <f t="shared" si="401"/>
        <v>0</v>
      </c>
      <c r="BG762" s="65" t="b">
        <f t="shared" si="402"/>
        <v>0</v>
      </c>
      <c r="BH762" s="65" t="b">
        <f t="shared" si="403"/>
        <v>0</v>
      </c>
      <c r="BI762" s="65" t="b">
        <f t="shared" si="404"/>
        <v>0</v>
      </c>
      <c r="BJ762" s="65" t="b">
        <f t="shared" si="405"/>
        <v>0</v>
      </c>
      <c r="BK762" s="65" t="b">
        <f t="shared" si="406"/>
        <v>0</v>
      </c>
      <c r="BL762" s="65" t="b">
        <f t="shared" si="407"/>
        <v>0</v>
      </c>
      <c r="BM762" s="70" t="s">
        <v>161</v>
      </c>
    </row>
    <row r="763" spans="1:65" ht="34">
      <c r="A763" s="66" t="s">
        <v>1691</v>
      </c>
      <c r="B763" s="67" t="s">
        <v>1692</v>
      </c>
      <c r="C763" s="68">
        <v>6397</v>
      </c>
      <c r="D763" s="68">
        <v>6397</v>
      </c>
      <c r="E763" s="69">
        <f t="shared" si="408"/>
        <v>12794</v>
      </c>
      <c r="F763" s="68">
        <f t="shared" si="409"/>
        <v>0</v>
      </c>
      <c r="G763" s="71">
        <v>12794</v>
      </c>
      <c r="H763" s="71">
        <v>12794</v>
      </c>
      <c r="I763" s="69">
        <f t="shared" si="410"/>
        <v>25588</v>
      </c>
      <c r="J763" s="68">
        <f t="shared" si="411"/>
        <v>0</v>
      </c>
      <c r="K763" s="71">
        <v>14121.06608397679</v>
      </c>
      <c r="L763" s="71">
        <v>14121</v>
      </c>
      <c r="M763" s="69">
        <f t="shared" si="412"/>
        <v>28242</v>
      </c>
      <c r="N763" s="68">
        <f t="shared" si="413"/>
        <v>0</v>
      </c>
      <c r="O763" s="71">
        <v>14121.06608397679</v>
      </c>
      <c r="P763" s="71">
        <v>14121</v>
      </c>
      <c r="Q763" s="69">
        <f t="shared" si="414"/>
        <v>28242</v>
      </c>
      <c r="R763" s="68">
        <f t="shared" si="415"/>
        <v>0</v>
      </c>
      <c r="S763" s="69">
        <v>0</v>
      </c>
      <c r="T763" s="71">
        <v>9480</v>
      </c>
      <c r="U763" s="69">
        <f t="shared" si="416"/>
        <v>9480</v>
      </c>
      <c r="V763" s="68">
        <f t="shared" si="417"/>
        <v>9480</v>
      </c>
      <c r="W763" s="71">
        <v>4991.9999999999991</v>
      </c>
      <c r="X763" s="71">
        <v>17313.599999999999</v>
      </c>
      <c r="Y763" s="69">
        <f t="shared" si="418"/>
        <v>22305</v>
      </c>
      <c r="Z763" s="68">
        <f t="shared" si="419"/>
        <v>12321</v>
      </c>
      <c r="AA763" s="69">
        <v>0</v>
      </c>
      <c r="AB763" s="71">
        <v>17313.599999999999</v>
      </c>
      <c r="AC763" s="69">
        <f t="shared" si="420"/>
        <v>17313</v>
      </c>
      <c r="AD763" s="68">
        <f t="shared" si="421"/>
        <v>17313</v>
      </c>
      <c r="AE763" s="71">
        <v>1248</v>
      </c>
      <c r="AF763" s="71">
        <v>18561.599999999999</v>
      </c>
      <c r="AG763" s="69">
        <f t="shared" si="422"/>
        <v>19809</v>
      </c>
      <c r="AH763" s="68">
        <f t="shared" si="423"/>
        <v>17313</v>
      </c>
      <c r="AI763" s="71">
        <v>10400</v>
      </c>
      <c r="AJ763" s="71">
        <v>28961.599999999999</v>
      </c>
      <c r="AK763" s="69">
        <f t="shared" si="424"/>
        <v>39361</v>
      </c>
      <c r="AL763" s="68">
        <f t="shared" si="425"/>
        <v>18561</v>
      </c>
      <c r="AM763" s="69">
        <v>0</v>
      </c>
      <c r="AN763" s="71">
        <v>28961.599999999999</v>
      </c>
      <c r="AO763" s="69">
        <f t="shared" si="426"/>
        <v>28961</v>
      </c>
      <c r="AP763" s="68">
        <f t="shared" si="427"/>
        <v>28961</v>
      </c>
      <c r="AQ763" s="69">
        <v>0</v>
      </c>
      <c r="AR763" s="71">
        <v>28961.599999999999</v>
      </c>
      <c r="AS763" s="69">
        <f t="shared" si="428"/>
        <v>28961</v>
      </c>
      <c r="AT763" s="68">
        <f t="shared" si="429"/>
        <v>28961</v>
      </c>
      <c r="AU763" s="69">
        <v>0</v>
      </c>
      <c r="AV763" s="71">
        <v>28961.599999999999</v>
      </c>
      <c r="AW763" s="69">
        <f t="shared" si="430"/>
        <v>28961</v>
      </c>
      <c r="AX763" s="68">
        <f t="shared" si="431"/>
        <v>28961</v>
      </c>
      <c r="AY763" s="69">
        <v>0</v>
      </c>
      <c r="AZ763" s="71">
        <v>28961.599999999999</v>
      </c>
      <c r="BA763" s="65" t="b">
        <f t="shared" si="396"/>
        <v>1</v>
      </c>
      <c r="BB763" s="65" t="b">
        <f t="shared" si="397"/>
        <v>1</v>
      </c>
      <c r="BC763" s="65" t="b">
        <f t="shared" si="398"/>
        <v>1</v>
      </c>
      <c r="BD763" s="65" t="b">
        <f t="shared" si="399"/>
        <v>1</v>
      </c>
      <c r="BE763" s="65" t="b">
        <f t="shared" si="400"/>
        <v>0</v>
      </c>
      <c r="BF763" s="65" t="b">
        <f t="shared" si="401"/>
        <v>0</v>
      </c>
      <c r="BG763" s="65" t="b">
        <f t="shared" si="402"/>
        <v>0</v>
      </c>
      <c r="BH763" s="65" t="b">
        <f t="shared" si="403"/>
        <v>0</v>
      </c>
      <c r="BI763" s="65" t="b">
        <f t="shared" si="404"/>
        <v>0</v>
      </c>
      <c r="BJ763" s="65" t="b">
        <f t="shared" si="405"/>
        <v>0</v>
      </c>
      <c r="BK763" s="65" t="b">
        <f t="shared" si="406"/>
        <v>0</v>
      </c>
      <c r="BL763" s="65" t="b">
        <f t="shared" si="407"/>
        <v>0</v>
      </c>
      <c r="BM763" s="70" t="s">
        <v>161</v>
      </c>
    </row>
    <row r="764" spans="1:65" ht="17">
      <c r="A764" s="66" t="s">
        <v>1693</v>
      </c>
      <c r="B764" s="67" t="s">
        <v>1694</v>
      </c>
      <c r="C764" s="68">
        <v>8125</v>
      </c>
      <c r="D764" s="68">
        <v>8125</v>
      </c>
      <c r="E764" s="69">
        <f t="shared" si="408"/>
        <v>16250</v>
      </c>
      <c r="F764" s="68">
        <f t="shared" si="409"/>
        <v>0</v>
      </c>
      <c r="G764" s="71">
        <v>32358.60655737705</v>
      </c>
      <c r="H764" s="71">
        <v>32359</v>
      </c>
      <c r="I764" s="69">
        <f t="shared" si="410"/>
        <v>64717</v>
      </c>
      <c r="J764" s="68">
        <f t="shared" si="411"/>
        <v>1</v>
      </c>
      <c r="K764" s="71">
        <v>32358.60655737705</v>
      </c>
      <c r="L764" s="71">
        <v>32359</v>
      </c>
      <c r="M764" s="69">
        <f t="shared" si="412"/>
        <v>64717</v>
      </c>
      <c r="N764" s="68">
        <f t="shared" si="413"/>
        <v>1</v>
      </c>
      <c r="O764" s="71">
        <v>32358.60655737705</v>
      </c>
      <c r="P764" s="71">
        <v>32359</v>
      </c>
      <c r="Q764" s="69">
        <f t="shared" si="414"/>
        <v>64717</v>
      </c>
      <c r="R764" s="68">
        <f t="shared" si="415"/>
        <v>1</v>
      </c>
      <c r="S764" s="71">
        <v>22642.140051277493</v>
      </c>
      <c r="T764" s="71">
        <v>28386</v>
      </c>
      <c r="U764" s="69">
        <f t="shared" si="416"/>
        <v>51028</v>
      </c>
      <c r="V764" s="68">
        <f t="shared" si="417"/>
        <v>5744</v>
      </c>
      <c r="W764" s="71">
        <v>37665.517194823551</v>
      </c>
      <c r="X764" s="71">
        <v>46375</v>
      </c>
      <c r="Y764" s="69">
        <f t="shared" si="418"/>
        <v>84040</v>
      </c>
      <c r="Z764" s="68">
        <f t="shared" si="419"/>
        <v>8710</v>
      </c>
      <c r="AA764" s="71">
        <v>37665.517194823551</v>
      </c>
      <c r="AB764" s="71">
        <v>46375</v>
      </c>
      <c r="AC764" s="69">
        <f t="shared" si="420"/>
        <v>84040</v>
      </c>
      <c r="AD764" s="68">
        <f t="shared" si="421"/>
        <v>8710</v>
      </c>
      <c r="AE764" s="71">
        <v>37665.517194823551</v>
      </c>
      <c r="AF764" s="71">
        <v>46375</v>
      </c>
      <c r="AG764" s="69">
        <f t="shared" si="422"/>
        <v>84040</v>
      </c>
      <c r="AH764" s="68">
        <f t="shared" si="423"/>
        <v>8710</v>
      </c>
      <c r="AI764" s="71">
        <v>54669.500031455238</v>
      </c>
      <c r="AJ764" s="71">
        <v>63379</v>
      </c>
      <c r="AK764" s="69">
        <f t="shared" si="424"/>
        <v>118048</v>
      </c>
      <c r="AL764" s="68">
        <f t="shared" si="425"/>
        <v>8710</v>
      </c>
      <c r="AM764" s="71">
        <v>54860.043811304196</v>
      </c>
      <c r="AN764" s="71">
        <v>63570</v>
      </c>
      <c r="AO764" s="69">
        <f t="shared" si="426"/>
        <v>118430</v>
      </c>
      <c r="AP764" s="68">
        <f t="shared" si="427"/>
        <v>8710</v>
      </c>
      <c r="AQ764" s="71">
        <v>56634.785864367601</v>
      </c>
      <c r="AR764" s="71">
        <v>65345</v>
      </c>
      <c r="AS764" s="69">
        <f t="shared" si="428"/>
        <v>121979</v>
      </c>
      <c r="AT764" s="68">
        <f t="shared" si="429"/>
        <v>8711</v>
      </c>
      <c r="AU764" s="71">
        <v>141388.39278734958</v>
      </c>
      <c r="AV764" s="71">
        <v>65345</v>
      </c>
      <c r="AW764" s="69">
        <f t="shared" si="430"/>
        <v>206733</v>
      </c>
      <c r="AX764" s="68">
        <f t="shared" si="431"/>
        <v>-76043</v>
      </c>
      <c r="AY764" s="71">
        <v>141388.39278734958</v>
      </c>
      <c r="AZ764" s="71">
        <v>65345</v>
      </c>
      <c r="BA764" s="65" t="b">
        <f t="shared" si="396"/>
        <v>1</v>
      </c>
      <c r="BB764" s="65" t="b">
        <f t="shared" si="397"/>
        <v>0</v>
      </c>
      <c r="BC764" s="65" t="b">
        <f t="shared" si="398"/>
        <v>0</v>
      </c>
      <c r="BD764" s="65" t="b">
        <f t="shared" si="399"/>
        <v>0</v>
      </c>
      <c r="BE764" s="65" t="b">
        <f t="shared" si="400"/>
        <v>0</v>
      </c>
      <c r="BF764" s="65" t="b">
        <f t="shared" si="401"/>
        <v>0</v>
      </c>
      <c r="BG764" s="65" t="b">
        <f t="shared" si="402"/>
        <v>0</v>
      </c>
      <c r="BH764" s="65" t="b">
        <f t="shared" si="403"/>
        <v>0</v>
      </c>
      <c r="BI764" s="65" t="b">
        <f t="shared" si="404"/>
        <v>0</v>
      </c>
      <c r="BJ764" s="65" t="b">
        <f t="shared" si="405"/>
        <v>0</v>
      </c>
      <c r="BK764" s="65" t="b">
        <f t="shared" si="406"/>
        <v>0</v>
      </c>
      <c r="BL764" s="65" t="b">
        <f t="shared" si="407"/>
        <v>0</v>
      </c>
      <c r="BM764" s="70" t="s">
        <v>187</v>
      </c>
    </row>
    <row r="765" spans="1:65" ht="17">
      <c r="A765" s="66" t="s">
        <v>1695</v>
      </c>
      <c r="B765" s="67" t="s">
        <v>1696</v>
      </c>
      <c r="C765" s="68">
        <v>1413.8455149278816</v>
      </c>
      <c r="D765" s="68">
        <v>1413.8455149278816</v>
      </c>
      <c r="E765" s="69">
        <f t="shared" si="408"/>
        <v>2826</v>
      </c>
      <c r="F765" s="68">
        <f t="shared" si="409"/>
        <v>0</v>
      </c>
      <c r="G765" s="71">
        <v>2798.4670733409394</v>
      </c>
      <c r="H765" s="71">
        <v>2798.8365292661006</v>
      </c>
      <c r="I765" s="69">
        <f t="shared" si="410"/>
        <v>5596</v>
      </c>
      <c r="J765" s="68">
        <f t="shared" si="411"/>
        <v>0</v>
      </c>
      <c r="K765" s="71">
        <v>5834.6542228830058</v>
      </c>
      <c r="L765" s="71">
        <v>5834.8365292661001</v>
      </c>
      <c r="M765" s="69">
        <f t="shared" si="412"/>
        <v>11668</v>
      </c>
      <c r="N765" s="68">
        <f t="shared" si="413"/>
        <v>0</v>
      </c>
      <c r="O765" s="71">
        <v>11206.457627400245</v>
      </c>
      <c r="P765" s="71">
        <v>11206.8365292661</v>
      </c>
      <c r="Q765" s="69">
        <f t="shared" si="414"/>
        <v>22412</v>
      </c>
      <c r="R765" s="68">
        <f t="shared" si="415"/>
        <v>0</v>
      </c>
      <c r="S765" s="71">
        <v>97906.662448284915</v>
      </c>
      <c r="T765" s="71">
        <v>97906.7</v>
      </c>
      <c r="U765" s="69">
        <f t="shared" si="416"/>
        <v>195812</v>
      </c>
      <c r="V765" s="68">
        <f t="shared" si="417"/>
        <v>0</v>
      </c>
      <c r="W765" s="71">
        <v>127367.19691415115</v>
      </c>
      <c r="X765" s="71">
        <v>127367.23</v>
      </c>
      <c r="Y765" s="69">
        <f t="shared" si="418"/>
        <v>254734</v>
      </c>
      <c r="Z765" s="68">
        <f t="shared" si="419"/>
        <v>0</v>
      </c>
      <c r="AA765" s="71">
        <v>127367.19691415115</v>
      </c>
      <c r="AB765" s="71">
        <v>127367.23</v>
      </c>
      <c r="AC765" s="69">
        <f t="shared" si="420"/>
        <v>254734</v>
      </c>
      <c r="AD765" s="68">
        <f t="shared" si="421"/>
        <v>0</v>
      </c>
      <c r="AE765" s="71">
        <v>127367.19691415115</v>
      </c>
      <c r="AF765" s="71">
        <v>127367.23</v>
      </c>
      <c r="AG765" s="69">
        <f t="shared" si="422"/>
        <v>254734</v>
      </c>
      <c r="AH765" s="68">
        <f t="shared" si="423"/>
        <v>0</v>
      </c>
      <c r="AI765" s="71">
        <v>132322.7318602468</v>
      </c>
      <c r="AJ765" s="71">
        <v>132323.22999999998</v>
      </c>
      <c r="AK765" s="69">
        <f t="shared" si="424"/>
        <v>264645</v>
      </c>
      <c r="AL765" s="68">
        <f t="shared" si="425"/>
        <v>1</v>
      </c>
      <c r="AM765" s="71">
        <v>134336.56380887999</v>
      </c>
      <c r="AN765" s="71">
        <v>134337.22999999998</v>
      </c>
      <c r="AO765" s="69">
        <f t="shared" si="426"/>
        <v>268673</v>
      </c>
      <c r="AP765" s="68">
        <f t="shared" si="427"/>
        <v>1</v>
      </c>
      <c r="AQ765" s="71">
        <v>141099.24835414422</v>
      </c>
      <c r="AR765" s="71">
        <v>141100.22999999998</v>
      </c>
      <c r="AS765" s="69">
        <f t="shared" si="428"/>
        <v>282199</v>
      </c>
      <c r="AT765" s="68">
        <f t="shared" si="429"/>
        <v>1</v>
      </c>
      <c r="AU765" s="71">
        <v>141099.24835414422</v>
      </c>
      <c r="AV765" s="71">
        <v>141100.22999999998</v>
      </c>
      <c r="AW765" s="69">
        <f t="shared" si="430"/>
        <v>282199</v>
      </c>
      <c r="AX765" s="68">
        <f t="shared" si="431"/>
        <v>1</v>
      </c>
      <c r="AY765" s="71">
        <v>141099.24835414422</v>
      </c>
      <c r="AZ765" s="71">
        <v>141100.22999999998</v>
      </c>
      <c r="BA765" s="65" t="b">
        <f t="shared" si="396"/>
        <v>1</v>
      </c>
      <c r="BB765" s="65" t="b">
        <f t="shared" si="397"/>
        <v>1</v>
      </c>
      <c r="BC765" s="65" t="b">
        <f t="shared" si="398"/>
        <v>1</v>
      </c>
      <c r="BD765" s="65" t="b">
        <f t="shared" si="399"/>
        <v>1</v>
      </c>
      <c r="BE765" s="65" t="b">
        <f t="shared" si="400"/>
        <v>1</v>
      </c>
      <c r="BF765" s="65" t="b">
        <f t="shared" si="401"/>
        <v>1</v>
      </c>
      <c r="BG765" s="65" t="b">
        <f t="shared" si="402"/>
        <v>1</v>
      </c>
      <c r="BH765" s="65" t="b">
        <f t="shared" si="403"/>
        <v>1</v>
      </c>
      <c r="BI765" s="65" t="b">
        <f t="shared" si="404"/>
        <v>0</v>
      </c>
      <c r="BJ765" s="65" t="b">
        <f t="shared" si="405"/>
        <v>0</v>
      </c>
      <c r="BK765" s="65" t="b">
        <f t="shared" si="406"/>
        <v>0</v>
      </c>
      <c r="BL765" s="65" t="b">
        <f t="shared" si="407"/>
        <v>0</v>
      </c>
      <c r="BM765" s="70" t="s">
        <v>164</v>
      </c>
    </row>
    <row r="766" spans="1:65" ht="17">
      <c r="A766" s="66" t="s">
        <v>1697</v>
      </c>
      <c r="B766" s="67" t="s">
        <v>1698</v>
      </c>
      <c r="C766" s="68">
        <v>8750</v>
      </c>
      <c r="D766" s="68">
        <v>8750</v>
      </c>
      <c r="E766" s="69">
        <f t="shared" si="408"/>
        <v>17500</v>
      </c>
      <c r="F766" s="68">
        <f t="shared" si="409"/>
        <v>0</v>
      </c>
      <c r="G766" s="71">
        <v>8750</v>
      </c>
      <c r="H766" s="71">
        <v>8750</v>
      </c>
      <c r="I766" s="69">
        <f t="shared" si="410"/>
        <v>17500</v>
      </c>
      <c r="J766" s="68">
        <f t="shared" si="411"/>
        <v>0</v>
      </c>
      <c r="K766" s="71">
        <v>14320.350469230769</v>
      </c>
      <c r="L766" s="71">
        <v>14320</v>
      </c>
      <c r="M766" s="69">
        <f t="shared" si="412"/>
        <v>28640</v>
      </c>
      <c r="N766" s="68">
        <f t="shared" si="413"/>
        <v>0</v>
      </c>
      <c r="O766" s="71">
        <v>14320.350469230769</v>
      </c>
      <c r="P766" s="71">
        <v>14320</v>
      </c>
      <c r="Q766" s="69">
        <f t="shared" si="414"/>
        <v>28640</v>
      </c>
      <c r="R766" s="68">
        <f t="shared" si="415"/>
        <v>0</v>
      </c>
      <c r="S766" s="71">
        <v>32358.60655737705</v>
      </c>
      <c r="T766" s="71">
        <v>32359</v>
      </c>
      <c r="U766" s="69">
        <f t="shared" si="416"/>
        <v>64717</v>
      </c>
      <c r="V766" s="68">
        <f t="shared" si="417"/>
        <v>1</v>
      </c>
      <c r="W766" s="71">
        <v>169752.62077898771</v>
      </c>
      <c r="X766" s="71">
        <v>169753</v>
      </c>
      <c r="Y766" s="69">
        <f t="shared" si="418"/>
        <v>339505</v>
      </c>
      <c r="Z766" s="68">
        <f t="shared" si="419"/>
        <v>1</v>
      </c>
      <c r="AA766" s="71">
        <v>169752.62077898771</v>
      </c>
      <c r="AB766" s="71">
        <v>169753</v>
      </c>
      <c r="AC766" s="69">
        <f t="shared" si="420"/>
        <v>339505</v>
      </c>
      <c r="AD766" s="68">
        <f t="shared" si="421"/>
        <v>1</v>
      </c>
      <c r="AE766" s="71">
        <v>209533.24521421664</v>
      </c>
      <c r="AF766" s="71">
        <v>209534</v>
      </c>
      <c r="AG766" s="69">
        <f t="shared" si="422"/>
        <v>419067</v>
      </c>
      <c r="AH766" s="68">
        <f t="shared" si="423"/>
        <v>1</v>
      </c>
      <c r="AI766" s="71">
        <v>209533.24521421664</v>
      </c>
      <c r="AJ766" s="71">
        <v>209534</v>
      </c>
      <c r="AK766" s="69">
        <f t="shared" si="424"/>
        <v>419067</v>
      </c>
      <c r="AL766" s="68">
        <f t="shared" si="425"/>
        <v>1</v>
      </c>
      <c r="AM766" s="71">
        <v>209533.24521421664</v>
      </c>
      <c r="AN766" s="71">
        <v>209534</v>
      </c>
      <c r="AO766" s="69">
        <f t="shared" si="426"/>
        <v>419067</v>
      </c>
      <c r="AP766" s="68">
        <f t="shared" si="427"/>
        <v>1</v>
      </c>
      <c r="AQ766" s="71">
        <v>209533.24521421664</v>
      </c>
      <c r="AR766" s="71">
        <v>209534</v>
      </c>
      <c r="AS766" s="69">
        <f t="shared" si="428"/>
        <v>419067</v>
      </c>
      <c r="AT766" s="68">
        <f t="shared" si="429"/>
        <v>1</v>
      </c>
      <c r="AU766" s="71">
        <v>209533.24521421664</v>
      </c>
      <c r="AV766" s="71">
        <v>209534</v>
      </c>
      <c r="AW766" s="69">
        <f t="shared" si="430"/>
        <v>419067</v>
      </c>
      <c r="AX766" s="68">
        <f t="shared" si="431"/>
        <v>1</v>
      </c>
      <c r="AY766" s="71">
        <v>209533.24521421664</v>
      </c>
      <c r="AZ766" s="71">
        <v>209534</v>
      </c>
      <c r="BA766" s="65" t="b">
        <f t="shared" si="396"/>
        <v>1</v>
      </c>
      <c r="BB766" s="65" t="b">
        <f t="shared" si="397"/>
        <v>1</v>
      </c>
      <c r="BC766" s="65" t="b">
        <f t="shared" si="398"/>
        <v>1</v>
      </c>
      <c r="BD766" s="65" t="b">
        <f t="shared" si="399"/>
        <v>1</v>
      </c>
      <c r="BE766" s="65" t="b">
        <f t="shared" si="400"/>
        <v>0</v>
      </c>
      <c r="BF766" s="65" t="b">
        <f t="shared" si="401"/>
        <v>0</v>
      </c>
      <c r="BG766" s="65" t="b">
        <f t="shared" si="402"/>
        <v>0</v>
      </c>
      <c r="BH766" s="65" t="b">
        <f t="shared" si="403"/>
        <v>0</v>
      </c>
      <c r="BI766" s="65" t="b">
        <f t="shared" si="404"/>
        <v>0</v>
      </c>
      <c r="BJ766" s="65" t="b">
        <f t="shared" si="405"/>
        <v>0</v>
      </c>
      <c r="BK766" s="65" t="b">
        <f t="shared" si="406"/>
        <v>0</v>
      </c>
      <c r="BL766" s="65" t="b">
        <f t="shared" si="407"/>
        <v>0</v>
      </c>
      <c r="BM766" s="70" t="s">
        <v>164</v>
      </c>
    </row>
    <row r="767" spans="1:65" ht="17">
      <c r="A767" s="66" t="s">
        <v>1699</v>
      </c>
      <c r="B767" s="67" t="s">
        <v>1700</v>
      </c>
      <c r="C767" s="68">
        <v>4687</v>
      </c>
      <c r="D767" s="68">
        <v>4687</v>
      </c>
      <c r="E767" s="69">
        <f t="shared" si="408"/>
        <v>9374</v>
      </c>
      <c r="F767" s="68">
        <f t="shared" si="409"/>
        <v>0</v>
      </c>
      <c r="G767" s="71">
        <v>4687</v>
      </c>
      <c r="H767" s="71">
        <v>4687</v>
      </c>
      <c r="I767" s="69">
        <f t="shared" si="410"/>
        <v>9374</v>
      </c>
      <c r="J767" s="68">
        <f t="shared" si="411"/>
        <v>0</v>
      </c>
      <c r="K767" s="71">
        <v>4687</v>
      </c>
      <c r="L767" s="71">
        <v>4687</v>
      </c>
      <c r="M767" s="69">
        <f t="shared" si="412"/>
        <v>9374</v>
      </c>
      <c r="N767" s="68">
        <f t="shared" si="413"/>
        <v>0</v>
      </c>
      <c r="O767" s="71">
        <v>4687</v>
      </c>
      <c r="P767" s="71">
        <v>4687</v>
      </c>
      <c r="Q767" s="69">
        <f t="shared" si="414"/>
        <v>9374</v>
      </c>
      <c r="R767" s="68">
        <f t="shared" si="415"/>
        <v>0</v>
      </c>
      <c r="S767" s="71">
        <v>29985.3</v>
      </c>
      <c r="T767" s="71">
        <v>29986</v>
      </c>
      <c r="U767" s="69">
        <f t="shared" si="416"/>
        <v>59971</v>
      </c>
      <c r="V767" s="68">
        <f t="shared" si="417"/>
        <v>1</v>
      </c>
      <c r="W767" s="71">
        <v>41701.300000000003</v>
      </c>
      <c r="X767" s="71">
        <v>40702</v>
      </c>
      <c r="Y767" s="69">
        <f t="shared" si="418"/>
        <v>82403</v>
      </c>
      <c r="Z767" s="68">
        <f t="shared" si="419"/>
        <v>-999</v>
      </c>
      <c r="AA767" s="71">
        <v>53837.425000000003</v>
      </c>
      <c r="AB767" s="71">
        <v>52838</v>
      </c>
      <c r="AC767" s="69">
        <f t="shared" si="420"/>
        <v>106675</v>
      </c>
      <c r="AD767" s="68">
        <f t="shared" si="421"/>
        <v>-999</v>
      </c>
      <c r="AE767" s="71">
        <v>70105.587393162394</v>
      </c>
      <c r="AF767" s="71">
        <v>69106</v>
      </c>
      <c r="AG767" s="69">
        <f t="shared" si="422"/>
        <v>139211</v>
      </c>
      <c r="AH767" s="68">
        <f t="shared" si="423"/>
        <v>-999</v>
      </c>
      <c r="AI767" s="71">
        <v>70300.031837606832</v>
      </c>
      <c r="AJ767" s="71">
        <v>69300</v>
      </c>
      <c r="AK767" s="69">
        <f t="shared" si="424"/>
        <v>139600</v>
      </c>
      <c r="AL767" s="68">
        <f t="shared" si="425"/>
        <v>-1000</v>
      </c>
      <c r="AM767" s="71">
        <v>79435.608760683754</v>
      </c>
      <c r="AN767" s="71">
        <v>78436</v>
      </c>
      <c r="AO767" s="69">
        <f t="shared" si="426"/>
        <v>157871</v>
      </c>
      <c r="AP767" s="68">
        <f t="shared" si="427"/>
        <v>-999</v>
      </c>
      <c r="AQ767" s="71">
        <v>82905.694230769222</v>
      </c>
      <c r="AR767" s="71">
        <v>81906</v>
      </c>
      <c r="AS767" s="69">
        <f t="shared" si="428"/>
        <v>164811</v>
      </c>
      <c r="AT767" s="68">
        <f t="shared" si="429"/>
        <v>-999</v>
      </c>
      <c r="AU767" s="71">
        <v>84405.694230769222</v>
      </c>
      <c r="AV767" s="71">
        <v>81906</v>
      </c>
      <c r="AW767" s="69">
        <f t="shared" si="430"/>
        <v>166311</v>
      </c>
      <c r="AX767" s="68">
        <f t="shared" si="431"/>
        <v>-2499</v>
      </c>
      <c r="AY767" s="71">
        <v>84405.694230769222</v>
      </c>
      <c r="AZ767" s="71">
        <v>81906</v>
      </c>
      <c r="BA767" s="65" t="b">
        <f t="shared" si="396"/>
        <v>1</v>
      </c>
      <c r="BB767" s="65" t="b">
        <f t="shared" si="397"/>
        <v>1</v>
      </c>
      <c r="BC767" s="65" t="b">
        <f t="shared" si="398"/>
        <v>1</v>
      </c>
      <c r="BD767" s="65" t="b">
        <f t="shared" si="399"/>
        <v>1</v>
      </c>
      <c r="BE767" s="65" t="b">
        <f t="shared" si="400"/>
        <v>0</v>
      </c>
      <c r="BF767" s="65" t="b">
        <f t="shared" si="401"/>
        <v>0</v>
      </c>
      <c r="BG767" s="65" t="b">
        <f t="shared" si="402"/>
        <v>0</v>
      </c>
      <c r="BH767" s="65" t="b">
        <f t="shared" si="403"/>
        <v>0</v>
      </c>
      <c r="BI767" s="65" t="b">
        <f t="shared" si="404"/>
        <v>0</v>
      </c>
      <c r="BJ767" s="65" t="b">
        <f t="shared" si="405"/>
        <v>0</v>
      </c>
      <c r="BK767" s="65" t="b">
        <f t="shared" si="406"/>
        <v>0</v>
      </c>
      <c r="BL767" s="65" t="b">
        <f t="shared" si="407"/>
        <v>0</v>
      </c>
      <c r="BM767" s="70" t="s">
        <v>179</v>
      </c>
    </row>
    <row r="768" spans="1:65" ht="17">
      <c r="A768" s="66" t="s">
        <v>1701</v>
      </c>
      <c r="B768" s="67" t="s">
        <v>1702</v>
      </c>
      <c r="C768" s="68">
        <v>242.30836781702456</v>
      </c>
      <c r="D768" s="68">
        <v>242.30836781702456</v>
      </c>
      <c r="E768" s="69">
        <f t="shared" si="408"/>
        <v>484</v>
      </c>
      <c r="F768" s="68">
        <f t="shared" si="409"/>
        <v>0</v>
      </c>
      <c r="G768" s="71">
        <v>1304.9498533079761</v>
      </c>
      <c r="H768" s="71">
        <v>1305.1500048370847</v>
      </c>
      <c r="I768" s="69">
        <f t="shared" si="410"/>
        <v>2609</v>
      </c>
      <c r="J768" s="68">
        <f t="shared" si="411"/>
        <v>1</v>
      </c>
      <c r="K768" s="71">
        <v>6098.0632369242639</v>
      </c>
      <c r="L768" s="71">
        <v>6098.1500048370845</v>
      </c>
      <c r="M768" s="69">
        <f t="shared" si="412"/>
        <v>12196</v>
      </c>
      <c r="N768" s="68">
        <f t="shared" si="413"/>
        <v>0</v>
      </c>
      <c r="O768" s="71">
        <v>10268.426054543208</v>
      </c>
      <c r="P768" s="71">
        <v>10268.150004837084</v>
      </c>
      <c r="Q768" s="69">
        <f t="shared" si="414"/>
        <v>20536</v>
      </c>
      <c r="R768" s="68">
        <f t="shared" si="415"/>
        <v>0</v>
      </c>
      <c r="S768" s="71">
        <v>893659.06496442831</v>
      </c>
      <c r="T768" s="71">
        <v>893659</v>
      </c>
      <c r="U768" s="69">
        <f t="shared" si="416"/>
        <v>1787318</v>
      </c>
      <c r="V768" s="68">
        <f t="shared" si="417"/>
        <v>0</v>
      </c>
      <c r="W768" s="71">
        <v>1306049.7364411431</v>
      </c>
      <c r="X768" s="71">
        <v>1306049.67</v>
      </c>
      <c r="Y768" s="69">
        <f t="shared" si="418"/>
        <v>2612098</v>
      </c>
      <c r="Z768" s="68">
        <f t="shared" si="419"/>
        <v>0</v>
      </c>
      <c r="AA768" s="71">
        <v>1385028.1111683992</v>
      </c>
      <c r="AB768" s="71">
        <v>1385027.67</v>
      </c>
      <c r="AC768" s="69">
        <f t="shared" si="420"/>
        <v>2770055</v>
      </c>
      <c r="AD768" s="68">
        <f t="shared" si="421"/>
        <v>-1</v>
      </c>
      <c r="AE768" s="71">
        <v>1697968.5297931521</v>
      </c>
      <c r="AF768" s="71">
        <v>1697968.0899999999</v>
      </c>
      <c r="AG768" s="69">
        <f t="shared" si="422"/>
        <v>3395936</v>
      </c>
      <c r="AH768" s="68">
        <f t="shared" si="423"/>
        <v>0</v>
      </c>
      <c r="AI768" s="71">
        <v>2213003.0498528988</v>
      </c>
      <c r="AJ768" s="71">
        <v>2213003.09</v>
      </c>
      <c r="AK768" s="69">
        <f t="shared" si="424"/>
        <v>4426006</v>
      </c>
      <c r="AL768" s="68">
        <f t="shared" si="425"/>
        <v>0</v>
      </c>
      <c r="AM768" s="71">
        <v>2807780.5013724286</v>
      </c>
      <c r="AN768" s="71">
        <v>2807780.09</v>
      </c>
      <c r="AO768" s="69">
        <f t="shared" si="426"/>
        <v>5615560</v>
      </c>
      <c r="AP768" s="68">
        <f t="shared" si="427"/>
        <v>0</v>
      </c>
      <c r="AQ768" s="71">
        <v>3182957.0013719434</v>
      </c>
      <c r="AR768" s="71">
        <v>3182956.09</v>
      </c>
      <c r="AS768" s="69">
        <f t="shared" si="428"/>
        <v>6365913</v>
      </c>
      <c r="AT768" s="68">
        <f t="shared" si="429"/>
        <v>-1</v>
      </c>
      <c r="AU768" s="71">
        <v>3670014.8241536948</v>
      </c>
      <c r="AV768" s="71">
        <v>3182956.09</v>
      </c>
      <c r="AW768" s="69">
        <f t="shared" si="430"/>
        <v>6852970</v>
      </c>
      <c r="AX768" s="68">
        <f t="shared" si="431"/>
        <v>-487058</v>
      </c>
      <c r="AY768" s="71">
        <v>3670014.8241536948</v>
      </c>
      <c r="AZ768" s="71">
        <v>3182956.09</v>
      </c>
      <c r="BA768" s="65" t="b">
        <f t="shared" si="396"/>
        <v>1</v>
      </c>
      <c r="BB768" s="65" t="b">
        <f t="shared" si="397"/>
        <v>0</v>
      </c>
      <c r="BC768" s="65" t="b">
        <f t="shared" si="398"/>
        <v>1</v>
      </c>
      <c r="BD768" s="65" t="b">
        <f t="shared" si="399"/>
        <v>1</v>
      </c>
      <c r="BE768" s="65" t="b">
        <f t="shared" si="400"/>
        <v>1</v>
      </c>
      <c r="BF768" s="65" t="b">
        <f t="shared" si="401"/>
        <v>1</v>
      </c>
      <c r="BG768" s="65" t="b">
        <f t="shared" si="402"/>
        <v>0</v>
      </c>
      <c r="BH768" s="65" t="b">
        <f t="shared" si="403"/>
        <v>1</v>
      </c>
      <c r="BI768" s="65" t="b">
        <f t="shared" si="404"/>
        <v>1</v>
      </c>
      <c r="BJ768" s="65" t="b">
        <f t="shared" si="405"/>
        <v>1</v>
      </c>
      <c r="BK768" s="65" t="b">
        <f t="shared" si="406"/>
        <v>0</v>
      </c>
      <c r="BL768" s="65" t="b">
        <f t="shared" si="407"/>
        <v>0</v>
      </c>
      <c r="BM768" s="70" t="s">
        <v>182</v>
      </c>
    </row>
    <row r="769" spans="1:65" ht="17">
      <c r="A769" s="66" t="s">
        <v>1703</v>
      </c>
      <c r="B769" s="67" t="s">
        <v>1704</v>
      </c>
      <c r="C769" s="68">
        <v>8750</v>
      </c>
      <c r="D769" s="68">
        <v>8750</v>
      </c>
      <c r="E769" s="69">
        <f t="shared" si="408"/>
        <v>17500</v>
      </c>
      <c r="F769" s="68">
        <f t="shared" si="409"/>
        <v>0</v>
      </c>
      <c r="G769" s="71">
        <v>8750</v>
      </c>
      <c r="H769" s="71">
        <v>8750</v>
      </c>
      <c r="I769" s="69">
        <f t="shared" si="410"/>
        <v>17500</v>
      </c>
      <c r="J769" s="68">
        <f t="shared" si="411"/>
        <v>0</v>
      </c>
      <c r="K769" s="71">
        <v>8750</v>
      </c>
      <c r="L769" s="71">
        <v>8750</v>
      </c>
      <c r="M769" s="69">
        <f t="shared" si="412"/>
        <v>17500</v>
      </c>
      <c r="N769" s="68">
        <f t="shared" si="413"/>
        <v>0</v>
      </c>
      <c r="O769" s="71">
        <v>8750</v>
      </c>
      <c r="P769" s="71">
        <v>8750</v>
      </c>
      <c r="Q769" s="69">
        <f t="shared" si="414"/>
        <v>17500</v>
      </c>
      <c r="R769" s="68">
        <f t="shared" si="415"/>
        <v>0</v>
      </c>
      <c r="S769" s="71">
        <v>16887.45341247708</v>
      </c>
      <c r="T769" s="71">
        <v>16887.8365292661</v>
      </c>
      <c r="U769" s="69">
        <f t="shared" si="416"/>
        <v>33774</v>
      </c>
      <c r="V769" s="68">
        <f t="shared" si="417"/>
        <v>0</v>
      </c>
      <c r="W769" s="71">
        <v>21742.765423310939</v>
      </c>
      <c r="X769" s="71">
        <v>21739.8365292661</v>
      </c>
      <c r="Y769" s="69">
        <f t="shared" si="418"/>
        <v>43481</v>
      </c>
      <c r="Z769" s="68">
        <f t="shared" si="419"/>
        <v>-3</v>
      </c>
      <c r="AA769" s="71">
        <v>22301.000122189682</v>
      </c>
      <c r="AB769" s="71">
        <v>22298.0665292661</v>
      </c>
      <c r="AC769" s="69">
        <f t="shared" si="420"/>
        <v>44599</v>
      </c>
      <c r="AD769" s="68">
        <f t="shared" si="421"/>
        <v>-3</v>
      </c>
      <c r="AE769" s="71">
        <v>24054.343864494702</v>
      </c>
      <c r="AF769" s="71">
        <v>24049.4265292661</v>
      </c>
      <c r="AG769" s="69">
        <f t="shared" si="422"/>
        <v>48103</v>
      </c>
      <c r="AH769" s="68">
        <f t="shared" si="423"/>
        <v>-5</v>
      </c>
      <c r="AI769" s="71">
        <v>27254.362632333501</v>
      </c>
      <c r="AJ769" s="71">
        <v>25527.4265292661</v>
      </c>
      <c r="AK769" s="69">
        <f t="shared" si="424"/>
        <v>52781</v>
      </c>
      <c r="AL769" s="68">
        <f t="shared" si="425"/>
        <v>-1727</v>
      </c>
      <c r="AM769" s="71">
        <v>29276.737316743514</v>
      </c>
      <c r="AN769" s="71">
        <v>27549.4265292661</v>
      </c>
      <c r="AO769" s="69">
        <f t="shared" si="426"/>
        <v>56825</v>
      </c>
      <c r="AP769" s="68">
        <f t="shared" si="427"/>
        <v>-1727</v>
      </c>
      <c r="AQ769" s="71">
        <v>33797.138883350905</v>
      </c>
      <c r="AR769" s="71">
        <v>32069.4265292661</v>
      </c>
      <c r="AS769" s="69">
        <f t="shared" si="428"/>
        <v>65866</v>
      </c>
      <c r="AT769" s="68">
        <f t="shared" si="429"/>
        <v>-1728</v>
      </c>
      <c r="AU769" s="71">
        <v>38952.916045560829</v>
      </c>
      <c r="AV769" s="71">
        <v>32069.4265292661</v>
      </c>
      <c r="AW769" s="69">
        <f t="shared" si="430"/>
        <v>71021</v>
      </c>
      <c r="AX769" s="68">
        <f t="shared" si="431"/>
        <v>-6883</v>
      </c>
      <c r="AY769" s="71">
        <v>38952.916045560829</v>
      </c>
      <c r="AZ769" s="71">
        <v>32069.4265292661</v>
      </c>
      <c r="BA769" s="65" t="b">
        <f t="shared" si="396"/>
        <v>1</v>
      </c>
      <c r="BB769" s="65" t="b">
        <f t="shared" si="397"/>
        <v>1</v>
      </c>
      <c r="BC769" s="65" t="b">
        <f t="shared" si="398"/>
        <v>1</v>
      </c>
      <c r="BD769" s="65" t="b">
        <f t="shared" si="399"/>
        <v>1</v>
      </c>
      <c r="BE769" s="65" t="b">
        <f t="shared" si="400"/>
        <v>1</v>
      </c>
      <c r="BF769" s="65" t="b">
        <f t="shared" si="401"/>
        <v>0</v>
      </c>
      <c r="BG769" s="65" t="b">
        <f t="shared" si="402"/>
        <v>0</v>
      </c>
      <c r="BH769" s="65" t="b">
        <f t="shared" si="403"/>
        <v>0</v>
      </c>
      <c r="BI769" s="65" t="b">
        <f t="shared" si="404"/>
        <v>0</v>
      </c>
      <c r="BJ769" s="65" t="b">
        <f t="shared" si="405"/>
        <v>0</v>
      </c>
      <c r="BK769" s="65" t="b">
        <f t="shared" si="406"/>
        <v>0</v>
      </c>
      <c r="BL769" s="65" t="b">
        <f t="shared" si="407"/>
        <v>0</v>
      </c>
      <c r="BM769" s="70" t="s">
        <v>182</v>
      </c>
    </row>
    <row r="770" spans="1:65" ht="17">
      <c r="A770" s="66" t="s">
        <v>1705</v>
      </c>
      <c r="B770" s="67" t="s">
        <v>1706</v>
      </c>
      <c r="C770" s="68">
        <v>8750</v>
      </c>
      <c r="D770" s="68">
        <v>8750</v>
      </c>
      <c r="E770" s="69">
        <f t="shared" si="408"/>
        <v>17500</v>
      </c>
      <c r="F770" s="68">
        <f t="shared" si="409"/>
        <v>0</v>
      </c>
      <c r="G770" s="71">
        <v>8750</v>
      </c>
      <c r="H770" s="71">
        <v>8750</v>
      </c>
      <c r="I770" s="69">
        <f t="shared" si="410"/>
        <v>17500</v>
      </c>
      <c r="J770" s="68">
        <f t="shared" si="411"/>
        <v>0</v>
      </c>
      <c r="K770" s="71">
        <v>8750</v>
      </c>
      <c r="L770" s="71">
        <v>8750</v>
      </c>
      <c r="M770" s="69">
        <f t="shared" si="412"/>
        <v>17500</v>
      </c>
      <c r="N770" s="68">
        <f t="shared" si="413"/>
        <v>0</v>
      </c>
      <c r="O770" s="71">
        <v>8750</v>
      </c>
      <c r="P770" s="71">
        <v>8750</v>
      </c>
      <c r="Q770" s="69">
        <f t="shared" si="414"/>
        <v>17500</v>
      </c>
      <c r="R770" s="68">
        <f t="shared" si="415"/>
        <v>0</v>
      </c>
      <c r="S770" s="69">
        <v>0</v>
      </c>
      <c r="T770" s="69">
        <v>0</v>
      </c>
      <c r="U770" s="69">
        <f t="shared" si="416"/>
        <v>0</v>
      </c>
      <c r="V770" s="68">
        <f t="shared" si="417"/>
        <v>0</v>
      </c>
      <c r="W770" s="69">
        <v>0</v>
      </c>
      <c r="X770" s="69">
        <v>0</v>
      </c>
      <c r="Y770" s="69">
        <f t="shared" si="418"/>
        <v>0</v>
      </c>
      <c r="Z770" s="68">
        <f t="shared" si="419"/>
        <v>0</v>
      </c>
      <c r="AA770" s="69">
        <v>0</v>
      </c>
      <c r="AB770" s="69">
        <v>0</v>
      </c>
      <c r="AC770" s="69">
        <f t="shared" si="420"/>
        <v>0</v>
      </c>
      <c r="AD770" s="68">
        <f t="shared" si="421"/>
        <v>0</v>
      </c>
      <c r="AE770" s="69">
        <v>0</v>
      </c>
      <c r="AF770" s="69">
        <v>0</v>
      </c>
      <c r="AG770" s="69">
        <f t="shared" si="422"/>
        <v>0</v>
      </c>
      <c r="AH770" s="68">
        <f t="shared" si="423"/>
        <v>0</v>
      </c>
      <c r="AI770" s="69">
        <v>0</v>
      </c>
      <c r="AJ770" s="69">
        <v>0</v>
      </c>
      <c r="AK770" s="69">
        <f t="shared" si="424"/>
        <v>0</v>
      </c>
      <c r="AL770" s="68">
        <f t="shared" si="425"/>
        <v>0</v>
      </c>
      <c r="AM770" s="69">
        <v>0</v>
      </c>
      <c r="AN770" s="69">
        <v>0</v>
      </c>
      <c r="AO770" s="69">
        <f t="shared" si="426"/>
        <v>0</v>
      </c>
      <c r="AP770" s="68">
        <f t="shared" si="427"/>
        <v>0</v>
      </c>
      <c r="AQ770" s="69">
        <v>0</v>
      </c>
      <c r="AR770" s="69">
        <v>0</v>
      </c>
      <c r="AS770" s="69">
        <f t="shared" si="428"/>
        <v>0</v>
      </c>
      <c r="AT770" s="68">
        <f t="shared" si="429"/>
        <v>0</v>
      </c>
      <c r="AU770" s="69">
        <v>0</v>
      </c>
      <c r="AV770" s="69">
        <v>0</v>
      </c>
      <c r="AW770" s="69">
        <f t="shared" si="430"/>
        <v>0</v>
      </c>
      <c r="AX770" s="68">
        <f t="shared" si="431"/>
        <v>0</v>
      </c>
      <c r="AY770" s="69">
        <v>0</v>
      </c>
      <c r="AZ770" s="69">
        <v>0</v>
      </c>
      <c r="BA770" s="65" t="b">
        <f t="shared" si="396"/>
        <v>1</v>
      </c>
      <c r="BB770" s="65" t="b">
        <f t="shared" si="397"/>
        <v>1</v>
      </c>
      <c r="BC770" s="65" t="b">
        <f t="shared" si="398"/>
        <v>1</v>
      </c>
      <c r="BD770" s="65" t="b">
        <f t="shared" si="399"/>
        <v>1</v>
      </c>
      <c r="BE770" s="65" t="b">
        <f t="shared" si="400"/>
        <v>1</v>
      </c>
      <c r="BF770" s="65" t="b">
        <f t="shared" si="401"/>
        <v>1</v>
      </c>
      <c r="BG770" s="65" t="b">
        <f t="shared" si="402"/>
        <v>1</v>
      </c>
      <c r="BH770" s="65" t="b">
        <f t="shared" si="403"/>
        <v>1</v>
      </c>
      <c r="BI770" s="65" t="b">
        <f t="shared" si="404"/>
        <v>1</v>
      </c>
      <c r="BJ770" s="65" t="b">
        <f t="shared" si="405"/>
        <v>1</v>
      </c>
      <c r="BK770" s="65" t="b">
        <f t="shared" si="406"/>
        <v>1</v>
      </c>
      <c r="BL770" s="65" t="b">
        <f t="shared" si="407"/>
        <v>1</v>
      </c>
      <c r="BM770" s="70" t="s">
        <v>182</v>
      </c>
    </row>
    <row r="771" spans="1:65" ht="17">
      <c r="A771" s="66" t="s">
        <v>1707</v>
      </c>
      <c r="B771" s="67" t="s">
        <v>1708</v>
      </c>
      <c r="C771" s="68">
        <v>11250</v>
      </c>
      <c r="D771" s="68">
        <v>11250</v>
      </c>
      <c r="E771" s="69">
        <f t="shared" si="408"/>
        <v>22500</v>
      </c>
      <c r="F771" s="68">
        <f t="shared" si="409"/>
        <v>0</v>
      </c>
      <c r="G771" s="71">
        <v>34770.808896164766</v>
      </c>
      <c r="H771" s="71">
        <v>34771</v>
      </c>
      <c r="I771" s="69">
        <f t="shared" si="410"/>
        <v>69541</v>
      </c>
      <c r="J771" s="68">
        <f t="shared" si="411"/>
        <v>1</v>
      </c>
      <c r="K771" s="71">
        <v>34770.808896164766</v>
      </c>
      <c r="L771" s="71">
        <v>34771</v>
      </c>
      <c r="M771" s="69">
        <f t="shared" si="412"/>
        <v>69541</v>
      </c>
      <c r="N771" s="68">
        <f t="shared" si="413"/>
        <v>1</v>
      </c>
      <c r="O771" s="71">
        <v>34770.808896164766</v>
      </c>
      <c r="P771" s="71">
        <v>34771</v>
      </c>
      <c r="Q771" s="69">
        <f t="shared" si="414"/>
        <v>69541</v>
      </c>
      <c r="R771" s="68">
        <f t="shared" si="415"/>
        <v>1</v>
      </c>
      <c r="S771" s="71">
        <v>13543.443430284684</v>
      </c>
      <c r="T771" s="71">
        <v>15465.989790363205</v>
      </c>
      <c r="U771" s="69">
        <f t="shared" si="416"/>
        <v>29008</v>
      </c>
      <c r="V771" s="68">
        <f t="shared" si="417"/>
        <v>1922</v>
      </c>
      <c r="W771" s="71">
        <v>16892.701333087305</v>
      </c>
      <c r="X771" s="71">
        <v>15465.989790363205</v>
      </c>
      <c r="Y771" s="69">
        <f t="shared" si="418"/>
        <v>32357</v>
      </c>
      <c r="Z771" s="68">
        <f t="shared" si="419"/>
        <v>-1427</v>
      </c>
      <c r="AA771" s="71">
        <v>17316.27059277783</v>
      </c>
      <c r="AB771" s="71">
        <v>15465.989790363205</v>
      </c>
      <c r="AC771" s="69">
        <f t="shared" si="420"/>
        <v>32781</v>
      </c>
      <c r="AD771" s="68">
        <f t="shared" si="421"/>
        <v>-1851</v>
      </c>
      <c r="AE771" s="71">
        <v>19401.267828421791</v>
      </c>
      <c r="AF771" s="71">
        <v>15465.989790363205</v>
      </c>
      <c r="AG771" s="69">
        <f t="shared" si="422"/>
        <v>34866</v>
      </c>
      <c r="AH771" s="68">
        <f t="shared" si="423"/>
        <v>-3936</v>
      </c>
      <c r="AI771" s="71">
        <v>24199.877579253287</v>
      </c>
      <c r="AJ771" s="71">
        <v>15465.989790363205</v>
      </c>
      <c r="AK771" s="69">
        <f t="shared" si="424"/>
        <v>39664</v>
      </c>
      <c r="AL771" s="68">
        <f t="shared" si="425"/>
        <v>-8734</v>
      </c>
      <c r="AM771" s="71">
        <v>25870.024154674808</v>
      </c>
      <c r="AN771" s="71">
        <v>15465.989790363205</v>
      </c>
      <c r="AO771" s="69">
        <f t="shared" si="426"/>
        <v>41335</v>
      </c>
      <c r="AP771" s="68">
        <f t="shared" si="427"/>
        <v>-10405</v>
      </c>
      <c r="AQ771" s="71">
        <v>3914</v>
      </c>
      <c r="AR771" s="71">
        <v>15465.989790363205</v>
      </c>
      <c r="AS771" s="69">
        <f t="shared" si="428"/>
        <v>19379</v>
      </c>
      <c r="AT771" s="68">
        <f t="shared" si="429"/>
        <v>11551</v>
      </c>
      <c r="AU771" s="71">
        <v>3914</v>
      </c>
      <c r="AV771" s="71">
        <v>15465.989790363205</v>
      </c>
      <c r="AW771" s="69">
        <f t="shared" si="430"/>
        <v>19379</v>
      </c>
      <c r="AX771" s="68">
        <f t="shared" si="431"/>
        <v>11551</v>
      </c>
      <c r="AY771" s="71">
        <v>3914</v>
      </c>
      <c r="AZ771" s="71">
        <v>15465.989790363205</v>
      </c>
      <c r="BA771" s="65" t="b">
        <f t="shared" ref="BA771:BA834" si="432" xml:space="preserve"> ROUNDDOWN(C771,0) = ROUNDDOWN(D771,0)</f>
        <v>1</v>
      </c>
      <c r="BB771" s="65" t="b">
        <f t="shared" ref="BB771:BB834" si="433" xml:space="preserve"> ROUNDDOWN(G771,0) = ROUNDDOWN(H771,0)</f>
        <v>0</v>
      </c>
      <c r="BC771" s="65" t="b">
        <f t="shared" ref="BC771:BC834" si="434" xml:space="preserve"> ROUNDDOWN(K771,0) = ROUNDDOWN(L771,0)</f>
        <v>0</v>
      </c>
      <c r="BD771" s="65" t="b">
        <f t="shared" ref="BD771:BD834" si="435" xml:space="preserve"> ROUNDDOWN(P771,0) = ROUNDDOWN(O771,0)</f>
        <v>0</v>
      </c>
      <c r="BE771" s="65" t="b">
        <f t="shared" ref="BE771:BE834" si="436" xml:space="preserve"> ROUNDDOWN(S771,0) = ROUNDDOWN(T771,0)</f>
        <v>0</v>
      </c>
      <c r="BF771" s="65" t="b">
        <f t="shared" ref="BF771:BF834" si="437" xml:space="preserve"> ROUNDDOWN(X771,0) = ROUNDDOWN(W771,0)</f>
        <v>0</v>
      </c>
      <c r="BG771" s="65" t="b">
        <f t="shared" ref="BG771:BG834" si="438" xml:space="preserve"> ROUNDDOWN(AA771,0) = ROUNDDOWN(AB771,0)</f>
        <v>0</v>
      </c>
      <c r="BH771" s="65" t="b">
        <f t="shared" ref="BH771:BH834" si="439" xml:space="preserve"> ROUNDDOWN(AF771,0) = ROUNDDOWN(AE771,0)</f>
        <v>0</v>
      </c>
      <c r="BI771" s="65" t="b">
        <f t="shared" ref="BI771:BI834" si="440" xml:space="preserve"> ROUNDDOWN(AI771,0) = ROUNDDOWN(AJ771,0)</f>
        <v>0</v>
      </c>
      <c r="BJ771" s="65" t="b">
        <f t="shared" ref="BJ771:BJ834" si="441" xml:space="preserve"> ROUNDDOWN(AN771,0) = ROUNDDOWN(AM771,0)</f>
        <v>0</v>
      </c>
      <c r="BK771" s="65" t="b">
        <f t="shared" ref="BK771:BK834" si="442" xml:space="preserve"> ROUNDDOWN(AQ771,0) = ROUNDDOWN(AR771,0)</f>
        <v>0</v>
      </c>
      <c r="BL771" s="65" t="b">
        <f t="shared" ref="BL771:BL834" si="443" xml:space="preserve"> ROUNDDOWN(AV771,0) = ROUNDDOWN(AU771,0)</f>
        <v>0</v>
      </c>
      <c r="BM771" s="70" t="s">
        <v>182</v>
      </c>
    </row>
    <row r="772" spans="1:65" ht="34">
      <c r="A772" s="66" t="s">
        <v>1709</v>
      </c>
      <c r="B772" s="67" t="s">
        <v>1710</v>
      </c>
      <c r="C772" s="68">
        <v>5625</v>
      </c>
      <c r="D772" s="68">
        <v>5625</v>
      </c>
      <c r="E772" s="69">
        <f t="shared" ref="E772:E835" si="444">SUM(ROUNDDOWN(C772,0),ROUNDDOWN(D772,0))</f>
        <v>11250</v>
      </c>
      <c r="F772" s="68">
        <f t="shared" ref="F772:F835" si="445">ROUNDDOWN(D772,0)-ROUNDDOWN(C772,0)</f>
        <v>0</v>
      </c>
      <c r="G772" s="71">
        <v>11250</v>
      </c>
      <c r="H772" s="71">
        <v>11250</v>
      </c>
      <c r="I772" s="69">
        <f t="shared" ref="I772:I835" si="446">SUM(ROUNDDOWN(G772,0),ROUNDDOWN(H772,0))</f>
        <v>22500</v>
      </c>
      <c r="J772" s="68">
        <f t="shared" ref="J772:J835" si="447">ROUNDDOWN(H772,0)-ROUNDDOWN(G772,0)</f>
        <v>0</v>
      </c>
      <c r="K772" s="71">
        <v>11250</v>
      </c>
      <c r="L772" s="71">
        <v>11250</v>
      </c>
      <c r="M772" s="69">
        <f t="shared" ref="M772:M835" si="448">SUM(ROUNDDOWN(K772,0),ROUNDDOWN(L772,0))</f>
        <v>22500</v>
      </c>
      <c r="N772" s="68">
        <f t="shared" ref="N772:N835" si="449">ROUNDDOWN(L772,0)-ROUNDDOWN(K772,0)</f>
        <v>0</v>
      </c>
      <c r="O772" s="71">
        <v>11250</v>
      </c>
      <c r="P772" s="71">
        <v>11250</v>
      </c>
      <c r="Q772" s="69">
        <f t="shared" ref="Q772:Q835" si="450">SUM(ROUNDDOWN(O772,0),ROUNDDOWN(P772,0))</f>
        <v>22500</v>
      </c>
      <c r="R772" s="68">
        <f t="shared" ref="R772:R835" si="451">ROUNDDOWN(P772,0)-ROUNDDOWN(O772,0)</f>
        <v>0</v>
      </c>
      <c r="S772" s="69">
        <v>0</v>
      </c>
      <c r="T772" s="71">
        <v>22579.68</v>
      </c>
      <c r="U772" s="69">
        <f t="shared" ref="U772:U835" si="452">SUM(ROUNDDOWN(S772,0),ROUNDDOWN(T772,0))</f>
        <v>22579</v>
      </c>
      <c r="V772" s="68">
        <f t="shared" ref="V772:V835" si="453">ROUNDDOWN(T772,0)-ROUNDDOWN(S772,0)</f>
        <v>22579</v>
      </c>
      <c r="W772" s="69">
        <v>0</v>
      </c>
      <c r="X772" s="71">
        <v>34892.979999999996</v>
      </c>
      <c r="Y772" s="69">
        <f t="shared" ref="Y772:Y835" si="454">SUM(ROUNDDOWN(W772,0),ROUNDDOWN(X772,0))</f>
        <v>34892</v>
      </c>
      <c r="Z772" s="68">
        <f t="shared" ref="Z772:Z835" si="455">ROUNDDOWN(X772,0)-ROUNDDOWN(W772,0)</f>
        <v>34892</v>
      </c>
      <c r="AA772" s="69">
        <v>0</v>
      </c>
      <c r="AB772" s="71">
        <v>34892.979999999996</v>
      </c>
      <c r="AC772" s="69">
        <f t="shared" ref="AC772:AC835" si="456">SUM(ROUNDDOWN(AA772,0),ROUNDDOWN(AB772,0))</f>
        <v>34892</v>
      </c>
      <c r="AD772" s="68">
        <f t="shared" ref="AD772:AD835" si="457">ROUNDDOWN(AB772,0)-ROUNDDOWN(AA772,0)</f>
        <v>34892</v>
      </c>
      <c r="AE772" s="69">
        <v>0</v>
      </c>
      <c r="AF772" s="71">
        <v>44812.979999999996</v>
      </c>
      <c r="AG772" s="69">
        <f t="shared" ref="AG772:AG835" si="458">SUM(ROUNDDOWN(AE772,0),ROUNDDOWN(AF772,0))</f>
        <v>44812</v>
      </c>
      <c r="AH772" s="68">
        <f t="shared" ref="AH772:AH835" si="459">ROUNDDOWN(AF772,0)-ROUNDDOWN(AE772,0)</f>
        <v>44812</v>
      </c>
      <c r="AI772" s="69">
        <v>0</v>
      </c>
      <c r="AJ772" s="71">
        <v>62014.909999999996</v>
      </c>
      <c r="AK772" s="69">
        <f t="shared" ref="AK772:AK835" si="460">SUM(ROUNDDOWN(AI772,0),ROUNDDOWN(AJ772,0))</f>
        <v>62014</v>
      </c>
      <c r="AL772" s="68">
        <f t="shared" ref="AL772:AL835" si="461">ROUNDDOWN(AJ772,0)-ROUNDDOWN(AI772,0)</f>
        <v>62014</v>
      </c>
      <c r="AM772" s="69">
        <v>0</v>
      </c>
      <c r="AN772" s="71">
        <v>62014.909999999996</v>
      </c>
      <c r="AO772" s="69">
        <f t="shared" ref="AO772:AO835" si="462">SUM(ROUNDDOWN(AM772,0),ROUNDDOWN(AN772,0))</f>
        <v>62014</v>
      </c>
      <c r="AP772" s="68">
        <f t="shared" ref="AP772:AP835" si="463">ROUNDDOWN(AN772,0)-ROUNDDOWN(AM772,0)</f>
        <v>62014</v>
      </c>
      <c r="AQ772" s="69">
        <v>0</v>
      </c>
      <c r="AR772" s="71">
        <v>62014.909999999996</v>
      </c>
      <c r="AS772" s="69">
        <f t="shared" ref="AS772:AS835" si="464">SUM(ROUNDDOWN(AQ772,0),ROUNDDOWN(AR772,0))</f>
        <v>62014</v>
      </c>
      <c r="AT772" s="68">
        <f t="shared" ref="AT772:AT835" si="465">ROUNDDOWN(AR772,0)-ROUNDDOWN(AQ772,0)</f>
        <v>62014</v>
      </c>
      <c r="AU772" s="69">
        <v>0</v>
      </c>
      <c r="AV772" s="71">
        <v>62014.909999999996</v>
      </c>
      <c r="AW772" s="69">
        <f t="shared" ref="AW772:AW835" si="466">SUM(ROUNDDOWN(AU772,0),ROUNDDOWN(AV772,0))</f>
        <v>62014</v>
      </c>
      <c r="AX772" s="68">
        <f t="shared" ref="AX772:AX835" si="467">ROUNDDOWN(AV772,0)-ROUNDDOWN(AU772,0)</f>
        <v>62014</v>
      </c>
      <c r="AY772" s="69">
        <v>0</v>
      </c>
      <c r="AZ772" s="71">
        <v>62014.909999999996</v>
      </c>
      <c r="BA772" s="65" t="b">
        <f t="shared" si="432"/>
        <v>1</v>
      </c>
      <c r="BB772" s="65" t="b">
        <f t="shared" si="433"/>
        <v>1</v>
      </c>
      <c r="BC772" s="65" t="b">
        <f t="shared" si="434"/>
        <v>1</v>
      </c>
      <c r="BD772" s="65" t="b">
        <f t="shared" si="435"/>
        <v>1</v>
      </c>
      <c r="BE772" s="65" t="b">
        <f t="shared" si="436"/>
        <v>0</v>
      </c>
      <c r="BF772" s="65" t="b">
        <f t="shared" si="437"/>
        <v>0</v>
      </c>
      <c r="BG772" s="65" t="b">
        <f t="shared" si="438"/>
        <v>0</v>
      </c>
      <c r="BH772" s="65" t="b">
        <f t="shared" si="439"/>
        <v>0</v>
      </c>
      <c r="BI772" s="65" t="b">
        <f t="shared" si="440"/>
        <v>0</v>
      </c>
      <c r="BJ772" s="65" t="b">
        <f t="shared" si="441"/>
        <v>0</v>
      </c>
      <c r="BK772" s="65" t="b">
        <f t="shared" si="442"/>
        <v>0</v>
      </c>
      <c r="BL772" s="65" t="b">
        <f t="shared" si="443"/>
        <v>0</v>
      </c>
      <c r="BM772" s="70" t="s">
        <v>161</v>
      </c>
    </row>
    <row r="773" spans="1:65" ht="34">
      <c r="A773" s="66" t="s">
        <v>1711</v>
      </c>
      <c r="B773" s="67" t="s">
        <v>1712</v>
      </c>
      <c r="C773" s="68">
        <v>10624</v>
      </c>
      <c r="D773" s="68">
        <v>10624</v>
      </c>
      <c r="E773" s="69">
        <f t="shared" si="444"/>
        <v>21248</v>
      </c>
      <c r="F773" s="68">
        <f t="shared" si="445"/>
        <v>0</v>
      </c>
      <c r="G773" s="71">
        <v>15936</v>
      </c>
      <c r="H773" s="71">
        <v>15936</v>
      </c>
      <c r="I773" s="69">
        <f t="shared" si="446"/>
        <v>31872</v>
      </c>
      <c r="J773" s="68">
        <f t="shared" si="447"/>
        <v>0</v>
      </c>
      <c r="K773" s="71">
        <v>15936</v>
      </c>
      <c r="L773" s="71">
        <v>15936</v>
      </c>
      <c r="M773" s="69">
        <f t="shared" si="448"/>
        <v>31872</v>
      </c>
      <c r="N773" s="68">
        <f t="shared" si="449"/>
        <v>0</v>
      </c>
      <c r="O773" s="71">
        <v>15936</v>
      </c>
      <c r="P773" s="71">
        <v>15936</v>
      </c>
      <c r="Q773" s="69">
        <f t="shared" si="450"/>
        <v>31872</v>
      </c>
      <c r="R773" s="68">
        <f t="shared" si="451"/>
        <v>0</v>
      </c>
      <c r="S773" s="69">
        <v>0</v>
      </c>
      <c r="T773" s="71">
        <v>4999</v>
      </c>
      <c r="U773" s="69">
        <f t="shared" si="452"/>
        <v>4999</v>
      </c>
      <c r="V773" s="68">
        <f t="shared" si="453"/>
        <v>4999</v>
      </c>
      <c r="W773" s="71">
        <v>10874.42797156772</v>
      </c>
      <c r="X773" s="71">
        <v>15873</v>
      </c>
      <c r="Y773" s="69">
        <f t="shared" si="454"/>
        <v>26747</v>
      </c>
      <c r="Z773" s="68">
        <f t="shared" si="455"/>
        <v>4999</v>
      </c>
      <c r="AA773" s="69">
        <v>0</v>
      </c>
      <c r="AB773" s="71">
        <v>15873</v>
      </c>
      <c r="AC773" s="69">
        <f t="shared" si="456"/>
        <v>15873</v>
      </c>
      <c r="AD773" s="68">
        <f t="shared" si="457"/>
        <v>15873</v>
      </c>
      <c r="AE773" s="69">
        <v>0</v>
      </c>
      <c r="AF773" s="71">
        <v>15873</v>
      </c>
      <c r="AG773" s="69">
        <f t="shared" si="458"/>
        <v>15873</v>
      </c>
      <c r="AH773" s="68">
        <f t="shared" si="459"/>
        <v>15873</v>
      </c>
      <c r="AI773" s="71">
        <v>8989.5601624004066</v>
      </c>
      <c r="AJ773" s="71">
        <v>26175.42</v>
      </c>
      <c r="AK773" s="69">
        <f t="shared" si="460"/>
        <v>35164</v>
      </c>
      <c r="AL773" s="68">
        <f t="shared" si="461"/>
        <v>17186</v>
      </c>
      <c r="AM773" s="69">
        <v>0</v>
      </c>
      <c r="AN773" s="71">
        <v>26175.42</v>
      </c>
      <c r="AO773" s="69">
        <f t="shared" si="462"/>
        <v>26175</v>
      </c>
      <c r="AP773" s="68">
        <f t="shared" si="463"/>
        <v>26175</v>
      </c>
      <c r="AQ773" s="69">
        <v>0</v>
      </c>
      <c r="AR773" s="71">
        <v>26175.42</v>
      </c>
      <c r="AS773" s="69">
        <f t="shared" si="464"/>
        <v>26175</v>
      </c>
      <c r="AT773" s="68">
        <f t="shared" si="465"/>
        <v>26175</v>
      </c>
      <c r="AU773" s="71">
        <v>51942.762043838433</v>
      </c>
      <c r="AV773" s="71">
        <v>26175.42</v>
      </c>
      <c r="AW773" s="69">
        <f t="shared" si="466"/>
        <v>78117</v>
      </c>
      <c r="AX773" s="68">
        <f t="shared" si="467"/>
        <v>-25767</v>
      </c>
      <c r="AY773" s="71">
        <v>51942.762043838433</v>
      </c>
      <c r="AZ773" s="71">
        <v>26175.42</v>
      </c>
      <c r="BA773" s="65" t="b">
        <f t="shared" si="432"/>
        <v>1</v>
      </c>
      <c r="BB773" s="65" t="b">
        <f t="shared" si="433"/>
        <v>1</v>
      </c>
      <c r="BC773" s="65" t="b">
        <f t="shared" si="434"/>
        <v>1</v>
      </c>
      <c r="BD773" s="65" t="b">
        <f t="shared" si="435"/>
        <v>1</v>
      </c>
      <c r="BE773" s="65" t="b">
        <f t="shared" si="436"/>
        <v>0</v>
      </c>
      <c r="BF773" s="65" t="b">
        <f t="shared" si="437"/>
        <v>0</v>
      </c>
      <c r="BG773" s="65" t="b">
        <f t="shared" si="438"/>
        <v>0</v>
      </c>
      <c r="BH773" s="65" t="b">
        <f t="shared" si="439"/>
        <v>0</v>
      </c>
      <c r="BI773" s="65" t="b">
        <f t="shared" si="440"/>
        <v>0</v>
      </c>
      <c r="BJ773" s="65" t="b">
        <f t="shared" si="441"/>
        <v>0</v>
      </c>
      <c r="BK773" s="65" t="b">
        <f t="shared" si="442"/>
        <v>0</v>
      </c>
      <c r="BL773" s="65" t="b">
        <f t="shared" si="443"/>
        <v>0</v>
      </c>
      <c r="BM773" s="70" t="s">
        <v>161</v>
      </c>
    </row>
    <row r="774" spans="1:65" ht="34">
      <c r="A774" s="66" t="s">
        <v>1713</v>
      </c>
      <c r="B774" s="67" t="s">
        <v>1714</v>
      </c>
      <c r="C774" s="68">
        <v>6875</v>
      </c>
      <c r="D774" s="68">
        <v>6875</v>
      </c>
      <c r="E774" s="69">
        <f t="shared" si="444"/>
        <v>13750</v>
      </c>
      <c r="F774" s="68">
        <f t="shared" si="445"/>
        <v>0</v>
      </c>
      <c r="G774" s="71">
        <v>13750</v>
      </c>
      <c r="H774" s="71">
        <v>13750</v>
      </c>
      <c r="I774" s="69">
        <f t="shared" si="446"/>
        <v>27500</v>
      </c>
      <c r="J774" s="68">
        <f t="shared" si="447"/>
        <v>0</v>
      </c>
      <c r="K774" s="71">
        <v>13750</v>
      </c>
      <c r="L774" s="71">
        <v>13750</v>
      </c>
      <c r="M774" s="69">
        <f t="shared" si="448"/>
        <v>27500</v>
      </c>
      <c r="N774" s="68">
        <f t="shared" si="449"/>
        <v>0</v>
      </c>
      <c r="O774" s="71">
        <v>13750</v>
      </c>
      <c r="P774" s="71">
        <v>13750</v>
      </c>
      <c r="Q774" s="69">
        <f t="shared" si="450"/>
        <v>27500</v>
      </c>
      <c r="R774" s="68">
        <f t="shared" si="451"/>
        <v>0</v>
      </c>
      <c r="S774" s="69">
        <v>0</v>
      </c>
      <c r="T774" s="71">
        <v>9063</v>
      </c>
      <c r="U774" s="69">
        <f t="shared" si="452"/>
        <v>9063</v>
      </c>
      <c r="V774" s="68">
        <f t="shared" si="453"/>
        <v>9063</v>
      </c>
      <c r="W774" s="71">
        <v>7105</v>
      </c>
      <c r="X774" s="71">
        <v>17142</v>
      </c>
      <c r="Y774" s="69">
        <f t="shared" si="454"/>
        <v>24247</v>
      </c>
      <c r="Z774" s="68">
        <f t="shared" si="455"/>
        <v>10037</v>
      </c>
      <c r="AA774" s="69">
        <v>0</v>
      </c>
      <c r="AB774" s="71">
        <v>17142</v>
      </c>
      <c r="AC774" s="69">
        <f t="shared" si="456"/>
        <v>17142</v>
      </c>
      <c r="AD774" s="68">
        <f t="shared" si="457"/>
        <v>17142</v>
      </c>
      <c r="AE774" s="71">
        <v>1160</v>
      </c>
      <c r="AF774" s="71">
        <v>18302</v>
      </c>
      <c r="AG774" s="69">
        <f t="shared" si="458"/>
        <v>19462</v>
      </c>
      <c r="AH774" s="68">
        <f t="shared" si="459"/>
        <v>17142</v>
      </c>
      <c r="AI774" s="71">
        <v>6597.5</v>
      </c>
      <c r="AJ774" s="71">
        <v>24899.5</v>
      </c>
      <c r="AK774" s="69">
        <f t="shared" si="460"/>
        <v>31496</v>
      </c>
      <c r="AL774" s="68">
        <f t="shared" si="461"/>
        <v>18302</v>
      </c>
      <c r="AM774" s="69">
        <v>0</v>
      </c>
      <c r="AN774" s="71">
        <v>24899.5</v>
      </c>
      <c r="AO774" s="69">
        <f t="shared" si="462"/>
        <v>24899</v>
      </c>
      <c r="AP774" s="68">
        <f t="shared" si="463"/>
        <v>24899</v>
      </c>
      <c r="AQ774" s="69">
        <v>0</v>
      </c>
      <c r="AR774" s="71">
        <v>24899.5</v>
      </c>
      <c r="AS774" s="69">
        <f t="shared" si="464"/>
        <v>24899</v>
      </c>
      <c r="AT774" s="68">
        <f t="shared" si="465"/>
        <v>24899</v>
      </c>
      <c r="AU774" s="69">
        <v>0</v>
      </c>
      <c r="AV774" s="71">
        <v>24899.5</v>
      </c>
      <c r="AW774" s="69">
        <f t="shared" si="466"/>
        <v>24899</v>
      </c>
      <c r="AX774" s="68">
        <f t="shared" si="467"/>
        <v>24899</v>
      </c>
      <c r="AY774" s="69">
        <v>0</v>
      </c>
      <c r="AZ774" s="71">
        <v>24899.5</v>
      </c>
      <c r="BA774" s="65" t="b">
        <f t="shared" si="432"/>
        <v>1</v>
      </c>
      <c r="BB774" s="65" t="b">
        <f t="shared" si="433"/>
        <v>1</v>
      </c>
      <c r="BC774" s="65" t="b">
        <f t="shared" si="434"/>
        <v>1</v>
      </c>
      <c r="BD774" s="65" t="b">
        <f t="shared" si="435"/>
        <v>1</v>
      </c>
      <c r="BE774" s="65" t="b">
        <f t="shared" si="436"/>
        <v>0</v>
      </c>
      <c r="BF774" s="65" t="b">
        <f t="shared" si="437"/>
        <v>0</v>
      </c>
      <c r="BG774" s="65" t="b">
        <f t="shared" si="438"/>
        <v>0</v>
      </c>
      <c r="BH774" s="65" t="b">
        <f t="shared" si="439"/>
        <v>0</v>
      </c>
      <c r="BI774" s="65" t="b">
        <f t="shared" si="440"/>
        <v>0</v>
      </c>
      <c r="BJ774" s="65" t="b">
        <f t="shared" si="441"/>
        <v>0</v>
      </c>
      <c r="BK774" s="65" t="b">
        <f t="shared" si="442"/>
        <v>0</v>
      </c>
      <c r="BL774" s="65" t="b">
        <f t="shared" si="443"/>
        <v>0</v>
      </c>
      <c r="BM774" s="70" t="s">
        <v>161</v>
      </c>
    </row>
    <row r="775" spans="1:65" ht="34">
      <c r="A775" s="66" t="s">
        <v>1715</v>
      </c>
      <c r="B775" s="67" t="s">
        <v>1716</v>
      </c>
      <c r="C775" s="68">
        <v>441.01629251631994</v>
      </c>
      <c r="D775" s="68">
        <v>441.01629251631994</v>
      </c>
      <c r="E775" s="69">
        <f t="shared" si="444"/>
        <v>882</v>
      </c>
      <c r="F775" s="68">
        <f t="shared" si="445"/>
        <v>0</v>
      </c>
      <c r="G775" s="71">
        <v>2069.751694951085</v>
      </c>
      <c r="H775" s="71">
        <v>2070.2392583432902</v>
      </c>
      <c r="I775" s="69">
        <f t="shared" si="446"/>
        <v>4139</v>
      </c>
      <c r="J775" s="68">
        <f t="shared" si="447"/>
        <v>1</v>
      </c>
      <c r="K775" s="71">
        <v>7005.0178550516239</v>
      </c>
      <c r="L775" s="71">
        <v>6988.2392583432902</v>
      </c>
      <c r="M775" s="69">
        <f t="shared" si="448"/>
        <v>13993</v>
      </c>
      <c r="N775" s="68">
        <f t="shared" si="449"/>
        <v>-17</v>
      </c>
      <c r="O775" s="71">
        <v>9351.2093900669206</v>
      </c>
      <c r="P775" s="71">
        <v>9333.2392583432902</v>
      </c>
      <c r="Q775" s="69">
        <f t="shared" si="450"/>
        <v>18684</v>
      </c>
      <c r="R775" s="68">
        <f t="shared" si="451"/>
        <v>-18</v>
      </c>
      <c r="S775" s="69">
        <v>0</v>
      </c>
      <c r="T775" s="69">
        <v>0</v>
      </c>
      <c r="U775" s="69">
        <f t="shared" si="452"/>
        <v>0</v>
      </c>
      <c r="V775" s="68">
        <f t="shared" si="453"/>
        <v>0</v>
      </c>
      <c r="W775" s="69">
        <v>0</v>
      </c>
      <c r="X775" s="69">
        <v>0</v>
      </c>
      <c r="Y775" s="69">
        <f t="shared" si="454"/>
        <v>0</v>
      </c>
      <c r="Z775" s="68">
        <f t="shared" si="455"/>
        <v>0</v>
      </c>
      <c r="AA775" s="69">
        <v>0</v>
      </c>
      <c r="AB775" s="69">
        <v>0</v>
      </c>
      <c r="AC775" s="69">
        <f t="shared" si="456"/>
        <v>0</v>
      </c>
      <c r="AD775" s="68">
        <f t="shared" si="457"/>
        <v>0</v>
      </c>
      <c r="AE775" s="69">
        <v>0</v>
      </c>
      <c r="AF775" s="69">
        <v>0</v>
      </c>
      <c r="AG775" s="69">
        <f t="shared" si="458"/>
        <v>0</v>
      </c>
      <c r="AH775" s="68">
        <f t="shared" si="459"/>
        <v>0</v>
      </c>
      <c r="AI775" s="69">
        <v>0</v>
      </c>
      <c r="AJ775" s="69">
        <v>0</v>
      </c>
      <c r="AK775" s="69">
        <f t="shared" si="460"/>
        <v>0</v>
      </c>
      <c r="AL775" s="68">
        <f t="shared" si="461"/>
        <v>0</v>
      </c>
      <c r="AM775" s="69">
        <v>0</v>
      </c>
      <c r="AN775" s="69">
        <v>0</v>
      </c>
      <c r="AO775" s="69">
        <f t="shared" si="462"/>
        <v>0</v>
      </c>
      <c r="AP775" s="68">
        <f t="shared" si="463"/>
        <v>0</v>
      </c>
      <c r="AQ775" s="69">
        <v>0</v>
      </c>
      <c r="AR775" s="69">
        <v>0</v>
      </c>
      <c r="AS775" s="69">
        <f t="shared" si="464"/>
        <v>0</v>
      </c>
      <c r="AT775" s="68">
        <f t="shared" si="465"/>
        <v>0</v>
      </c>
      <c r="AU775" s="69">
        <v>0</v>
      </c>
      <c r="AV775" s="69">
        <v>0</v>
      </c>
      <c r="AW775" s="69">
        <f t="shared" si="466"/>
        <v>0</v>
      </c>
      <c r="AX775" s="68">
        <f t="shared" si="467"/>
        <v>0</v>
      </c>
      <c r="AY775" s="69">
        <v>0</v>
      </c>
      <c r="AZ775" s="69">
        <v>0</v>
      </c>
      <c r="BA775" s="65" t="b">
        <f t="shared" si="432"/>
        <v>1</v>
      </c>
      <c r="BB775" s="65" t="b">
        <f t="shared" si="433"/>
        <v>0</v>
      </c>
      <c r="BC775" s="65" t="b">
        <f t="shared" si="434"/>
        <v>0</v>
      </c>
      <c r="BD775" s="65" t="b">
        <f t="shared" si="435"/>
        <v>0</v>
      </c>
      <c r="BE775" s="65" t="b">
        <f t="shared" si="436"/>
        <v>1</v>
      </c>
      <c r="BF775" s="65" t="b">
        <f t="shared" si="437"/>
        <v>1</v>
      </c>
      <c r="BG775" s="65" t="b">
        <f t="shared" si="438"/>
        <v>1</v>
      </c>
      <c r="BH775" s="65" t="b">
        <f t="shared" si="439"/>
        <v>1</v>
      </c>
      <c r="BI775" s="65" t="b">
        <f t="shared" si="440"/>
        <v>1</v>
      </c>
      <c r="BJ775" s="65" t="b">
        <f t="shared" si="441"/>
        <v>1</v>
      </c>
      <c r="BK775" s="65" t="b">
        <f t="shared" si="442"/>
        <v>1</v>
      </c>
      <c r="BL775" s="65" t="b">
        <f t="shared" si="443"/>
        <v>1</v>
      </c>
      <c r="BM775" s="70" t="s">
        <v>161</v>
      </c>
    </row>
    <row r="776" spans="1:65" ht="17">
      <c r="A776" s="66" t="s">
        <v>1717</v>
      </c>
      <c r="B776" s="67" t="s">
        <v>1718</v>
      </c>
      <c r="C776" s="68">
        <v>140.31175709227705</v>
      </c>
      <c r="D776" s="68">
        <v>140.31175709227705</v>
      </c>
      <c r="E776" s="69">
        <f t="shared" si="444"/>
        <v>280</v>
      </c>
      <c r="F776" s="68">
        <f t="shared" si="445"/>
        <v>0</v>
      </c>
      <c r="G776" s="69">
        <v>2424.1483257963923</v>
      </c>
      <c r="H776" s="69">
        <v>2423.6947414750721</v>
      </c>
      <c r="I776" s="69">
        <f t="shared" si="446"/>
        <v>4847</v>
      </c>
      <c r="J776" s="68">
        <f t="shared" si="447"/>
        <v>-1</v>
      </c>
      <c r="K776" s="71">
        <v>8200.6306595726328</v>
      </c>
      <c r="L776" s="71">
        <v>8181.6947414750721</v>
      </c>
      <c r="M776" s="69">
        <f t="shared" si="448"/>
        <v>16381</v>
      </c>
      <c r="N776" s="68">
        <f t="shared" si="449"/>
        <v>-19</v>
      </c>
      <c r="O776" s="71">
        <v>10947.50280794977</v>
      </c>
      <c r="P776" s="71">
        <v>10927.694741475072</v>
      </c>
      <c r="Q776" s="69">
        <f t="shared" si="450"/>
        <v>21874</v>
      </c>
      <c r="R776" s="68">
        <f t="shared" si="451"/>
        <v>-20</v>
      </c>
      <c r="S776" s="71">
        <v>14320.350469230769</v>
      </c>
      <c r="T776" s="71">
        <v>14320</v>
      </c>
      <c r="U776" s="69">
        <f t="shared" si="452"/>
        <v>28640</v>
      </c>
      <c r="V776" s="68">
        <f t="shared" si="453"/>
        <v>0</v>
      </c>
      <c r="W776" s="71">
        <v>14320.350469230769</v>
      </c>
      <c r="X776" s="71">
        <v>14320</v>
      </c>
      <c r="Y776" s="69">
        <f t="shared" si="454"/>
        <v>28640</v>
      </c>
      <c r="Z776" s="68">
        <f t="shared" si="455"/>
        <v>0</v>
      </c>
      <c r="AA776" s="71">
        <v>14320.350469230769</v>
      </c>
      <c r="AB776" s="71">
        <v>14320</v>
      </c>
      <c r="AC776" s="69">
        <f t="shared" si="456"/>
        <v>28640</v>
      </c>
      <c r="AD776" s="68">
        <f t="shared" si="457"/>
        <v>0</v>
      </c>
      <c r="AE776" s="71">
        <v>14320.350469230769</v>
      </c>
      <c r="AF776" s="71">
        <v>14320</v>
      </c>
      <c r="AG776" s="69">
        <f t="shared" si="458"/>
        <v>28640</v>
      </c>
      <c r="AH776" s="68">
        <f t="shared" si="459"/>
        <v>0</v>
      </c>
      <c r="AI776" s="71">
        <v>14320.350469230769</v>
      </c>
      <c r="AJ776" s="71">
        <v>14320</v>
      </c>
      <c r="AK776" s="69">
        <f t="shared" si="460"/>
        <v>28640</v>
      </c>
      <c r="AL776" s="68">
        <f t="shared" si="461"/>
        <v>0</v>
      </c>
      <c r="AM776" s="71">
        <v>14320.350469230769</v>
      </c>
      <c r="AN776" s="71">
        <v>14320</v>
      </c>
      <c r="AO776" s="69">
        <f t="shared" si="462"/>
        <v>28640</v>
      </c>
      <c r="AP776" s="68">
        <f t="shared" si="463"/>
        <v>0</v>
      </c>
      <c r="AQ776" s="71">
        <v>14320.350469230769</v>
      </c>
      <c r="AR776" s="71">
        <v>14320</v>
      </c>
      <c r="AS776" s="69">
        <f t="shared" si="464"/>
        <v>28640</v>
      </c>
      <c r="AT776" s="68">
        <f t="shared" si="465"/>
        <v>0</v>
      </c>
      <c r="AU776" s="71">
        <v>14320.350469230769</v>
      </c>
      <c r="AV776" s="71">
        <v>14320</v>
      </c>
      <c r="AW776" s="69">
        <f t="shared" si="466"/>
        <v>28640</v>
      </c>
      <c r="AX776" s="68">
        <f t="shared" si="467"/>
        <v>0</v>
      </c>
      <c r="AY776" s="71">
        <v>14320.350469230769</v>
      </c>
      <c r="AZ776" s="71">
        <v>14320</v>
      </c>
      <c r="BA776" s="65" t="b">
        <f t="shared" si="432"/>
        <v>1</v>
      </c>
      <c r="BB776" s="65" t="b">
        <f t="shared" si="433"/>
        <v>0</v>
      </c>
      <c r="BC776" s="65" t="b">
        <f t="shared" si="434"/>
        <v>0</v>
      </c>
      <c r="BD776" s="65" t="b">
        <f t="shared" si="435"/>
        <v>0</v>
      </c>
      <c r="BE776" s="65" t="b">
        <f t="shared" si="436"/>
        <v>1</v>
      </c>
      <c r="BF776" s="65" t="b">
        <f t="shared" si="437"/>
        <v>1</v>
      </c>
      <c r="BG776" s="65" t="b">
        <f t="shared" si="438"/>
        <v>1</v>
      </c>
      <c r="BH776" s="65" t="b">
        <f t="shared" si="439"/>
        <v>1</v>
      </c>
      <c r="BI776" s="65" t="b">
        <f t="shared" si="440"/>
        <v>1</v>
      </c>
      <c r="BJ776" s="65" t="b">
        <f t="shared" si="441"/>
        <v>1</v>
      </c>
      <c r="BK776" s="65" t="b">
        <f t="shared" si="442"/>
        <v>1</v>
      </c>
      <c r="BL776" s="65" t="b">
        <f t="shared" si="443"/>
        <v>1</v>
      </c>
      <c r="BM776" s="70" t="s">
        <v>164</v>
      </c>
    </row>
    <row r="777" spans="1:65" ht="17">
      <c r="A777" s="66" t="s">
        <v>1719</v>
      </c>
      <c r="B777" s="67" t="s">
        <v>1720</v>
      </c>
      <c r="C777" s="68">
        <v>16250</v>
      </c>
      <c r="D777" s="68">
        <v>16250</v>
      </c>
      <c r="E777" s="69">
        <f t="shared" si="444"/>
        <v>32500</v>
      </c>
      <c r="F777" s="68">
        <f t="shared" si="445"/>
        <v>0</v>
      </c>
      <c r="G777" s="71">
        <v>24375</v>
      </c>
      <c r="H777" s="71">
        <v>24375</v>
      </c>
      <c r="I777" s="69">
        <f t="shared" si="446"/>
        <v>48750</v>
      </c>
      <c r="J777" s="68">
        <f t="shared" si="447"/>
        <v>0</v>
      </c>
      <c r="K777" s="71">
        <v>24375</v>
      </c>
      <c r="L777" s="71">
        <v>24375</v>
      </c>
      <c r="M777" s="69">
        <f t="shared" si="448"/>
        <v>48750</v>
      </c>
      <c r="N777" s="68">
        <f t="shared" si="449"/>
        <v>0</v>
      </c>
      <c r="O777" s="71">
        <v>24375</v>
      </c>
      <c r="P777" s="71">
        <v>24375</v>
      </c>
      <c r="Q777" s="69">
        <f t="shared" si="450"/>
        <v>48750</v>
      </c>
      <c r="R777" s="68">
        <f t="shared" si="451"/>
        <v>0</v>
      </c>
      <c r="S777" s="71">
        <v>33393.151557488556</v>
      </c>
      <c r="T777" s="71">
        <v>33393.17</v>
      </c>
      <c r="U777" s="69">
        <f t="shared" si="452"/>
        <v>66786</v>
      </c>
      <c r="V777" s="68">
        <f t="shared" si="453"/>
        <v>0</v>
      </c>
      <c r="W777" s="71">
        <v>33393.151557488556</v>
      </c>
      <c r="X777" s="71">
        <v>33393.17</v>
      </c>
      <c r="Y777" s="69">
        <f t="shared" si="454"/>
        <v>66786</v>
      </c>
      <c r="Z777" s="68">
        <f t="shared" si="455"/>
        <v>0</v>
      </c>
      <c r="AA777" s="71">
        <v>33393.151557488556</v>
      </c>
      <c r="AB777" s="71">
        <v>33393.17</v>
      </c>
      <c r="AC777" s="69">
        <f t="shared" si="456"/>
        <v>66786</v>
      </c>
      <c r="AD777" s="68">
        <f t="shared" si="457"/>
        <v>0</v>
      </c>
      <c r="AE777" s="71">
        <v>33393.151557488556</v>
      </c>
      <c r="AF777" s="71">
        <v>33393.17</v>
      </c>
      <c r="AG777" s="69">
        <f t="shared" si="458"/>
        <v>66786</v>
      </c>
      <c r="AH777" s="68">
        <f t="shared" si="459"/>
        <v>0</v>
      </c>
      <c r="AI777" s="71">
        <v>34009.974969763323</v>
      </c>
      <c r="AJ777" s="71">
        <v>34010.17</v>
      </c>
      <c r="AK777" s="69">
        <f t="shared" si="460"/>
        <v>68019</v>
      </c>
      <c r="AL777" s="68">
        <f t="shared" si="461"/>
        <v>1</v>
      </c>
      <c r="AM777" s="71">
        <v>34009.974969763323</v>
      </c>
      <c r="AN777" s="71">
        <v>34010.17</v>
      </c>
      <c r="AO777" s="69">
        <f t="shared" si="462"/>
        <v>68019</v>
      </c>
      <c r="AP777" s="68">
        <f t="shared" si="463"/>
        <v>1</v>
      </c>
      <c r="AQ777" s="71">
        <v>34009.974969763323</v>
      </c>
      <c r="AR777" s="71">
        <v>34010.17</v>
      </c>
      <c r="AS777" s="69">
        <f t="shared" si="464"/>
        <v>68019</v>
      </c>
      <c r="AT777" s="68">
        <f t="shared" si="465"/>
        <v>1</v>
      </c>
      <c r="AU777" s="71">
        <v>102735.43927975727</v>
      </c>
      <c r="AV777" s="71">
        <v>34010.17</v>
      </c>
      <c r="AW777" s="69">
        <f t="shared" si="466"/>
        <v>136745</v>
      </c>
      <c r="AX777" s="68">
        <f t="shared" si="467"/>
        <v>-68725</v>
      </c>
      <c r="AY777" s="71">
        <v>102735.43927975727</v>
      </c>
      <c r="AZ777" s="71">
        <v>34010.17</v>
      </c>
      <c r="BA777" s="65" t="b">
        <f t="shared" si="432"/>
        <v>1</v>
      </c>
      <c r="BB777" s="65" t="b">
        <f t="shared" si="433"/>
        <v>1</v>
      </c>
      <c r="BC777" s="65" t="b">
        <f t="shared" si="434"/>
        <v>1</v>
      </c>
      <c r="BD777" s="65" t="b">
        <f t="shared" si="435"/>
        <v>1</v>
      </c>
      <c r="BE777" s="65" t="b">
        <f t="shared" si="436"/>
        <v>1</v>
      </c>
      <c r="BF777" s="65" t="b">
        <f t="shared" si="437"/>
        <v>1</v>
      </c>
      <c r="BG777" s="65" t="b">
        <f t="shared" si="438"/>
        <v>1</v>
      </c>
      <c r="BH777" s="65" t="b">
        <f t="shared" si="439"/>
        <v>1</v>
      </c>
      <c r="BI777" s="65" t="b">
        <f t="shared" si="440"/>
        <v>0</v>
      </c>
      <c r="BJ777" s="65" t="b">
        <f t="shared" si="441"/>
        <v>0</v>
      </c>
      <c r="BK777" s="65" t="b">
        <f t="shared" si="442"/>
        <v>0</v>
      </c>
      <c r="BL777" s="65" t="b">
        <f t="shared" si="443"/>
        <v>0</v>
      </c>
      <c r="BM777" s="70" t="s">
        <v>164</v>
      </c>
    </row>
    <row r="778" spans="1:65" ht="34">
      <c r="A778" s="66" t="s">
        <v>1721</v>
      </c>
      <c r="B778" s="67" t="s">
        <v>1722</v>
      </c>
      <c r="C778" s="68">
        <v>16250</v>
      </c>
      <c r="D778" s="68">
        <v>16250</v>
      </c>
      <c r="E778" s="69">
        <f t="shared" si="444"/>
        <v>32500</v>
      </c>
      <c r="F778" s="68">
        <f t="shared" si="445"/>
        <v>0</v>
      </c>
      <c r="G778" s="71">
        <v>32560.670455441992</v>
      </c>
      <c r="H778" s="71">
        <v>32561</v>
      </c>
      <c r="I778" s="69">
        <f t="shared" si="446"/>
        <v>65121</v>
      </c>
      <c r="J778" s="68">
        <f t="shared" si="447"/>
        <v>1</v>
      </c>
      <c r="K778" s="71">
        <v>64574.180611456286</v>
      </c>
      <c r="L778" s="71">
        <v>64575</v>
      </c>
      <c r="M778" s="69">
        <f t="shared" si="448"/>
        <v>129149</v>
      </c>
      <c r="N778" s="68">
        <f t="shared" si="449"/>
        <v>1</v>
      </c>
      <c r="O778" s="71">
        <v>102171.44880571641</v>
      </c>
      <c r="P778" s="71">
        <v>102172</v>
      </c>
      <c r="Q778" s="69">
        <f t="shared" si="450"/>
        <v>204343</v>
      </c>
      <c r="R778" s="68">
        <f t="shared" si="451"/>
        <v>1</v>
      </c>
      <c r="S778" s="69">
        <v>0</v>
      </c>
      <c r="T778" s="69">
        <v>0</v>
      </c>
      <c r="U778" s="69">
        <f t="shared" si="452"/>
        <v>0</v>
      </c>
      <c r="V778" s="68">
        <f t="shared" si="453"/>
        <v>0</v>
      </c>
      <c r="W778" s="69">
        <v>0</v>
      </c>
      <c r="X778" s="69">
        <v>0</v>
      </c>
      <c r="Y778" s="69">
        <f t="shared" si="454"/>
        <v>0</v>
      </c>
      <c r="Z778" s="68">
        <f t="shared" si="455"/>
        <v>0</v>
      </c>
      <c r="AA778" s="69">
        <v>0</v>
      </c>
      <c r="AB778" s="69">
        <v>0</v>
      </c>
      <c r="AC778" s="69">
        <f t="shared" si="456"/>
        <v>0</v>
      </c>
      <c r="AD778" s="68">
        <f t="shared" si="457"/>
        <v>0</v>
      </c>
      <c r="AE778" s="69">
        <v>0</v>
      </c>
      <c r="AF778" s="69">
        <v>0</v>
      </c>
      <c r="AG778" s="69">
        <f t="shared" si="458"/>
        <v>0</v>
      </c>
      <c r="AH778" s="68">
        <f t="shared" si="459"/>
        <v>0</v>
      </c>
      <c r="AI778" s="69">
        <v>0</v>
      </c>
      <c r="AJ778" s="69">
        <v>0</v>
      </c>
      <c r="AK778" s="69">
        <f t="shared" si="460"/>
        <v>0</v>
      </c>
      <c r="AL778" s="68">
        <f t="shared" si="461"/>
        <v>0</v>
      </c>
      <c r="AM778" s="69">
        <v>0</v>
      </c>
      <c r="AN778" s="69">
        <v>0</v>
      </c>
      <c r="AO778" s="69">
        <f t="shared" si="462"/>
        <v>0</v>
      </c>
      <c r="AP778" s="68">
        <f t="shared" si="463"/>
        <v>0</v>
      </c>
      <c r="AQ778" s="69">
        <v>0</v>
      </c>
      <c r="AR778" s="69">
        <v>0</v>
      </c>
      <c r="AS778" s="69">
        <f t="shared" si="464"/>
        <v>0</v>
      </c>
      <c r="AT778" s="68">
        <f t="shared" si="465"/>
        <v>0</v>
      </c>
      <c r="AU778" s="69">
        <v>0</v>
      </c>
      <c r="AV778" s="69">
        <v>0</v>
      </c>
      <c r="AW778" s="69">
        <f t="shared" si="466"/>
        <v>0</v>
      </c>
      <c r="AX778" s="68">
        <f t="shared" si="467"/>
        <v>0</v>
      </c>
      <c r="AY778" s="69">
        <v>0</v>
      </c>
      <c r="AZ778" s="69">
        <v>0</v>
      </c>
      <c r="BA778" s="65" t="b">
        <f t="shared" si="432"/>
        <v>1</v>
      </c>
      <c r="BB778" s="65" t="b">
        <f t="shared" si="433"/>
        <v>0</v>
      </c>
      <c r="BC778" s="65" t="b">
        <f t="shared" si="434"/>
        <v>0</v>
      </c>
      <c r="BD778" s="65" t="b">
        <f t="shared" si="435"/>
        <v>0</v>
      </c>
      <c r="BE778" s="65" t="b">
        <f t="shared" si="436"/>
        <v>1</v>
      </c>
      <c r="BF778" s="65" t="b">
        <f t="shared" si="437"/>
        <v>1</v>
      </c>
      <c r="BG778" s="65" t="b">
        <f t="shared" si="438"/>
        <v>1</v>
      </c>
      <c r="BH778" s="65" t="b">
        <f t="shared" si="439"/>
        <v>1</v>
      </c>
      <c r="BI778" s="65" t="b">
        <f t="shared" si="440"/>
        <v>1</v>
      </c>
      <c r="BJ778" s="65" t="b">
        <f t="shared" si="441"/>
        <v>1</v>
      </c>
      <c r="BK778" s="65" t="b">
        <f t="shared" si="442"/>
        <v>1</v>
      </c>
      <c r="BL778" s="65" t="b">
        <f t="shared" si="443"/>
        <v>1</v>
      </c>
      <c r="BM778" s="70" t="s">
        <v>161</v>
      </c>
    </row>
    <row r="779" spans="1:65" ht="17">
      <c r="A779" s="66" t="s">
        <v>1723</v>
      </c>
      <c r="B779" s="67" t="s">
        <v>1724</v>
      </c>
      <c r="C779" s="68">
        <v>16250</v>
      </c>
      <c r="D779" s="68">
        <v>16250</v>
      </c>
      <c r="E779" s="69">
        <f t="shared" si="444"/>
        <v>32500</v>
      </c>
      <c r="F779" s="68">
        <f t="shared" si="445"/>
        <v>0</v>
      </c>
      <c r="G779" s="71">
        <v>24375</v>
      </c>
      <c r="H779" s="71">
        <v>24375</v>
      </c>
      <c r="I779" s="69">
        <f t="shared" si="446"/>
        <v>48750</v>
      </c>
      <c r="J779" s="68">
        <f t="shared" si="447"/>
        <v>0</v>
      </c>
      <c r="K779" s="71">
        <v>43072.863884749124</v>
      </c>
      <c r="L779" s="71">
        <v>43073</v>
      </c>
      <c r="M779" s="69">
        <f t="shared" si="448"/>
        <v>86145</v>
      </c>
      <c r="N779" s="68">
        <f t="shared" si="449"/>
        <v>1</v>
      </c>
      <c r="O779" s="71">
        <v>43072.863884749124</v>
      </c>
      <c r="P779" s="71">
        <v>43073</v>
      </c>
      <c r="Q779" s="69">
        <f t="shared" si="450"/>
        <v>86145</v>
      </c>
      <c r="R779" s="68">
        <f t="shared" si="451"/>
        <v>1</v>
      </c>
      <c r="S779" s="71">
        <v>4568210.1214009468</v>
      </c>
      <c r="T779" s="71">
        <v>5469347</v>
      </c>
      <c r="U779" s="69">
        <f t="shared" si="452"/>
        <v>10037557</v>
      </c>
      <c r="V779" s="68">
        <f t="shared" si="453"/>
        <v>901137</v>
      </c>
      <c r="W779" s="71">
        <v>8395140.3840872701</v>
      </c>
      <c r="X779" s="71">
        <v>9296277.2599999998</v>
      </c>
      <c r="Y779" s="69">
        <f t="shared" si="454"/>
        <v>17691417</v>
      </c>
      <c r="Z779" s="68">
        <f t="shared" si="455"/>
        <v>901137</v>
      </c>
      <c r="AA779" s="71">
        <v>8395140.3840872701</v>
      </c>
      <c r="AB779" s="71">
        <v>9296277.2599999998</v>
      </c>
      <c r="AC779" s="69">
        <f t="shared" si="456"/>
        <v>17691417</v>
      </c>
      <c r="AD779" s="68">
        <f t="shared" si="457"/>
        <v>901137</v>
      </c>
      <c r="AE779" s="71">
        <v>8395140.3840872701</v>
      </c>
      <c r="AF779" s="71">
        <v>9296277.2599999998</v>
      </c>
      <c r="AG779" s="69">
        <f t="shared" si="458"/>
        <v>17691417</v>
      </c>
      <c r="AH779" s="68">
        <f t="shared" si="459"/>
        <v>901137</v>
      </c>
      <c r="AI779" s="71">
        <v>17134068.712649845</v>
      </c>
      <c r="AJ779" s="71">
        <v>18035205.259999998</v>
      </c>
      <c r="AK779" s="69">
        <f t="shared" si="460"/>
        <v>35169273</v>
      </c>
      <c r="AL779" s="68">
        <f t="shared" si="461"/>
        <v>901137</v>
      </c>
      <c r="AM779" s="71">
        <v>17134068.712649845</v>
      </c>
      <c r="AN779" s="71">
        <v>18035205.259999998</v>
      </c>
      <c r="AO779" s="69">
        <f t="shared" si="462"/>
        <v>35169273</v>
      </c>
      <c r="AP779" s="68">
        <f t="shared" si="463"/>
        <v>901137</v>
      </c>
      <c r="AQ779" s="71">
        <v>17134068.712649845</v>
      </c>
      <c r="AR779" s="71">
        <v>18035205.259999998</v>
      </c>
      <c r="AS779" s="69">
        <f t="shared" si="464"/>
        <v>35169273</v>
      </c>
      <c r="AT779" s="68">
        <f t="shared" si="465"/>
        <v>901137</v>
      </c>
      <c r="AU779" s="71">
        <v>18155457.308927666</v>
      </c>
      <c r="AV779" s="71">
        <v>18035205.259999998</v>
      </c>
      <c r="AW779" s="69">
        <f t="shared" si="466"/>
        <v>36190662</v>
      </c>
      <c r="AX779" s="68">
        <f t="shared" si="467"/>
        <v>-120252</v>
      </c>
      <c r="AY779" s="71">
        <v>18155457.308927666</v>
      </c>
      <c r="AZ779" s="71">
        <v>18035205.259999998</v>
      </c>
      <c r="BA779" s="65" t="b">
        <f t="shared" si="432"/>
        <v>1</v>
      </c>
      <c r="BB779" s="65" t="b">
        <f t="shared" si="433"/>
        <v>1</v>
      </c>
      <c r="BC779" s="65" t="b">
        <f t="shared" si="434"/>
        <v>0</v>
      </c>
      <c r="BD779" s="65" t="b">
        <f t="shared" si="435"/>
        <v>0</v>
      </c>
      <c r="BE779" s="65" t="b">
        <f t="shared" si="436"/>
        <v>0</v>
      </c>
      <c r="BF779" s="65" t="b">
        <f t="shared" si="437"/>
        <v>0</v>
      </c>
      <c r="BG779" s="65" t="b">
        <f t="shared" si="438"/>
        <v>0</v>
      </c>
      <c r="BH779" s="65" t="b">
        <f t="shared" si="439"/>
        <v>0</v>
      </c>
      <c r="BI779" s="65" t="b">
        <f t="shared" si="440"/>
        <v>0</v>
      </c>
      <c r="BJ779" s="65" t="b">
        <f t="shared" si="441"/>
        <v>0</v>
      </c>
      <c r="BK779" s="65" t="b">
        <f t="shared" si="442"/>
        <v>0</v>
      </c>
      <c r="BL779" s="65" t="b">
        <f t="shared" si="443"/>
        <v>0</v>
      </c>
      <c r="BM779" s="70" t="s">
        <v>164</v>
      </c>
    </row>
    <row r="780" spans="1:65" ht="17">
      <c r="A780" s="66" t="s">
        <v>1725</v>
      </c>
      <c r="B780" s="67" t="s">
        <v>1726</v>
      </c>
      <c r="C780" s="68">
        <v>8750</v>
      </c>
      <c r="D780" s="68">
        <v>8750</v>
      </c>
      <c r="E780" s="69">
        <f t="shared" si="444"/>
        <v>17500</v>
      </c>
      <c r="F780" s="68">
        <f t="shared" si="445"/>
        <v>0</v>
      </c>
      <c r="G780" s="71">
        <v>17500</v>
      </c>
      <c r="H780" s="71">
        <v>17500</v>
      </c>
      <c r="I780" s="69">
        <f t="shared" si="446"/>
        <v>35000</v>
      </c>
      <c r="J780" s="68">
        <f t="shared" si="447"/>
        <v>0</v>
      </c>
      <c r="K780" s="71">
        <v>26250</v>
      </c>
      <c r="L780" s="71">
        <v>26250</v>
      </c>
      <c r="M780" s="69">
        <f t="shared" si="448"/>
        <v>52500</v>
      </c>
      <c r="N780" s="68">
        <f t="shared" si="449"/>
        <v>0</v>
      </c>
      <c r="O780" s="71">
        <v>26250</v>
      </c>
      <c r="P780" s="71">
        <v>26250</v>
      </c>
      <c r="Q780" s="69">
        <f t="shared" si="450"/>
        <v>52500</v>
      </c>
      <c r="R780" s="68">
        <f t="shared" si="451"/>
        <v>0</v>
      </c>
      <c r="S780" s="71">
        <v>41600.886327115841</v>
      </c>
      <c r="T780" s="71">
        <v>45996.409999999996</v>
      </c>
      <c r="U780" s="69">
        <f t="shared" si="452"/>
        <v>87596</v>
      </c>
      <c r="V780" s="68">
        <f t="shared" si="453"/>
        <v>4396</v>
      </c>
      <c r="W780" s="71">
        <v>58457.527581132039</v>
      </c>
      <c r="X780" s="71">
        <v>67084.41</v>
      </c>
      <c r="Y780" s="69">
        <f t="shared" si="454"/>
        <v>125541</v>
      </c>
      <c r="Z780" s="68">
        <f t="shared" si="455"/>
        <v>8627</v>
      </c>
      <c r="AA780" s="71">
        <v>58457.527581132039</v>
      </c>
      <c r="AB780" s="71">
        <v>67084.41</v>
      </c>
      <c r="AC780" s="69">
        <f t="shared" si="456"/>
        <v>125541</v>
      </c>
      <c r="AD780" s="68">
        <f t="shared" si="457"/>
        <v>8627</v>
      </c>
      <c r="AE780" s="71">
        <v>59250.226227444655</v>
      </c>
      <c r="AF780" s="71">
        <v>67877.11</v>
      </c>
      <c r="AG780" s="69">
        <f t="shared" si="458"/>
        <v>127127</v>
      </c>
      <c r="AH780" s="68">
        <f t="shared" si="459"/>
        <v>8627</v>
      </c>
      <c r="AI780" s="71">
        <v>75463.653352966605</v>
      </c>
      <c r="AJ780" s="71">
        <v>84090.11</v>
      </c>
      <c r="AK780" s="69">
        <f t="shared" si="460"/>
        <v>159553</v>
      </c>
      <c r="AL780" s="68">
        <f t="shared" si="461"/>
        <v>8627</v>
      </c>
      <c r="AM780" s="71">
        <v>108743.92510349698</v>
      </c>
      <c r="AN780" s="71">
        <v>117370.11</v>
      </c>
      <c r="AO780" s="69">
        <f t="shared" si="462"/>
        <v>226113</v>
      </c>
      <c r="AP780" s="68">
        <f t="shared" si="463"/>
        <v>8627</v>
      </c>
      <c r="AQ780" s="71">
        <v>113785.3435064253</v>
      </c>
      <c r="AR780" s="71">
        <v>122411.11</v>
      </c>
      <c r="AS780" s="69">
        <f t="shared" si="464"/>
        <v>236196</v>
      </c>
      <c r="AT780" s="68">
        <f t="shared" si="465"/>
        <v>8626</v>
      </c>
      <c r="AU780" s="71">
        <v>159937.00759591549</v>
      </c>
      <c r="AV780" s="71">
        <v>122411.11</v>
      </c>
      <c r="AW780" s="69">
        <f t="shared" si="466"/>
        <v>282348</v>
      </c>
      <c r="AX780" s="68">
        <f t="shared" si="467"/>
        <v>-37526</v>
      </c>
      <c r="AY780" s="71">
        <v>159937.00759591549</v>
      </c>
      <c r="AZ780" s="71">
        <v>122411.11</v>
      </c>
      <c r="BA780" s="65" t="b">
        <f t="shared" si="432"/>
        <v>1</v>
      </c>
      <c r="BB780" s="65" t="b">
        <f t="shared" si="433"/>
        <v>1</v>
      </c>
      <c r="BC780" s="65" t="b">
        <f t="shared" si="434"/>
        <v>1</v>
      </c>
      <c r="BD780" s="65" t="b">
        <f t="shared" si="435"/>
        <v>1</v>
      </c>
      <c r="BE780" s="65" t="b">
        <f t="shared" si="436"/>
        <v>0</v>
      </c>
      <c r="BF780" s="65" t="b">
        <f t="shared" si="437"/>
        <v>0</v>
      </c>
      <c r="BG780" s="65" t="b">
        <f t="shared" si="438"/>
        <v>0</v>
      </c>
      <c r="BH780" s="65" t="b">
        <f t="shared" si="439"/>
        <v>0</v>
      </c>
      <c r="BI780" s="65" t="b">
        <f t="shared" si="440"/>
        <v>0</v>
      </c>
      <c r="BJ780" s="65" t="b">
        <f t="shared" si="441"/>
        <v>0</v>
      </c>
      <c r="BK780" s="65" t="b">
        <f t="shared" si="442"/>
        <v>0</v>
      </c>
      <c r="BL780" s="65" t="b">
        <f t="shared" si="443"/>
        <v>0</v>
      </c>
      <c r="BM780" s="70" t="s">
        <v>187</v>
      </c>
    </row>
    <row r="781" spans="1:65" ht="17">
      <c r="A781" s="66" t="s">
        <v>1727</v>
      </c>
      <c r="B781" s="67" t="s">
        <v>1728</v>
      </c>
      <c r="C781" s="68">
        <v>17500</v>
      </c>
      <c r="D781" s="68">
        <v>17500</v>
      </c>
      <c r="E781" s="69">
        <f t="shared" si="444"/>
        <v>35000</v>
      </c>
      <c r="F781" s="68">
        <f t="shared" si="445"/>
        <v>0</v>
      </c>
      <c r="G781" s="71">
        <v>26250</v>
      </c>
      <c r="H781" s="71">
        <v>26250</v>
      </c>
      <c r="I781" s="69">
        <f t="shared" si="446"/>
        <v>52500</v>
      </c>
      <c r="J781" s="68">
        <f t="shared" si="447"/>
        <v>0</v>
      </c>
      <c r="K781" s="71">
        <v>26250</v>
      </c>
      <c r="L781" s="71">
        <v>26250</v>
      </c>
      <c r="M781" s="69">
        <f t="shared" si="448"/>
        <v>52500</v>
      </c>
      <c r="N781" s="68">
        <f t="shared" si="449"/>
        <v>0</v>
      </c>
      <c r="O781" s="71">
        <v>26250</v>
      </c>
      <c r="P781" s="71">
        <v>26250</v>
      </c>
      <c r="Q781" s="69">
        <f t="shared" si="450"/>
        <v>52500</v>
      </c>
      <c r="R781" s="68">
        <f t="shared" si="451"/>
        <v>0</v>
      </c>
      <c r="S781" s="71">
        <v>4687</v>
      </c>
      <c r="T781" s="71">
        <v>4687</v>
      </c>
      <c r="U781" s="69">
        <f t="shared" si="452"/>
        <v>9374</v>
      </c>
      <c r="V781" s="68">
        <f t="shared" si="453"/>
        <v>0</v>
      </c>
      <c r="W781" s="71">
        <v>4687</v>
      </c>
      <c r="X781" s="71">
        <v>4687</v>
      </c>
      <c r="Y781" s="69">
        <f t="shared" si="454"/>
        <v>9374</v>
      </c>
      <c r="Z781" s="68">
        <f t="shared" si="455"/>
        <v>0</v>
      </c>
      <c r="AA781" s="71">
        <v>4687</v>
      </c>
      <c r="AB781" s="71">
        <v>4687</v>
      </c>
      <c r="AC781" s="69">
        <f t="shared" si="456"/>
        <v>9374</v>
      </c>
      <c r="AD781" s="68">
        <f t="shared" si="457"/>
        <v>0</v>
      </c>
      <c r="AE781" s="71">
        <v>7607.3522760412006</v>
      </c>
      <c r="AF781" s="71">
        <v>7607.35</v>
      </c>
      <c r="AG781" s="69">
        <f t="shared" si="458"/>
        <v>15214</v>
      </c>
      <c r="AH781" s="68">
        <f t="shared" si="459"/>
        <v>0</v>
      </c>
      <c r="AI781" s="71">
        <v>7607.3522760412006</v>
      </c>
      <c r="AJ781" s="71">
        <v>7607.35</v>
      </c>
      <c r="AK781" s="69">
        <f t="shared" si="460"/>
        <v>15214</v>
      </c>
      <c r="AL781" s="68">
        <f t="shared" si="461"/>
        <v>0</v>
      </c>
      <c r="AM781" s="71">
        <v>7607.3522760412006</v>
      </c>
      <c r="AN781" s="71">
        <v>7607.35</v>
      </c>
      <c r="AO781" s="69">
        <f t="shared" si="462"/>
        <v>15214</v>
      </c>
      <c r="AP781" s="68">
        <f t="shared" si="463"/>
        <v>0</v>
      </c>
      <c r="AQ781" s="71">
        <v>7607.3522760412006</v>
      </c>
      <c r="AR781" s="71">
        <v>7607.35</v>
      </c>
      <c r="AS781" s="69">
        <f t="shared" si="464"/>
        <v>15214</v>
      </c>
      <c r="AT781" s="68">
        <f t="shared" si="465"/>
        <v>0</v>
      </c>
      <c r="AU781" s="71">
        <v>7607.3522760412006</v>
      </c>
      <c r="AV781" s="71">
        <v>7607.35</v>
      </c>
      <c r="AW781" s="69">
        <f t="shared" si="466"/>
        <v>15214</v>
      </c>
      <c r="AX781" s="68">
        <f t="shared" si="467"/>
        <v>0</v>
      </c>
      <c r="AY781" s="71">
        <v>7607.3522760412006</v>
      </c>
      <c r="AZ781" s="71">
        <v>7607.35</v>
      </c>
      <c r="BA781" s="65" t="b">
        <f t="shared" si="432"/>
        <v>1</v>
      </c>
      <c r="BB781" s="65" t="b">
        <f t="shared" si="433"/>
        <v>1</v>
      </c>
      <c r="BC781" s="65" t="b">
        <f t="shared" si="434"/>
        <v>1</v>
      </c>
      <c r="BD781" s="65" t="b">
        <f t="shared" si="435"/>
        <v>1</v>
      </c>
      <c r="BE781" s="65" t="b">
        <f t="shared" si="436"/>
        <v>1</v>
      </c>
      <c r="BF781" s="65" t="b">
        <f t="shared" si="437"/>
        <v>1</v>
      </c>
      <c r="BG781" s="65" t="b">
        <f t="shared" si="438"/>
        <v>1</v>
      </c>
      <c r="BH781" s="65" t="b">
        <f t="shared" si="439"/>
        <v>1</v>
      </c>
      <c r="BI781" s="65" t="b">
        <f t="shared" si="440"/>
        <v>1</v>
      </c>
      <c r="BJ781" s="65" t="b">
        <f t="shared" si="441"/>
        <v>1</v>
      </c>
      <c r="BK781" s="65" t="b">
        <f t="shared" si="442"/>
        <v>1</v>
      </c>
      <c r="BL781" s="65" t="b">
        <f t="shared" si="443"/>
        <v>1</v>
      </c>
      <c r="BM781" s="70" t="s">
        <v>164</v>
      </c>
    </row>
    <row r="782" spans="1:65" ht="17">
      <c r="A782" s="66" t="s">
        <v>1729</v>
      </c>
      <c r="B782" s="67" t="s">
        <v>1730</v>
      </c>
      <c r="C782" s="68">
        <v>7813</v>
      </c>
      <c r="D782" s="68">
        <v>7813</v>
      </c>
      <c r="E782" s="69">
        <f t="shared" si="444"/>
        <v>15626</v>
      </c>
      <c r="F782" s="68">
        <f t="shared" si="445"/>
        <v>0</v>
      </c>
      <c r="G782" s="69">
        <v>80659.353546996979</v>
      </c>
      <c r="H782" s="69">
        <v>80659</v>
      </c>
      <c r="I782" s="69">
        <f t="shared" si="446"/>
        <v>161318</v>
      </c>
      <c r="J782" s="68">
        <f t="shared" si="447"/>
        <v>0</v>
      </c>
      <c r="K782" s="71">
        <v>91182.803221080612</v>
      </c>
      <c r="L782" s="71">
        <v>91182</v>
      </c>
      <c r="M782" s="69">
        <f t="shared" si="448"/>
        <v>182364</v>
      </c>
      <c r="N782" s="68">
        <f t="shared" si="449"/>
        <v>0</v>
      </c>
      <c r="O782" s="71">
        <v>98995.803221080612</v>
      </c>
      <c r="P782" s="71">
        <v>98995</v>
      </c>
      <c r="Q782" s="69">
        <f t="shared" si="450"/>
        <v>197990</v>
      </c>
      <c r="R782" s="68">
        <f t="shared" si="451"/>
        <v>0</v>
      </c>
      <c r="S782" s="71">
        <v>15771.043051775154</v>
      </c>
      <c r="T782" s="71">
        <v>117456</v>
      </c>
      <c r="U782" s="69">
        <f t="shared" si="452"/>
        <v>133227</v>
      </c>
      <c r="V782" s="68">
        <f t="shared" si="453"/>
        <v>101685</v>
      </c>
      <c r="W782" s="71">
        <v>15771.043051775154</v>
      </c>
      <c r="X782" s="71">
        <v>117456</v>
      </c>
      <c r="Y782" s="69">
        <f t="shared" si="454"/>
        <v>133227</v>
      </c>
      <c r="Z782" s="68">
        <f t="shared" si="455"/>
        <v>101685</v>
      </c>
      <c r="AA782" s="71">
        <v>15771.043051775154</v>
      </c>
      <c r="AB782" s="71">
        <v>117456</v>
      </c>
      <c r="AC782" s="69">
        <f t="shared" si="456"/>
        <v>133227</v>
      </c>
      <c r="AD782" s="68">
        <f t="shared" si="457"/>
        <v>101685</v>
      </c>
      <c r="AE782" s="71">
        <v>15771.043051775154</v>
      </c>
      <c r="AF782" s="71">
        <v>117456</v>
      </c>
      <c r="AG782" s="69">
        <f t="shared" si="458"/>
        <v>133227</v>
      </c>
      <c r="AH782" s="68">
        <f t="shared" si="459"/>
        <v>101685</v>
      </c>
      <c r="AI782" s="71">
        <v>15771.043051775154</v>
      </c>
      <c r="AJ782" s="71">
        <v>117456</v>
      </c>
      <c r="AK782" s="69">
        <f t="shared" si="460"/>
        <v>133227</v>
      </c>
      <c r="AL782" s="68">
        <f t="shared" si="461"/>
        <v>101685</v>
      </c>
      <c r="AM782" s="71">
        <v>15771.043051775154</v>
      </c>
      <c r="AN782" s="71">
        <v>117456</v>
      </c>
      <c r="AO782" s="69">
        <f t="shared" si="462"/>
        <v>133227</v>
      </c>
      <c r="AP782" s="68">
        <f t="shared" si="463"/>
        <v>101685</v>
      </c>
      <c r="AQ782" s="71">
        <v>15771.043051775154</v>
      </c>
      <c r="AR782" s="71">
        <v>117456</v>
      </c>
      <c r="AS782" s="69">
        <f t="shared" si="464"/>
        <v>133227</v>
      </c>
      <c r="AT782" s="68">
        <f t="shared" si="465"/>
        <v>101685</v>
      </c>
      <c r="AU782" s="71">
        <v>15771.043051775154</v>
      </c>
      <c r="AV782" s="71">
        <v>117456</v>
      </c>
      <c r="AW782" s="69">
        <f t="shared" si="466"/>
        <v>133227</v>
      </c>
      <c r="AX782" s="68">
        <f t="shared" si="467"/>
        <v>101685</v>
      </c>
      <c r="AY782" s="71">
        <v>15771.043051775154</v>
      </c>
      <c r="AZ782" s="71">
        <v>117456</v>
      </c>
      <c r="BA782" s="65" t="b">
        <f t="shared" si="432"/>
        <v>1</v>
      </c>
      <c r="BB782" s="65" t="b">
        <f t="shared" si="433"/>
        <v>1</v>
      </c>
      <c r="BC782" s="65" t="b">
        <f t="shared" si="434"/>
        <v>1</v>
      </c>
      <c r="BD782" s="65" t="b">
        <f t="shared" si="435"/>
        <v>1</v>
      </c>
      <c r="BE782" s="65" t="b">
        <f t="shared" si="436"/>
        <v>0</v>
      </c>
      <c r="BF782" s="65" t="b">
        <f t="shared" si="437"/>
        <v>0</v>
      </c>
      <c r="BG782" s="65" t="b">
        <f t="shared" si="438"/>
        <v>0</v>
      </c>
      <c r="BH782" s="65" t="b">
        <f t="shared" si="439"/>
        <v>0</v>
      </c>
      <c r="BI782" s="65" t="b">
        <f t="shared" si="440"/>
        <v>0</v>
      </c>
      <c r="BJ782" s="65" t="b">
        <f t="shared" si="441"/>
        <v>0</v>
      </c>
      <c r="BK782" s="65" t="b">
        <f t="shared" si="442"/>
        <v>0</v>
      </c>
      <c r="BL782" s="65" t="b">
        <f t="shared" si="443"/>
        <v>0</v>
      </c>
      <c r="BM782" s="70" t="s">
        <v>164</v>
      </c>
    </row>
    <row r="783" spans="1:65" ht="34">
      <c r="A783" s="66" t="s">
        <v>1731</v>
      </c>
      <c r="B783" s="67" t="s">
        <v>1732</v>
      </c>
      <c r="C783" s="68">
        <v>-0.45990006218428381</v>
      </c>
      <c r="D783" s="68">
        <v>0</v>
      </c>
      <c r="E783" s="69">
        <f t="shared" si="444"/>
        <v>0</v>
      </c>
      <c r="F783" s="68">
        <f t="shared" si="445"/>
        <v>0</v>
      </c>
      <c r="G783" s="69">
        <v>2201.774853582217</v>
      </c>
      <c r="H783" s="69">
        <v>2151</v>
      </c>
      <c r="I783" s="69">
        <f t="shared" si="446"/>
        <v>4352</v>
      </c>
      <c r="J783" s="68">
        <f t="shared" si="447"/>
        <v>-50</v>
      </c>
      <c r="K783" s="71">
        <v>4874.230729818315</v>
      </c>
      <c r="L783" s="71">
        <v>4823</v>
      </c>
      <c r="M783" s="69">
        <f t="shared" si="448"/>
        <v>9697</v>
      </c>
      <c r="N783" s="68">
        <f t="shared" si="449"/>
        <v>-51</v>
      </c>
      <c r="O783" s="71">
        <v>9564.1257380532224</v>
      </c>
      <c r="P783" s="71">
        <v>9513</v>
      </c>
      <c r="Q783" s="69">
        <f t="shared" si="450"/>
        <v>19077</v>
      </c>
      <c r="R783" s="68">
        <f t="shared" si="451"/>
        <v>-51</v>
      </c>
      <c r="S783" s="69">
        <v>0</v>
      </c>
      <c r="T783" s="71">
        <v>10000</v>
      </c>
      <c r="U783" s="69">
        <f t="shared" si="452"/>
        <v>10000</v>
      </c>
      <c r="V783" s="68">
        <f t="shared" si="453"/>
        <v>10000</v>
      </c>
      <c r="W783" s="71">
        <v>8020</v>
      </c>
      <c r="X783" s="71">
        <v>19387</v>
      </c>
      <c r="Y783" s="69">
        <f t="shared" si="454"/>
        <v>27407</v>
      </c>
      <c r="Z783" s="68">
        <f t="shared" si="455"/>
        <v>11367</v>
      </c>
      <c r="AA783" s="69">
        <v>0</v>
      </c>
      <c r="AB783" s="71">
        <v>19387</v>
      </c>
      <c r="AC783" s="69">
        <f t="shared" si="456"/>
        <v>19387</v>
      </c>
      <c r="AD783" s="68">
        <f t="shared" si="457"/>
        <v>19387</v>
      </c>
      <c r="AE783" s="71">
        <v>1340</v>
      </c>
      <c r="AF783" s="71">
        <v>19387</v>
      </c>
      <c r="AG783" s="69">
        <f t="shared" si="458"/>
        <v>20727</v>
      </c>
      <c r="AH783" s="68">
        <f t="shared" si="459"/>
        <v>18047</v>
      </c>
      <c r="AI783" s="69">
        <v>0</v>
      </c>
      <c r="AJ783" s="71">
        <v>19387</v>
      </c>
      <c r="AK783" s="69">
        <f t="shared" si="460"/>
        <v>19387</v>
      </c>
      <c r="AL783" s="68">
        <f t="shared" si="461"/>
        <v>19387</v>
      </c>
      <c r="AM783" s="69">
        <v>0</v>
      </c>
      <c r="AN783" s="71">
        <v>19387</v>
      </c>
      <c r="AO783" s="69">
        <f t="shared" si="462"/>
        <v>19387</v>
      </c>
      <c r="AP783" s="68">
        <f t="shared" si="463"/>
        <v>19387</v>
      </c>
      <c r="AQ783" s="69">
        <v>0</v>
      </c>
      <c r="AR783" s="71">
        <v>19387</v>
      </c>
      <c r="AS783" s="69">
        <f t="shared" si="464"/>
        <v>19387</v>
      </c>
      <c r="AT783" s="68">
        <f t="shared" si="465"/>
        <v>19387</v>
      </c>
      <c r="AU783" s="69">
        <v>0</v>
      </c>
      <c r="AV783" s="71">
        <v>19387</v>
      </c>
      <c r="AW783" s="69">
        <f t="shared" si="466"/>
        <v>19387</v>
      </c>
      <c r="AX783" s="68">
        <f t="shared" si="467"/>
        <v>19387</v>
      </c>
      <c r="AY783" s="69">
        <v>0</v>
      </c>
      <c r="AZ783" s="71">
        <v>19387</v>
      </c>
      <c r="BA783" s="65" t="b">
        <f t="shared" si="432"/>
        <v>1</v>
      </c>
      <c r="BB783" s="65" t="b">
        <f t="shared" si="433"/>
        <v>0</v>
      </c>
      <c r="BC783" s="65" t="b">
        <f t="shared" si="434"/>
        <v>0</v>
      </c>
      <c r="BD783" s="65" t="b">
        <f t="shared" si="435"/>
        <v>0</v>
      </c>
      <c r="BE783" s="65" t="b">
        <f t="shared" si="436"/>
        <v>0</v>
      </c>
      <c r="BF783" s="65" t="b">
        <f t="shared" si="437"/>
        <v>0</v>
      </c>
      <c r="BG783" s="65" t="b">
        <f t="shared" si="438"/>
        <v>0</v>
      </c>
      <c r="BH783" s="65" t="b">
        <f t="shared" si="439"/>
        <v>0</v>
      </c>
      <c r="BI783" s="65" t="b">
        <f t="shared" si="440"/>
        <v>0</v>
      </c>
      <c r="BJ783" s="65" t="b">
        <f t="shared" si="441"/>
        <v>0</v>
      </c>
      <c r="BK783" s="65" t="b">
        <f t="shared" si="442"/>
        <v>0</v>
      </c>
      <c r="BL783" s="65" t="b">
        <f t="shared" si="443"/>
        <v>0</v>
      </c>
      <c r="BM783" s="70" t="s">
        <v>161</v>
      </c>
    </row>
    <row r="784" spans="1:65" ht="34">
      <c r="A784" s="66" t="s">
        <v>1733</v>
      </c>
      <c r="B784" s="67" t="s">
        <v>1734</v>
      </c>
      <c r="C784" s="68">
        <v>12063</v>
      </c>
      <c r="D784" s="68">
        <v>12063</v>
      </c>
      <c r="E784" s="69">
        <f t="shared" si="444"/>
        <v>24126</v>
      </c>
      <c r="F784" s="68">
        <f t="shared" si="445"/>
        <v>0</v>
      </c>
      <c r="G784" s="71">
        <v>24126</v>
      </c>
      <c r="H784" s="71">
        <v>24126</v>
      </c>
      <c r="I784" s="69">
        <f t="shared" si="446"/>
        <v>48252</v>
      </c>
      <c r="J784" s="68">
        <f t="shared" si="447"/>
        <v>0</v>
      </c>
      <c r="K784" s="71">
        <v>24126</v>
      </c>
      <c r="L784" s="71">
        <v>24126</v>
      </c>
      <c r="M784" s="69">
        <f t="shared" si="448"/>
        <v>48252</v>
      </c>
      <c r="N784" s="68">
        <f t="shared" si="449"/>
        <v>0</v>
      </c>
      <c r="O784" s="71">
        <v>24126</v>
      </c>
      <c r="P784" s="71">
        <v>24126</v>
      </c>
      <c r="Q784" s="69">
        <f t="shared" si="450"/>
        <v>48252</v>
      </c>
      <c r="R784" s="68">
        <f t="shared" si="451"/>
        <v>0</v>
      </c>
      <c r="S784" s="69">
        <v>0</v>
      </c>
      <c r="T784" s="71">
        <v>3791</v>
      </c>
      <c r="U784" s="69">
        <f t="shared" si="452"/>
        <v>3791</v>
      </c>
      <c r="V784" s="68">
        <f t="shared" si="453"/>
        <v>3791</v>
      </c>
      <c r="W784" s="71">
        <v>4697.0328858808844</v>
      </c>
      <c r="X784" s="71">
        <v>8567</v>
      </c>
      <c r="Y784" s="69">
        <f t="shared" si="454"/>
        <v>13264</v>
      </c>
      <c r="Z784" s="68">
        <f t="shared" si="455"/>
        <v>3870</v>
      </c>
      <c r="AA784" s="69">
        <v>0</v>
      </c>
      <c r="AB784" s="71">
        <v>8567</v>
      </c>
      <c r="AC784" s="69">
        <f t="shared" si="456"/>
        <v>8567</v>
      </c>
      <c r="AD784" s="68">
        <f t="shared" si="457"/>
        <v>8567</v>
      </c>
      <c r="AE784" s="69">
        <v>0</v>
      </c>
      <c r="AF784" s="71">
        <v>8567</v>
      </c>
      <c r="AG784" s="69">
        <f t="shared" si="458"/>
        <v>8567</v>
      </c>
      <c r="AH784" s="68">
        <f t="shared" si="459"/>
        <v>8567</v>
      </c>
      <c r="AI784" s="71">
        <v>26824.163679648347</v>
      </c>
      <c r="AJ784" s="71">
        <v>35621.33</v>
      </c>
      <c r="AK784" s="69">
        <f t="shared" si="460"/>
        <v>62445</v>
      </c>
      <c r="AL784" s="68">
        <f t="shared" si="461"/>
        <v>8797</v>
      </c>
      <c r="AM784" s="69">
        <v>0</v>
      </c>
      <c r="AN784" s="71">
        <v>35621.33</v>
      </c>
      <c r="AO784" s="69">
        <f t="shared" si="462"/>
        <v>35621</v>
      </c>
      <c r="AP784" s="68">
        <f t="shared" si="463"/>
        <v>35621</v>
      </c>
      <c r="AQ784" s="69">
        <v>0</v>
      </c>
      <c r="AR784" s="71">
        <v>35621.33</v>
      </c>
      <c r="AS784" s="69">
        <f t="shared" si="464"/>
        <v>35621</v>
      </c>
      <c r="AT784" s="68">
        <f t="shared" si="465"/>
        <v>35621</v>
      </c>
      <c r="AU784" s="71">
        <v>-27856.174839188432</v>
      </c>
      <c r="AV784" s="71">
        <v>35621.33</v>
      </c>
      <c r="AW784" s="69">
        <f t="shared" si="466"/>
        <v>7765</v>
      </c>
      <c r="AX784" s="68">
        <f t="shared" si="467"/>
        <v>63477</v>
      </c>
      <c r="AY784" s="71">
        <v>-27856.174839188432</v>
      </c>
      <c r="AZ784" s="71">
        <v>35621.33</v>
      </c>
      <c r="BA784" s="65" t="b">
        <f t="shared" si="432"/>
        <v>1</v>
      </c>
      <c r="BB784" s="65" t="b">
        <f t="shared" si="433"/>
        <v>1</v>
      </c>
      <c r="BC784" s="65" t="b">
        <f t="shared" si="434"/>
        <v>1</v>
      </c>
      <c r="BD784" s="65" t="b">
        <f t="shared" si="435"/>
        <v>1</v>
      </c>
      <c r="BE784" s="65" t="b">
        <f t="shared" si="436"/>
        <v>0</v>
      </c>
      <c r="BF784" s="65" t="b">
        <f t="shared" si="437"/>
        <v>0</v>
      </c>
      <c r="BG784" s="65" t="b">
        <f t="shared" si="438"/>
        <v>0</v>
      </c>
      <c r="BH784" s="65" t="b">
        <f t="shared" si="439"/>
        <v>0</v>
      </c>
      <c r="BI784" s="65" t="b">
        <f t="shared" si="440"/>
        <v>0</v>
      </c>
      <c r="BJ784" s="65" t="b">
        <f t="shared" si="441"/>
        <v>0</v>
      </c>
      <c r="BK784" s="65" t="b">
        <f t="shared" si="442"/>
        <v>0</v>
      </c>
      <c r="BL784" s="65" t="b">
        <f t="shared" si="443"/>
        <v>0</v>
      </c>
      <c r="BM784" s="70" t="s">
        <v>161</v>
      </c>
    </row>
    <row r="785" spans="1:65" ht="34">
      <c r="A785" s="66" t="s">
        <v>1735</v>
      </c>
      <c r="B785" s="67" t="s">
        <v>1736</v>
      </c>
      <c r="C785" s="68">
        <v>17500</v>
      </c>
      <c r="D785" s="68">
        <v>17500</v>
      </c>
      <c r="E785" s="69">
        <f t="shared" si="444"/>
        <v>35000</v>
      </c>
      <c r="F785" s="68">
        <f t="shared" si="445"/>
        <v>0</v>
      </c>
      <c r="G785" s="71">
        <v>26250</v>
      </c>
      <c r="H785" s="71">
        <v>26250</v>
      </c>
      <c r="I785" s="69">
        <f t="shared" si="446"/>
        <v>52500</v>
      </c>
      <c r="J785" s="68">
        <f t="shared" si="447"/>
        <v>0</v>
      </c>
      <c r="K785" s="71">
        <v>26250</v>
      </c>
      <c r="L785" s="71">
        <v>26250</v>
      </c>
      <c r="M785" s="69">
        <f t="shared" si="448"/>
        <v>52500</v>
      </c>
      <c r="N785" s="68">
        <f t="shared" si="449"/>
        <v>0</v>
      </c>
      <c r="O785" s="71">
        <v>48536.030631475223</v>
      </c>
      <c r="P785" s="71">
        <v>48536</v>
      </c>
      <c r="Q785" s="69">
        <f t="shared" si="450"/>
        <v>97072</v>
      </c>
      <c r="R785" s="68">
        <f t="shared" si="451"/>
        <v>0</v>
      </c>
      <c r="S785" s="69">
        <v>0</v>
      </c>
      <c r="T785" s="69">
        <v>0</v>
      </c>
      <c r="U785" s="69">
        <f t="shared" si="452"/>
        <v>0</v>
      </c>
      <c r="V785" s="68">
        <f t="shared" si="453"/>
        <v>0</v>
      </c>
      <c r="W785" s="69">
        <v>0</v>
      </c>
      <c r="X785" s="69">
        <v>0</v>
      </c>
      <c r="Y785" s="69">
        <f t="shared" si="454"/>
        <v>0</v>
      </c>
      <c r="Z785" s="68">
        <f t="shared" si="455"/>
        <v>0</v>
      </c>
      <c r="AA785" s="69">
        <v>0</v>
      </c>
      <c r="AB785" s="69">
        <v>0</v>
      </c>
      <c r="AC785" s="69">
        <f t="shared" si="456"/>
        <v>0</v>
      </c>
      <c r="AD785" s="68">
        <f t="shared" si="457"/>
        <v>0</v>
      </c>
      <c r="AE785" s="69">
        <v>0</v>
      </c>
      <c r="AF785" s="69">
        <v>0</v>
      </c>
      <c r="AG785" s="69">
        <f t="shared" si="458"/>
        <v>0</v>
      </c>
      <c r="AH785" s="68">
        <f t="shared" si="459"/>
        <v>0</v>
      </c>
      <c r="AI785" s="69">
        <v>0</v>
      </c>
      <c r="AJ785" s="69">
        <v>0</v>
      </c>
      <c r="AK785" s="69">
        <f t="shared" si="460"/>
        <v>0</v>
      </c>
      <c r="AL785" s="68">
        <f t="shared" si="461"/>
        <v>0</v>
      </c>
      <c r="AM785" s="69">
        <v>0</v>
      </c>
      <c r="AN785" s="69">
        <v>0</v>
      </c>
      <c r="AO785" s="69">
        <f t="shared" si="462"/>
        <v>0</v>
      </c>
      <c r="AP785" s="68">
        <f t="shared" si="463"/>
        <v>0</v>
      </c>
      <c r="AQ785" s="69">
        <v>0</v>
      </c>
      <c r="AR785" s="69">
        <v>0</v>
      </c>
      <c r="AS785" s="69">
        <f t="shared" si="464"/>
        <v>0</v>
      </c>
      <c r="AT785" s="68">
        <f t="shared" si="465"/>
        <v>0</v>
      </c>
      <c r="AU785" s="69">
        <v>0</v>
      </c>
      <c r="AV785" s="69">
        <v>0</v>
      </c>
      <c r="AW785" s="69">
        <f t="shared" si="466"/>
        <v>0</v>
      </c>
      <c r="AX785" s="68">
        <f t="shared" si="467"/>
        <v>0</v>
      </c>
      <c r="AY785" s="69">
        <v>0</v>
      </c>
      <c r="AZ785" s="69">
        <v>0</v>
      </c>
      <c r="BA785" s="65" t="b">
        <f t="shared" si="432"/>
        <v>1</v>
      </c>
      <c r="BB785" s="65" t="b">
        <f t="shared" si="433"/>
        <v>1</v>
      </c>
      <c r="BC785" s="65" t="b">
        <f t="shared" si="434"/>
        <v>1</v>
      </c>
      <c r="BD785" s="65" t="b">
        <f t="shared" si="435"/>
        <v>1</v>
      </c>
      <c r="BE785" s="65" t="b">
        <f t="shared" si="436"/>
        <v>1</v>
      </c>
      <c r="BF785" s="65" t="b">
        <f t="shared" si="437"/>
        <v>1</v>
      </c>
      <c r="BG785" s="65" t="b">
        <f t="shared" si="438"/>
        <v>1</v>
      </c>
      <c r="BH785" s="65" t="b">
        <f t="shared" si="439"/>
        <v>1</v>
      </c>
      <c r="BI785" s="65" t="b">
        <f t="shared" si="440"/>
        <v>1</v>
      </c>
      <c r="BJ785" s="65" t="b">
        <f t="shared" si="441"/>
        <v>1</v>
      </c>
      <c r="BK785" s="65" t="b">
        <f t="shared" si="442"/>
        <v>1</v>
      </c>
      <c r="BL785" s="65" t="b">
        <f t="shared" si="443"/>
        <v>1</v>
      </c>
      <c r="BM785" s="70" t="s">
        <v>161</v>
      </c>
    </row>
    <row r="786" spans="1:65" ht="34">
      <c r="A786" s="66" t="s">
        <v>1737</v>
      </c>
      <c r="B786" s="67" t="s">
        <v>1738</v>
      </c>
      <c r="C786" s="68">
        <v>9375</v>
      </c>
      <c r="D786" s="68">
        <v>9375</v>
      </c>
      <c r="E786" s="69">
        <f t="shared" si="444"/>
        <v>18750</v>
      </c>
      <c r="F786" s="68">
        <f t="shared" si="445"/>
        <v>0</v>
      </c>
      <c r="G786" s="69">
        <v>30848.264423076922</v>
      </c>
      <c r="H786" s="69">
        <v>30848</v>
      </c>
      <c r="I786" s="69">
        <f t="shared" si="446"/>
        <v>61696</v>
      </c>
      <c r="J786" s="68">
        <f t="shared" si="447"/>
        <v>0</v>
      </c>
      <c r="K786" s="71">
        <v>55600.97758099917</v>
      </c>
      <c r="L786" s="71">
        <v>55601</v>
      </c>
      <c r="M786" s="69">
        <f t="shared" si="448"/>
        <v>111201</v>
      </c>
      <c r="N786" s="68">
        <f t="shared" si="449"/>
        <v>1</v>
      </c>
      <c r="O786" s="71">
        <v>56987.304504076092</v>
      </c>
      <c r="P786" s="71">
        <v>56987</v>
      </c>
      <c r="Q786" s="69">
        <f t="shared" si="450"/>
        <v>113974</v>
      </c>
      <c r="R786" s="68">
        <f t="shared" si="451"/>
        <v>0</v>
      </c>
      <c r="S786" s="69">
        <v>0</v>
      </c>
      <c r="T786" s="71">
        <v>4650</v>
      </c>
      <c r="U786" s="69">
        <f t="shared" si="452"/>
        <v>4650</v>
      </c>
      <c r="V786" s="68">
        <f t="shared" si="453"/>
        <v>4650</v>
      </c>
      <c r="W786" s="71">
        <v>2669.1000000000004</v>
      </c>
      <c r="X786" s="71">
        <v>6979.2800000000007</v>
      </c>
      <c r="Y786" s="69">
        <f t="shared" si="454"/>
        <v>9648</v>
      </c>
      <c r="Z786" s="68">
        <f t="shared" si="455"/>
        <v>4310</v>
      </c>
      <c r="AA786" s="69">
        <v>0</v>
      </c>
      <c r="AB786" s="71">
        <v>6979.2800000000007</v>
      </c>
      <c r="AC786" s="69">
        <f t="shared" si="456"/>
        <v>6979</v>
      </c>
      <c r="AD786" s="68">
        <f t="shared" si="457"/>
        <v>6979</v>
      </c>
      <c r="AE786" s="73">
        <v>269.7</v>
      </c>
      <c r="AF786" s="71">
        <v>7249.2800000000007</v>
      </c>
      <c r="AG786" s="69">
        <f t="shared" si="458"/>
        <v>7518</v>
      </c>
      <c r="AH786" s="68">
        <f t="shared" si="459"/>
        <v>6980</v>
      </c>
      <c r="AI786" s="71">
        <v>4650</v>
      </c>
      <c r="AJ786" s="71">
        <v>11899.28</v>
      </c>
      <c r="AK786" s="69">
        <f t="shared" si="460"/>
        <v>16549</v>
      </c>
      <c r="AL786" s="68">
        <f t="shared" si="461"/>
        <v>7249</v>
      </c>
      <c r="AM786" s="69">
        <v>0</v>
      </c>
      <c r="AN786" s="71">
        <v>11899.28</v>
      </c>
      <c r="AO786" s="69">
        <f t="shared" si="462"/>
        <v>11899</v>
      </c>
      <c r="AP786" s="68">
        <f t="shared" si="463"/>
        <v>11899</v>
      </c>
      <c r="AQ786" s="69">
        <v>0</v>
      </c>
      <c r="AR786" s="71">
        <v>11899.28</v>
      </c>
      <c r="AS786" s="69">
        <f t="shared" si="464"/>
        <v>11899</v>
      </c>
      <c r="AT786" s="68">
        <f t="shared" si="465"/>
        <v>11899</v>
      </c>
      <c r="AU786" s="69">
        <v>0</v>
      </c>
      <c r="AV786" s="71">
        <v>11899.28</v>
      </c>
      <c r="AW786" s="69">
        <f t="shared" si="466"/>
        <v>11899</v>
      </c>
      <c r="AX786" s="68">
        <f t="shared" si="467"/>
        <v>11899</v>
      </c>
      <c r="AY786" s="69">
        <v>0</v>
      </c>
      <c r="AZ786" s="71">
        <v>11899.28</v>
      </c>
      <c r="BA786" s="65" t="b">
        <f t="shared" si="432"/>
        <v>1</v>
      </c>
      <c r="BB786" s="65" t="b">
        <f t="shared" si="433"/>
        <v>1</v>
      </c>
      <c r="BC786" s="65" t="b">
        <f t="shared" si="434"/>
        <v>0</v>
      </c>
      <c r="BD786" s="65" t="b">
        <f t="shared" si="435"/>
        <v>1</v>
      </c>
      <c r="BE786" s="65" t="b">
        <f t="shared" si="436"/>
        <v>0</v>
      </c>
      <c r="BF786" s="65" t="b">
        <f t="shared" si="437"/>
        <v>0</v>
      </c>
      <c r="BG786" s="65" t="b">
        <f t="shared" si="438"/>
        <v>0</v>
      </c>
      <c r="BH786" s="65" t="b">
        <f t="shared" si="439"/>
        <v>0</v>
      </c>
      <c r="BI786" s="65" t="b">
        <f t="shared" si="440"/>
        <v>0</v>
      </c>
      <c r="BJ786" s="65" t="b">
        <f t="shared" si="441"/>
        <v>0</v>
      </c>
      <c r="BK786" s="65" t="b">
        <f t="shared" si="442"/>
        <v>0</v>
      </c>
      <c r="BL786" s="65" t="b">
        <f t="shared" si="443"/>
        <v>0</v>
      </c>
      <c r="BM786" s="70" t="s">
        <v>161</v>
      </c>
    </row>
    <row r="787" spans="1:65" ht="34">
      <c r="A787" s="66" t="s">
        <v>1739</v>
      </c>
      <c r="B787" s="67" t="s">
        <v>1740</v>
      </c>
      <c r="C787" s="68">
        <v>16250</v>
      </c>
      <c r="D787" s="68">
        <v>16250</v>
      </c>
      <c r="E787" s="69">
        <f t="shared" si="444"/>
        <v>32500</v>
      </c>
      <c r="F787" s="68">
        <f t="shared" si="445"/>
        <v>0</v>
      </c>
      <c r="G787" s="71">
        <v>16250</v>
      </c>
      <c r="H787" s="71">
        <v>16250</v>
      </c>
      <c r="I787" s="69">
        <f t="shared" si="446"/>
        <v>32500</v>
      </c>
      <c r="J787" s="68">
        <f t="shared" si="447"/>
        <v>0</v>
      </c>
      <c r="K787" s="71">
        <v>16250</v>
      </c>
      <c r="L787" s="71">
        <v>16250</v>
      </c>
      <c r="M787" s="69">
        <f t="shared" si="448"/>
        <v>32500</v>
      </c>
      <c r="N787" s="68">
        <f t="shared" si="449"/>
        <v>0</v>
      </c>
      <c r="O787" s="71">
        <v>16250</v>
      </c>
      <c r="P787" s="71">
        <v>16250</v>
      </c>
      <c r="Q787" s="69">
        <f t="shared" si="450"/>
        <v>32500</v>
      </c>
      <c r="R787" s="68">
        <f t="shared" si="451"/>
        <v>0</v>
      </c>
      <c r="S787" s="69">
        <v>0</v>
      </c>
      <c r="T787" s="71">
        <v>6209</v>
      </c>
      <c r="U787" s="69">
        <f t="shared" si="452"/>
        <v>6209</v>
      </c>
      <c r="V787" s="68">
        <f t="shared" si="453"/>
        <v>6209</v>
      </c>
      <c r="W787" s="71">
        <v>3889.1603570993984</v>
      </c>
      <c r="X787" s="71">
        <v>9740</v>
      </c>
      <c r="Y787" s="69">
        <f t="shared" si="454"/>
        <v>13629</v>
      </c>
      <c r="Z787" s="68">
        <f t="shared" si="455"/>
        <v>5851</v>
      </c>
      <c r="AA787" s="69">
        <v>0</v>
      </c>
      <c r="AB787" s="71">
        <v>9740</v>
      </c>
      <c r="AC787" s="69">
        <f t="shared" si="456"/>
        <v>9740</v>
      </c>
      <c r="AD787" s="68">
        <f t="shared" si="457"/>
        <v>9740</v>
      </c>
      <c r="AE787" s="69">
        <v>0</v>
      </c>
      <c r="AF787" s="71">
        <v>9740</v>
      </c>
      <c r="AG787" s="69">
        <f t="shared" si="458"/>
        <v>9740</v>
      </c>
      <c r="AH787" s="68">
        <f t="shared" si="459"/>
        <v>9740</v>
      </c>
      <c r="AI787" s="71">
        <v>2365.3222003096821</v>
      </c>
      <c r="AJ787" s="71">
        <v>12105</v>
      </c>
      <c r="AK787" s="69">
        <f t="shared" si="460"/>
        <v>14470</v>
      </c>
      <c r="AL787" s="68">
        <f t="shared" si="461"/>
        <v>9740</v>
      </c>
      <c r="AM787" s="69">
        <v>0</v>
      </c>
      <c r="AN787" s="71">
        <v>12105</v>
      </c>
      <c r="AO787" s="69">
        <f t="shared" si="462"/>
        <v>12105</v>
      </c>
      <c r="AP787" s="68">
        <f t="shared" si="463"/>
        <v>12105</v>
      </c>
      <c r="AQ787" s="69">
        <v>0</v>
      </c>
      <c r="AR787" s="71">
        <v>12105</v>
      </c>
      <c r="AS787" s="69">
        <f t="shared" si="464"/>
        <v>12105</v>
      </c>
      <c r="AT787" s="68">
        <f t="shared" si="465"/>
        <v>12105</v>
      </c>
      <c r="AU787" s="71">
        <v>63202.681623399032</v>
      </c>
      <c r="AV787" s="71">
        <v>12105</v>
      </c>
      <c r="AW787" s="69">
        <f t="shared" si="466"/>
        <v>75307</v>
      </c>
      <c r="AX787" s="68">
        <f t="shared" si="467"/>
        <v>-51097</v>
      </c>
      <c r="AY787" s="71">
        <v>63202.681623399032</v>
      </c>
      <c r="AZ787" s="71">
        <v>12105</v>
      </c>
      <c r="BA787" s="65" t="b">
        <f t="shared" si="432"/>
        <v>1</v>
      </c>
      <c r="BB787" s="65" t="b">
        <f t="shared" si="433"/>
        <v>1</v>
      </c>
      <c r="BC787" s="65" t="b">
        <f t="shared" si="434"/>
        <v>1</v>
      </c>
      <c r="BD787" s="65" t="b">
        <f t="shared" si="435"/>
        <v>1</v>
      </c>
      <c r="BE787" s="65" t="b">
        <f t="shared" si="436"/>
        <v>0</v>
      </c>
      <c r="BF787" s="65" t="b">
        <f t="shared" si="437"/>
        <v>0</v>
      </c>
      <c r="BG787" s="65" t="b">
        <f t="shared" si="438"/>
        <v>0</v>
      </c>
      <c r="BH787" s="65" t="b">
        <f t="shared" si="439"/>
        <v>0</v>
      </c>
      <c r="BI787" s="65" t="b">
        <f t="shared" si="440"/>
        <v>0</v>
      </c>
      <c r="BJ787" s="65" t="b">
        <f t="shared" si="441"/>
        <v>0</v>
      </c>
      <c r="BK787" s="65" t="b">
        <f t="shared" si="442"/>
        <v>0</v>
      </c>
      <c r="BL787" s="65" t="b">
        <f t="shared" si="443"/>
        <v>0</v>
      </c>
      <c r="BM787" s="70" t="s">
        <v>161</v>
      </c>
    </row>
    <row r="788" spans="1:65" ht="17">
      <c r="A788" s="66" t="s">
        <v>1741</v>
      </c>
      <c r="B788" s="67" t="s">
        <v>1742</v>
      </c>
      <c r="C788" s="68">
        <v>11875</v>
      </c>
      <c r="D788" s="68">
        <v>11875</v>
      </c>
      <c r="E788" s="69">
        <f t="shared" si="444"/>
        <v>23750</v>
      </c>
      <c r="F788" s="68">
        <f t="shared" si="445"/>
        <v>0</v>
      </c>
      <c r="G788" s="71">
        <v>23750</v>
      </c>
      <c r="H788" s="71">
        <v>23750</v>
      </c>
      <c r="I788" s="69">
        <f t="shared" si="446"/>
        <v>47500</v>
      </c>
      <c r="J788" s="68">
        <f t="shared" si="447"/>
        <v>0</v>
      </c>
      <c r="K788" s="71">
        <v>23750</v>
      </c>
      <c r="L788" s="71">
        <v>23750</v>
      </c>
      <c r="M788" s="69">
        <f t="shared" si="448"/>
        <v>47500</v>
      </c>
      <c r="N788" s="68">
        <f t="shared" si="449"/>
        <v>0</v>
      </c>
      <c r="O788" s="71">
        <v>35624.999999999993</v>
      </c>
      <c r="P788" s="71">
        <v>35625</v>
      </c>
      <c r="Q788" s="69">
        <f t="shared" si="450"/>
        <v>71250</v>
      </c>
      <c r="R788" s="68">
        <f t="shared" si="451"/>
        <v>0</v>
      </c>
      <c r="S788" s="71">
        <v>11626.104595220109</v>
      </c>
      <c r="T788" s="71">
        <v>11625.830004837084</v>
      </c>
      <c r="U788" s="69">
        <f t="shared" si="452"/>
        <v>23251</v>
      </c>
      <c r="V788" s="68">
        <f t="shared" si="453"/>
        <v>-1</v>
      </c>
      <c r="W788" s="71">
        <v>14715.041974738371</v>
      </c>
      <c r="X788" s="71">
        <v>14691.830004837084</v>
      </c>
      <c r="Y788" s="69">
        <f t="shared" si="454"/>
        <v>29406</v>
      </c>
      <c r="Z788" s="68">
        <f t="shared" si="455"/>
        <v>-24</v>
      </c>
      <c r="AA788" s="71">
        <v>15060.821174607056</v>
      </c>
      <c r="AB788" s="71">
        <v>15037.610004837084</v>
      </c>
      <c r="AC788" s="69">
        <f t="shared" si="456"/>
        <v>30097</v>
      </c>
      <c r="AD788" s="68">
        <f t="shared" si="457"/>
        <v>-23</v>
      </c>
      <c r="AE788" s="71">
        <v>20275.677436467569</v>
      </c>
      <c r="AF788" s="71">
        <v>20251.530004837085</v>
      </c>
      <c r="AG788" s="69">
        <f t="shared" si="458"/>
        <v>40526</v>
      </c>
      <c r="AH788" s="68">
        <f t="shared" si="459"/>
        <v>-24</v>
      </c>
      <c r="AI788" s="71">
        <v>23586.015437795748</v>
      </c>
      <c r="AJ788" s="71">
        <v>23527.530004837085</v>
      </c>
      <c r="AK788" s="69">
        <f t="shared" si="460"/>
        <v>47113</v>
      </c>
      <c r="AL788" s="68">
        <f t="shared" si="461"/>
        <v>-59</v>
      </c>
      <c r="AM788" s="71">
        <v>24274.893347652804</v>
      </c>
      <c r="AN788" s="71">
        <v>24216.530004837085</v>
      </c>
      <c r="AO788" s="69">
        <f t="shared" si="462"/>
        <v>48490</v>
      </c>
      <c r="AP788" s="68">
        <f t="shared" si="463"/>
        <v>-58</v>
      </c>
      <c r="AQ788" s="71">
        <v>26438.040239892074</v>
      </c>
      <c r="AR788" s="71">
        <v>26379.530004837085</v>
      </c>
      <c r="AS788" s="69">
        <f t="shared" si="464"/>
        <v>52817</v>
      </c>
      <c r="AT788" s="68">
        <f t="shared" si="465"/>
        <v>-59</v>
      </c>
      <c r="AU788" s="71">
        <v>39920.271140109384</v>
      </c>
      <c r="AV788" s="71">
        <v>26379.530004837085</v>
      </c>
      <c r="AW788" s="69">
        <f t="shared" si="466"/>
        <v>66299</v>
      </c>
      <c r="AX788" s="68">
        <f t="shared" si="467"/>
        <v>-13541</v>
      </c>
      <c r="AY788" s="71">
        <v>39920.271140109384</v>
      </c>
      <c r="AZ788" s="71">
        <v>26379.530004837085</v>
      </c>
      <c r="BA788" s="65" t="b">
        <f t="shared" si="432"/>
        <v>1</v>
      </c>
      <c r="BB788" s="65" t="b">
        <f t="shared" si="433"/>
        <v>1</v>
      </c>
      <c r="BC788" s="65" t="b">
        <f t="shared" si="434"/>
        <v>1</v>
      </c>
      <c r="BD788" s="65" t="b">
        <f t="shared" si="435"/>
        <v>1</v>
      </c>
      <c r="BE788" s="65" t="b">
        <f t="shared" si="436"/>
        <v>0</v>
      </c>
      <c r="BF788" s="65" t="b">
        <f t="shared" si="437"/>
        <v>0</v>
      </c>
      <c r="BG788" s="65" t="b">
        <f t="shared" si="438"/>
        <v>0</v>
      </c>
      <c r="BH788" s="65" t="b">
        <f t="shared" si="439"/>
        <v>0</v>
      </c>
      <c r="BI788" s="65" t="b">
        <f t="shared" si="440"/>
        <v>0</v>
      </c>
      <c r="BJ788" s="65" t="b">
        <f t="shared" si="441"/>
        <v>0</v>
      </c>
      <c r="BK788" s="65" t="b">
        <f t="shared" si="442"/>
        <v>0</v>
      </c>
      <c r="BL788" s="65" t="b">
        <f t="shared" si="443"/>
        <v>0</v>
      </c>
      <c r="BM788" s="70" t="s">
        <v>182</v>
      </c>
    </row>
    <row r="789" spans="1:65" ht="34">
      <c r="A789" s="66" t="s">
        <v>1743</v>
      </c>
      <c r="B789" s="67" t="s">
        <v>1744</v>
      </c>
      <c r="C789" s="68">
        <v>8750</v>
      </c>
      <c r="D789" s="68">
        <v>8750</v>
      </c>
      <c r="E789" s="69">
        <f t="shared" si="444"/>
        <v>17500</v>
      </c>
      <c r="F789" s="68">
        <f t="shared" si="445"/>
        <v>0</v>
      </c>
      <c r="G789" s="71">
        <v>17500</v>
      </c>
      <c r="H789" s="71">
        <v>17500</v>
      </c>
      <c r="I789" s="69">
        <f t="shared" si="446"/>
        <v>35000</v>
      </c>
      <c r="J789" s="68">
        <f t="shared" si="447"/>
        <v>0</v>
      </c>
      <c r="K789" s="71">
        <v>17500</v>
      </c>
      <c r="L789" s="71">
        <v>17500</v>
      </c>
      <c r="M789" s="69">
        <f t="shared" si="448"/>
        <v>35000</v>
      </c>
      <c r="N789" s="68">
        <f t="shared" si="449"/>
        <v>0</v>
      </c>
      <c r="O789" s="71">
        <v>17500</v>
      </c>
      <c r="P789" s="71">
        <v>17500</v>
      </c>
      <c r="Q789" s="69">
        <f t="shared" si="450"/>
        <v>35000</v>
      </c>
      <c r="R789" s="68">
        <f t="shared" si="451"/>
        <v>0</v>
      </c>
      <c r="S789" s="69">
        <v>0</v>
      </c>
      <c r="T789" s="71">
        <v>1926</v>
      </c>
      <c r="U789" s="69">
        <f t="shared" si="452"/>
        <v>1926</v>
      </c>
      <c r="V789" s="68">
        <f t="shared" si="453"/>
        <v>1926</v>
      </c>
      <c r="W789" s="71">
        <v>7262.8495394885495</v>
      </c>
      <c r="X789" s="71">
        <v>9315</v>
      </c>
      <c r="Y789" s="69">
        <f t="shared" si="454"/>
        <v>16577</v>
      </c>
      <c r="Z789" s="68">
        <f t="shared" si="455"/>
        <v>2053</v>
      </c>
      <c r="AA789" s="69">
        <v>0</v>
      </c>
      <c r="AB789" s="71">
        <v>9315</v>
      </c>
      <c r="AC789" s="69">
        <f t="shared" si="456"/>
        <v>9315</v>
      </c>
      <c r="AD789" s="68">
        <f t="shared" si="457"/>
        <v>9315</v>
      </c>
      <c r="AE789" s="69">
        <v>0</v>
      </c>
      <c r="AF789" s="71">
        <v>9315</v>
      </c>
      <c r="AG789" s="69">
        <f t="shared" si="458"/>
        <v>9315</v>
      </c>
      <c r="AH789" s="68">
        <f t="shared" si="459"/>
        <v>9315</v>
      </c>
      <c r="AI789" s="71">
        <v>2029.0931972256139</v>
      </c>
      <c r="AJ789" s="71">
        <v>11218</v>
      </c>
      <c r="AK789" s="69">
        <f t="shared" si="460"/>
        <v>13247</v>
      </c>
      <c r="AL789" s="68">
        <f t="shared" si="461"/>
        <v>9189</v>
      </c>
      <c r="AM789" s="69">
        <v>0</v>
      </c>
      <c r="AN789" s="71">
        <v>11218</v>
      </c>
      <c r="AO789" s="69">
        <f t="shared" si="462"/>
        <v>11218</v>
      </c>
      <c r="AP789" s="68">
        <f t="shared" si="463"/>
        <v>11218</v>
      </c>
      <c r="AQ789" s="69">
        <v>0</v>
      </c>
      <c r="AR789" s="71">
        <v>11218</v>
      </c>
      <c r="AS789" s="69">
        <f t="shared" si="464"/>
        <v>11218</v>
      </c>
      <c r="AT789" s="68">
        <f t="shared" si="465"/>
        <v>11218</v>
      </c>
      <c r="AU789" s="71">
        <v>7065.8382045255321</v>
      </c>
      <c r="AV789" s="71">
        <v>11218</v>
      </c>
      <c r="AW789" s="69">
        <f t="shared" si="466"/>
        <v>18283</v>
      </c>
      <c r="AX789" s="68">
        <f t="shared" si="467"/>
        <v>4153</v>
      </c>
      <c r="AY789" s="71">
        <v>7065.8382045255321</v>
      </c>
      <c r="AZ789" s="71">
        <v>11218</v>
      </c>
      <c r="BA789" s="65" t="b">
        <f t="shared" si="432"/>
        <v>1</v>
      </c>
      <c r="BB789" s="65" t="b">
        <f t="shared" si="433"/>
        <v>1</v>
      </c>
      <c r="BC789" s="65" t="b">
        <f t="shared" si="434"/>
        <v>1</v>
      </c>
      <c r="BD789" s="65" t="b">
        <f t="shared" si="435"/>
        <v>1</v>
      </c>
      <c r="BE789" s="65" t="b">
        <f t="shared" si="436"/>
        <v>0</v>
      </c>
      <c r="BF789" s="65" t="b">
        <f t="shared" si="437"/>
        <v>0</v>
      </c>
      <c r="BG789" s="65" t="b">
        <f t="shared" si="438"/>
        <v>0</v>
      </c>
      <c r="BH789" s="65" t="b">
        <f t="shared" si="439"/>
        <v>0</v>
      </c>
      <c r="BI789" s="65" t="b">
        <f t="shared" si="440"/>
        <v>0</v>
      </c>
      <c r="BJ789" s="65" t="b">
        <f t="shared" si="441"/>
        <v>0</v>
      </c>
      <c r="BK789" s="65" t="b">
        <f t="shared" si="442"/>
        <v>0</v>
      </c>
      <c r="BL789" s="65" t="b">
        <f t="shared" si="443"/>
        <v>0</v>
      </c>
      <c r="BM789" s="70" t="s">
        <v>161</v>
      </c>
    </row>
    <row r="790" spans="1:65" ht="34">
      <c r="A790" s="66" t="s">
        <v>1745</v>
      </c>
      <c r="B790" s="67" t="s">
        <v>1746</v>
      </c>
      <c r="C790" s="68">
        <v>8750</v>
      </c>
      <c r="D790" s="68">
        <v>8750</v>
      </c>
      <c r="E790" s="69">
        <f t="shared" si="444"/>
        <v>17500</v>
      </c>
      <c r="F790" s="68">
        <f t="shared" si="445"/>
        <v>0</v>
      </c>
      <c r="G790" s="71">
        <v>17500</v>
      </c>
      <c r="H790" s="71">
        <v>17500</v>
      </c>
      <c r="I790" s="69">
        <f t="shared" si="446"/>
        <v>35000</v>
      </c>
      <c r="J790" s="68">
        <f t="shared" si="447"/>
        <v>0</v>
      </c>
      <c r="K790" s="71">
        <v>17500</v>
      </c>
      <c r="L790" s="71">
        <v>17500</v>
      </c>
      <c r="M790" s="69">
        <f t="shared" si="448"/>
        <v>35000</v>
      </c>
      <c r="N790" s="68">
        <f t="shared" si="449"/>
        <v>0</v>
      </c>
      <c r="O790" s="71">
        <v>26250</v>
      </c>
      <c r="P790" s="71">
        <v>26250</v>
      </c>
      <c r="Q790" s="69">
        <f t="shared" si="450"/>
        <v>52500</v>
      </c>
      <c r="R790" s="68">
        <f t="shared" si="451"/>
        <v>0</v>
      </c>
      <c r="S790" s="69">
        <v>0</v>
      </c>
      <c r="T790" s="69">
        <v>0</v>
      </c>
      <c r="U790" s="69">
        <f t="shared" si="452"/>
        <v>0</v>
      </c>
      <c r="V790" s="68">
        <f t="shared" si="453"/>
        <v>0</v>
      </c>
      <c r="W790" s="69">
        <v>0</v>
      </c>
      <c r="X790" s="69">
        <v>0</v>
      </c>
      <c r="Y790" s="69">
        <f t="shared" si="454"/>
        <v>0</v>
      </c>
      <c r="Z790" s="68">
        <f t="shared" si="455"/>
        <v>0</v>
      </c>
      <c r="AA790" s="69">
        <v>0</v>
      </c>
      <c r="AB790" s="69">
        <v>0</v>
      </c>
      <c r="AC790" s="69">
        <f t="shared" si="456"/>
        <v>0</v>
      </c>
      <c r="AD790" s="68">
        <f t="shared" si="457"/>
        <v>0</v>
      </c>
      <c r="AE790" s="69">
        <v>0</v>
      </c>
      <c r="AF790" s="69">
        <v>0</v>
      </c>
      <c r="AG790" s="69">
        <f t="shared" si="458"/>
        <v>0</v>
      </c>
      <c r="AH790" s="68">
        <f t="shared" si="459"/>
        <v>0</v>
      </c>
      <c r="AI790" s="69">
        <v>0</v>
      </c>
      <c r="AJ790" s="69">
        <v>0</v>
      </c>
      <c r="AK790" s="69">
        <f t="shared" si="460"/>
        <v>0</v>
      </c>
      <c r="AL790" s="68">
        <f t="shared" si="461"/>
        <v>0</v>
      </c>
      <c r="AM790" s="69">
        <v>0</v>
      </c>
      <c r="AN790" s="69">
        <v>0</v>
      </c>
      <c r="AO790" s="69">
        <f t="shared" si="462"/>
        <v>0</v>
      </c>
      <c r="AP790" s="68">
        <f t="shared" si="463"/>
        <v>0</v>
      </c>
      <c r="AQ790" s="69">
        <v>0</v>
      </c>
      <c r="AR790" s="69">
        <v>0</v>
      </c>
      <c r="AS790" s="69">
        <f t="shared" si="464"/>
        <v>0</v>
      </c>
      <c r="AT790" s="68">
        <f t="shared" si="465"/>
        <v>0</v>
      </c>
      <c r="AU790" s="69">
        <v>0</v>
      </c>
      <c r="AV790" s="69">
        <v>0</v>
      </c>
      <c r="AW790" s="69">
        <f t="shared" si="466"/>
        <v>0</v>
      </c>
      <c r="AX790" s="68">
        <f t="shared" si="467"/>
        <v>0</v>
      </c>
      <c r="AY790" s="69">
        <v>0</v>
      </c>
      <c r="AZ790" s="69">
        <v>0</v>
      </c>
      <c r="BA790" s="65" t="b">
        <f t="shared" si="432"/>
        <v>1</v>
      </c>
      <c r="BB790" s="65" t="b">
        <f t="shared" si="433"/>
        <v>1</v>
      </c>
      <c r="BC790" s="65" t="b">
        <f t="shared" si="434"/>
        <v>1</v>
      </c>
      <c r="BD790" s="65" t="b">
        <f t="shared" si="435"/>
        <v>1</v>
      </c>
      <c r="BE790" s="65" t="b">
        <f t="shared" si="436"/>
        <v>1</v>
      </c>
      <c r="BF790" s="65" t="b">
        <f t="shared" si="437"/>
        <v>1</v>
      </c>
      <c r="BG790" s="65" t="b">
        <f t="shared" si="438"/>
        <v>1</v>
      </c>
      <c r="BH790" s="65" t="b">
        <f t="shared" si="439"/>
        <v>1</v>
      </c>
      <c r="BI790" s="65" t="b">
        <f t="shared" si="440"/>
        <v>1</v>
      </c>
      <c r="BJ790" s="65" t="b">
        <f t="shared" si="441"/>
        <v>1</v>
      </c>
      <c r="BK790" s="65" t="b">
        <f t="shared" si="442"/>
        <v>1</v>
      </c>
      <c r="BL790" s="65" t="b">
        <f t="shared" si="443"/>
        <v>1</v>
      </c>
      <c r="BM790" s="70" t="s">
        <v>161</v>
      </c>
    </row>
    <row r="791" spans="1:65" ht="17">
      <c r="A791" s="66" t="s">
        <v>1747</v>
      </c>
      <c r="B791" s="67" t="s">
        <v>1748</v>
      </c>
      <c r="C791" s="68">
        <v>16250</v>
      </c>
      <c r="D791" s="68">
        <v>16250</v>
      </c>
      <c r="E791" s="69">
        <f t="shared" si="444"/>
        <v>32500</v>
      </c>
      <c r="F791" s="68">
        <f t="shared" si="445"/>
        <v>0</v>
      </c>
      <c r="G791" s="71">
        <v>24375</v>
      </c>
      <c r="H791" s="71">
        <v>24375</v>
      </c>
      <c r="I791" s="69">
        <f t="shared" si="446"/>
        <v>48750</v>
      </c>
      <c r="J791" s="68">
        <f t="shared" si="447"/>
        <v>0</v>
      </c>
      <c r="K791" s="71">
        <v>24375</v>
      </c>
      <c r="L791" s="71">
        <v>24375</v>
      </c>
      <c r="M791" s="69">
        <f t="shared" si="448"/>
        <v>48750</v>
      </c>
      <c r="N791" s="68">
        <f t="shared" si="449"/>
        <v>0</v>
      </c>
      <c r="O791" s="71">
        <v>24375</v>
      </c>
      <c r="P791" s="71">
        <v>24375</v>
      </c>
      <c r="Q791" s="69">
        <f t="shared" si="450"/>
        <v>48750</v>
      </c>
      <c r="R791" s="68">
        <f t="shared" si="451"/>
        <v>0</v>
      </c>
      <c r="S791" s="71">
        <v>8750</v>
      </c>
      <c r="T791" s="71">
        <v>8750</v>
      </c>
      <c r="U791" s="69">
        <f t="shared" si="452"/>
        <v>17500</v>
      </c>
      <c r="V791" s="68">
        <f t="shared" si="453"/>
        <v>0</v>
      </c>
      <c r="W791" s="71">
        <v>8750</v>
      </c>
      <c r="X791" s="71">
        <v>8750</v>
      </c>
      <c r="Y791" s="69">
        <f t="shared" si="454"/>
        <v>17500</v>
      </c>
      <c r="Z791" s="68">
        <f t="shared" si="455"/>
        <v>0</v>
      </c>
      <c r="AA791" s="71">
        <v>8750</v>
      </c>
      <c r="AB791" s="71">
        <v>8750</v>
      </c>
      <c r="AC791" s="69">
        <f t="shared" si="456"/>
        <v>17500</v>
      </c>
      <c r="AD791" s="68">
        <f t="shared" si="457"/>
        <v>0</v>
      </c>
      <c r="AE791" s="71">
        <v>8750</v>
      </c>
      <c r="AF791" s="71">
        <v>8750</v>
      </c>
      <c r="AG791" s="69">
        <f t="shared" si="458"/>
        <v>17500</v>
      </c>
      <c r="AH791" s="68">
        <f t="shared" si="459"/>
        <v>0</v>
      </c>
      <c r="AI791" s="71">
        <v>8750</v>
      </c>
      <c r="AJ791" s="71">
        <v>8750</v>
      </c>
      <c r="AK791" s="69">
        <f t="shared" si="460"/>
        <v>17500</v>
      </c>
      <c r="AL791" s="68">
        <f t="shared" si="461"/>
        <v>0</v>
      </c>
      <c r="AM791" s="71">
        <v>8750</v>
      </c>
      <c r="AN791" s="71">
        <v>8750</v>
      </c>
      <c r="AO791" s="69">
        <f t="shared" si="462"/>
        <v>17500</v>
      </c>
      <c r="AP791" s="68">
        <f t="shared" si="463"/>
        <v>0</v>
      </c>
      <c r="AQ791" s="71">
        <v>8750</v>
      </c>
      <c r="AR791" s="71">
        <v>8750</v>
      </c>
      <c r="AS791" s="69">
        <f t="shared" si="464"/>
        <v>17500</v>
      </c>
      <c r="AT791" s="68">
        <f t="shared" si="465"/>
        <v>0</v>
      </c>
      <c r="AU791" s="71">
        <v>8750</v>
      </c>
      <c r="AV791" s="71">
        <v>8750</v>
      </c>
      <c r="AW791" s="69">
        <f t="shared" si="466"/>
        <v>17500</v>
      </c>
      <c r="AX791" s="68">
        <f t="shared" si="467"/>
        <v>0</v>
      </c>
      <c r="AY791" s="71">
        <v>8750</v>
      </c>
      <c r="AZ791" s="71">
        <v>8750</v>
      </c>
      <c r="BA791" s="65" t="b">
        <f t="shared" si="432"/>
        <v>1</v>
      </c>
      <c r="BB791" s="65" t="b">
        <f t="shared" si="433"/>
        <v>1</v>
      </c>
      <c r="BC791" s="65" t="b">
        <f t="shared" si="434"/>
        <v>1</v>
      </c>
      <c r="BD791" s="65" t="b">
        <f t="shared" si="435"/>
        <v>1</v>
      </c>
      <c r="BE791" s="65" t="b">
        <f t="shared" si="436"/>
        <v>1</v>
      </c>
      <c r="BF791" s="65" t="b">
        <f t="shared" si="437"/>
        <v>1</v>
      </c>
      <c r="BG791" s="65" t="b">
        <f t="shared" si="438"/>
        <v>1</v>
      </c>
      <c r="BH791" s="65" t="b">
        <f t="shared" si="439"/>
        <v>1</v>
      </c>
      <c r="BI791" s="65" t="b">
        <f t="shared" si="440"/>
        <v>1</v>
      </c>
      <c r="BJ791" s="65" t="b">
        <f t="shared" si="441"/>
        <v>1</v>
      </c>
      <c r="BK791" s="65" t="b">
        <f t="shared" si="442"/>
        <v>1</v>
      </c>
      <c r="BL791" s="65" t="b">
        <f t="shared" si="443"/>
        <v>1</v>
      </c>
      <c r="BM791" s="70" t="s">
        <v>164</v>
      </c>
    </row>
    <row r="792" spans="1:65" ht="17">
      <c r="A792" s="66" t="s">
        <v>1749</v>
      </c>
      <c r="B792" s="67" t="s">
        <v>1750</v>
      </c>
      <c r="C792" s="68">
        <v>541.40975981563338</v>
      </c>
      <c r="D792" s="68">
        <v>541.40975981563338</v>
      </c>
      <c r="E792" s="69">
        <f t="shared" si="444"/>
        <v>1082</v>
      </c>
      <c r="F792" s="68">
        <f t="shared" si="445"/>
        <v>0</v>
      </c>
      <c r="G792" s="69">
        <v>1997.0964419855256</v>
      </c>
      <c r="H792" s="69">
        <v>1996.6336282605314</v>
      </c>
      <c r="I792" s="69">
        <f t="shared" si="446"/>
        <v>3993</v>
      </c>
      <c r="J792" s="68">
        <f t="shared" si="447"/>
        <v>-1</v>
      </c>
      <c r="K792" s="71">
        <v>5071.9139601679208</v>
      </c>
      <c r="L792" s="71">
        <v>5071.6336282605316</v>
      </c>
      <c r="M792" s="69">
        <f t="shared" si="448"/>
        <v>10142</v>
      </c>
      <c r="N792" s="68">
        <f t="shared" si="449"/>
        <v>0</v>
      </c>
      <c r="O792" s="71">
        <v>9201.5929580847132</v>
      </c>
      <c r="P792" s="71">
        <v>9201.6336282605316</v>
      </c>
      <c r="Q792" s="69">
        <f t="shared" si="450"/>
        <v>18402</v>
      </c>
      <c r="R792" s="68">
        <f t="shared" si="451"/>
        <v>0</v>
      </c>
      <c r="S792" s="71">
        <v>8750</v>
      </c>
      <c r="T792" s="71">
        <v>8750</v>
      </c>
      <c r="U792" s="69">
        <f t="shared" si="452"/>
        <v>17500</v>
      </c>
      <c r="V792" s="68">
        <f t="shared" si="453"/>
        <v>0</v>
      </c>
      <c r="W792" s="71">
        <v>8750</v>
      </c>
      <c r="X792" s="71">
        <v>8750</v>
      </c>
      <c r="Y792" s="69">
        <f t="shared" si="454"/>
        <v>17500</v>
      </c>
      <c r="Z792" s="68">
        <f t="shared" si="455"/>
        <v>0</v>
      </c>
      <c r="AA792" s="71">
        <v>8750</v>
      </c>
      <c r="AB792" s="71">
        <v>8750</v>
      </c>
      <c r="AC792" s="69">
        <f t="shared" si="456"/>
        <v>17500</v>
      </c>
      <c r="AD792" s="68">
        <f t="shared" si="457"/>
        <v>0</v>
      </c>
      <c r="AE792" s="71">
        <v>8750</v>
      </c>
      <c r="AF792" s="71">
        <v>8750</v>
      </c>
      <c r="AG792" s="69">
        <f t="shared" si="458"/>
        <v>17500</v>
      </c>
      <c r="AH792" s="68">
        <f t="shared" si="459"/>
        <v>0</v>
      </c>
      <c r="AI792" s="71">
        <v>8750</v>
      </c>
      <c r="AJ792" s="71">
        <v>8750</v>
      </c>
      <c r="AK792" s="69">
        <f t="shared" si="460"/>
        <v>17500</v>
      </c>
      <c r="AL792" s="68">
        <f t="shared" si="461"/>
        <v>0</v>
      </c>
      <c r="AM792" s="71">
        <v>8750</v>
      </c>
      <c r="AN792" s="71">
        <v>8750</v>
      </c>
      <c r="AO792" s="69">
        <f t="shared" si="462"/>
        <v>17500</v>
      </c>
      <c r="AP792" s="68">
        <f t="shared" si="463"/>
        <v>0</v>
      </c>
      <c r="AQ792" s="71">
        <v>8750</v>
      </c>
      <c r="AR792" s="71">
        <v>8750</v>
      </c>
      <c r="AS792" s="69">
        <f t="shared" si="464"/>
        <v>17500</v>
      </c>
      <c r="AT792" s="68">
        <f t="shared" si="465"/>
        <v>0</v>
      </c>
      <c r="AU792" s="71">
        <v>11340.041031578945</v>
      </c>
      <c r="AV792" s="71">
        <v>8750</v>
      </c>
      <c r="AW792" s="69">
        <f t="shared" si="466"/>
        <v>20090</v>
      </c>
      <c r="AX792" s="68">
        <f t="shared" si="467"/>
        <v>-2590</v>
      </c>
      <c r="AY792" s="71">
        <v>11340.041031578945</v>
      </c>
      <c r="AZ792" s="71">
        <v>8750</v>
      </c>
      <c r="BA792" s="65" t="b">
        <f t="shared" si="432"/>
        <v>1</v>
      </c>
      <c r="BB792" s="65" t="b">
        <f t="shared" si="433"/>
        <v>0</v>
      </c>
      <c r="BC792" s="65" t="b">
        <f t="shared" si="434"/>
        <v>1</v>
      </c>
      <c r="BD792" s="65" t="b">
        <f t="shared" si="435"/>
        <v>1</v>
      </c>
      <c r="BE792" s="65" t="b">
        <f t="shared" si="436"/>
        <v>1</v>
      </c>
      <c r="BF792" s="65" t="b">
        <f t="shared" si="437"/>
        <v>1</v>
      </c>
      <c r="BG792" s="65" t="b">
        <f t="shared" si="438"/>
        <v>1</v>
      </c>
      <c r="BH792" s="65" t="b">
        <f t="shared" si="439"/>
        <v>1</v>
      </c>
      <c r="BI792" s="65" t="b">
        <f t="shared" si="440"/>
        <v>1</v>
      </c>
      <c r="BJ792" s="65" t="b">
        <f t="shared" si="441"/>
        <v>1</v>
      </c>
      <c r="BK792" s="65" t="b">
        <f t="shared" si="442"/>
        <v>1</v>
      </c>
      <c r="BL792" s="65" t="b">
        <f t="shared" si="443"/>
        <v>0</v>
      </c>
      <c r="BM792" s="70" t="s">
        <v>164</v>
      </c>
    </row>
    <row r="793" spans="1:65" ht="34">
      <c r="A793" s="66" t="s">
        <v>1751</v>
      </c>
      <c r="B793" s="67" t="s">
        <v>1752</v>
      </c>
      <c r="C793" s="68">
        <v>34432.593575314619</v>
      </c>
      <c r="D793" s="68">
        <v>34432.593575314619</v>
      </c>
      <c r="E793" s="69">
        <f t="shared" si="444"/>
        <v>68864</v>
      </c>
      <c r="F793" s="68">
        <f t="shared" si="445"/>
        <v>0</v>
      </c>
      <c r="G793" s="69">
        <v>74330.096280564641</v>
      </c>
      <c r="H793" s="69">
        <v>63705.593575314619</v>
      </c>
      <c r="I793" s="69">
        <f t="shared" si="446"/>
        <v>138035</v>
      </c>
      <c r="J793" s="68">
        <f t="shared" si="447"/>
        <v>-10625</v>
      </c>
      <c r="K793" s="71">
        <v>150777.8177091566</v>
      </c>
      <c r="L793" s="71">
        <v>148691.59357531462</v>
      </c>
      <c r="M793" s="69">
        <f t="shared" si="448"/>
        <v>299468</v>
      </c>
      <c r="N793" s="68">
        <f t="shared" si="449"/>
        <v>-2086</v>
      </c>
      <c r="O793" s="71">
        <v>150777.8177091566</v>
      </c>
      <c r="P793" s="71">
        <v>155628.59357531462</v>
      </c>
      <c r="Q793" s="69">
        <f t="shared" si="450"/>
        <v>306405</v>
      </c>
      <c r="R793" s="68">
        <f t="shared" si="451"/>
        <v>4851</v>
      </c>
      <c r="S793" s="69">
        <v>0</v>
      </c>
      <c r="T793" s="69">
        <v>0</v>
      </c>
      <c r="U793" s="69">
        <f t="shared" si="452"/>
        <v>0</v>
      </c>
      <c r="V793" s="68">
        <f t="shared" si="453"/>
        <v>0</v>
      </c>
      <c r="W793" s="69">
        <v>0</v>
      </c>
      <c r="X793" s="69">
        <v>0</v>
      </c>
      <c r="Y793" s="69">
        <f t="shared" si="454"/>
        <v>0</v>
      </c>
      <c r="Z793" s="68">
        <f t="shared" si="455"/>
        <v>0</v>
      </c>
      <c r="AA793" s="69">
        <v>0</v>
      </c>
      <c r="AB793" s="69">
        <v>0</v>
      </c>
      <c r="AC793" s="69">
        <f t="shared" si="456"/>
        <v>0</v>
      </c>
      <c r="AD793" s="68">
        <f t="shared" si="457"/>
        <v>0</v>
      </c>
      <c r="AE793" s="69">
        <v>0</v>
      </c>
      <c r="AF793" s="69">
        <v>0</v>
      </c>
      <c r="AG793" s="69">
        <f t="shared" si="458"/>
        <v>0</v>
      </c>
      <c r="AH793" s="68">
        <f t="shared" si="459"/>
        <v>0</v>
      </c>
      <c r="AI793" s="69">
        <v>0</v>
      </c>
      <c r="AJ793" s="69">
        <v>0</v>
      </c>
      <c r="AK793" s="69">
        <f t="shared" si="460"/>
        <v>0</v>
      </c>
      <c r="AL793" s="68">
        <f t="shared" si="461"/>
        <v>0</v>
      </c>
      <c r="AM793" s="69">
        <v>0</v>
      </c>
      <c r="AN793" s="69">
        <v>0</v>
      </c>
      <c r="AO793" s="69">
        <f t="shared" si="462"/>
        <v>0</v>
      </c>
      <c r="AP793" s="68">
        <f t="shared" si="463"/>
        <v>0</v>
      </c>
      <c r="AQ793" s="69">
        <v>0</v>
      </c>
      <c r="AR793" s="69">
        <v>0</v>
      </c>
      <c r="AS793" s="69">
        <f t="shared" si="464"/>
        <v>0</v>
      </c>
      <c r="AT793" s="68">
        <f t="shared" si="465"/>
        <v>0</v>
      </c>
      <c r="AU793" s="69">
        <v>0</v>
      </c>
      <c r="AV793" s="69">
        <v>0</v>
      </c>
      <c r="AW793" s="69">
        <f t="shared" si="466"/>
        <v>0</v>
      </c>
      <c r="AX793" s="68">
        <f t="shared" si="467"/>
        <v>0</v>
      </c>
      <c r="AY793" s="69">
        <v>0</v>
      </c>
      <c r="AZ793" s="69">
        <v>0</v>
      </c>
      <c r="BA793" s="65" t="b">
        <f t="shared" si="432"/>
        <v>1</v>
      </c>
      <c r="BB793" s="65" t="b">
        <f t="shared" si="433"/>
        <v>0</v>
      </c>
      <c r="BC793" s="65" t="b">
        <f t="shared" si="434"/>
        <v>0</v>
      </c>
      <c r="BD793" s="65" t="b">
        <f t="shared" si="435"/>
        <v>0</v>
      </c>
      <c r="BE793" s="65" t="b">
        <f t="shared" si="436"/>
        <v>1</v>
      </c>
      <c r="BF793" s="65" t="b">
        <f t="shared" si="437"/>
        <v>1</v>
      </c>
      <c r="BG793" s="65" t="b">
        <f t="shared" si="438"/>
        <v>1</v>
      </c>
      <c r="BH793" s="65" t="b">
        <f t="shared" si="439"/>
        <v>1</v>
      </c>
      <c r="BI793" s="65" t="b">
        <f t="shared" si="440"/>
        <v>1</v>
      </c>
      <c r="BJ793" s="65" t="b">
        <f t="shared" si="441"/>
        <v>1</v>
      </c>
      <c r="BK793" s="65" t="b">
        <f t="shared" si="442"/>
        <v>1</v>
      </c>
      <c r="BL793" s="65" t="b">
        <f t="shared" si="443"/>
        <v>1</v>
      </c>
      <c r="BM793" s="70" t="s">
        <v>161</v>
      </c>
    </row>
    <row r="794" spans="1:65" ht="17">
      <c r="A794" s="66" t="s">
        <v>1753</v>
      </c>
      <c r="B794" s="67" t="s">
        <v>1754</v>
      </c>
      <c r="C794" s="68">
        <v>8438</v>
      </c>
      <c r="D794" s="68">
        <v>8438</v>
      </c>
      <c r="E794" s="69">
        <f t="shared" si="444"/>
        <v>16876</v>
      </c>
      <c r="F794" s="68">
        <f t="shared" si="445"/>
        <v>0</v>
      </c>
      <c r="G794" s="71">
        <v>16876</v>
      </c>
      <c r="H794" s="71">
        <v>16876</v>
      </c>
      <c r="I794" s="69">
        <f t="shared" si="446"/>
        <v>33752</v>
      </c>
      <c r="J794" s="68">
        <f t="shared" si="447"/>
        <v>0</v>
      </c>
      <c r="K794" s="71">
        <v>16876</v>
      </c>
      <c r="L794" s="71">
        <v>16876</v>
      </c>
      <c r="M794" s="69">
        <f t="shared" si="448"/>
        <v>33752</v>
      </c>
      <c r="N794" s="68">
        <f t="shared" si="449"/>
        <v>0</v>
      </c>
      <c r="O794" s="71">
        <v>25314</v>
      </c>
      <c r="P794" s="71">
        <v>25314</v>
      </c>
      <c r="Q794" s="69">
        <f t="shared" si="450"/>
        <v>50628</v>
      </c>
      <c r="R794" s="68">
        <f t="shared" si="451"/>
        <v>0</v>
      </c>
      <c r="S794" s="71">
        <v>759561.28017756273</v>
      </c>
      <c r="T794" s="71">
        <v>759561</v>
      </c>
      <c r="U794" s="69">
        <f t="shared" si="452"/>
        <v>1519122</v>
      </c>
      <c r="V794" s="68">
        <f t="shared" si="453"/>
        <v>0</v>
      </c>
      <c r="W794" s="71">
        <v>1110070.7738317298</v>
      </c>
      <c r="X794" s="71">
        <v>1110070.49</v>
      </c>
      <c r="Y794" s="69">
        <f t="shared" si="454"/>
        <v>2220140</v>
      </c>
      <c r="Z794" s="68">
        <f t="shared" si="455"/>
        <v>0</v>
      </c>
      <c r="AA794" s="71">
        <v>1177198.0685305933</v>
      </c>
      <c r="AB794" s="71">
        <v>1177197.49</v>
      </c>
      <c r="AC794" s="69">
        <f t="shared" si="456"/>
        <v>2354395</v>
      </c>
      <c r="AD794" s="68">
        <f t="shared" si="457"/>
        <v>-1</v>
      </c>
      <c r="AE794" s="71">
        <v>1443180.2918512744</v>
      </c>
      <c r="AF794" s="71">
        <v>1443179.71</v>
      </c>
      <c r="AG794" s="69">
        <f t="shared" si="458"/>
        <v>2886359</v>
      </c>
      <c r="AH794" s="68">
        <f t="shared" si="459"/>
        <v>-1</v>
      </c>
      <c r="AI794" s="71">
        <v>1880931.4373709469</v>
      </c>
      <c r="AJ794" s="71">
        <v>1880930.71</v>
      </c>
      <c r="AK794" s="69">
        <f t="shared" si="460"/>
        <v>3761861</v>
      </c>
      <c r="AL794" s="68">
        <f t="shared" si="461"/>
        <v>-1</v>
      </c>
      <c r="AM794" s="71">
        <v>2103144.6246087719</v>
      </c>
      <c r="AN794" s="71">
        <v>2103143.71</v>
      </c>
      <c r="AO794" s="69">
        <f t="shared" si="462"/>
        <v>4206287</v>
      </c>
      <c r="AP794" s="68">
        <f t="shared" si="463"/>
        <v>-1</v>
      </c>
      <c r="AQ794" s="71">
        <v>2422024.1098669581</v>
      </c>
      <c r="AR794" s="71">
        <v>2422022.71</v>
      </c>
      <c r="AS794" s="69">
        <f t="shared" si="464"/>
        <v>4844046</v>
      </c>
      <c r="AT794" s="68">
        <f t="shared" si="465"/>
        <v>-2</v>
      </c>
      <c r="AU794" s="71">
        <v>2694496.2747819228</v>
      </c>
      <c r="AV794" s="71">
        <v>2422022.71</v>
      </c>
      <c r="AW794" s="69">
        <f t="shared" si="466"/>
        <v>5116518</v>
      </c>
      <c r="AX794" s="68">
        <f t="shared" si="467"/>
        <v>-272474</v>
      </c>
      <c r="AY794" s="71">
        <v>2694496.2747819228</v>
      </c>
      <c r="AZ794" s="71">
        <v>2422022.71</v>
      </c>
      <c r="BA794" s="65" t="b">
        <f t="shared" si="432"/>
        <v>1</v>
      </c>
      <c r="BB794" s="65" t="b">
        <f t="shared" si="433"/>
        <v>1</v>
      </c>
      <c r="BC794" s="65" t="b">
        <f t="shared" si="434"/>
        <v>1</v>
      </c>
      <c r="BD794" s="65" t="b">
        <f t="shared" si="435"/>
        <v>1</v>
      </c>
      <c r="BE794" s="65" t="b">
        <f t="shared" si="436"/>
        <v>1</v>
      </c>
      <c r="BF794" s="65" t="b">
        <f t="shared" si="437"/>
        <v>1</v>
      </c>
      <c r="BG794" s="65" t="b">
        <f t="shared" si="438"/>
        <v>0</v>
      </c>
      <c r="BH794" s="65" t="b">
        <f t="shared" si="439"/>
        <v>0</v>
      </c>
      <c r="BI794" s="65" t="b">
        <f t="shared" si="440"/>
        <v>0</v>
      </c>
      <c r="BJ794" s="65" t="b">
        <f t="shared" si="441"/>
        <v>0</v>
      </c>
      <c r="BK794" s="65" t="b">
        <f t="shared" si="442"/>
        <v>0</v>
      </c>
      <c r="BL794" s="65" t="b">
        <f t="shared" si="443"/>
        <v>0</v>
      </c>
      <c r="BM794" s="70" t="s">
        <v>182</v>
      </c>
    </row>
    <row r="795" spans="1:65" ht="17">
      <c r="A795" s="66" t="s">
        <v>1755</v>
      </c>
      <c r="B795" s="67" t="s">
        <v>1756</v>
      </c>
      <c r="C795" s="68">
        <v>9375</v>
      </c>
      <c r="D795" s="68">
        <v>9375</v>
      </c>
      <c r="E795" s="69">
        <f t="shared" si="444"/>
        <v>18750</v>
      </c>
      <c r="F795" s="68">
        <f t="shared" si="445"/>
        <v>0</v>
      </c>
      <c r="G795" s="71">
        <v>18750</v>
      </c>
      <c r="H795" s="71">
        <v>18750</v>
      </c>
      <c r="I795" s="69">
        <f t="shared" si="446"/>
        <v>37500</v>
      </c>
      <c r="J795" s="68">
        <f t="shared" si="447"/>
        <v>0</v>
      </c>
      <c r="K795" s="71">
        <v>18750</v>
      </c>
      <c r="L795" s="71">
        <v>18750</v>
      </c>
      <c r="M795" s="69">
        <f t="shared" si="448"/>
        <v>37500</v>
      </c>
      <c r="N795" s="68">
        <f t="shared" si="449"/>
        <v>0</v>
      </c>
      <c r="O795" s="71">
        <v>18750</v>
      </c>
      <c r="P795" s="71">
        <v>18750</v>
      </c>
      <c r="Q795" s="69">
        <f t="shared" si="450"/>
        <v>37500</v>
      </c>
      <c r="R795" s="68">
        <f t="shared" si="451"/>
        <v>0</v>
      </c>
      <c r="S795" s="71">
        <v>34770.808896164766</v>
      </c>
      <c r="T795" s="71">
        <v>34771</v>
      </c>
      <c r="U795" s="69">
        <f t="shared" si="452"/>
        <v>69541</v>
      </c>
      <c r="V795" s="68">
        <f t="shared" si="453"/>
        <v>1</v>
      </c>
      <c r="W795" s="71">
        <v>44802.508712304603</v>
      </c>
      <c r="X795" s="71">
        <v>44803</v>
      </c>
      <c r="Y795" s="69">
        <f t="shared" si="454"/>
        <v>89605</v>
      </c>
      <c r="Z795" s="68">
        <f t="shared" si="455"/>
        <v>1</v>
      </c>
      <c r="AA795" s="71">
        <v>44802.508712304603</v>
      </c>
      <c r="AB795" s="71">
        <v>44803</v>
      </c>
      <c r="AC795" s="69">
        <f t="shared" si="456"/>
        <v>89605</v>
      </c>
      <c r="AD795" s="68">
        <f t="shared" si="457"/>
        <v>1</v>
      </c>
      <c r="AE795" s="71">
        <v>44802.508712304603</v>
      </c>
      <c r="AF795" s="71">
        <v>44803</v>
      </c>
      <c r="AG795" s="69">
        <f t="shared" si="458"/>
        <v>89605</v>
      </c>
      <c r="AH795" s="68">
        <f t="shared" si="459"/>
        <v>1</v>
      </c>
      <c r="AI795" s="71">
        <v>67336.132564284024</v>
      </c>
      <c r="AJ795" s="71">
        <v>67337</v>
      </c>
      <c r="AK795" s="69">
        <f t="shared" si="460"/>
        <v>134673</v>
      </c>
      <c r="AL795" s="68">
        <f t="shared" si="461"/>
        <v>1</v>
      </c>
      <c r="AM795" s="71">
        <v>67336.132564284024</v>
      </c>
      <c r="AN795" s="71">
        <v>67337</v>
      </c>
      <c r="AO795" s="69">
        <f t="shared" si="462"/>
        <v>134673</v>
      </c>
      <c r="AP795" s="68">
        <f t="shared" si="463"/>
        <v>1</v>
      </c>
      <c r="AQ795" s="71">
        <v>69171.828405605425</v>
      </c>
      <c r="AR795" s="71">
        <v>69173</v>
      </c>
      <c r="AS795" s="69">
        <f t="shared" si="464"/>
        <v>138344</v>
      </c>
      <c r="AT795" s="68">
        <f t="shared" si="465"/>
        <v>2</v>
      </c>
      <c r="AU795" s="71">
        <v>69171.828405605425</v>
      </c>
      <c r="AV795" s="71">
        <v>69173</v>
      </c>
      <c r="AW795" s="69">
        <f t="shared" si="466"/>
        <v>138344</v>
      </c>
      <c r="AX795" s="68">
        <f t="shared" si="467"/>
        <v>2</v>
      </c>
      <c r="AY795" s="71">
        <v>69171.828405605425</v>
      </c>
      <c r="AZ795" s="71">
        <v>69173</v>
      </c>
      <c r="BA795" s="65" t="b">
        <f t="shared" si="432"/>
        <v>1</v>
      </c>
      <c r="BB795" s="65" t="b">
        <f t="shared" si="433"/>
        <v>1</v>
      </c>
      <c r="BC795" s="65" t="b">
        <f t="shared" si="434"/>
        <v>1</v>
      </c>
      <c r="BD795" s="65" t="b">
        <f t="shared" si="435"/>
        <v>1</v>
      </c>
      <c r="BE795" s="65" t="b">
        <f t="shared" si="436"/>
        <v>0</v>
      </c>
      <c r="BF795" s="65" t="b">
        <f t="shared" si="437"/>
        <v>0</v>
      </c>
      <c r="BG795" s="65" t="b">
        <f t="shared" si="438"/>
        <v>0</v>
      </c>
      <c r="BH795" s="65" t="b">
        <f t="shared" si="439"/>
        <v>0</v>
      </c>
      <c r="BI795" s="65" t="b">
        <f t="shared" si="440"/>
        <v>0</v>
      </c>
      <c r="BJ795" s="65" t="b">
        <f t="shared" si="441"/>
        <v>0</v>
      </c>
      <c r="BK795" s="65" t="b">
        <f t="shared" si="442"/>
        <v>0</v>
      </c>
      <c r="BL795" s="65" t="b">
        <f t="shared" si="443"/>
        <v>0</v>
      </c>
      <c r="BM795" s="70" t="s">
        <v>164</v>
      </c>
    </row>
    <row r="796" spans="1:65" ht="17">
      <c r="A796" s="66" t="s">
        <v>1757</v>
      </c>
      <c r="B796" s="67" t="s">
        <v>1758</v>
      </c>
      <c r="C796" s="68">
        <v>146.85072672881165</v>
      </c>
      <c r="D796" s="68">
        <v>146.85072672881165</v>
      </c>
      <c r="E796" s="69">
        <f t="shared" si="444"/>
        <v>292</v>
      </c>
      <c r="F796" s="68">
        <f t="shared" si="445"/>
        <v>0</v>
      </c>
      <c r="G796" s="69">
        <v>2726.9168665209413</v>
      </c>
      <c r="H796" s="69">
        <v>2726.6565841594556</v>
      </c>
      <c r="I796" s="69">
        <f t="shared" si="446"/>
        <v>5452</v>
      </c>
      <c r="J796" s="68">
        <f t="shared" si="447"/>
        <v>0</v>
      </c>
      <c r="K796" s="71">
        <v>9226.5844920192121</v>
      </c>
      <c r="L796" s="71">
        <v>9204.6565841594565</v>
      </c>
      <c r="M796" s="69">
        <f t="shared" si="448"/>
        <v>18430</v>
      </c>
      <c r="N796" s="68">
        <f t="shared" si="449"/>
        <v>-22</v>
      </c>
      <c r="O796" s="71">
        <v>12317.78951500814</v>
      </c>
      <c r="P796" s="71">
        <v>12294.656584159457</v>
      </c>
      <c r="Q796" s="69">
        <f t="shared" si="450"/>
        <v>24611</v>
      </c>
      <c r="R796" s="68">
        <f t="shared" si="451"/>
        <v>-23</v>
      </c>
      <c r="S796" s="71">
        <v>16875</v>
      </c>
      <c r="T796" s="71">
        <v>16875</v>
      </c>
      <c r="U796" s="69">
        <f t="shared" si="452"/>
        <v>33750</v>
      </c>
      <c r="V796" s="68">
        <f t="shared" si="453"/>
        <v>0</v>
      </c>
      <c r="W796" s="71">
        <v>32440.066199205932</v>
      </c>
      <c r="X796" s="71">
        <v>32440</v>
      </c>
      <c r="Y796" s="69">
        <f t="shared" si="454"/>
        <v>64880</v>
      </c>
      <c r="Z796" s="68">
        <f t="shared" si="455"/>
        <v>0</v>
      </c>
      <c r="AA796" s="71">
        <v>32440.066199205932</v>
      </c>
      <c r="AB796" s="71">
        <v>32440</v>
      </c>
      <c r="AC796" s="69">
        <f t="shared" si="456"/>
        <v>64880</v>
      </c>
      <c r="AD796" s="68">
        <f t="shared" si="457"/>
        <v>0</v>
      </c>
      <c r="AE796" s="71">
        <v>82228.343648702852</v>
      </c>
      <c r="AF796" s="71">
        <v>82228.28</v>
      </c>
      <c r="AG796" s="69">
        <f t="shared" si="458"/>
        <v>164456</v>
      </c>
      <c r="AH796" s="68">
        <f t="shared" si="459"/>
        <v>0</v>
      </c>
      <c r="AI796" s="71">
        <v>90107.923353175749</v>
      </c>
      <c r="AJ796" s="71">
        <v>90108.28</v>
      </c>
      <c r="AK796" s="69">
        <f t="shared" si="460"/>
        <v>180215</v>
      </c>
      <c r="AL796" s="68">
        <f t="shared" si="461"/>
        <v>1</v>
      </c>
      <c r="AM796" s="71">
        <v>91442.635799025215</v>
      </c>
      <c r="AN796" s="71">
        <v>91443.28</v>
      </c>
      <c r="AO796" s="69">
        <f t="shared" si="462"/>
        <v>182885</v>
      </c>
      <c r="AP796" s="68">
        <f t="shared" si="463"/>
        <v>1</v>
      </c>
      <c r="AQ796" s="71">
        <v>91442.635799025215</v>
      </c>
      <c r="AR796" s="71">
        <v>91443.28</v>
      </c>
      <c r="AS796" s="69">
        <f t="shared" si="464"/>
        <v>182885</v>
      </c>
      <c r="AT796" s="68">
        <f t="shared" si="465"/>
        <v>1</v>
      </c>
      <c r="AU796" s="71">
        <v>96318.978802620913</v>
      </c>
      <c r="AV796" s="71">
        <v>91443.28</v>
      </c>
      <c r="AW796" s="69">
        <f t="shared" si="466"/>
        <v>187761</v>
      </c>
      <c r="AX796" s="68">
        <f t="shared" si="467"/>
        <v>-4875</v>
      </c>
      <c r="AY796" s="71">
        <v>96318.978802620913</v>
      </c>
      <c r="AZ796" s="71">
        <v>91443.28</v>
      </c>
      <c r="BA796" s="65" t="b">
        <f t="shared" si="432"/>
        <v>1</v>
      </c>
      <c r="BB796" s="65" t="b">
        <f t="shared" si="433"/>
        <v>1</v>
      </c>
      <c r="BC796" s="65" t="b">
        <f t="shared" si="434"/>
        <v>0</v>
      </c>
      <c r="BD796" s="65" t="b">
        <f t="shared" si="435"/>
        <v>0</v>
      </c>
      <c r="BE796" s="65" t="b">
        <f t="shared" si="436"/>
        <v>1</v>
      </c>
      <c r="BF796" s="65" t="b">
        <f t="shared" si="437"/>
        <v>1</v>
      </c>
      <c r="BG796" s="65" t="b">
        <f t="shared" si="438"/>
        <v>1</v>
      </c>
      <c r="BH796" s="65" t="b">
        <f t="shared" si="439"/>
        <v>1</v>
      </c>
      <c r="BI796" s="65" t="b">
        <f t="shared" si="440"/>
        <v>0</v>
      </c>
      <c r="BJ796" s="65" t="b">
        <f t="shared" si="441"/>
        <v>0</v>
      </c>
      <c r="BK796" s="65" t="b">
        <f t="shared" si="442"/>
        <v>0</v>
      </c>
      <c r="BL796" s="65" t="b">
        <f t="shared" si="443"/>
        <v>0</v>
      </c>
      <c r="BM796" s="70" t="s">
        <v>164</v>
      </c>
    </row>
    <row r="797" spans="1:65" ht="34">
      <c r="A797" s="66" t="s">
        <v>1759</v>
      </c>
      <c r="B797" s="67" t="s">
        <v>1760</v>
      </c>
      <c r="C797" s="68">
        <v>187500</v>
      </c>
      <c r="D797" s="68">
        <v>187500</v>
      </c>
      <c r="E797" s="69">
        <f t="shared" si="444"/>
        <v>375000</v>
      </c>
      <c r="F797" s="68">
        <f t="shared" si="445"/>
        <v>0</v>
      </c>
      <c r="G797" s="71">
        <v>375000</v>
      </c>
      <c r="H797" s="71">
        <v>375000</v>
      </c>
      <c r="I797" s="69">
        <f t="shared" si="446"/>
        <v>750000</v>
      </c>
      <c r="J797" s="68">
        <f t="shared" si="447"/>
        <v>0</v>
      </c>
      <c r="K797" s="71">
        <v>375000</v>
      </c>
      <c r="L797" s="71">
        <v>375000</v>
      </c>
      <c r="M797" s="69">
        <f t="shared" si="448"/>
        <v>750000</v>
      </c>
      <c r="N797" s="68">
        <f t="shared" si="449"/>
        <v>0</v>
      </c>
      <c r="O797" s="71">
        <v>562500</v>
      </c>
      <c r="P797" s="71">
        <v>562500</v>
      </c>
      <c r="Q797" s="69">
        <f t="shared" si="450"/>
        <v>1125000</v>
      </c>
      <c r="R797" s="68">
        <f t="shared" si="451"/>
        <v>0</v>
      </c>
      <c r="S797" s="69">
        <v>0</v>
      </c>
      <c r="T797" s="69">
        <v>0</v>
      </c>
      <c r="U797" s="69">
        <f t="shared" si="452"/>
        <v>0</v>
      </c>
      <c r="V797" s="68">
        <f t="shared" si="453"/>
        <v>0</v>
      </c>
      <c r="W797" s="69">
        <v>0</v>
      </c>
      <c r="X797" s="69">
        <v>0</v>
      </c>
      <c r="Y797" s="69">
        <f t="shared" si="454"/>
        <v>0</v>
      </c>
      <c r="Z797" s="68">
        <f t="shared" si="455"/>
        <v>0</v>
      </c>
      <c r="AA797" s="69">
        <v>0</v>
      </c>
      <c r="AB797" s="69">
        <v>0</v>
      </c>
      <c r="AC797" s="69">
        <f t="shared" si="456"/>
        <v>0</v>
      </c>
      <c r="AD797" s="68">
        <f t="shared" si="457"/>
        <v>0</v>
      </c>
      <c r="AE797" s="69">
        <v>0</v>
      </c>
      <c r="AF797" s="69">
        <v>0</v>
      </c>
      <c r="AG797" s="69">
        <f t="shared" si="458"/>
        <v>0</v>
      </c>
      <c r="AH797" s="68">
        <f t="shared" si="459"/>
        <v>0</v>
      </c>
      <c r="AI797" s="69">
        <v>0</v>
      </c>
      <c r="AJ797" s="69">
        <v>0</v>
      </c>
      <c r="AK797" s="69">
        <f t="shared" si="460"/>
        <v>0</v>
      </c>
      <c r="AL797" s="68">
        <f t="shared" si="461"/>
        <v>0</v>
      </c>
      <c r="AM797" s="69">
        <v>0</v>
      </c>
      <c r="AN797" s="69">
        <v>0</v>
      </c>
      <c r="AO797" s="69">
        <f t="shared" si="462"/>
        <v>0</v>
      </c>
      <c r="AP797" s="68">
        <f t="shared" si="463"/>
        <v>0</v>
      </c>
      <c r="AQ797" s="69">
        <v>0</v>
      </c>
      <c r="AR797" s="69">
        <v>0</v>
      </c>
      <c r="AS797" s="69">
        <f t="shared" si="464"/>
        <v>0</v>
      </c>
      <c r="AT797" s="68">
        <f t="shared" si="465"/>
        <v>0</v>
      </c>
      <c r="AU797" s="69">
        <v>0</v>
      </c>
      <c r="AV797" s="69">
        <v>0</v>
      </c>
      <c r="AW797" s="69">
        <f t="shared" si="466"/>
        <v>0</v>
      </c>
      <c r="AX797" s="68">
        <f t="shared" si="467"/>
        <v>0</v>
      </c>
      <c r="AY797" s="69">
        <v>0</v>
      </c>
      <c r="AZ797" s="69">
        <v>0</v>
      </c>
      <c r="BA797" s="65" t="b">
        <f t="shared" si="432"/>
        <v>1</v>
      </c>
      <c r="BB797" s="65" t="b">
        <f t="shared" si="433"/>
        <v>1</v>
      </c>
      <c r="BC797" s="65" t="b">
        <f t="shared" si="434"/>
        <v>1</v>
      </c>
      <c r="BD797" s="65" t="b">
        <f t="shared" si="435"/>
        <v>1</v>
      </c>
      <c r="BE797" s="65" t="b">
        <f t="shared" si="436"/>
        <v>1</v>
      </c>
      <c r="BF797" s="65" t="b">
        <f t="shared" si="437"/>
        <v>1</v>
      </c>
      <c r="BG797" s="65" t="b">
        <f t="shared" si="438"/>
        <v>1</v>
      </c>
      <c r="BH797" s="65" t="b">
        <f t="shared" si="439"/>
        <v>1</v>
      </c>
      <c r="BI797" s="65" t="b">
        <f t="shared" si="440"/>
        <v>1</v>
      </c>
      <c r="BJ797" s="65" t="b">
        <f t="shared" si="441"/>
        <v>1</v>
      </c>
      <c r="BK797" s="65" t="b">
        <f t="shared" si="442"/>
        <v>1</v>
      </c>
      <c r="BL797" s="65" t="b">
        <f t="shared" si="443"/>
        <v>1</v>
      </c>
      <c r="BM797" s="70" t="s">
        <v>161</v>
      </c>
    </row>
    <row r="798" spans="1:65" ht="17">
      <c r="A798" s="66" t="s">
        <v>1761</v>
      </c>
      <c r="B798" s="67" t="s">
        <v>1762</v>
      </c>
      <c r="C798" s="68">
        <v>8750</v>
      </c>
      <c r="D798" s="68">
        <v>8750</v>
      </c>
      <c r="E798" s="69">
        <f t="shared" si="444"/>
        <v>17500</v>
      </c>
      <c r="F798" s="68">
        <f t="shared" si="445"/>
        <v>0</v>
      </c>
      <c r="G798" s="71">
        <v>17500</v>
      </c>
      <c r="H798" s="71">
        <v>17500</v>
      </c>
      <c r="I798" s="69">
        <f t="shared" si="446"/>
        <v>35000</v>
      </c>
      <c r="J798" s="68">
        <f t="shared" si="447"/>
        <v>0</v>
      </c>
      <c r="K798" s="71">
        <v>26250</v>
      </c>
      <c r="L798" s="71">
        <v>26250</v>
      </c>
      <c r="M798" s="69">
        <f t="shared" si="448"/>
        <v>52500</v>
      </c>
      <c r="N798" s="68">
        <f t="shared" si="449"/>
        <v>0</v>
      </c>
      <c r="O798" s="71">
        <v>27333.695682394326</v>
      </c>
      <c r="P798" s="71">
        <v>27334</v>
      </c>
      <c r="Q798" s="69">
        <f t="shared" si="450"/>
        <v>54667</v>
      </c>
      <c r="R798" s="68">
        <f t="shared" si="451"/>
        <v>1</v>
      </c>
      <c r="S798" s="71">
        <v>15936</v>
      </c>
      <c r="T798" s="71">
        <v>15936</v>
      </c>
      <c r="U798" s="69">
        <f t="shared" si="452"/>
        <v>31872</v>
      </c>
      <c r="V798" s="68">
        <f t="shared" si="453"/>
        <v>0</v>
      </c>
      <c r="W798" s="71">
        <v>29705.478315115033</v>
      </c>
      <c r="X798" s="71">
        <v>29705</v>
      </c>
      <c r="Y798" s="69">
        <f t="shared" si="454"/>
        <v>59410</v>
      </c>
      <c r="Z798" s="68">
        <f t="shared" si="455"/>
        <v>0</v>
      </c>
      <c r="AA798" s="71">
        <v>29705.478315115033</v>
      </c>
      <c r="AB798" s="71">
        <v>29705</v>
      </c>
      <c r="AC798" s="69">
        <f t="shared" si="456"/>
        <v>59410</v>
      </c>
      <c r="AD798" s="68">
        <f t="shared" si="457"/>
        <v>0</v>
      </c>
      <c r="AE798" s="71">
        <v>29705.478315115033</v>
      </c>
      <c r="AF798" s="71">
        <v>29705</v>
      </c>
      <c r="AG798" s="69">
        <f t="shared" si="458"/>
        <v>59410</v>
      </c>
      <c r="AH798" s="68">
        <f t="shared" si="459"/>
        <v>0</v>
      </c>
      <c r="AI798" s="71">
        <v>29705.478315115033</v>
      </c>
      <c r="AJ798" s="71">
        <v>29705</v>
      </c>
      <c r="AK798" s="69">
        <f t="shared" si="460"/>
        <v>59410</v>
      </c>
      <c r="AL798" s="68">
        <f t="shared" si="461"/>
        <v>0</v>
      </c>
      <c r="AM798" s="71">
        <v>66694.836545344457</v>
      </c>
      <c r="AN798" s="71">
        <v>66694</v>
      </c>
      <c r="AO798" s="69">
        <f t="shared" si="462"/>
        <v>133388</v>
      </c>
      <c r="AP798" s="68">
        <f t="shared" si="463"/>
        <v>0</v>
      </c>
      <c r="AQ798" s="71">
        <v>66694.836545344457</v>
      </c>
      <c r="AR798" s="71">
        <v>66694</v>
      </c>
      <c r="AS798" s="69">
        <f t="shared" si="464"/>
        <v>133388</v>
      </c>
      <c r="AT798" s="68">
        <f t="shared" si="465"/>
        <v>0</v>
      </c>
      <c r="AU798" s="71">
        <v>75137.367078058654</v>
      </c>
      <c r="AV798" s="71">
        <v>66694</v>
      </c>
      <c r="AW798" s="69">
        <f t="shared" si="466"/>
        <v>141831</v>
      </c>
      <c r="AX798" s="68">
        <f t="shared" si="467"/>
        <v>-8443</v>
      </c>
      <c r="AY798" s="71">
        <v>75137.367078058654</v>
      </c>
      <c r="AZ798" s="71">
        <v>66694</v>
      </c>
      <c r="BA798" s="65" t="b">
        <f t="shared" si="432"/>
        <v>1</v>
      </c>
      <c r="BB798" s="65" t="b">
        <f t="shared" si="433"/>
        <v>1</v>
      </c>
      <c r="BC798" s="65" t="b">
        <f t="shared" si="434"/>
        <v>1</v>
      </c>
      <c r="BD798" s="65" t="b">
        <f t="shared" si="435"/>
        <v>0</v>
      </c>
      <c r="BE798" s="65" t="b">
        <f t="shared" si="436"/>
        <v>1</v>
      </c>
      <c r="BF798" s="65" t="b">
        <f t="shared" si="437"/>
        <v>1</v>
      </c>
      <c r="BG798" s="65" t="b">
        <f t="shared" si="438"/>
        <v>1</v>
      </c>
      <c r="BH798" s="65" t="b">
        <f t="shared" si="439"/>
        <v>1</v>
      </c>
      <c r="BI798" s="65" t="b">
        <f t="shared" si="440"/>
        <v>1</v>
      </c>
      <c r="BJ798" s="65" t="b">
        <f t="shared" si="441"/>
        <v>1</v>
      </c>
      <c r="BK798" s="65" t="b">
        <f t="shared" si="442"/>
        <v>1</v>
      </c>
      <c r="BL798" s="65" t="b">
        <f t="shared" si="443"/>
        <v>0</v>
      </c>
      <c r="BM798" s="70" t="s">
        <v>164</v>
      </c>
    </row>
    <row r="799" spans="1:65" ht="17">
      <c r="A799" s="66" t="s">
        <v>1763</v>
      </c>
      <c r="B799" s="67" t="s">
        <v>1764</v>
      </c>
      <c r="C799" s="68">
        <v>8750</v>
      </c>
      <c r="D799" s="68">
        <v>8750</v>
      </c>
      <c r="E799" s="69">
        <f t="shared" si="444"/>
        <v>17500</v>
      </c>
      <c r="F799" s="68">
        <f t="shared" si="445"/>
        <v>0</v>
      </c>
      <c r="G799" s="71">
        <v>17500</v>
      </c>
      <c r="H799" s="71">
        <v>17500</v>
      </c>
      <c r="I799" s="69">
        <f t="shared" si="446"/>
        <v>35000</v>
      </c>
      <c r="J799" s="68">
        <f t="shared" si="447"/>
        <v>0</v>
      </c>
      <c r="K799" s="71">
        <v>26250</v>
      </c>
      <c r="L799" s="71">
        <v>26250</v>
      </c>
      <c r="M799" s="69">
        <f t="shared" si="448"/>
        <v>52500</v>
      </c>
      <c r="N799" s="68">
        <f t="shared" si="449"/>
        <v>0</v>
      </c>
      <c r="O799" s="71">
        <v>26250</v>
      </c>
      <c r="P799" s="71">
        <v>26250</v>
      </c>
      <c r="Q799" s="69">
        <f t="shared" si="450"/>
        <v>52500</v>
      </c>
      <c r="R799" s="68">
        <f t="shared" si="451"/>
        <v>0</v>
      </c>
      <c r="S799" s="75">
        <v>24438.608280906112</v>
      </c>
      <c r="T799" s="75">
        <v>25964.77</v>
      </c>
      <c r="U799" s="69">
        <f t="shared" si="452"/>
        <v>50402</v>
      </c>
      <c r="V799" s="68">
        <f t="shared" si="453"/>
        <v>1526</v>
      </c>
      <c r="W799" s="75">
        <v>35076.134642577032</v>
      </c>
      <c r="X799" s="75">
        <v>36414.770000000004</v>
      </c>
      <c r="Y799" s="69">
        <f t="shared" si="454"/>
        <v>71490</v>
      </c>
      <c r="Z799" s="68">
        <f t="shared" si="455"/>
        <v>1338</v>
      </c>
      <c r="AA799" s="75">
        <v>37473.153656666276</v>
      </c>
      <c r="AB799" s="75">
        <v>38748.680000000008</v>
      </c>
      <c r="AC799" s="69">
        <f t="shared" si="456"/>
        <v>76221</v>
      </c>
      <c r="AD799" s="68">
        <f t="shared" si="457"/>
        <v>1275</v>
      </c>
      <c r="AE799" s="75">
        <v>44267.684352523567</v>
      </c>
      <c r="AF799" s="75">
        <v>45364.320000000007</v>
      </c>
      <c r="AG799" s="69">
        <f t="shared" si="458"/>
        <v>89631</v>
      </c>
      <c r="AH799" s="68">
        <f t="shared" si="459"/>
        <v>1097</v>
      </c>
      <c r="AI799" s="75">
        <v>51828.113815855977</v>
      </c>
      <c r="AJ799" s="75">
        <v>52924.320000000007</v>
      </c>
      <c r="AK799" s="69">
        <f t="shared" si="460"/>
        <v>104752</v>
      </c>
      <c r="AL799" s="68">
        <f t="shared" si="461"/>
        <v>1096</v>
      </c>
      <c r="AM799" s="75">
        <v>59746.930857755535</v>
      </c>
      <c r="AN799" s="75">
        <v>60843.320000000007</v>
      </c>
      <c r="AO799" s="69">
        <f t="shared" si="462"/>
        <v>120589</v>
      </c>
      <c r="AP799" s="68">
        <f t="shared" si="463"/>
        <v>1097</v>
      </c>
      <c r="AQ799" s="75">
        <v>60391.787128563883</v>
      </c>
      <c r="AR799" s="75">
        <v>61488.320000000007</v>
      </c>
      <c r="AS799" s="69">
        <f t="shared" si="464"/>
        <v>121879</v>
      </c>
      <c r="AT799" s="68">
        <f t="shared" si="465"/>
        <v>1097</v>
      </c>
      <c r="AU799" s="75">
        <v>72359.049226910662</v>
      </c>
      <c r="AV799" s="75">
        <v>61488.320000000007</v>
      </c>
      <c r="AW799" s="69">
        <f t="shared" si="466"/>
        <v>133847</v>
      </c>
      <c r="AX799" s="68">
        <f t="shared" si="467"/>
        <v>-10871</v>
      </c>
      <c r="AY799" s="75">
        <v>72359.049226910662</v>
      </c>
      <c r="AZ799" s="75">
        <v>61488.320000000007</v>
      </c>
      <c r="BA799" s="65" t="b">
        <f t="shared" si="432"/>
        <v>1</v>
      </c>
      <c r="BB799" s="65" t="b">
        <f t="shared" si="433"/>
        <v>1</v>
      </c>
      <c r="BC799" s="65" t="b">
        <f t="shared" si="434"/>
        <v>1</v>
      </c>
      <c r="BD799" s="65" t="b">
        <f t="shared" si="435"/>
        <v>1</v>
      </c>
      <c r="BE799" s="65" t="b">
        <f t="shared" si="436"/>
        <v>0</v>
      </c>
      <c r="BF799" s="65" t="b">
        <f t="shared" si="437"/>
        <v>0</v>
      </c>
      <c r="BG799" s="65" t="b">
        <f t="shared" si="438"/>
        <v>0</v>
      </c>
      <c r="BH799" s="65" t="b">
        <f t="shared" si="439"/>
        <v>0</v>
      </c>
      <c r="BI799" s="65" t="b">
        <f t="shared" si="440"/>
        <v>0</v>
      </c>
      <c r="BJ799" s="65" t="b">
        <f t="shared" si="441"/>
        <v>0</v>
      </c>
      <c r="BK799" s="65" t="b">
        <f t="shared" si="442"/>
        <v>0</v>
      </c>
      <c r="BL799" s="65" t="b">
        <f t="shared" si="443"/>
        <v>0</v>
      </c>
      <c r="BM799" s="70" t="s">
        <v>338</v>
      </c>
    </row>
    <row r="800" spans="1:65" ht="17">
      <c r="A800" s="66" t="s">
        <v>1765</v>
      </c>
      <c r="B800" s="67" t="s">
        <v>1766</v>
      </c>
      <c r="C800" s="68">
        <v>8750</v>
      </c>
      <c r="D800" s="68">
        <v>8750</v>
      </c>
      <c r="E800" s="69">
        <f t="shared" si="444"/>
        <v>17500</v>
      </c>
      <c r="F800" s="68">
        <f t="shared" si="445"/>
        <v>0</v>
      </c>
      <c r="G800" s="71">
        <v>17500</v>
      </c>
      <c r="H800" s="71">
        <v>17500</v>
      </c>
      <c r="I800" s="69">
        <f t="shared" si="446"/>
        <v>35000</v>
      </c>
      <c r="J800" s="68">
        <f t="shared" si="447"/>
        <v>0</v>
      </c>
      <c r="K800" s="71">
        <v>26250.000000000004</v>
      </c>
      <c r="L800" s="71">
        <v>26250</v>
      </c>
      <c r="M800" s="69">
        <f t="shared" si="448"/>
        <v>52500</v>
      </c>
      <c r="N800" s="68">
        <f t="shared" si="449"/>
        <v>0</v>
      </c>
      <c r="O800" s="71">
        <v>26250.000000000004</v>
      </c>
      <c r="P800" s="71">
        <v>26250</v>
      </c>
      <c r="Q800" s="69">
        <f t="shared" si="450"/>
        <v>52500</v>
      </c>
      <c r="R800" s="68">
        <f t="shared" si="451"/>
        <v>0</v>
      </c>
      <c r="S800" s="71">
        <v>9635</v>
      </c>
      <c r="T800" s="71">
        <v>9635</v>
      </c>
      <c r="U800" s="69">
        <f t="shared" si="452"/>
        <v>19270</v>
      </c>
      <c r="V800" s="68">
        <f t="shared" si="453"/>
        <v>0</v>
      </c>
      <c r="W800" s="71">
        <v>13240.95</v>
      </c>
      <c r="X800" s="71">
        <v>13241</v>
      </c>
      <c r="Y800" s="69">
        <f t="shared" si="454"/>
        <v>26481</v>
      </c>
      <c r="Z800" s="68">
        <f t="shared" si="455"/>
        <v>1</v>
      </c>
      <c r="AA800" s="71">
        <v>20534.577000000001</v>
      </c>
      <c r="AB800" s="71">
        <v>20535</v>
      </c>
      <c r="AC800" s="69">
        <f t="shared" si="456"/>
        <v>41069</v>
      </c>
      <c r="AD800" s="68">
        <f t="shared" si="457"/>
        <v>1</v>
      </c>
      <c r="AE800" s="71">
        <v>25199.55135897436</v>
      </c>
      <c r="AF800" s="71">
        <v>25200</v>
      </c>
      <c r="AG800" s="69">
        <f t="shared" si="458"/>
        <v>50399</v>
      </c>
      <c r="AH800" s="68">
        <f t="shared" si="459"/>
        <v>1</v>
      </c>
      <c r="AI800" s="71">
        <v>27719.850504273505</v>
      </c>
      <c r="AJ800" s="71">
        <v>27623</v>
      </c>
      <c r="AK800" s="69">
        <f t="shared" si="460"/>
        <v>55342</v>
      </c>
      <c r="AL800" s="68">
        <f t="shared" si="461"/>
        <v>-96</v>
      </c>
      <c r="AM800" s="71">
        <v>28258.312042735044</v>
      </c>
      <c r="AN800" s="71">
        <v>28161</v>
      </c>
      <c r="AO800" s="69">
        <f t="shared" si="462"/>
        <v>56419</v>
      </c>
      <c r="AP800" s="68">
        <f t="shared" si="463"/>
        <v>-97</v>
      </c>
      <c r="AQ800" s="71">
        <v>31361.944521367521</v>
      </c>
      <c r="AR800" s="71">
        <v>31265</v>
      </c>
      <c r="AS800" s="69">
        <f t="shared" si="464"/>
        <v>62626</v>
      </c>
      <c r="AT800" s="68">
        <f t="shared" si="465"/>
        <v>-96</v>
      </c>
      <c r="AU800" s="71">
        <v>36228.9317008547</v>
      </c>
      <c r="AV800" s="71">
        <v>31265</v>
      </c>
      <c r="AW800" s="69">
        <f t="shared" si="466"/>
        <v>67493</v>
      </c>
      <c r="AX800" s="68">
        <f t="shared" si="467"/>
        <v>-4963</v>
      </c>
      <c r="AY800" s="71">
        <v>36228.9317008547</v>
      </c>
      <c r="AZ800" s="71">
        <v>31265</v>
      </c>
      <c r="BA800" s="65" t="b">
        <f t="shared" si="432"/>
        <v>1</v>
      </c>
      <c r="BB800" s="65" t="b">
        <f t="shared" si="433"/>
        <v>1</v>
      </c>
      <c r="BC800" s="65" t="b">
        <f t="shared" si="434"/>
        <v>1</v>
      </c>
      <c r="BD800" s="65" t="b">
        <f t="shared" si="435"/>
        <v>1</v>
      </c>
      <c r="BE800" s="65" t="b">
        <f t="shared" si="436"/>
        <v>1</v>
      </c>
      <c r="BF800" s="65" t="b">
        <f t="shared" si="437"/>
        <v>0</v>
      </c>
      <c r="BG800" s="65" t="b">
        <f t="shared" si="438"/>
        <v>0</v>
      </c>
      <c r="BH800" s="65" t="b">
        <f t="shared" si="439"/>
        <v>0</v>
      </c>
      <c r="BI800" s="65" t="b">
        <f t="shared" si="440"/>
        <v>0</v>
      </c>
      <c r="BJ800" s="65" t="b">
        <f t="shared" si="441"/>
        <v>0</v>
      </c>
      <c r="BK800" s="65" t="b">
        <f t="shared" si="442"/>
        <v>0</v>
      </c>
      <c r="BL800" s="65" t="b">
        <f t="shared" si="443"/>
        <v>0</v>
      </c>
      <c r="BM800" s="70" t="s">
        <v>179</v>
      </c>
    </row>
    <row r="801" spans="1:65" ht="17">
      <c r="A801" s="66" t="s">
        <v>1767</v>
      </c>
      <c r="B801" s="67" t="s">
        <v>1768</v>
      </c>
      <c r="C801" s="68">
        <v>10625</v>
      </c>
      <c r="D801" s="68">
        <v>10625</v>
      </c>
      <c r="E801" s="69">
        <f t="shared" si="444"/>
        <v>21250</v>
      </c>
      <c r="F801" s="68">
        <f t="shared" si="445"/>
        <v>0</v>
      </c>
      <c r="G801" s="71">
        <v>22231.988247888639</v>
      </c>
      <c r="H801" s="71">
        <v>22232</v>
      </c>
      <c r="I801" s="69">
        <f t="shared" si="446"/>
        <v>44463</v>
      </c>
      <c r="J801" s="68">
        <f t="shared" si="447"/>
        <v>1</v>
      </c>
      <c r="K801" s="71">
        <v>56694.620499198529</v>
      </c>
      <c r="L801" s="71">
        <v>56695</v>
      </c>
      <c r="M801" s="69">
        <f t="shared" si="448"/>
        <v>113389</v>
      </c>
      <c r="N801" s="68">
        <f t="shared" si="449"/>
        <v>1</v>
      </c>
      <c r="O801" s="71">
        <v>56694.620499198529</v>
      </c>
      <c r="P801" s="71">
        <v>56695</v>
      </c>
      <c r="Q801" s="69">
        <f t="shared" si="450"/>
        <v>113389</v>
      </c>
      <c r="R801" s="68">
        <f t="shared" si="451"/>
        <v>1</v>
      </c>
      <c r="S801" s="71">
        <v>670174.07689804386</v>
      </c>
      <c r="T801" s="71">
        <v>670174</v>
      </c>
      <c r="U801" s="69">
        <f t="shared" si="452"/>
        <v>1340348</v>
      </c>
      <c r="V801" s="68">
        <f t="shared" si="453"/>
        <v>0</v>
      </c>
      <c r="W801" s="71">
        <v>1145916.365725263</v>
      </c>
      <c r="X801" s="71">
        <v>1145916.29</v>
      </c>
      <c r="Y801" s="69">
        <f t="shared" si="454"/>
        <v>2291832</v>
      </c>
      <c r="Z801" s="68">
        <f t="shared" si="455"/>
        <v>0</v>
      </c>
      <c r="AA801" s="71">
        <v>1205143.9408182921</v>
      </c>
      <c r="AB801" s="71">
        <v>1205144.29</v>
      </c>
      <c r="AC801" s="69">
        <f t="shared" si="456"/>
        <v>2410287</v>
      </c>
      <c r="AD801" s="68">
        <f t="shared" si="457"/>
        <v>1</v>
      </c>
      <c r="AE801" s="71">
        <v>1439824.664595518</v>
      </c>
      <c r="AF801" s="71">
        <v>1439825.01</v>
      </c>
      <c r="AG801" s="69">
        <f t="shared" si="458"/>
        <v>2879649</v>
      </c>
      <c r="AH801" s="68">
        <f t="shared" si="459"/>
        <v>1</v>
      </c>
      <c r="AI801" s="71">
        <v>1826060.0843250845</v>
      </c>
      <c r="AJ801" s="71">
        <v>1826060.01</v>
      </c>
      <c r="AK801" s="69">
        <f t="shared" si="460"/>
        <v>3652120</v>
      </c>
      <c r="AL801" s="68">
        <f t="shared" si="461"/>
        <v>0</v>
      </c>
      <c r="AM801" s="71">
        <v>2022122.6292679601</v>
      </c>
      <c r="AN801" s="71">
        <v>2022123.01</v>
      </c>
      <c r="AO801" s="69">
        <f t="shared" si="462"/>
        <v>4044245</v>
      </c>
      <c r="AP801" s="68">
        <f t="shared" si="463"/>
        <v>1</v>
      </c>
      <c r="AQ801" s="71">
        <v>2303475.5236975849</v>
      </c>
      <c r="AR801" s="71">
        <v>2303476.0099999998</v>
      </c>
      <c r="AS801" s="69">
        <f t="shared" si="464"/>
        <v>4606951</v>
      </c>
      <c r="AT801" s="68">
        <f t="shared" si="465"/>
        <v>1</v>
      </c>
      <c r="AU801" s="71">
        <v>2543882.43538167</v>
      </c>
      <c r="AV801" s="71">
        <v>2303476.0099999998</v>
      </c>
      <c r="AW801" s="69">
        <f t="shared" si="466"/>
        <v>4847358</v>
      </c>
      <c r="AX801" s="68">
        <f t="shared" si="467"/>
        <v>-240406</v>
      </c>
      <c r="AY801" s="71">
        <v>2543882.43538167</v>
      </c>
      <c r="AZ801" s="71">
        <v>2303476.0099999998</v>
      </c>
      <c r="BA801" s="65" t="b">
        <f t="shared" si="432"/>
        <v>1</v>
      </c>
      <c r="BB801" s="65" t="b">
        <f t="shared" si="433"/>
        <v>0</v>
      </c>
      <c r="BC801" s="65" t="b">
        <f t="shared" si="434"/>
        <v>0</v>
      </c>
      <c r="BD801" s="65" t="b">
        <f t="shared" si="435"/>
        <v>0</v>
      </c>
      <c r="BE801" s="65" t="b">
        <f t="shared" si="436"/>
        <v>1</v>
      </c>
      <c r="BF801" s="65" t="b">
        <f t="shared" si="437"/>
        <v>1</v>
      </c>
      <c r="BG801" s="65" t="b">
        <f t="shared" si="438"/>
        <v>0</v>
      </c>
      <c r="BH801" s="65" t="b">
        <f t="shared" si="439"/>
        <v>0</v>
      </c>
      <c r="BI801" s="65" t="b">
        <f t="shared" si="440"/>
        <v>1</v>
      </c>
      <c r="BJ801" s="65" t="b">
        <f t="shared" si="441"/>
        <v>0</v>
      </c>
      <c r="BK801" s="65" t="b">
        <f t="shared" si="442"/>
        <v>0</v>
      </c>
      <c r="BL801" s="65" t="b">
        <f t="shared" si="443"/>
        <v>0</v>
      </c>
      <c r="BM801" s="70" t="s">
        <v>182</v>
      </c>
    </row>
    <row r="802" spans="1:65" ht="17">
      <c r="A802" s="66" t="s">
        <v>1769</v>
      </c>
      <c r="B802" s="67" t="s">
        <v>1770</v>
      </c>
      <c r="C802" s="68">
        <v>593750</v>
      </c>
      <c r="D802" s="68">
        <v>593750</v>
      </c>
      <c r="E802" s="69">
        <f t="shared" si="444"/>
        <v>1187500</v>
      </c>
      <c r="F802" s="68">
        <f t="shared" si="445"/>
        <v>0</v>
      </c>
      <c r="G802" s="71">
        <v>1187500</v>
      </c>
      <c r="H802" s="71">
        <v>1187500</v>
      </c>
      <c r="I802" s="69">
        <f t="shared" si="446"/>
        <v>2375000</v>
      </c>
      <c r="J802" s="68">
        <f t="shared" si="447"/>
        <v>0</v>
      </c>
      <c r="K802" s="71">
        <v>1781250</v>
      </c>
      <c r="L802" s="71">
        <v>1781250</v>
      </c>
      <c r="M802" s="69">
        <f t="shared" si="448"/>
        <v>3562500</v>
      </c>
      <c r="N802" s="68">
        <f t="shared" si="449"/>
        <v>0</v>
      </c>
      <c r="O802" s="71">
        <v>2375000</v>
      </c>
      <c r="P802" s="71">
        <v>2375000</v>
      </c>
      <c r="Q802" s="69">
        <f t="shared" si="450"/>
        <v>4750000</v>
      </c>
      <c r="R802" s="68">
        <f t="shared" si="451"/>
        <v>0</v>
      </c>
      <c r="S802" s="71">
        <v>20625</v>
      </c>
      <c r="T802" s="71">
        <v>20625</v>
      </c>
      <c r="U802" s="69">
        <f t="shared" si="452"/>
        <v>41250</v>
      </c>
      <c r="V802" s="68">
        <f t="shared" si="453"/>
        <v>0</v>
      </c>
      <c r="W802" s="71">
        <v>122924.43839008384</v>
      </c>
      <c r="X802" s="71">
        <v>122924</v>
      </c>
      <c r="Y802" s="69">
        <f t="shared" si="454"/>
        <v>245848</v>
      </c>
      <c r="Z802" s="68">
        <f t="shared" si="455"/>
        <v>0</v>
      </c>
      <c r="AA802" s="71">
        <v>122924.43839008384</v>
      </c>
      <c r="AB802" s="71">
        <v>122924</v>
      </c>
      <c r="AC802" s="69">
        <f t="shared" si="456"/>
        <v>245848</v>
      </c>
      <c r="AD802" s="68">
        <f t="shared" si="457"/>
        <v>0</v>
      </c>
      <c r="AE802" s="71">
        <v>122924.43839008384</v>
      </c>
      <c r="AF802" s="71">
        <v>122924</v>
      </c>
      <c r="AG802" s="69">
        <f t="shared" si="458"/>
        <v>245848</v>
      </c>
      <c r="AH802" s="68">
        <f t="shared" si="459"/>
        <v>0</v>
      </c>
      <c r="AI802" s="71">
        <v>122924.43839008384</v>
      </c>
      <c r="AJ802" s="71">
        <v>122924</v>
      </c>
      <c r="AK802" s="69">
        <f t="shared" si="460"/>
        <v>245848</v>
      </c>
      <c r="AL802" s="68">
        <f t="shared" si="461"/>
        <v>0</v>
      </c>
      <c r="AM802" s="71">
        <v>122924.43839008384</v>
      </c>
      <c r="AN802" s="71">
        <v>122924</v>
      </c>
      <c r="AO802" s="69">
        <f t="shared" si="462"/>
        <v>245848</v>
      </c>
      <c r="AP802" s="68">
        <f t="shared" si="463"/>
        <v>0</v>
      </c>
      <c r="AQ802" s="71">
        <v>122924.43839008384</v>
      </c>
      <c r="AR802" s="71">
        <v>122924</v>
      </c>
      <c r="AS802" s="69">
        <f t="shared" si="464"/>
        <v>245848</v>
      </c>
      <c r="AT802" s="68">
        <f t="shared" si="465"/>
        <v>0</v>
      </c>
      <c r="AU802" s="71">
        <v>122924.43839008384</v>
      </c>
      <c r="AV802" s="71">
        <v>122924</v>
      </c>
      <c r="AW802" s="69">
        <f t="shared" si="466"/>
        <v>245848</v>
      </c>
      <c r="AX802" s="68">
        <f t="shared" si="467"/>
        <v>0</v>
      </c>
      <c r="AY802" s="71">
        <v>122924.43839008384</v>
      </c>
      <c r="AZ802" s="71">
        <v>122924</v>
      </c>
      <c r="BA802" s="65" t="b">
        <f t="shared" si="432"/>
        <v>1</v>
      </c>
      <c r="BB802" s="65" t="b">
        <f t="shared" si="433"/>
        <v>1</v>
      </c>
      <c r="BC802" s="65" t="b">
        <f t="shared" si="434"/>
        <v>1</v>
      </c>
      <c r="BD802" s="65" t="b">
        <f t="shared" si="435"/>
        <v>1</v>
      </c>
      <c r="BE802" s="65" t="b">
        <f t="shared" si="436"/>
        <v>1</v>
      </c>
      <c r="BF802" s="65" t="b">
        <f t="shared" si="437"/>
        <v>1</v>
      </c>
      <c r="BG802" s="65" t="b">
        <f t="shared" si="438"/>
        <v>1</v>
      </c>
      <c r="BH802" s="65" t="b">
        <f t="shared" si="439"/>
        <v>1</v>
      </c>
      <c r="BI802" s="65" t="b">
        <f t="shared" si="440"/>
        <v>1</v>
      </c>
      <c r="BJ802" s="65" t="b">
        <f t="shared" si="441"/>
        <v>1</v>
      </c>
      <c r="BK802" s="65" t="b">
        <f t="shared" si="442"/>
        <v>1</v>
      </c>
      <c r="BL802" s="65" t="b">
        <f t="shared" si="443"/>
        <v>1</v>
      </c>
      <c r="BM802" s="70" t="s">
        <v>164</v>
      </c>
    </row>
    <row r="803" spans="1:65" ht="17">
      <c r="A803" s="66" t="s">
        <v>1771</v>
      </c>
      <c r="B803" s="67" t="s">
        <v>1772</v>
      </c>
      <c r="C803" s="68">
        <v>10994.0517</v>
      </c>
      <c r="D803" s="68">
        <v>10994</v>
      </c>
      <c r="E803" s="69">
        <f t="shared" si="444"/>
        <v>21988</v>
      </c>
      <c r="F803" s="68">
        <f t="shared" si="445"/>
        <v>0</v>
      </c>
      <c r="G803" s="69">
        <v>35994.051699999996</v>
      </c>
      <c r="H803" s="69">
        <v>35994</v>
      </c>
      <c r="I803" s="69">
        <f t="shared" si="446"/>
        <v>71988</v>
      </c>
      <c r="J803" s="68">
        <f t="shared" si="447"/>
        <v>0</v>
      </c>
      <c r="K803" s="71">
        <v>35994.051699999996</v>
      </c>
      <c r="L803" s="71">
        <v>35994</v>
      </c>
      <c r="M803" s="69">
        <f t="shared" si="448"/>
        <v>71988</v>
      </c>
      <c r="N803" s="68">
        <f t="shared" si="449"/>
        <v>0</v>
      </c>
      <c r="O803" s="71">
        <v>35994.051699999996</v>
      </c>
      <c r="P803" s="71">
        <v>35994</v>
      </c>
      <c r="Q803" s="69">
        <f t="shared" si="450"/>
        <v>71988</v>
      </c>
      <c r="R803" s="68">
        <f t="shared" si="451"/>
        <v>0</v>
      </c>
      <c r="S803" s="71">
        <v>12083.19695050231</v>
      </c>
      <c r="T803" s="71">
        <v>12065.23925834329</v>
      </c>
      <c r="U803" s="69">
        <f t="shared" si="452"/>
        <v>24148</v>
      </c>
      <c r="V803" s="68">
        <f t="shared" si="453"/>
        <v>-18</v>
      </c>
      <c r="W803" s="71">
        <v>16080.813325488773</v>
      </c>
      <c r="X803" s="71">
        <v>16063.23925834329</v>
      </c>
      <c r="Y803" s="69">
        <f t="shared" si="454"/>
        <v>32143</v>
      </c>
      <c r="Z803" s="68">
        <f t="shared" si="455"/>
        <v>-17</v>
      </c>
      <c r="AA803" s="71">
        <v>23568.202605221526</v>
      </c>
      <c r="AB803" s="71">
        <v>23550.239258343288</v>
      </c>
      <c r="AC803" s="69">
        <f t="shared" si="456"/>
        <v>47118</v>
      </c>
      <c r="AD803" s="68">
        <f t="shared" si="457"/>
        <v>-18</v>
      </c>
      <c r="AE803" s="71">
        <v>30396.351328537115</v>
      </c>
      <c r="AF803" s="71">
        <v>30378.239258343288</v>
      </c>
      <c r="AG803" s="69">
        <f t="shared" si="458"/>
        <v>60774</v>
      </c>
      <c r="AH803" s="68">
        <f t="shared" si="459"/>
        <v>-18</v>
      </c>
      <c r="AI803" s="71">
        <v>32978.04528353121</v>
      </c>
      <c r="AJ803" s="71">
        <v>32960.239258343288</v>
      </c>
      <c r="AK803" s="69">
        <f t="shared" si="460"/>
        <v>65938</v>
      </c>
      <c r="AL803" s="68">
        <f t="shared" si="461"/>
        <v>-18</v>
      </c>
      <c r="AM803" s="71">
        <v>33483.034327441572</v>
      </c>
      <c r="AN803" s="71">
        <v>33465.239258343288</v>
      </c>
      <c r="AO803" s="69">
        <f t="shared" si="462"/>
        <v>66948</v>
      </c>
      <c r="AP803" s="68">
        <f t="shared" si="463"/>
        <v>-18</v>
      </c>
      <c r="AQ803" s="71">
        <v>35237.210318769969</v>
      </c>
      <c r="AR803" s="71">
        <v>35219.239258343288</v>
      </c>
      <c r="AS803" s="69">
        <f t="shared" si="464"/>
        <v>70456</v>
      </c>
      <c r="AT803" s="68">
        <f t="shared" si="465"/>
        <v>-18</v>
      </c>
      <c r="AU803" s="71">
        <v>37844.787881321354</v>
      </c>
      <c r="AV803" s="71">
        <v>35219.239258343288</v>
      </c>
      <c r="AW803" s="69">
        <f t="shared" si="466"/>
        <v>73063</v>
      </c>
      <c r="AX803" s="68">
        <f t="shared" si="467"/>
        <v>-2625</v>
      </c>
      <c r="AY803" s="71">
        <v>37844.787881321354</v>
      </c>
      <c r="AZ803" s="71">
        <v>35219.239258343288</v>
      </c>
      <c r="BA803" s="65" t="b">
        <f t="shared" si="432"/>
        <v>1</v>
      </c>
      <c r="BB803" s="65" t="b">
        <f t="shared" si="433"/>
        <v>1</v>
      </c>
      <c r="BC803" s="65" t="b">
        <f t="shared" si="434"/>
        <v>1</v>
      </c>
      <c r="BD803" s="65" t="b">
        <f t="shared" si="435"/>
        <v>1</v>
      </c>
      <c r="BE803" s="65" t="b">
        <f t="shared" si="436"/>
        <v>0</v>
      </c>
      <c r="BF803" s="65" t="b">
        <f t="shared" si="437"/>
        <v>0</v>
      </c>
      <c r="BG803" s="65" t="b">
        <f t="shared" si="438"/>
        <v>0</v>
      </c>
      <c r="BH803" s="65" t="b">
        <f t="shared" si="439"/>
        <v>0</v>
      </c>
      <c r="BI803" s="65" t="b">
        <f t="shared" si="440"/>
        <v>0</v>
      </c>
      <c r="BJ803" s="65" t="b">
        <f t="shared" si="441"/>
        <v>0</v>
      </c>
      <c r="BK803" s="65" t="b">
        <f t="shared" si="442"/>
        <v>0</v>
      </c>
      <c r="BL803" s="65" t="b">
        <f t="shared" si="443"/>
        <v>0</v>
      </c>
      <c r="BM803" s="70" t="s">
        <v>182</v>
      </c>
    </row>
    <row r="804" spans="1:65" ht="17">
      <c r="A804" s="66" t="s">
        <v>1773</v>
      </c>
      <c r="B804" s="67" t="s">
        <v>1774</v>
      </c>
      <c r="C804" s="68">
        <v>287.23314089862777</v>
      </c>
      <c r="D804" s="68">
        <v>287.2</v>
      </c>
      <c r="E804" s="69">
        <f t="shared" si="444"/>
        <v>574</v>
      </c>
      <c r="F804" s="68">
        <f t="shared" si="445"/>
        <v>0</v>
      </c>
      <c r="G804" s="69">
        <v>4405.3648961824183</v>
      </c>
      <c r="H804" s="69">
        <v>4405.2</v>
      </c>
      <c r="I804" s="69">
        <f t="shared" si="446"/>
        <v>8810</v>
      </c>
      <c r="J804" s="68">
        <f t="shared" si="447"/>
        <v>0</v>
      </c>
      <c r="K804" s="71">
        <v>7199.0254268356639</v>
      </c>
      <c r="L804" s="71">
        <v>7199.2</v>
      </c>
      <c r="M804" s="69">
        <f t="shared" si="448"/>
        <v>14398</v>
      </c>
      <c r="N804" s="68">
        <f t="shared" si="449"/>
        <v>0</v>
      </c>
      <c r="O804" s="71">
        <v>10302.089562300451</v>
      </c>
      <c r="P804" s="71">
        <v>9817.2000000000007</v>
      </c>
      <c r="Q804" s="69">
        <f t="shared" si="450"/>
        <v>20119</v>
      </c>
      <c r="R804" s="68">
        <f t="shared" si="451"/>
        <v>-485</v>
      </c>
      <c r="S804" s="71">
        <v>14145.519021447151</v>
      </c>
      <c r="T804" s="71">
        <v>14125.694741475072</v>
      </c>
      <c r="U804" s="69">
        <f t="shared" si="452"/>
        <v>28270</v>
      </c>
      <c r="V804" s="68">
        <f t="shared" si="453"/>
        <v>-20</v>
      </c>
      <c r="W804" s="71">
        <v>18825.057891862769</v>
      </c>
      <c r="X804" s="71">
        <v>18805.694741475072</v>
      </c>
      <c r="Y804" s="69">
        <f t="shared" si="454"/>
        <v>37630</v>
      </c>
      <c r="Z804" s="68">
        <f t="shared" si="455"/>
        <v>-20</v>
      </c>
      <c r="AA804" s="71">
        <v>27589.663068006332</v>
      </c>
      <c r="AB804" s="71">
        <v>27570.694741475072</v>
      </c>
      <c r="AC804" s="69">
        <f t="shared" si="456"/>
        <v>55159</v>
      </c>
      <c r="AD804" s="68">
        <f t="shared" si="457"/>
        <v>-19</v>
      </c>
      <c r="AE804" s="71">
        <v>35582.572933911681</v>
      </c>
      <c r="AF804" s="71">
        <v>35563.694741475076</v>
      </c>
      <c r="AG804" s="69">
        <f t="shared" si="458"/>
        <v>71145</v>
      </c>
      <c r="AH804" s="68">
        <f t="shared" si="459"/>
        <v>-19</v>
      </c>
      <c r="AI804" s="71">
        <v>38604.658116848419</v>
      </c>
      <c r="AJ804" s="71">
        <v>38585.694741475076</v>
      </c>
      <c r="AK804" s="69">
        <f t="shared" si="460"/>
        <v>77189</v>
      </c>
      <c r="AL804" s="68">
        <f t="shared" si="461"/>
        <v>-19</v>
      </c>
      <c r="AM804" s="71">
        <v>39195.789340669406</v>
      </c>
      <c r="AN804" s="71">
        <v>39176.694741475076</v>
      </c>
      <c r="AO804" s="69">
        <f t="shared" si="462"/>
        <v>78371</v>
      </c>
      <c r="AP804" s="68">
        <f t="shared" si="463"/>
        <v>-19</v>
      </c>
      <c r="AQ804" s="71">
        <v>41249.196663176401</v>
      </c>
      <c r="AR804" s="71">
        <v>41229.694741475076</v>
      </c>
      <c r="AS804" s="69">
        <f t="shared" si="464"/>
        <v>82478</v>
      </c>
      <c r="AT804" s="68">
        <f t="shared" si="465"/>
        <v>-20</v>
      </c>
      <c r="AU804" s="71">
        <v>47414.580738330216</v>
      </c>
      <c r="AV804" s="71">
        <v>41229.694741475076</v>
      </c>
      <c r="AW804" s="69">
        <f t="shared" si="466"/>
        <v>88643</v>
      </c>
      <c r="AX804" s="68">
        <f t="shared" si="467"/>
        <v>-6185</v>
      </c>
      <c r="AY804" s="71">
        <v>47414.580738330216</v>
      </c>
      <c r="AZ804" s="71">
        <v>41229.694741475076</v>
      </c>
      <c r="BA804" s="65" t="b">
        <f t="shared" si="432"/>
        <v>1</v>
      </c>
      <c r="BB804" s="65" t="b">
        <f t="shared" si="433"/>
        <v>1</v>
      </c>
      <c r="BC804" s="65" t="b">
        <f t="shared" si="434"/>
        <v>1</v>
      </c>
      <c r="BD804" s="65" t="b">
        <f t="shared" si="435"/>
        <v>0</v>
      </c>
      <c r="BE804" s="65" t="b">
        <f t="shared" si="436"/>
        <v>0</v>
      </c>
      <c r="BF804" s="65" t="b">
        <f t="shared" si="437"/>
        <v>0</v>
      </c>
      <c r="BG804" s="65" t="b">
        <f t="shared" si="438"/>
        <v>0</v>
      </c>
      <c r="BH804" s="65" t="b">
        <f t="shared" si="439"/>
        <v>0</v>
      </c>
      <c r="BI804" s="65" t="b">
        <f t="shared" si="440"/>
        <v>0</v>
      </c>
      <c r="BJ804" s="65" t="b">
        <f t="shared" si="441"/>
        <v>0</v>
      </c>
      <c r="BK804" s="65" t="b">
        <f t="shared" si="442"/>
        <v>0</v>
      </c>
      <c r="BL804" s="65" t="b">
        <f t="shared" si="443"/>
        <v>0</v>
      </c>
      <c r="BM804" s="70" t="s">
        <v>182</v>
      </c>
    </row>
    <row r="805" spans="1:65" ht="17">
      <c r="A805" s="66" t="s">
        <v>1775</v>
      </c>
      <c r="B805" s="67" t="s">
        <v>1776</v>
      </c>
      <c r="C805" s="68">
        <v>6199.4537167354192</v>
      </c>
      <c r="D805" s="68">
        <v>6145</v>
      </c>
      <c r="E805" s="69">
        <f t="shared" si="444"/>
        <v>12344</v>
      </c>
      <c r="F805" s="68">
        <f t="shared" si="445"/>
        <v>-54</v>
      </c>
      <c r="G805" s="71">
        <v>6843.846841294453</v>
      </c>
      <c r="H805" s="71">
        <v>6898.3</v>
      </c>
      <c r="I805" s="69">
        <f t="shared" si="446"/>
        <v>13741</v>
      </c>
      <c r="J805" s="68">
        <f t="shared" si="447"/>
        <v>55</v>
      </c>
      <c r="K805" s="71">
        <v>48820.903383479104</v>
      </c>
      <c r="L805" s="71">
        <v>48610.3</v>
      </c>
      <c r="M805" s="69">
        <f t="shared" si="448"/>
        <v>97430</v>
      </c>
      <c r="N805" s="68">
        <f t="shared" si="449"/>
        <v>-210</v>
      </c>
      <c r="O805" s="71">
        <v>63161.648866344942</v>
      </c>
      <c r="P805" s="71">
        <v>67100.3</v>
      </c>
      <c r="Q805" s="69">
        <f t="shared" si="450"/>
        <v>130261</v>
      </c>
      <c r="R805" s="68">
        <f t="shared" si="451"/>
        <v>3939</v>
      </c>
      <c r="S805" s="71">
        <v>67391.548813868605</v>
      </c>
      <c r="T805" s="71">
        <v>67392</v>
      </c>
      <c r="U805" s="69">
        <f t="shared" si="452"/>
        <v>134783</v>
      </c>
      <c r="V805" s="68">
        <f t="shared" si="453"/>
        <v>1</v>
      </c>
      <c r="W805" s="71">
        <v>67391.548813868605</v>
      </c>
      <c r="X805" s="71">
        <v>67392</v>
      </c>
      <c r="Y805" s="69">
        <f t="shared" si="454"/>
        <v>134783</v>
      </c>
      <c r="Z805" s="68">
        <f t="shared" si="455"/>
        <v>1</v>
      </c>
      <c r="AA805" s="71">
        <v>67391.548813868605</v>
      </c>
      <c r="AB805" s="71">
        <v>67392</v>
      </c>
      <c r="AC805" s="69">
        <f t="shared" si="456"/>
        <v>134783</v>
      </c>
      <c r="AD805" s="68">
        <f t="shared" si="457"/>
        <v>1</v>
      </c>
      <c r="AE805" s="71">
        <v>67391.548813868605</v>
      </c>
      <c r="AF805" s="71">
        <v>67392</v>
      </c>
      <c r="AG805" s="69">
        <f t="shared" si="458"/>
        <v>134783</v>
      </c>
      <c r="AH805" s="68">
        <f t="shared" si="459"/>
        <v>1</v>
      </c>
      <c r="AI805" s="71">
        <v>67391.548813868605</v>
      </c>
      <c r="AJ805" s="71">
        <v>67392</v>
      </c>
      <c r="AK805" s="69">
        <f t="shared" si="460"/>
        <v>134783</v>
      </c>
      <c r="AL805" s="68">
        <f t="shared" si="461"/>
        <v>1</v>
      </c>
      <c r="AM805" s="71">
        <v>67391.548813868605</v>
      </c>
      <c r="AN805" s="71">
        <v>67392</v>
      </c>
      <c r="AO805" s="69">
        <f t="shared" si="462"/>
        <v>134783</v>
      </c>
      <c r="AP805" s="68">
        <f t="shared" si="463"/>
        <v>1</v>
      </c>
      <c r="AQ805" s="71">
        <v>67391.548813868605</v>
      </c>
      <c r="AR805" s="71">
        <v>67392</v>
      </c>
      <c r="AS805" s="69">
        <f t="shared" si="464"/>
        <v>134783</v>
      </c>
      <c r="AT805" s="68">
        <f t="shared" si="465"/>
        <v>1</v>
      </c>
      <c r="AU805" s="71">
        <v>108643.87381386862</v>
      </c>
      <c r="AV805" s="71">
        <v>67392</v>
      </c>
      <c r="AW805" s="69">
        <f t="shared" si="466"/>
        <v>176035</v>
      </c>
      <c r="AX805" s="68">
        <f t="shared" si="467"/>
        <v>-41251</v>
      </c>
      <c r="AY805" s="71">
        <v>108643.87381386862</v>
      </c>
      <c r="AZ805" s="71">
        <v>67392</v>
      </c>
      <c r="BA805" s="65" t="b">
        <f t="shared" si="432"/>
        <v>0</v>
      </c>
      <c r="BB805" s="65" t="b">
        <f t="shared" si="433"/>
        <v>0</v>
      </c>
      <c r="BC805" s="65" t="b">
        <f t="shared" si="434"/>
        <v>0</v>
      </c>
      <c r="BD805" s="65" t="b">
        <f t="shared" si="435"/>
        <v>0</v>
      </c>
      <c r="BE805" s="65" t="b">
        <f t="shared" si="436"/>
        <v>0</v>
      </c>
      <c r="BF805" s="65" t="b">
        <f t="shared" si="437"/>
        <v>0</v>
      </c>
      <c r="BG805" s="65" t="b">
        <f t="shared" si="438"/>
        <v>0</v>
      </c>
      <c r="BH805" s="65" t="b">
        <f t="shared" si="439"/>
        <v>0</v>
      </c>
      <c r="BI805" s="65" t="b">
        <f t="shared" si="440"/>
        <v>0</v>
      </c>
      <c r="BJ805" s="65" t="b">
        <f t="shared" si="441"/>
        <v>0</v>
      </c>
      <c r="BK805" s="65" t="b">
        <f t="shared" si="442"/>
        <v>0</v>
      </c>
      <c r="BL805" s="65" t="b">
        <f t="shared" si="443"/>
        <v>0</v>
      </c>
      <c r="BM805" s="70" t="s">
        <v>164</v>
      </c>
    </row>
    <row r="806" spans="1:65" ht="17">
      <c r="A806" s="66" t="s">
        <v>1777</v>
      </c>
      <c r="B806" s="67" t="s">
        <v>1778</v>
      </c>
      <c r="C806" s="68">
        <v>923.19455073981158</v>
      </c>
      <c r="D806" s="68">
        <v>851.3</v>
      </c>
      <c r="E806" s="69">
        <f t="shared" si="444"/>
        <v>1774</v>
      </c>
      <c r="F806" s="68">
        <f t="shared" si="445"/>
        <v>-72</v>
      </c>
      <c r="G806" s="71">
        <v>5567.8681778034406</v>
      </c>
      <c r="H806" s="71">
        <v>5639.3</v>
      </c>
      <c r="I806" s="69">
        <f t="shared" si="446"/>
        <v>11206</v>
      </c>
      <c r="J806" s="68">
        <f t="shared" si="447"/>
        <v>72</v>
      </c>
      <c r="K806" s="71">
        <v>25672.423550158092</v>
      </c>
      <c r="L806" s="71">
        <v>25815.3</v>
      </c>
      <c r="M806" s="69">
        <f t="shared" si="448"/>
        <v>51487</v>
      </c>
      <c r="N806" s="68">
        <f t="shared" si="449"/>
        <v>143</v>
      </c>
      <c r="O806" s="71">
        <v>26738.077431036363</v>
      </c>
      <c r="P806" s="71">
        <v>29801.3</v>
      </c>
      <c r="Q806" s="69">
        <f t="shared" si="450"/>
        <v>56539</v>
      </c>
      <c r="R806" s="68">
        <f t="shared" si="451"/>
        <v>3063</v>
      </c>
      <c r="S806" s="71">
        <v>102171.44880571641</v>
      </c>
      <c r="T806" s="71">
        <v>102172</v>
      </c>
      <c r="U806" s="69">
        <f t="shared" si="452"/>
        <v>204343</v>
      </c>
      <c r="V806" s="68">
        <f t="shared" si="453"/>
        <v>1</v>
      </c>
      <c r="W806" s="71">
        <v>111904.47185363334</v>
      </c>
      <c r="X806" s="71">
        <v>111905</v>
      </c>
      <c r="Y806" s="69">
        <f t="shared" si="454"/>
        <v>223809</v>
      </c>
      <c r="Z806" s="68">
        <f t="shared" si="455"/>
        <v>1</v>
      </c>
      <c r="AA806" s="71">
        <v>111904.47185363334</v>
      </c>
      <c r="AB806" s="71">
        <v>111905</v>
      </c>
      <c r="AC806" s="69">
        <f t="shared" si="456"/>
        <v>223809</v>
      </c>
      <c r="AD806" s="68">
        <f t="shared" si="457"/>
        <v>1</v>
      </c>
      <c r="AE806" s="71">
        <v>111904.47185363334</v>
      </c>
      <c r="AF806" s="71">
        <v>111905</v>
      </c>
      <c r="AG806" s="69">
        <f t="shared" si="458"/>
        <v>223809</v>
      </c>
      <c r="AH806" s="68">
        <f t="shared" si="459"/>
        <v>1</v>
      </c>
      <c r="AI806" s="71">
        <v>135459.21314090607</v>
      </c>
      <c r="AJ806" s="71">
        <v>135460</v>
      </c>
      <c r="AK806" s="69">
        <f t="shared" si="460"/>
        <v>270919</v>
      </c>
      <c r="AL806" s="68">
        <f t="shared" si="461"/>
        <v>1</v>
      </c>
      <c r="AM806" s="71">
        <v>141084.80223181515</v>
      </c>
      <c r="AN806" s="71">
        <v>141086</v>
      </c>
      <c r="AO806" s="69">
        <f t="shared" si="462"/>
        <v>282170</v>
      </c>
      <c r="AP806" s="68">
        <f t="shared" si="463"/>
        <v>2</v>
      </c>
      <c r="AQ806" s="71">
        <v>199850.5726887061</v>
      </c>
      <c r="AR806" s="71">
        <v>199852</v>
      </c>
      <c r="AS806" s="69">
        <f t="shared" si="464"/>
        <v>399702</v>
      </c>
      <c r="AT806" s="68">
        <f t="shared" si="465"/>
        <v>2</v>
      </c>
      <c r="AU806" s="71">
        <v>220017.8566041544</v>
      </c>
      <c r="AV806" s="71">
        <v>199852</v>
      </c>
      <c r="AW806" s="69">
        <f t="shared" si="466"/>
        <v>419869</v>
      </c>
      <c r="AX806" s="68">
        <f t="shared" si="467"/>
        <v>-20165</v>
      </c>
      <c r="AY806" s="71">
        <v>220017.8566041544</v>
      </c>
      <c r="AZ806" s="71">
        <v>199852</v>
      </c>
      <c r="BA806" s="65" t="b">
        <f t="shared" si="432"/>
        <v>0</v>
      </c>
      <c r="BB806" s="65" t="b">
        <f t="shared" si="433"/>
        <v>0</v>
      </c>
      <c r="BC806" s="65" t="b">
        <f t="shared" si="434"/>
        <v>0</v>
      </c>
      <c r="BD806" s="65" t="b">
        <f t="shared" si="435"/>
        <v>0</v>
      </c>
      <c r="BE806" s="65" t="b">
        <f t="shared" si="436"/>
        <v>0</v>
      </c>
      <c r="BF806" s="65" t="b">
        <f t="shared" si="437"/>
        <v>0</v>
      </c>
      <c r="BG806" s="65" t="b">
        <f t="shared" si="438"/>
        <v>0</v>
      </c>
      <c r="BH806" s="65" t="b">
        <f t="shared" si="439"/>
        <v>0</v>
      </c>
      <c r="BI806" s="65" t="b">
        <f t="shared" si="440"/>
        <v>0</v>
      </c>
      <c r="BJ806" s="65" t="b">
        <f t="shared" si="441"/>
        <v>0</v>
      </c>
      <c r="BK806" s="65" t="b">
        <f t="shared" si="442"/>
        <v>0</v>
      </c>
      <c r="BL806" s="65" t="b">
        <f t="shared" si="443"/>
        <v>0</v>
      </c>
      <c r="BM806" s="70" t="s">
        <v>164</v>
      </c>
    </row>
    <row r="807" spans="1:65" ht="17">
      <c r="A807" s="66" t="s">
        <v>1779</v>
      </c>
      <c r="B807" s="67" t="s">
        <v>1780</v>
      </c>
      <c r="C807" s="68">
        <v>24.438920220261593</v>
      </c>
      <c r="D807" s="68">
        <v>24.34</v>
      </c>
      <c r="E807" s="69">
        <f t="shared" si="444"/>
        <v>48</v>
      </c>
      <c r="F807" s="68">
        <f t="shared" si="445"/>
        <v>0</v>
      </c>
      <c r="G807" s="69">
        <v>4238.5573131139363</v>
      </c>
      <c r="H807" s="69">
        <v>4238.34</v>
      </c>
      <c r="I807" s="69">
        <f t="shared" si="446"/>
        <v>8476</v>
      </c>
      <c r="J807" s="68">
        <f t="shared" si="447"/>
        <v>0</v>
      </c>
      <c r="K807" s="71">
        <v>10918.622057381179</v>
      </c>
      <c r="L807" s="71">
        <v>10903.34</v>
      </c>
      <c r="M807" s="69">
        <f t="shared" si="448"/>
        <v>21821</v>
      </c>
      <c r="N807" s="68">
        <f t="shared" si="449"/>
        <v>-15</v>
      </c>
      <c r="O807" s="71">
        <v>15865.63296212766</v>
      </c>
      <c r="P807" s="71">
        <v>15843.34</v>
      </c>
      <c r="Q807" s="69">
        <f t="shared" si="450"/>
        <v>31708</v>
      </c>
      <c r="R807" s="68">
        <f t="shared" si="451"/>
        <v>-22</v>
      </c>
      <c r="S807" s="71">
        <v>66756.831207476396</v>
      </c>
      <c r="T807" s="71">
        <v>66757</v>
      </c>
      <c r="U807" s="69">
        <f t="shared" si="452"/>
        <v>133513</v>
      </c>
      <c r="V807" s="68">
        <f t="shared" si="453"/>
        <v>1</v>
      </c>
      <c r="W807" s="71">
        <v>68026.172288847491</v>
      </c>
      <c r="X807" s="71">
        <v>68026</v>
      </c>
      <c r="Y807" s="69">
        <f t="shared" si="454"/>
        <v>136052</v>
      </c>
      <c r="Z807" s="68">
        <f t="shared" si="455"/>
        <v>0</v>
      </c>
      <c r="AA807" s="71">
        <v>68026.172288847491</v>
      </c>
      <c r="AB807" s="71">
        <v>68026</v>
      </c>
      <c r="AC807" s="69">
        <f t="shared" si="456"/>
        <v>136052</v>
      </c>
      <c r="AD807" s="68">
        <f t="shared" si="457"/>
        <v>0</v>
      </c>
      <c r="AE807" s="71">
        <v>68026.172288847491</v>
      </c>
      <c r="AF807" s="71">
        <v>68026</v>
      </c>
      <c r="AG807" s="69">
        <f t="shared" si="458"/>
        <v>136052</v>
      </c>
      <c r="AH807" s="68">
        <f t="shared" si="459"/>
        <v>0</v>
      </c>
      <c r="AI807" s="71">
        <v>68026.172288847491</v>
      </c>
      <c r="AJ807" s="71">
        <v>68026</v>
      </c>
      <c r="AK807" s="69">
        <f t="shared" si="460"/>
        <v>136052</v>
      </c>
      <c r="AL807" s="68">
        <f t="shared" si="461"/>
        <v>0</v>
      </c>
      <c r="AM807" s="71">
        <v>68026.172288847491</v>
      </c>
      <c r="AN807" s="71">
        <v>68026</v>
      </c>
      <c r="AO807" s="69">
        <f t="shared" si="462"/>
        <v>136052</v>
      </c>
      <c r="AP807" s="68">
        <f t="shared" si="463"/>
        <v>0</v>
      </c>
      <c r="AQ807" s="71">
        <v>71860.982288847488</v>
      </c>
      <c r="AR807" s="71">
        <v>71861</v>
      </c>
      <c r="AS807" s="69">
        <f t="shared" si="464"/>
        <v>143721</v>
      </c>
      <c r="AT807" s="68">
        <f t="shared" si="465"/>
        <v>1</v>
      </c>
      <c r="AU807" s="71">
        <v>71860.982288847488</v>
      </c>
      <c r="AV807" s="71">
        <v>71861</v>
      </c>
      <c r="AW807" s="69">
        <f t="shared" si="466"/>
        <v>143721</v>
      </c>
      <c r="AX807" s="68">
        <f t="shared" si="467"/>
        <v>1</v>
      </c>
      <c r="AY807" s="71">
        <v>71860.982288847488</v>
      </c>
      <c r="AZ807" s="71">
        <v>71861</v>
      </c>
      <c r="BA807" s="65" t="b">
        <f t="shared" si="432"/>
        <v>1</v>
      </c>
      <c r="BB807" s="65" t="b">
        <f t="shared" si="433"/>
        <v>1</v>
      </c>
      <c r="BC807" s="65" t="b">
        <f t="shared" si="434"/>
        <v>0</v>
      </c>
      <c r="BD807" s="65" t="b">
        <f t="shared" si="435"/>
        <v>0</v>
      </c>
      <c r="BE807" s="65" t="b">
        <f t="shared" si="436"/>
        <v>0</v>
      </c>
      <c r="BF807" s="65" t="b">
        <f t="shared" si="437"/>
        <v>1</v>
      </c>
      <c r="BG807" s="65" t="b">
        <f t="shared" si="438"/>
        <v>1</v>
      </c>
      <c r="BH807" s="65" t="b">
        <f t="shared" si="439"/>
        <v>1</v>
      </c>
      <c r="BI807" s="65" t="b">
        <f t="shared" si="440"/>
        <v>1</v>
      </c>
      <c r="BJ807" s="65" t="b">
        <f t="shared" si="441"/>
        <v>1</v>
      </c>
      <c r="BK807" s="65" t="b">
        <f t="shared" si="442"/>
        <v>0</v>
      </c>
      <c r="BL807" s="65" t="b">
        <f t="shared" si="443"/>
        <v>0</v>
      </c>
      <c r="BM807" s="70" t="s">
        <v>164</v>
      </c>
    </row>
    <row r="808" spans="1:65" ht="17">
      <c r="A808" s="66" t="s">
        <v>1781</v>
      </c>
      <c r="B808" s="67" t="s">
        <v>1782</v>
      </c>
      <c r="C808" s="68">
        <v>1287.1168524590164</v>
      </c>
      <c r="D808" s="68">
        <v>1287</v>
      </c>
      <c r="E808" s="69">
        <f t="shared" si="444"/>
        <v>2574</v>
      </c>
      <c r="F808" s="68">
        <f t="shared" si="445"/>
        <v>0</v>
      </c>
      <c r="G808" s="69">
        <v>1287.1168524590164</v>
      </c>
      <c r="H808" s="69">
        <v>1287</v>
      </c>
      <c r="I808" s="69">
        <f t="shared" si="446"/>
        <v>2574</v>
      </c>
      <c r="J808" s="68">
        <f t="shared" si="447"/>
        <v>0</v>
      </c>
      <c r="K808" s="71">
        <v>32222.975283948381</v>
      </c>
      <c r="L808" s="71">
        <v>32223</v>
      </c>
      <c r="M808" s="69">
        <f t="shared" si="448"/>
        <v>64445</v>
      </c>
      <c r="N808" s="68">
        <f t="shared" si="449"/>
        <v>1</v>
      </c>
      <c r="O808" s="71">
        <v>78103.230921640672</v>
      </c>
      <c r="P808" s="71">
        <v>78103</v>
      </c>
      <c r="Q808" s="69">
        <f t="shared" si="450"/>
        <v>156206</v>
      </c>
      <c r="R808" s="68">
        <f t="shared" si="451"/>
        <v>0</v>
      </c>
      <c r="S808" s="71">
        <v>50250.661740123694</v>
      </c>
      <c r="T808" s="71">
        <v>50251</v>
      </c>
      <c r="U808" s="69">
        <f t="shared" si="452"/>
        <v>100501</v>
      </c>
      <c r="V808" s="68">
        <f t="shared" si="453"/>
        <v>1</v>
      </c>
      <c r="W808" s="71">
        <v>50250.661740123694</v>
      </c>
      <c r="X808" s="71">
        <v>50251</v>
      </c>
      <c r="Y808" s="69">
        <f t="shared" si="454"/>
        <v>100501</v>
      </c>
      <c r="Z808" s="68">
        <f t="shared" si="455"/>
        <v>1</v>
      </c>
      <c r="AA808" s="71">
        <v>50250.661740123694</v>
      </c>
      <c r="AB808" s="71">
        <v>50251</v>
      </c>
      <c r="AC808" s="69">
        <f t="shared" si="456"/>
        <v>100501</v>
      </c>
      <c r="AD808" s="68">
        <f t="shared" si="457"/>
        <v>1</v>
      </c>
      <c r="AE808" s="71">
        <v>94806.345663620654</v>
      </c>
      <c r="AF808" s="71">
        <v>94807</v>
      </c>
      <c r="AG808" s="69">
        <f t="shared" si="458"/>
        <v>189613</v>
      </c>
      <c r="AH808" s="68">
        <f t="shared" si="459"/>
        <v>1</v>
      </c>
      <c r="AI808" s="71">
        <v>111653.86474759011</v>
      </c>
      <c r="AJ808" s="71">
        <v>111655</v>
      </c>
      <c r="AK808" s="69">
        <f t="shared" si="460"/>
        <v>223308</v>
      </c>
      <c r="AL808" s="68">
        <f t="shared" si="461"/>
        <v>2</v>
      </c>
      <c r="AM808" s="71">
        <v>111653.86474759011</v>
      </c>
      <c r="AN808" s="71">
        <v>111655</v>
      </c>
      <c r="AO808" s="69">
        <f t="shared" si="462"/>
        <v>223308</v>
      </c>
      <c r="AP808" s="68">
        <f t="shared" si="463"/>
        <v>2</v>
      </c>
      <c r="AQ808" s="71">
        <v>111653.86474759011</v>
      </c>
      <c r="AR808" s="71">
        <v>111655</v>
      </c>
      <c r="AS808" s="69">
        <f t="shared" si="464"/>
        <v>223308</v>
      </c>
      <c r="AT808" s="68">
        <f t="shared" si="465"/>
        <v>2</v>
      </c>
      <c r="AU808" s="71">
        <v>113551.13195917013</v>
      </c>
      <c r="AV808" s="71">
        <v>111655</v>
      </c>
      <c r="AW808" s="69">
        <f t="shared" si="466"/>
        <v>225206</v>
      </c>
      <c r="AX808" s="68">
        <f t="shared" si="467"/>
        <v>-1896</v>
      </c>
      <c r="AY808" s="71">
        <v>113551.13195917013</v>
      </c>
      <c r="AZ808" s="71">
        <v>111655</v>
      </c>
      <c r="BA808" s="65" t="b">
        <f t="shared" si="432"/>
        <v>1</v>
      </c>
      <c r="BB808" s="65" t="b">
        <f t="shared" si="433"/>
        <v>1</v>
      </c>
      <c r="BC808" s="65" t="b">
        <f t="shared" si="434"/>
        <v>0</v>
      </c>
      <c r="BD808" s="65" t="b">
        <f t="shared" si="435"/>
        <v>1</v>
      </c>
      <c r="BE808" s="65" t="b">
        <f t="shared" si="436"/>
        <v>0</v>
      </c>
      <c r="BF808" s="65" t="b">
        <f t="shared" si="437"/>
        <v>0</v>
      </c>
      <c r="BG808" s="65" t="b">
        <f t="shared" si="438"/>
        <v>0</v>
      </c>
      <c r="BH808" s="65" t="b">
        <f t="shared" si="439"/>
        <v>0</v>
      </c>
      <c r="BI808" s="65" t="b">
        <f t="shared" si="440"/>
        <v>0</v>
      </c>
      <c r="BJ808" s="65" t="b">
        <f t="shared" si="441"/>
        <v>0</v>
      </c>
      <c r="BK808" s="65" t="b">
        <f t="shared" si="442"/>
        <v>0</v>
      </c>
      <c r="BL808" s="65" t="b">
        <f t="shared" si="443"/>
        <v>0</v>
      </c>
      <c r="BM808" s="70" t="s">
        <v>164</v>
      </c>
    </row>
    <row r="809" spans="1:65" ht="17">
      <c r="A809" s="66" t="s">
        <v>1783</v>
      </c>
      <c r="B809" s="67" t="s">
        <v>1784</v>
      </c>
      <c r="C809" s="68">
        <v>34.343265445222642</v>
      </c>
      <c r="D809" s="68">
        <v>34.130000000000003</v>
      </c>
      <c r="E809" s="69">
        <f t="shared" si="444"/>
        <v>68</v>
      </c>
      <c r="F809" s="68">
        <f t="shared" si="445"/>
        <v>0</v>
      </c>
      <c r="G809" s="69">
        <v>2676.7462922676586</v>
      </c>
      <c r="H809" s="69">
        <v>2676.13</v>
      </c>
      <c r="I809" s="69">
        <f t="shared" si="446"/>
        <v>5352</v>
      </c>
      <c r="J809" s="68">
        <f t="shared" si="447"/>
        <v>0</v>
      </c>
      <c r="K809" s="71">
        <v>6895.3606026139187</v>
      </c>
      <c r="L809" s="71">
        <v>6885.13</v>
      </c>
      <c r="M809" s="69">
        <f t="shared" si="448"/>
        <v>13780</v>
      </c>
      <c r="N809" s="68">
        <f t="shared" si="449"/>
        <v>-10</v>
      </c>
      <c r="O809" s="71">
        <v>10019.550636701561</v>
      </c>
      <c r="P809" s="71">
        <v>10005.130000000001</v>
      </c>
      <c r="Q809" s="69">
        <f t="shared" si="450"/>
        <v>20024</v>
      </c>
      <c r="R809" s="68">
        <f t="shared" si="451"/>
        <v>-14</v>
      </c>
      <c r="S809" s="71">
        <v>26250</v>
      </c>
      <c r="T809" s="71">
        <v>26250</v>
      </c>
      <c r="U809" s="69">
        <f t="shared" si="452"/>
        <v>52500</v>
      </c>
      <c r="V809" s="68">
        <f t="shared" si="453"/>
        <v>0</v>
      </c>
      <c r="W809" s="71">
        <v>26250</v>
      </c>
      <c r="X809" s="71">
        <v>26250</v>
      </c>
      <c r="Y809" s="69">
        <f t="shared" si="454"/>
        <v>52500</v>
      </c>
      <c r="Z809" s="68">
        <f t="shared" si="455"/>
        <v>0</v>
      </c>
      <c r="AA809" s="71">
        <v>26250</v>
      </c>
      <c r="AB809" s="71">
        <v>26250</v>
      </c>
      <c r="AC809" s="69">
        <f t="shared" si="456"/>
        <v>52500</v>
      </c>
      <c r="AD809" s="68">
        <f t="shared" si="457"/>
        <v>0</v>
      </c>
      <c r="AE809" s="71">
        <v>40905.986167117553</v>
      </c>
      <c r="AF809" s="71">
        <v>40906</v>
      </c>
      <c r="AG809" s="69">
        <f t="shared" si="458"/>
        <v>81811</v>
      </c>
      <c r="AH809" s="68">
        <f t="shared" si="459"/>
        <v>1</v>
      </c>
      <c r="AI809" s="71">
        <v>55432.443312146432</v>
      </c>
      <c r="AJ809" s="71">
        <v>55432</v>
      </c>
      <c r="AK809" s="69">
        <f t="shared" si="460"/>
        <v>110864</v>
      </c>
      <c r="AL809" s="68">
        <f t="shared" si="461"/>
        <v>0</v>
      </c>
      <c r="AM809" s="71">
        <v>55432.443312146432</v>
      </c>
      <c r="AN809" s="71">
        <v>55432</v>
      </c>
      <c r="AO809" s="69">
        <f t="shared" si="462"/>
        <v>110864</v>
      </c>
      <c r="AP809" s="68">
        <f t="shared" si="463"/>
        <v>0</v>
      </c>
      <c r="AQ809" s="71">
        <v>55432.443312146432</v>
      </c>
      <c r="AR809" s="71">
        <v>55432</v>
      </c>
      <c r="AS809" s="69">
        <f t="shared" si="464"/>
        <v>110864</v>
      </c>
      <c r="AT809" s="68">
        <f t="shared" si="465"/>
        <v>0</v>
      </c>
      <c r="AU809" s="71">
        <v>74668.777947984141</v>
      </c>
      <c r="AV809" s="71">
        <v>55432</v>
      </c>
      <c r="AW809" s="69">
        <f t="shared" si="466"/>
        <v>130100</v>
      </c>
      <c r="AX809" s="68">
        <f t="shared" si="467"/>
        <v>-19236</v>
      </c>
      <c r="AY809" s="71">
        <v>74668.777947984141</v>
      </c>
      <c r="AZ809" s="71">
        <v>55432</v>
      </c>
      <c r="BA809" s="65" t="b">
        <f t="shared" si="432"/>
        <v>1</v>
      </c>
      <c r="BB809" s="65" t="b">
        <f t="shared" si="433"/>
        <v>1</v>
      </c>
      <c r="BC809" s="65" t="b">
        <f t="shared" si="434"/>
        <v>0</v>
      </c>
      <c r="BD809" s="65" t="b">
        <f t="shared" si="435"/>
        <v>0</v>
      </c>
      <c r="BE809" s="65" t="b">
        <f t="shared" si="436"/>
        <v>1</v>
      </c>
      <c r="BF809" s="65" t="b">
        <f t="shared" si="437"/>
        <v>1</v>
      </c>
      <c r="BG809" s="65" t="b">
        <f t="shared" si="438"/>
        <v>1</v>
      </c>
      <c r="BH809" s="65" t="b">
        <f t="shared" si="439"/>
        <v>0</v>
      </c>
      <c r="BI809" s="65" t="b">
        <f t="shared" si="440"/>
        <v>1</v>
      </c>
      <c r="BJ809" s="65" t="b">
        <f t="shared" si="441"/>
        <v>1</v>
      </c>
      <c r="BK809" s="65" t="b">
        <f t="shared" si="442"/>
        <v>1</v>
      </c>
      <c r="BL809" s="65" t="b">
        <f t="shared" si="443"/>
        <v>0</v>
      </c>
      <c r="BM809" s="70" t="s">
        <v>164</v>
      </c>
    </row>
    <row r="810" spans="1:65" ht="34">
      <c r="A810" s="66" t="s">
        <v>1785</v>
      </c>
      <c r="B810" s="67" t="s">
        <v>1786</v>
      </c>
      <c r="C810" s="68">
        <v>43.230533237081318</v>
      </c>
      <c r="D810" s="68">
        <v>43.15</v>
      </c>
      <c r="E810" s="69">
        <f t="shared" si="444"/>
        <v>86</v>
      </c>
      <c r="F810" s="68">
        <f t="shared" si="445"/>
        <v>0</v>
      </c>
      <c r="G810" s="71">
        <v>3384.0647598840701</v>
      </c>
      <c r="H810" s="71">
        <v>3384.15</v>
      </c>
      <c r="I810" s="69">
        <f t="shared" si="446"/>
        <v>6768</v>
      </c>
      <c r="J810" s="68">
        <f t="shared" si="447"/>
        <v>0</v>
      </c>
      <c r="K810" s="71">
        <v>8717.429399044986</v>
      </c>
      <c r="L810" s="71">
        <v>8705.15</v>
      </c>
      <c r="M810" s="69">
        <f t="shared" si="448"/>
        <v>17422</v>
      </c>
      <c r="N810" s="68">
        <f t="shared" si="449"/>
        <v>-12</v>
      </c>
      <c r="O810" s="71">
        <v>12666.285270729151</v>
      </c>
      <c r="P810" s="71">
        <v>12649.15</v>
      </c>
      <c r="Q810" s="69">
        <f t="shared" si="450"/>
        <v>25315</v>
      </c>
      <c r="R810" s="68">
        <f t="shared" si="451"/>
        <v>-17</v>
      </c>
      <c r="S810" s="69">
        <v>0</v>
      </c>
      <c r="T810" s="71">
        <v>5866</v>
      </c>
      <c r="U810" s="69">
        <f t="shared" si="452"/>
        <v>5866</v>
      </c>
      <c r="V810" s="68">
        <f t="shared" si="453"/>
        <v>5866</v>
      </c>
      <c r="W810" s="71">
        <v>13075.274060751533</v>
      </c>
      <c r="X810" s="71">
        <v>18627</v>
      </c>
      <c r="Y810" s="69">
        <f t="shared" si="454"/>
        <v>31702</v>
      </c>
      <c r="Z810" s="68">
        <f t="shared" si="455"/>
        <v>5552</v>
      </c>
      <c r="AA810" s="69">
        <v>0</v>
      </c>
      <c r="AB810" s="71">
        <v>18627</v>
      </c>
      <c r="AC810" s="69">
        <f t="shared" si="456"/>
        <v>18627</v>
      </c>
      <c r="AD810" s="68">
        <f t="shared" si="457"/>
        <v>18627</v>
      </c>
      <c r="AE810" s="69">
        <v>0</v>
      </c>
      <c r="AF810" s="71">
        <v>18627</v>
      </c>
      <c r="AG810" s="69">
        <f t="shared" si="458"/>
        <v>18627</v>
      </c>
      <c r="AH810" s="68">
        <f t="shared" si="459"/>
        <v>18627</v>
      </c>
      <c r="AI810" s="71">
        <v>9727.5632494051824</v>
      </c>
      <c r="AJ810" s="71">
        <v>29895.239999999998</v>
      </c>
      <c r="AK810" s="69">
        <f t="shared" si="460"/>
        <v>39622</v>
      </c>
      <c r="AL810" s="68">
        <f t="shared" si="461"/>
        <v>20168</v>
      </c>
      <c r="AM810" s="69">
        <v>0</v>
      </c>
      <c r="AN810" s="71">
        <v>29895.239999999998</v>
      </c>
      <c r="AO810" s="69">
        <f t="shared" si="462"/>
        <v>29895</v>
      </c>
      <c r="AP810" s="68">
        <f t="shared" si="463"/>
        <v>29895</v>
      </c>
      <c r="AQ810" s="69">
        <v>0</v>
      </c>
      <c r="AR810" s="71">
        <v>29895.239999999998</v>
      </c>
      <c r="AS810" s="69">
        <f t="shared" si="464"/>
        <v>29895</v>
      </c>
      <c r="AT810" s="68">
        <f t="shared" si="465"/>
        <v>29895</v>
      </c>
      <c r="AU810" s="71">
        <v>60956.358986739811</v>
      </c>
      <c r="AV810" s="71">
        <v>29895.239999999998</v>
      </c>
      <c r="AW810" s="69">
        <f t="shared" si="466"/>
        <v>90851</v>
      </c>
      <c r="AX810" s="68">
        <f t="shared" si="467"/>
        <v>-31061</v>
      </c>
      <c r="AY810" s="71">
        <v>60956.358986739811</v>
      </c>
      <c r="AZ810" s="71">
        <v>29895.239999999998</v>
      </c>
      <c r="BA810" s="65" t="b">
        <f t="shared" si="432"/>
        <v>1</v>
      </c>
      <c r="BB810" s="65" t="b">
        <f t="shared" si="433"/>
        <v>1</v>
      </c>
      <c r="BC810" s="65" t="b">
        <f t="shared" si="434"/>
        <v>0</v>
      </c>
      <c r="BD810" s="65" t="b">
        <f t="shared" si="435"/>
        <v>0</v>
      </c>
      <c r="BE810" s="65" t="b">
        <f t="shared" si="436"/>
        <v>0</v>
      </c>
      <c r="BF810" s="65" t="b">
        <f t="shared" si="437"/>
        <v>0</v>
      </c>
      <c r="BG810" s="65" t="b">
        <f t="shared" si="438"/>
        <v>0</v>
      </c>
      <c r="BH810" s="65" t="b">
        <f t="shared" si="439"/>
        <v>0</v>
      </c>
      <c r="BI810" s="65" t="b">
        <f t="shared" si="440"/>
        <v>0</v>
      </c>
      <c r="BJ810" s="65" t="b">
        <f t="shared" si="441"/>
        <v>0</v>
      </c>
      <c r="BK810" s="65" t="b">
        <f t="shared" si="442"/>
        <v>0</v>
      </c>
      <c r="BL810" s="65" t="b">
        <f t="shared" si="443"/>
        <v>0</v>
      </c>
      <c r="BM810" s="70" t="s">
        <v>161</v>
      </c>
    </row>
    <row r="811" spans="1:65" ht="17">
      <c r="A811" s="66" t="s">
        <v>1787</v>
      </c>
      <c r="B811" s="67" t="s">
        <v>1788</v>
      </c>
      <c r="C811" s="68">
        <v>3343.2571118218575</v>
      </c>
      <c r="D811" s="68">
        <v>3343</v>
      </c>
      <c r="E811" s="69">
        <f t="shared" si="444"/>
        <v>6686</v>
      </c>
      <c r="F811" s="68">
        <f t="shared" si="445"/>
        <v>0</v>
      </c>
      <c r="G811" s="69">
        <v>15197.245029937249</v>
      </c>
      <c r="H811" s="69">
        <v>15197</v>
      </c>
      <c r="I811" s="69">
        <f t="shared" si="446"/>
        <v>30394</v>
      </c>
      <c r="J811" s="68">
        <f t="shared" si="447"/>
        <v>0</v>
      </c>
      <c r="K811" s="71">
        <v>15622.866168074177</v>
      </c>
      <c r="L811" s="71">
        <v>15622.6</v>
      </c>
      <c r="M811" s="69">
        <f t="shared" si="448"/>
        <v>31244</v>
      </c>
      <c r="N811" s="68">
        <f t="shared" si="449"/>
        <v>0</v>
      </c>
      <c r="O811" s="71">
        <v>19585.646935788642</v>
      </c>
      <c r="P811" s="71">
        <v>19585.599999999999</v>
      </c>
      <c r="Q811" s="69">
        <f t="shared" si="450"/>
        <v>39170</v>
      </c>
      <c r="R811" s="68">
        <f t="shared" si="451"/>
        <v>0</v>
      </c>
      <c r="S811" s="71">
        <v>98995.803221080612</v>
      </c>
      <c r="T811" s="71">
        <v>98995</v>
      </c>
      <c r="U811" s="69">
        <f t="shared" si="452"/>
        <v>197990</v>
      </c>
      <c r="V811" s="68">
        <f t="shared" si="453"/>
        <v>0</v>
      </c>
      <c r="W811" s="71">
        <v>105205.29138523598</v>
      </c>
      <c r="X811" s="71">
        <v>105204</v>
      </c>
      <c r="Y811" s="69">
        <f t="shared" si="454"/>
        <v>210409</v>
      </c>
      <c r="Z811" s="68">
        <f t="shared" si="455"/>
        <v>-1</v>
      </c>
      <c r="AA811" s="71">
        <v>105205.29138523598</v>
      </c>
      <c r="AB811" s="71">
        <v>105204</v>
      </c>
      <c r="AC811" s="69">
        <f t="shared" si="456"/>
        <v>210409</v>
      </c>
      <c r="AD811" s="68">
        <f t="shared" si="457"/>
        <v>-1</v>
      </c>
      <c r="AE811" s="71">
        <v>105205.29138523598</v>
      </c>
      <c r="AF811" s="71">
        <v>105204</v>
      </c>
      <c r="AG811" s="69">
        <f t="shared" si="458"/>
        <v>210409</v>
      </c>
      <c r="AH811" s="68">
        <f t="shared" si="459"/>
        <v>-1</v>
      </c>
      <c r="AI811" s="71">
        <v>127453.69527142613</v>
      </c>
      <c r="AJ811" s="71">
        <v>127452</v>
      </c>
      <c r="AK811" s="69">
        <f t="shared" si="460"/>
        <v>254905</v>
      </c>
      <c r="AL811" s="68">
        <f t="shared" si="461"/>
        <v>-1</v>
      </c>
      <c r="AM811" s="71">
        <v>127453.69527142613</v>
      </c>
      <c r="AN811" s="71">
        <v>127452</v>
      </c>
      <c r="AO811" s="69">
        <f t="shared" si="462"/>
        <v>254905</v>
      </c>
      <c r="AP811" s="68">
        <f t="shared" si="463"/>
        <v>-1</v>
      </c>
      <c r="AQ811" s="71">
        <v>127453.69527142613</v>
      </c>
      <c r="AR811" s="71">
        <v>127452</v>
      </c>
      <c r="AS811" s="69">
        <f t="shared" si="464"/>
        <v>254905</v>
      </c>
      <c r="AT811" s="68">
        <f t="shared" si="465"/>
        <v>-1</v>
      </c>
      <c r="AU811" s="71">
        <v>134486.347349299</v>
      </c>
      <c r="AV811" s="71">
        <v>127452</v>
      </c>
      <c r="AW811" s="69">
        <f t="shared" si="466"/>
        <v>261938</v>
      </c>
      <c r="AX811" s="68">
        <f t="shared" si="467"/>
        <v>-7034</v>
      </c>
      <c r="AY811" s="71">
        <v>134486.347349299</v>
      </c>
      <c r="AZ811" s="71">
        <v>127452</v>
      </c>
      <c r="BA811" s="65" t="b">
        <f t="shared" si="432"/>
        <v>1</v>
      </c>
      <c r="BB811" s="65" t="b">
        <f t="shared" si="433"/>
        <v>1</v>
      </c>
      <c r="BC811" s="65" t="b">
        <f t="shared" si="434"/>
        <v>1</v>
      </c>
      <c r="BD811" s="65" t="b">
        <f t="shared" si="435"/>
        <v>1</v>
      </c>
      <c r="BE811" s="65" t="b">
        <f t="shared" si="436"/>
        <v>1</v>
      </c>
      <c r="BF811" s="65" t="b">
        <f t="shared" si="437"/>
        <v>0</v>
      </c>
      <c r="BG811" s="65" t="b">
        <f t="shared" si="438"/>
        <v>0</v>
      </c>
      <c r="BH811" s="65" t="b">
        <f t="shared" si="439"/>
        <v>0</v>
      </c>
      <c r="BI811" s="65" t="b">
        <f t="shared" si="440"/>
        <v>0</v>
      </c>
      <c r="BJ811" s="65" t="b">
        <f t="shared" si="441"/>
        <v>0</v>
      </c>
      <c r="BK811" s="65" t="b">
        <f t="shared" si="442"/>
        <v>0</v>
      </c>
      <c r="BL811" s="65" t="b">
        <f t="shared" si="443"/>
        <v>0</v>
      </c>
      <c r="BM811" s="70" t="s">
        <v>164</v>
      </c>
    </row>
    <row r="812" spans="1:65" ht="17">
      <c r="A812" s="66" t="s">
        <v>1789</v>
      </c>
      <c r="B812" s="67" t="s">
        <v>1790</v>
      </c>
      <c r="C812" s="68">
        <v>32.601423181561131</v>
      </c>
      <c r="D812" s="68">
        <v>32.090000000000003</v>
      </c>
      <c r="E812" s="69">
        <f t="shared" si="444"/>
        <v>64</v>
      </c>
      <c r="F812" s="68">
        <f t="shared" si="445"/>
        <v>0</v>
      </c>
      <c r="G812" s="69">
        <v>2193.3241190079771</v>
      </c>
      <c r="H812" s="69">
        <v>2147.09</v>
      </c>
      <c r="I812" s="69">
        <f t="shared" si="446"/>
        <v>4340</v>
      </c>
      <c r="J812" s="68">
        <f t="shared" si="447"/>
        <v>-46</v>
      </c>
      <c r="K812" s="75">
        <v>19013.719535336117</v>
      </c>
      <c r="L812" s="75">
        <v>18591.09</v>
      </c>
      <c r="M812" s="69">
        <f t="shared" si="448"/>
        <v>37604</v>
      </c>
      <c r="N812" s="68">
        <f t="shared" si="449"/>
        <v>-422</v>
      </c>
      <c r="O812" s="75">
        <v>20644.249407593266</v>
      </c>
      <c r="P812" s="75">
        <v>20174.09</v>
      </c>
      <c r="Q812" s="69">
        <f t="shared" si="450"/>
        <v>40818</v>
      </c>
      <c r="R812" s="68">
        <f t="shared" si="451"/>
        <v>-470</v>
      </c>
      <c r="S812" s="71">
        <v>36189</v>
      </c>
      <c r="T812" s="71">
        <v>36189</v>
      </c>
      <c r="U812" s="69">
        <f t="shared" si="452"/>
        <v>72378</v>
      </c>
      <c r="V812" s="68">
        <f t="shared" si="453"/>
        <v>0</v>
      </c>
      <c r="W812" s="71">
        <v>36189</v>
      </c>
      <c r="X812" s="71">
        <v>36189</v>
      </c>
      <c r="Y812" s="69">
        <f t="shared" si="454"/>
        <v>72378</v>
      </c>
      <c r="Z812" s="68">
        <f t="shared" si="455"/>
        <v>0</v>
      </c>
      <c r="AA812" s="71">
        <v>36189</v>
      </c>
      <c r="AB812" s="71">
        <v>36189</v>
      </c>
      <c r="AC812" s="69">
        <f t="shared" si="456"/>
        <v>72378</v>
      </c>
      <c r="AD812" s="68">
        <f t="shared" si="457"/>
        <v>0</v>
      </c>
      <c r="AE812" s="71">
        <v>36189</v>
      </c>
      <c r="AF812" s="71">
        <v>36189</v>
      </c>
      <c r="AG812" s="69">
        <f t="shared" si="458"/>
        <v>72378</v>
      </c>
      <c r="AH812" s="68">
        <f t="shared" si="459"/>
        <v>0</v>
      </c>
      <c r="AI812" s="71">
        <v>36189</v>
      </c>
      <c r="AJ812" s="71">
        <v>36189</v>
      </c>
      <c r="AK812" s="69">
        <f t="shared" si="460"/>
        <v>72378</v>
      </c>
      <c r="AL812" s="68">
        <f t="shared" si="461"/>
        <v>0</v>
      </c>
      <c r="AM812" s="71">
        <v>36189</v>
      </c>
      <c r="AN812" s="71">
        <v>36189</v>
      </c>
      <c r="AO812" s="69">
        <f t="shared" si="462"/>
        <v>72378</v>
      </c>
      <c r="AP812" s="68">
        <f t="shared" si="463"/>
        <v>0</v>
      </c>
      <c r="AQ812" s="71">
        <v>36189</v>
      </c>
      <c r="AR812" s="71">
        <v>36189</v>
      </c>
      <c r="AS812" s="69">
        <f t="shared" si="464"/>
        <v>72378</v>
      </c>
      <c r="AT812" s="68">
        <f t="shared" si="465"/>
        <v>0</v>
      </c>
      <c r="AU812" s="71">
        <v>36189</v>
      </c>
      <c r="AV812" s="71">
        <v>36189</v>
      </c>
      <c r="AW812" s="69">
        <f t="shared" si="466"/>
        <v>72378</v>
      </c>
      <c r="AX812" s="68">
        <f t="shared" si="467"/>
        <v>0</v>
      </c>
      <c r="AY812" s="71">
        <v>36189</v>
      </c>
      <c r="AZ812" s="71">
        <v>36189</v>
      </c>
      <c r="BA812" s="65" t="b">
        <f t="shared" si="432"/>
        <v>1</v>
      </c>
      <c r="BB812" s="65" t="b">
        <f t="shared" si="433"/>
        <v>0</v>
      </c>
      <c r="BC812" s="65" t="b">
        <f t="shared" si="434"/>
        <v>0</v>
      </c>
      <c r="BD812" s="65" t="b">
        <f t="shared" si="435"/>
        <v>0</v>
      </c>
      <c r="BE812" s="65" t="b">
        <f t="shared" si="436"/>
        <v>1</v>
      </c>
      <c r="BF812" s="65" t="b">
        <f t="shared" si="437"/>
        <v>1</v>
      </c>
      <c r="BG812" s="65" t="b">
        <f t="shared" si="438"/>
        <v>1</v>
      </c>
      <c r="BH812" s="65" t="b">
        <f t="shared" si="439"/>
        <v>1</v>
      </c>
      <c r="BI812" s="65" t="b">
        <f t="shared" si="440"/>
        <v>1</v>
      </c>
      <c r="BJ812" s="65" t="b">
        <f t="shared" si="441"/>
        <v>1</v>
      </c>
      <c r="BK812" s="65" t="b">
        <f t="shared" si="442"/>
        <v>1</v>
      </c>
      <c r="BL812" s="65" t="b">
        <f t="shared" si="443"/>
        <v>1</v>
      </c>
      <c r="BM812" s="70" t="s">
        <v>164</v>
      </c>
    </row>
    <row r="813" spans="1:65" ht="34">
      <c r="A813" s="66" t="s">
        <v>1791</v>
      </c>
      <c r="B813" s="67" t="s">
        <v>1792</v>
      </c>
      <c r="C813" s="68">
        <v>14050.193187893574</v>
      </c>
      <c r="D813" s="68">
        <v>14050</v>
      </c>
      <c r="E813" s="69">
        <f t="shared" si="444"/>
        <v>28100</v>
      </c>
      <c r="F813" s="68">
        <f t="shared" si="445"/>
        <v>0</v>
      </c>
      <c r="G813" s="69">
        <v>24695.505735318209</v>
      </c>
      <c r="H813" s="69">
        <v>24695</v>
      </c>
      <c r="I813" s="69">
        <f t="shared" si="446"/>
        <v>49390</v>
      </c>
      <c r="J813" s="68">
        <f t="shared" si="447"/>
        <v>0</v>
      </c>
      <c r="K813" s="71">
        <v>37149.3563292404</v>
      </c>
      <c r="L813" s="71">
        <v>37149</v>
      </c>
      <c r="M813" s="69">
        <f t="shared" si="448"/>
        <v>74298</v>
      </c>
      <c r="N813" s="68">
        <f t="shared" si="449"/>
        <v>0</v>
      </c>
      <c r="O813" s="71">
        <v>39847.169641182336</v>
      </c>
      <c r="P813" s="71">
        <v>39847</v>
      </c>
      <c r="Q813" s="69">
        <f t="shared" si="450"/>
        <v>79694</v>
      </c>
      <c r="R813" s="68">
        <f t="shared" si="451"/>
        <v>0</v>
      </c>
      <c r="S813" s="69">
        <v>0</v>
      </c>
      <c r="T813" s="71">
        <v>12542</v>
      </c>
      <c r="U813" s="69">
        <f t="shared" si="452"/>
        <v>12542</v>
      </c>
      <c r="V813" s="68">
        <f t="shared" si="453"/>
        <v>12542</v>
      </c>
      <c r="W813" s="71">
        <v>17947.607219495461</v>
      </c>
      <c r="X813" s="71">
        <v>32040</v>
      </c>
      <c r="Y813" s="69">
        <f t="shared" si="454"/>
        <v>49987</v>
      </c>
      <c r="Z813" s="68">
        <f t="shared" si="455"/>
        <v>14093</v>
      </c>
      <c r="AA813" s="69">
        <v>0</v>
      </c>
      <c r="AB813" s="71">
        <v>32040</v>
      </c>
      <c r="AC813" s="69">
        <f t="shared" si="456"/>
        <v>32040</v>
      </c>
      <c r="AD813" s="68">
        <f t="shared" si="457"/>
        <v>32040</v>
      </c>
      <c r="AE813" s="69">
        <v>0</v>
      </c>
      <c r="AF813" s="71">
        <v>32040</v>
      </c>
      <c r="AG813" s="69">
        <f t="shared" si="458"/>
        <v>32040</v>
      </c>
      <c r="AH813" s="68">
        <f t="shared" si="459"/>
        <v>32040</v>
      </c>
      <c r="AI813" s="71">
        <v>7607.642233715098</v>
      </c>
      <c r="AJ813" s="71">
        <v>38487.67</v>
      </c>
      <c r="AK813" s="69">
        <f t="shared" si="460"/>
        <v>46094</v>
      </c>
      <c r="AL813" s="68">
        <f t="shared" si="461"/>
        <v>30880</v>
      </c>
      <c r="AM813" s="69">
        <v>0</v>
      </c>
      <c r="AN813" s="71">
        <v>38487.67</v>
      </c>
      <c r="AO813" s="69">
        <f t="shared" si="462"/>
        <v>38487</v>
      </c>
      <c r="AP813" s="68">
        <f t="shared" si="463"/>
        <v>38487</v>
      </c>
      <c r="AQ813" s="69">
        <v>0</v>
      </c>
      <c r="AR813" s="71">
        <v>38487.67</v>
      </c>
      <c r="AS813" s="69">
        <f t="shared" si="464"/>
        <v>38487</v>
      </c>
      <c r="AT813" s="68">
        <f t="shared" si="465"/>
        <v>38487</v>
      </c>
      <c r="AU813" s="71">
        <v>-29699.13338041068</v>
      </c>
      <c r="AV813" s="71">
        <v>38487.67</v>
      </c>
      <c r="AW813" s="69">
        <f t="shared" si="466"/>
        <v>8788</v>
      </c>
      <c r="AX813" s="68">
        <f t="shared" si="467"/>
        <v>68186</v>
      </c>
      <c r="AY813" s="71">
        <v>-29699.13338041068</v>
      </c>
      <c r="AZ813" s="71">
        <v>38487.67</v>
      </c>
      <c r="BA813" s="65" t="b">
        <f t="shared" si="432"/>
        <v>1</v>
      </c>
      <c r="BB813" s="65" t="b">
        <f t="shared" si="433"/>
        <v>1</v>
      </c>
      <c r="BC813" s="65" t="b">
        <f t="shared" si="434"/>
        <v>1</v>
      </c>
      <c r="BD813" s="65" t="b">
        <f t="shared" si="435"/>
        <v>1</v>
      </c>
      <c r="BE813" s="65" t="b">
        <f t="shared" si="436"/>
        <v>0</v>
      </c>
      <c r="BF813" s="65" t="b">
        <f t="shared" si="437"/>
        <v>0</v>
      </c>
      <c r="BG813" s="65" t="b">
        <f t="shared" si="438"/>
        <v>0</v>
      </c>
      <c r="BH813" s="65" t="b">
        <f t="shared" si="439"/>
        <v>0</v>
      </c>
      <c r="BI813" s="65" t="b">
        <f t="shared" si="440"/>
        <v>0</v>
      </c>
      <c r="BJ813" s="65" t="b">
        <f t="shared" si="441"/>
        <v>0</v>
      </c>
      <c r="BK813" s="65" t="b">
        <f t="shared" si="442"/>
        <v>0</v>
      </c>
      <c r="BL813" s="65" t="b">
        <f t="shared" si="443"/>
        <v>0</v>
      </c>
      <c r="BM813" s="70" t="s">
        <v>161</v>
      </c>
    </row>
    <row r="814" spans="1:65" ht="17">
      <c r="A814" s="66" t="s">
        <v>1793</v>
      </c>
      <c r="B814" s="67" t="s">
        <v>1794</v>
      </c>
      <c r="C814" s="68">
        <v>1253.0283011051997</v>
      </c>
      <c r="D814" s="68">
        <v>1253</v>
      </c>
      <c r="E814" s="69">
        <f t="shared" si="444"/>
        <v>2506</v>
      </c>
      <c r="F814" s="68">
        <f t="shared" si="445"/>
        <v>0</v>
      </c>
      <c r="G814" s="71">
        <v>12333.954263492054</v>
      </c>
      <c r="H814" s="71">
        <v>12713</v>
      </c>
      <c r="I814" s="69">
        <f t="shared" si="446"/>
        <v>25046</v>
      </c>
      <c r="J814" s="68">
        <f t="shared" si="447"/>
        <v>380</v>
      </c>
      <c r="K814" s="71">
        <v>28451.425669748947</v>
      </c>
      <c r="L814" s="71">
        <v>30325</v>
      </c>
      <c r="M814" s="69">
        <f t="shared" si="448"/>
        <v>58776</v>
      </c>
      <c r="N814" s="68">
        <f t="shared" si="449"/>
        <v>1874</v>
      </c>
      <c r="O814" s="71">
        <v>32871.603021244082</v>
      </c>
      <c r="P814" s="71">
        <v>39345</v>
      </c>
      <c r="Q814" s="69">
        <f t="shared" si="450"/>
        <v>72216</v>
      </c>
      <c r="R814" s="68">
        <f t="shared" si="451"/>
        <v>6474</v>
      </c>
      <c r="S814" s="71">
        <v>124459.51614736751</v>
      </c>
      <c r="T814" s="71">
        <v>134758</v>
      </c>
      <c r="U814" s="69">
        <f t="shared" si="452"/>
        <v>259217</v>
      </c>
      <c r="V814" s="68">
        <f t="shared" si="453"/>
        <v>10299</v>
      </c>
      <c r="W814" s="71">
        <v>166989.54511968428</v>
      </c>
      <c r="X814" s="71">
        <v>189845.19</v>
      </c>
      <c r="Y814" s="69">
        <f t="shared" si="454"/>
        <v>356834</v>
      </c>
      <c r="Z814" s="68">
        <f t="shared" si="455"/>
        <v>22856</v>
      </c>
      <c r="AA814" s="71">
        <v>166989.54511968428</v>
      </c>
      <c r="AB814" s="71">
        <v>189845.19</v>
      </c>
      <c r="AC814" s="69">
        <f t="shared" si="456"/>
        <v>356834</v>
      </c>
      <c r="AD814" s="68">
        <f t="shared" si="457"/>
        <v>22856</v>
      </c>
      <c r="AE814" s="71">
        <v>166989.54395264044</v>
      </c>
      <c r="AF814" s="71">
        <v>189845.19</v>
      </c>
      <c r="AG814" s="69">
        <f t="shared" si="458"/>
        <v>356834</v>
      </c>
      <c r="AH814" s="68">
        <f t="shared" si="459"/>
        <v>22856</v>
      </c>
      <c r="AI814" s="71">
        <v>194749.04012928886</v>
      </c>
      <c r="AJ814" s="71">
        <v>217604.19</v>
      </c>
      <c r="AK814" s="69">
        <f t="shared" si="460"/>
        <v>412353</v>
      </c>
      <c r="AL814" s="68">
        <f t="shared" si="461"/>
        <v>22855</v>
      </c>
      <c r="AM814" s="71">
        <v>208128.19898623542</v>
      </c>
      <c r="AN814" s="71">
        <v>230983.19</v>
      </c>
      <c r="AO814" s="69">
        <f t="shared" si="462"/>
        <v>439111</v>
      </c>
      <c r="AP814" s="68">
        <f t="shared" si="463"/>
        <v>22855</v>
      </c>
      <c r="AQ814" s="71">
        <v>216966.25459838228</v>
      </c>
      <c r="AR814" s="71">
        <v>239821.19</v>
      </c>
      <c r="AS814" s="69">
        <f t="shared" si="464"/>
        <v>456787</v>
      </c>
      <c r="AT814" s="68">
        <f t="shared" si="465"/>
        <v>22855</v>
      </c>
      <c r="AU814" s="71">
        <v>270437.8196678267</v>
      </c>
      <c r="AV814" s="71">
        <v>239821.19</v>
      </c>
      <c r="AW814" s="69">
        <f t="shared" si="466"/>
        <v>510258</v>
      </c>
      <c r="AX814" s="68">
        <f t="shared" si="467"/>
        <v>-30616</v>
      </c>
      <c r="AY814" s="71">
        <v>270437.8196678267</v>
      </c>
      <c r="AZ814" s="71">
        <v>239821.19</v>
      </c>
      <c r="BA814" s="65" t="b">
        <f t="shared" si="432"/>
        <v>1</v>
      </c>
      <c r="BB814" s="65" t="b">
        <f t="shared" si="433"/>
        <v>0</v>
      </c>
      <c r="BC814" s="65" t="b">
        <f t="shared" si="434"/>
        <v>0</v>
      </c>
      <c r="BD814" s="65" t="b">
        <f t="shared" si="435"/>
        <v>0</v>
      </c>
      <c r="BE814" s="65" t="b">
        <f t="shared" si="436"/>
        <v>0</v>
      </c>
      <c r="BF814" s="65" t="b">
        <f t="shared" si="437"/>
        <v>0</v>
      </c>
      <c r="BG814" s="65" t="b">
        <f t="shared" si="438"/>
        <v>0</v>
      </c>
      <c r="BH814" s="65" t="b">
        <f t="shared" si="439"/>
        <v>0</v>
      </c>
      <c r="BI814" s="65" t="b">
        <f t="shared" si="440"/>
        <v>0</v>
      </c>
      <c r="BJ814" s="65" t="b">
        <f t="shared" si="441"/>
        <v>0</v>
      </c>
      <c r="BK814" s="65" t="b">
        <f t="shared" si="442"/>
        <v>0</v>
      </c>
      <c r="BL814" s="65" t="b">
        <f t="shared" si="443"/>
        <v>0</v>
      </c>
      <c r="BM814" s="70" t="s">
        <v>187</v>
      </c>
    </row>
    <row r="815" spans="1:65" ht="34">
      <c r="A815" s="66" t="s">
        <v>1795</v>
      </c>
      <c r="B815" s="67" t="s">
        <v>1796</v>
      </c>
      <c r="C815" s="68">
        <v>35.236789428680005</v>
      </c>
      <c r="D815" s="68">
        <v>34</v>
      </c>
      <c r="E815" s="69">
        <f t="shared" si="444"/>
        <v>69</v>
      </c>
      <c r="F815" s="68">
        <f t="shared" si="445"/>
        <v>-1</v>
      </c>
      <c r="G815" s="69">
        <v>1202.7138423761642</v>
      </c>
      <c r="H815" s="69">
        <v>1161</v>
      </c>
      <c r="I815" s="69">
        <f t="shared" si="446"/>
        <v>2363</v>
      </c>
      <c r="J815" s="68">
        <f t="shared" si="447"/>
        <v>-41</v>
      </c>
      <c r="K815" s="75">
        <v>13734.105592625372</v>
      </c>
      <c r="L815" s="75">
        <v>13270</v>
      </c>
      <c r="M815" s="69">
        <f t="shared" si="448"/>
        <v>27004</v>
      </c>
      <c r="N815" s="68">
        <f t="shared" si="449"/>
        <v>-464</v>
      </c>
      <c r="O815" s="75">
        <v>14593.979568576118</v>
      </c>
      <c r="P815" s="75">
        <v>14088.9</v>
      </c>
      <c r="Q815" s="69">
        <f t="shared" si="450"/>
        <v>28681</v>
      </c>
      <c r="R815" s="68">
        <f t="shared" si="451"/>
        <v>-505</v>
      </c>
      <c r="S815" s="69">
        <v>0</v>
      </c>
      <c r="T815" s="71">
        <v>4250</v>
      </c>
      <c r="U815" s="69">
        <f t="shared" si="452"/>
        <v>4250</v>
      </c>
      <c r="V815" s="68">
        <f t="shared" si="453"/>
        <v>4250</v>
      </c>
      <c r="W815" s="71">
        <v>1895.5</v>
      </c>
      <c r="X815" s="71">
        <v>5957</v>
      </c>
      <c r="Y815" s="69">
        <f t="shared" si="454"/>
        <v>7852</v>
      </c>
      <c r="Z815" s="68">
        <f t="shared" si="455"/>
        <v>4062</v>
      </c>
      <c r="AA815" s="69">
        <v>0</v>
      </c>
      <c r="AB815" s="71">
        <v>5957</v>
      </c>
      <c r="AC815" s="69">
        <f t="shared" si="456"/>
        <v>5957</v>
      </c>
      <c r="AD815" s="68">
        <f t="shared" si="457"/>
        <v>5957</v>
      </c>
      <c r="AE815" s="73">
        <v>348.5</v>
      </c>
      <c r="AF815" s="71">
        <v>6305.5</v>
      </c>
      <c r="AG815" s="69">
        <f t="shared" si="458"/>
        <v>6653</v>
      </c>
      <c r="AH815" s="68">
        <f t="shared" si="459"/>
        <v>5957</v>
      </c>
      <c r="AI815" s="71">
        <v>3842</v>
      </c>
      <c r="AJ815" s="71">
        <v>10147.5</v>
      </c>
      <c r="AK815" s="69">
        <f t="shared" si="460"/>
        <v>13989</v>
      </c>
      <c r="AL815" s="68">
        <f t="shared" si="461"/>
        <v>6305</v>
      </c>
      <c r="AM815" s="69">
        <v>0</v>
      </c>
      <c r="AN815" s="71">
        <v>10147.5</v>
      </c>
      <c r="AO815" s="69">
        <f t="shared" si="462"/>
        <v>10147</v>
      </c>
      <c r="AP815" s="68">
        <f t="shared" si="463"/>
        <v>10147</v>
      </c>
      <c r="AQ815" s="69">
        <v>0</v>
      </c>
      <c r="AR815" s="71">
        <v>10147.5</v>
      </c>
      <c r="AS815" s="69">
        <f t="shared" si="464"/>
        <v>10147</v>
      </c>
      <c r="AT815" s="68">
        <f t="shared" si="465"/>
        <v>10147</v>
      </c>
      <c r="AU815" s="69">
        <v>0</v>
      </c>
      <c r="AV815" s="71">
        <v>10147.5</v>
      </c>
      <c r="AW815" s="69">
        <f t="shared" si="466"/>
        <v>10147</v>
      </c>
      <c r="AX815" s="68">
        <f t="shared" si="467"/>
        <v>10147</v>
      </c>
      <c r="AY815" s="69">
        <v>0</v>
      </c>
      <c r="AZ815" s="71">
        <v>10147.5</v>
      </c>
      <c r="BA815" s="65" t="b">
        <f t="shared" si="432"/>
        <v>0</v>
      </c>
      <c r="BB815" s="65" t="b">
        <f t="shared" si="433"/>
        <v>0</v>
      </c>
      <c r="BC815" s="65" t="b">
        <f t="shared" si="434"/>
        <v>0</v>
      </c>
      <c r="BD815" s="65" t="b">
        <f t="shared" si="435"/>
        <v>0</v>
      </c>
      <c r="BE815" s="65" t="b">
        <f t="shared" si="436"/>
        <v>0</v>
      </c>
      <c r="BF815" s="65" t="b">
        <f t="shared" si="437"/>
        <v>0</v>
      </c>
      <c r="BG815" s="65" t="b">
        <f t="shared" si="438"/>
        <v>0</v>
      </c>
      <c r="BH815" s="65" t="b">
        <f t="shared" si="439"/>
        <v>0</v>
      </c>
      <c r="BI815" s="65" t="b">
        <f t="shared" si="440"/>
        <v>0</v>
      </c>
      <c r="BJ815" s="65" t="b">
        <f t="shared" si="441"/>
        <v>0</v>
      </c>
      <c r="BK815" s="65" t="b">
        <f t="shared" si="442"/>
        <v>0</v>
      </c>
      <c r="BL815" s="65" t="b">
        <f t="shared" si="443"/>
        <v>0</v>
      </c>
      <c r="BM815" s="70" t="s">
        <v>161</v>
      </c>
    </row>
    <row r="816" spans="1:65" ht="17">
      <c r="A816" s="66" t="s">
        <v>1797</v>
      </c>
      <c r="B816" s="67" t="s">
        <v>1798</v>
      </c>
      <c r="C816" s="68">
        <v>6601.2328118637161</v>
      </c>
      <c r="D816" s="68">
        <v>6601</v>
      </c>
      <c r="E816" s="69">
        <f t="shared" si="444"/>
        <v>13202</v>
      </c>
      <c r="F816" s="68">
        <f t="shared" si="445"/>
        <v>0</v>
      </c>
      <c r="G816" s="71">
        <v>16115.426191314855</v>
      </c>
      <c r="H816" s="71">
        <v>16192</v>
      </c>
      <c r="I816" s="69">
        <f t="shared" si="446"/>
        <v>32307</v>
      </c>
      <c r="J816" s="68">
        <f t="shared" si="447"/>
        <v>77</v>
      </c>
      <c r="K816" s="71">
        <v>31448.752687613109</v>
      </c>
      <c r="L816" s="71">
        <v>31742</v>
      </c>
      <c r="M816" s="69">
        <f t="shared" si="448"/>
        <v>63190</v>
      </c>
      <c r="N816" s="68">
        <f t="shared" si="449"/>
        <v>294</v>
      </c>
      <c r="O816" s="71">
        <v>31774.561492479552</v>
      </c>
      <c r="P816" s="71">
        <v>34729</v>
      </c>
      <c r="Q816" s="69">
        <f t="shared" si="450"/>
        <v>66503</v>
      </c>
      <c r="R816" s="68">
        <f t="shared" si="451"/>
        <v>2955</v>
      </c>
      <c r="S816" s="71">
        <v>48536.030631475223</v>
      </c>
      <c r="T816" s="71">
        <v>48536</v>
      </c>
      <c r="U816" s="69">
        <f t="shared" si="452"/>
        <v>97072</v>
      </c>
      <c r="V816" s="68">
        <f t="shared" si="453"/>
        <v>0</v>
      </c>
      <c r="W816" s="71">
        <v>222882.03777050012</v>
      </c>
      <c r="X816" s="71">
        <v>222882</v>
      </c>
      <c r="Y816" s="69">
        <f t="shared" si="454"/>
        <v>445764</v>
      </c>
      <c r="Z816" s="68">
        <f t="shared" si="455"/>
        <v>0</v>
      </c>
      <c r="AA816" s="71">
        <v>222882.03777050012</v>
      </c>
      <c r="AB816" s="71">
        <v>222882</v>
      </c>
      <c r="AC816" s="69">
        <f t="shared" si="456"/>
        <v>445764</v>
      </c>
      <c r="AD816" s="68">
        <f t="shared" si="457"/>
        <v>0</v>
      </c>
      <c r="AE816" s="71">
        <v>253835.02932840551</v>
      </c>
      <c r="AF816" s="71">
        <v>253835</v>
      </c>
      <c r="AG816" s="69">
        <f t="shared" si="458"/>
        <v>507670</v>
      </c>
      <c r="AH816" s="68">
        <f t="shared" si="459"/>
        <v>0</v>
      </c>
      <c r="AI816" s="71">
        <v>253835.02932840551</v>
      </c>
      <c r="AJ816" s="71">
        <v>253835</v>
      </c>
      <c r="AK816" s="69">
        <f t="shared" si="460"/>
        <v>507670</v>
      </c>
      <c r="AL816" s="68">
        <f t="shared" si="461"/>
        <v>0</v>
      </c>
      <c r="AM816" s="71">
        <v>253835.02932840551</v>
      </c>
      <c r="AN816" s="71">
        <v>253835</v>
      </c>
      <c r="AO816" s="69">
        <f t="shared" si="462"/>
        <v>507670</v>
      </c>
      <c r="AP816" s="68">
        <f t="shared" si="463"/>
        <v>0</v>
      </c>
      <c r="AQ816" s="71">
        <v>253835.02932840551</v>
      </c>
      <c r="AR816" s="71">
        <v>253835</v>
      </c>
      <c r="AS816" s="69">
        <f t="shared" si="464"/>
        <v>507670</v>
      </c>
      <c r="AT816" s="68">
        <f t="shared" si="465"/>
        <v>0</v>
      </c>
      <c r="AU816" s="71">
        <v>284023.58205567824</v>
      </c>
      <c r="AV816" s="71">
        <v>253835</v>
      </c>
      <c r="AW816" s="69">
        <f t="shared" si="466"/>
        <v>537858</v>
      </c>
      <c r="AX816" s="68">
        <f t="shared" si="467"/>
        <v>-30188</v>
      </c>
      <c r="AY816" s="71">
        <v>284023.58205567824</v>
      </c>
      <c r="AZ816" s="71">
        <v>253835</v>
      </c>
      <c r="BA816" s="65" t="b">
        <f t="shared" si="432"/>
        <v>1</v>
      </c>
      <c r="BB816" s="65" t="b">
        <f t="shared" si="433"/>
        <v>0</v>
      </c>
      <c r="BC816" s="65" t="b">
        <f t="shared" si="434"/>
        <v>0</v>
      </c>
      <c r="BD816" s="65" t="b">
        <f t="shared" si="435"/>
        <v>0</v>
      </c>
      <c r="BE816" s="65" t="b">
        <f t="shared" si="436"/>
        <v>1</v>
      </c>
      <c r="BF816" s="65" t="b">
        <f t="shared" si="437"/>
        <v>1</v>
      </c>
      <c r="BG816" s="65" t="b">
        <f t="shared" si="438"/>
        <v>1</v>
      </c>
      <c r="BH816" s="65" t="b">
        <f t="shared" si="439"/>
        <v>1</v>
      </c>
      <c r="BI816" s="65" t="b">
        <f t="shared" si="440"/>
        <v>1</v>
      </c>
      <c r="BJ816" s="65" t="b">
        <f t="shared" si="441"/>
        <v>1</v>
      </c>
      <c r="BK816" s="65" t="b">
        <f t="shared" si="442"/>
        <v>1</v>
      </c>
      <c r="BL816" s="65" t="b">
        <f t="shared" si="443"/>
        <v>0</v>
      </c>
      <c r="BM816" s="70" t="s">
        <v>164</v>
      </c>
    </row>
    <row r="817" spans="1:65" ht="17">
      <c r="A817" s="66" t="s">
        <v>1799</v>
      </c>
      <c r="B817" s="67" t="s">
        <v>1800</v>
      </c>
      <c r="C817" s="68">
        <v>1277.1963353697706</v>
      </c>
      <c r="D817" s="68">
        <v>1277</v>
      </c>
      <c r="E817" s="69">
        <f t="shared" si="444"/>
        <v>2554</v>
      </c>
      <c r="F817" s="68">
        <f t="shared" si="445"/>
        <v>0</v>
      </c>
      <c r="G817" s="69">
        <v>8195.1963353713327</v>
      </c>
      <c r="H817" s="69">
        <v>8195</v>
      </c>
      <c r="I817" s="69">
        <f t="shared" si="446"/>
        <v>16390</v>
      </c>
      <c r="J817" s="68">
        <f t="shared" si="447"/>
        <v>0</v>
      </c>
      <c r="K817" s="75">
        <v>38733.131443776161</v>
      </c>
      <c r="L817" s="75">
        <v>38733</v>
      </c>
      <c r="M817" s="69">
        <f t="shared" si="448"/>
        <v>77466</v>
      </c>
      <c r="N817" s="68">
        <f t="shared" si="449"/>
        <v>0</v>
      </c>
      <c r="O817" s="75">
        <v>38733.131443777311</v>
      </c>
      <c r="P817" s="75">
        <v>38733</v>
      </c>
      <c r="Q817" s="69">
        <f t="shared" si="450"/>
        <v>77466</v>
      </c>
      <c r="R817" s="68">
        <f t="shared" si="451"/>
        <v>0</v>
      </c>
      <c r="S817" s="71">
        <v>56987.304504076092</v>
      </c>
      <c r="T817" s="71">
        <v>56987</v>
      </c>
      <c r="U817" s="69">
        <f t="shared" si="452"/>
        <v>113974</v>
      </c>
      <c r="V817" s="68">
        <f t="shared" si="453"/>
        <v>0</v>
      </c>
      <c r="W817" s="71">
        <v>116608.33484407609</v>
      </c>
      <c r="X817" s="71">
        <v>116608</v>
      </c>
      <c r="Y817" s="69">
        <f t="shared" si="454"/>
        <v>233216</v>
      </c>
      <c r="Z817" s="68">
        <f t="shared" si="455"/>
        <v>0</v>
      </c>
      <c r="AA817" s="71">
        <v>116608.33484407609</v>
      </c>
      <c r="AB817" s="71">
        <v>116608</v>
      </c>
      <c r="AC817" s="69">
        <f t="shared" si="456"/>
        <v>233216</v>
      </c>
      <c r="AD817" s="68">
        <f t="shared" si="457"/>
        <v>0</v>
      </c>
      <c r="AE817" s="71">
        <v>116608.33484407609</v>
      </c>
      <c r="AF817" s="71">
        <v>116608</v>
      </c>
      <c r="AG817" s="69">
        <f t="shared" si="458"/>
        <v>233216</v>
      </c>
      <c r="AH817" s="68">
        <f t="shared" si="459"/>
        <v>0</v>
      </c>
      <c r="AI817" s="71">
        <v>116608.33484407609</v>
      </c>
      <c r="AJ817" s="71">
        <v>116608</v>
      </c>
      <c r="AK817" s="69">
        <f t="shared" si="460"/>
        <v>233216</v>
      </c>
      <c r="AL817" s="68">
        <f t="shared" si="461"/>
        <v>0</v>
      </c>
      <c r="AM817" s="71">
        <v>117492.06553638377</v>
      </c>
      <c r="AN817" s="71">
        <v>117492</v>
      </c>
      <c r="AO817" s="69">
        <f t="shared" si="462"/>
        <v>234984</v>
      </c>
      <c r="AP817" s="68">
        <f t="shared" si="463"/>
        <v>0</v>
      </c>
      <c r="AQ817" s="71">
        <v>117492.06553638377</v>
      </c>
      <c r="AR817" s="71">
        <v>117492</v>
      </c>
      <c r="AS817" s="69">
        <f t="shared" si="464"/>
        <v>234984</v>
      </c>
      <c r="AT817" s="68">
        <f t="shared" si="465"/>
        <v>0</v>
      </c>
      <c r="AU817" s="71">
        <v>153332.51745946071</v>
      </c>
      <c r="AV817" s="71">
        <v>117492</v>
      </c>
      <c r="AW817" s="69">
        <f t="shared" si="466"/>
        <v>270824</v>
      </c>
      <c r="AX817" s="68">
        <f t="shared" si="467"/>
        <v>-35840</v>
      </c>
      <c r="AY817" s="71">
        <v>153332.51745946071</v>
      </c>
      <c r="AZ817" s="71">
        <v>117492</v>
      </c>
      <c r="BA817" s="65" t="b">
        <f t="shared" si="432"/>
        <v>1</v>
      </c>
      <c r="BB817" s="65" t="b">
        <f t="shared" si="433"/>
        <v>1</v>
      </c>
      <c r="BC817" s="65" t="b">
        <f t="shared" si="434"/>
        <v>1</v>
      </c>
      <c r="BD817" s="65" t="b">
        <f t="shared" si="435"/>
        <v>1</v>
      </c>
      <c r="BE817" s="65" t="b">
        <f t="shared" si="436"/>
        <v>1</v>
      </c>
      <c r="BF817" s="65" t="b">
        <f t="shared" si="437"/>
        <v>1</v>
      </c>
      <c r="BG817" s="65" t="b">
        <f t="shared" si="438"/>
        <v>1</v>
      </c>
      <c r="BH817" s="65" t="b">
        <f t="shared" si="439"/>
        <v>1</v>
      </c>
      <c r="BI817" s="65" t="b">
        <f t="shared" si="440"/>
        <v>1</v>
      </c>
      <c r="BJ817" s="65" t="b">
        <f t="shared" si="441"/>
        <v>1</v>
      </c>
      <c r="BK817" s="65" t="b">
        <f t="shared" si="442"/>
        <v>1</v>
      </c>
      <c r="BL817" s="65" t="b">
        <f t="shared" si="443"/>
        <v>0</v>
      </c>
      <c r="BM817" s="70" t="s">
        <v>164</v>
      </c>
    </row>
    <row r="818" spans="1:65" ht="17">
      <c r="A818" s="66" t="s">
        <v>1801</v>
      </c>
      <c r="B818" s="67" t="s">
        <v>1802</v>
      </c>
      <c r="C818" s="68">
        <v>4331.6454861345146</v>
      </c>
      <c r="D818" s="68">
        <v>4316</v>
      </c>
      <c r="E818" s="69">
        <f t="shared" si="444"/>
        <v>8647</v>
      </c>
      <c r="F818" s="68">
        <f t="shared" si="445"/>
        <v>-15</v>
      </c>
      <c r="G818" s="69">
        <v>17109.150446090782</v>
      </c>
      <c r="H818" s="69">
        <v>17109</v>
      </c>
      <c r="I818" s="69">
        <f t="shared" si="446"/>
        <v>34218</v>
      </c>
      <c r="J818" s="68">
        <f t="shared" si="447"/>
        <v>0</v>
      </c>
      <c r="K818" s="71">
        <v>34668.573771202442</v>
      </c>
      <c r="L818" s="71">
        <v>34668</v>
      </c>
      <c r="M818" s="69">
        <f t="shared" si="448"/>
        <v>69336</v>
      </c>
      <c r="N818" s="68">
        <f t="shared" si="449"/>
        <v>0</v>
      </c>
      <c r="O818" s="71">
        <v>47758.681663193478</v>
      </c>
      <c r="P818" s="71">
        <v>47758</v>
      </c>
      <c r="Q818" s="69">
        <f t="shared" si="450"/>
        <v>95516</v>
      </c>
      <c r="R818" s="68">
        <f t="shared" si="451"/>
        <v>0</v>
      </c>
      <c r="S818" s="71">
        <v>16250</v>
      </c>
      <c r="T818" s="71">
        <v>16250</v>
      </c>
      <c r="U818" s="69">
        <f t="shared" si="452"/>
        <v>32500</v>
      </c>
      <c r="V818" s="68">
        <f t="shared" si="453"/>
        <v>0</v>
      </c>
      <c r="W818" s="71">
        <v>16250</v>
      </c>
      <c r="X818" s="71">
        <v>16250</v>
      </c>
      <c r="Y818" s="69">
        <f t="shared" si="454"/>
        <v>32500</v>
      </c>
      <c r="Z818" s="68">
        <f t="shared" si="455"/>
        <v>0</v>
      </c>
      <c r="AA818" s="71">
        <v>16250</v>
      </c>
      <c r="AB818" s="71">
        <v>16250</v>
      </c>
      <c r="AC818" s="69">
        <f t="shared" si="456"/>
        <v>32500</v>
      </c>
      <c r="AD818" s="68">
        <f t="shared" si="457"/>
        <v>0</v>
      </c>
      <c r="AE818" s="71">
        <v>16250</v>
      </c>
      <c r="AF818" s="71">
        <v>16250</v>
      </c>
      <c r="AG818" s="69">
        <f t="shared" si="458"/>
        <v>32500</v>
      </c>
      <c r="AH818" s="68">
        <f t="shared" si="459"/>
        <v>0</v>
      </c>
      <c r="AI818" s="71">
        <v>16250</v>
      </c>
      <c r="AJ818" s="71">
        <v>16250</v>
      </c>
      <c r="AK818" s="69">
        <f t="shared" si="460"/>
        <v>32500</v>
      </c>
      <c r="AL818" s="68">
        <f t="shared" si="461"/>
        <v>0</v>
      </c>
      <c r="AM818" s="71">
        <v>16250</v>
      </c>
      <c r="AN818" s="71">
        <v>16250</v>
      </c>
      <c r="AO818" s="69">
        <f t="shared" si="462"/>
        <v>32500</v>
      </c>
      <c r="AP818" s="68">
        <f t="shared" si="463"/>
        <v>0</v>
      </c>
      <c r="AQ818" s="71">
        <v>16250</v>
      </c>
      <c r="AR818" s="71">
        <v>16250</v>
      </c>
      <c r="AS818" s="69">
        <f t="shared" si="464"/>
        <v>32500</v>
      </c>
      <c r="AT818" s="68">
        <f t="shared" si="465"/>
        <v>0</v>
      </c>
      <c r="AU818" s="71">
        <v>16250</v>
      </c>
      <c r="AV818" s="71">
        <v>16250</v>
      </c>
      <c r="AW818" s="69">
        <f t="shared" si="466"/>
        <v>32500</v>
      </c>
      <c r="AX818" s="68">
        <f t="shared" si="467"/>
        <v>0</v>
      </c>
      <c r="AY818" s="71">
        <v>16250</v>
      </c>
      <c r="AZ818" s="71">
        <v>16250</v>
      </c>
      <c r="BA818" s="65" t="b">
        <f t="shared" si="432"/>
        <v>0</v>
      </c>
      <c r="BB818" s="65" t="b">
        <f t="shared" si="433"/>
        <v>1</v>
      </c>
      <c r="BC818" s="65" t="b">
        <f t="shared" si="434"/>
        <v>1</v>
      </c>
      <c r="BD818" s="65" t="b">
        <f t="shared" si="435"/>
        <v>1</v>
      </c>
      <c r="BE818" s="65" t="b">
        <f t="shared" si="436"/>
        <v>1</v>
      </c>
      <c r="BF818" s="65" t="b">
        <f t="shared" si="437"/>
        <v>1</v>
      </c>
      <c r="BG818" s="65" t="b">
        <f t="shared" si="438"/>
        <v>1</v>
      </c>
      <c r="BH818" s="65" t="b">
        <f t="shared" si="439"/>
        <v>1</v>
      </c>
      <c r="BI818" s="65" t="b">
        <f t="shared" si="440"/>
        <v>1</v>
      </c>
      <c r="BJ818" s="65" t="b">
        <f t="shared" si="441"/>
        <v>1</v>
      </c>
      <c r="BK818" s="65" t="b">
        <f t="shared" si="442"/>
        <v>1</v>
      </c>
      <c r="BL818" s="65" t="b">
        <f t="shared" si="443"/>
        <v>1</v>
      </c>
      <c r="BM818" s="70" t="s">
        <v>164</v>
      </c>
    </row>
    <row r="819" spans="1:65" ht="17">
      <c r="A819" s="66" t="s">
        <v>1803</v>
      </c>
      <c r="B819" s="67" t="s">
        <v>1804</v>
      </c>
      <c r="C819" s="68">
        <v>1036.2041535759868</v>
      </c>
      <c r="D819" s="68">
        <v>582.29999999999995</v>
      </c>
      <c r="E819" s="69">
        <f t="shared" si="444"/>
        <v>1618</v>
      </c>
      <c r="F819" s="68">
        <f t="shared" si="445"/>
        <v>-454</v>
      </c>
      <c r="G819" s="69">
        <v>1833.3892611895137</v>
      </c>
      <c r="H819" s="69">
        <v>1030.3</v>
      </c>
      <c r="I819" s="69">
        <f t="shared" si="446"/>
        <v>2863</v>
      </c>
      <c r="J819" s="68">
        <f t="shared" si="447"/>
        <v>-803</v>
      </c>
      <c r="K819" s="75">
        <v>8120.7982852547775</v>
      </c>
      <c r="L819" s="75">
        <v>5880.3</v>
      </c>
      <c r="M819" s="69">
        <f t="shared" si="448"/>
        <v>14000</v>
      </c>
      <c r="N819" s="68">
        <f t="shared" si="449"/>
        <v>-2240</v>
      </c>
      <c r="O819" s="75">
        <v>8120.7982852547775</v>
      </c>
      <c r="P819" s="75">
        <v>5880.3</v>
      </c>
      <c r="Q819" s="69">
        <f t="shared" si="450"/>
        <v>14000</v>
      </c>
      <c r="R819" s="68">
        <f t="shared" si="451"/>
        <v>-2240</v>
      </c>
      <c r="S819" s="71">
        <v>35624.999999999993</v>
      </c>
      <c r="T819" s="71">
        <v>47500</v>
      </c>
      <c r="U819" s="69">
        <f t="shared" si="452"/>
        <v>83125</v>
      </c>
      <c r="V819" s="68">
        <f t="shared" si="453"/>
        <v>11875</v>
      </c>
      <c r="W819" s="71">
        <v>47772.817933447608</v>
      </c>
      <c r="X819" s="71">
        <v>59647.82</v>
      </c>
      <c r="Y819" s="69">
        <f t="shared" si="454"/>
        <v>107419</v>
      </c>
      <c r="Z819" s="68">
        <f t="shared" si="455"/>
        <v>11875</v>
      </c>
      <c r="AA819" s="71">
        <v>49669.358913578297</v>
      </c>
      <c r="AB819" s="71">
        <v>61544.36</v>
      </c>
      <c r="AC819" s="69">
        <f t="shared" si="456"/>
        <v>111213</v>
      </c>
      <c r="AD819" s="68">
        <f t="shared" si="457"/>
        <v>11875</v>
      </c>
      <c r="AE819" s="71">
        <v>49669.358913578297</v>
      </c>
      <c r="AF819" s="71">
        <v>61544.36</v>
      </c>
      <c r="AG819" s="69">
        <f t="shared" si="458"/>
        <v>111213</v>
      </c>
      <c r="AH819" s="68">
        <f t="shared" si="459"/>
        <v>11875</v>
      </c>
      <c r="AI819" s="71">
        <v>51503.656815296476</v>
      </c>
      <c r="AJ819" s="71">
        <v>63378.36</v>
      </c>
      <c r="AK819" s="69">
        <f t="shared" si="460"/>
        <v>114881</v>
      </c>
      <c r="AL819" s="68">
        <f t="shared" si="461"/>
        <v>11875</v>
      </c>
      <c r="AM819" s="71">
        <v>75558.803644331056</v>
      </c>
      <c r="AN819" s="71">
        <v>87433.36</v>
      </c>
      <c r="AO819" s="69">
        <f t="shared" si="462"/>
        <v>162991</v>
      </c>
      <c r="AP819" s="68">
        <f t="shared" si="463"/>
        <v>11875</v>
      </c>
      <c r="AQ819" s="71">
        <v>77543.170596243959</v>
      </c>
      <c r="AR819" s="71">
        <v>89417.36</v>
      </c>
      <c r="AS819" s="69">
        <f t="shared" si="464"/>
        <v>166960</v>
      </c>
      <c r="AT819" s="68">
        <f t="shared" si="465"/>
        <v>11874</v>
      </c>
      <c r="AU819" s="71">
        <v>77543.170596243959</v>
      </c>
      <c r="AV819" s="71">
        <v>89417.36</v>
      </c>
      <c r="AW819" s="69">
        <f t="shared" si="466"/>
        <v>166960</v>
      </c>
      <c r="AX819" s="68">
        <f t="shared" si="467"/>
        <v>11874</v>
      </c>
      <c r="AY819" s="71">
        <v>77543.170596243959</v>
      </c>
      <c r="AZ819" s="71">
        <v>89417.36</v>
      </c>
      <c r="BA819" s="65" t="b">
        <f t="shared" si="432"/>
        <v>0</v>
      </c>
      <c r="BB819" s="65" t="b">
        <f t="shared" si="433"/>
        <v>0</v>
      </c>
      <c r="BC819" s="65" t="b">
        <f t="shared" si="434"/>
        <v>0</v>
      </c>
      <c r="BD819" s="65" t="b">
        <f t="shared" si="435"/>
        <v>0</v>
      </c>
      <c r="BE819" s="65" t="b">
        <f t="shared" si="436"/>
        <v>0</v>
      </c>
      <c r="BF819" s="65" t="b">
        <f t="shared" si="437"/>
        <v>0</v>
      </c>
      <c r="BG819" s="65" t="b">
        <f t="shared" si="438"/>
        <v>0</v>
      </c>
      <c r="BH819" s="65" t="b">
        <f t="shared" si="439"/>
        <v>0</v>
      </c>
      <c r="BI819" s="65" t="b">
        <f t="shared" si="440"/>
        <v>0</v>
      </c>
      <c r="BJ819" s="65" t="b">
        <f t="shared" si="441"/>
        <v>0</v>
      </c>
      <c r="BK819" s="65" t="b">
        <f t="shared" si="442"/>
        <v>0</v>
      </c>
      <c r="BL819" s="65" t="b">
        <f t="shared" si="443"/>
        <v>0</v>
      </c>
      <c r="BM819" s="70" t="s">
        <v>164</v>
      </c>
    </row>
    <row r="820" spans="1:65" ht="17">
      <c r="A820" s="66" t="s">
        <v>1805</v>
      </c>
      <c r="B820" s="67" t="s">
        <v>1806</v>
      </c>
      <c r="C820" s="68">
        <v>62292.313983551932</v>
      </c>
      <c r="D820" s="68">
        <v>62292</v>
      </c>
      <c r="E820" s="69">
        <f t="shared" si="444"/>
        <v>124584</v>
      </c>
      <c r="F820" s="68">
        <f t="shared" si="445"/>
        <v>0</v>
      </c>
      <c r="G820" s="71">
        <v>322372.8962457754</v>
      </c>
      <c r="H820" s="71">
        <v>322373</v>
      </c>
      <c r="I820" s="69">
        <f t="shared" si="446"/>
        <v>644745</v>
      </c>
      <c r="J820" s="68">
        <f t="shared" si="447"/>
        <v>1</v>
      </c>
      <c r="K820" s="71">
        <v>928060.49662686884</v>
      </c>
      <c r="L820" s="71">
        <v>928061</v>
      </c>
      <c r="M820" s="69">
        <f t="shared" si="448"/>
        <v>1856121</v>
      </c>
      <c r="N820" s="68">
        <f t="shared" si="449"/>
        <v>1</v>
      </c>
      <c r="O820" s="71">
        <v>1308039.2693935842</v>
      </c>
      <c r="P820" s="71">
        <v>1308040</v>
      </c>
      <c r="Q820" s="69">
        <f t="shared" si="450"/>
        <v>2616079</v>
      </c>
      <c r="R820" s="68">
        <f t="shared" si="451"/>
        <v>1</v>
      </c>
      <c r="S820" s="71">
        <v>5425</v>
      </c>
      <c r="T820" s="69">
        <v>0</v>
      </c>
      <c r="U820" s="69">
        <f t="shared" si="452"/>
        <v>5425</v>
      </c>
      <c r="V820" s="68">
        <f t="shared" si="453"/>
        <v>-5425</v>
      </c>
      <c r="W820" s="71">
        <v>9100</v>
      </c>
      <c r="X820" s="69">
        <v>0</v>
      </c>
      <c r="Y820" s="69">
        <f t="shared" si="454"/>
        <v>9100</v>
      </c>
      <c r="Z820" s="68">
        <f t="shared" si="455"/>
        <v>-9100</v>
      </c>
      <c r="AA820" s="71">
        <v>9287.5</v>
      </c>
      <c r="AB820" s="69">
        <v>0</v>
      </c>
      <c r="AC820" s="69">
        <f t="shared" si="456"/>
        <v>9287</v>
      </c>
      <c r="AD820" s="68">
        <f t="shared" si="457"/>
        <v>-9287</v>
      </c>
      <c r="AE820" s="71">
        <v>14041.559829059828</v>
      </c>
      <c r="AF820" s="71">
        <v>750</v>
      </c>
      <c r="AG820" s="69">
        <f t="shared" si="458"/>
        <v>14791</v>
      </c>
      <c r="AH820" s="68">
        <f t="shared" si="459"/>
        <v>-13291</v>
      </c>
      <c r="AI820" s="71">
        <v>16742.094017094016</v>
      </c>
      <c r="AJ820" s="71">
        <v>750</v>
      </c>
      <c r="AK820" s="69">
        <f t="shared" si="460"/>
        <v>17492</v>
      </c>
      <c r="AL820" s="68">
        <f t="shared" si="461"/>
        <v>-15992</v>
      </c>
      <c r="AM820" s="71">
        <v>35631.019764957266</v>
      </c>
      <c r="AN820" s="71">
        <v>19639</v>
      </c>
      <c r="AO820" s="69">
        <f t="shared" si="462"/>
        <v>55270</v>
      </c>
      <c r="AP820" s="68">
        <f t="shared" si="463"/>
        <v>-15992</v>
      </c>
      <c r="AQ820" s="71">
        <v>36353.605235042734</v>
      </c>
      <c r="AR820" s="71">
        <v>20362</v>
      </c>
      <c r="AS820" s="69">
        <f t="shared" si="464"/>
        <v>56715</v>
      </c>
      <c r="AT820" s="68">
        <f t="shared" si="465"/>
        <v>-15991</v>
      </c>
      <c r="AU820" s="71">
        <v>40324.159401709403</v>
      </c>
      <c r="AV820" s="71">
        <v>20362</v>
      </c>
      <c r="AW820" s="69">
        <f t="shared" si="466"/>
        <v>60686</v>
      </c>
      <c r="AX820" s="68">
        <f t="shared" si="467"/>
        <v>-19962</v>
      </c>
      <c r="AY820" s="71">
        <v>40324.159401709403</v>
      </c>
      <c r="AZ820" s="71">
        <v>20362</v>
      </c>
      <c r="BA820" s="65" t="b">
        <f t="shared" si="432"/>
        <v>1</v>
      </c>
      <c r="BB820" s="65" t="b">
        <f t="shared" si="433"/>
        <v>0</v>
      </c>
      <c r="BC820" s="65" t="b">
        <f t="shared" si="434"/>
        <v>0</v>
      </c>
      <c r="BD820" s="65" t="b">
        <f t="shared" si="435"/>
        <v>0</v>
      </c>
      <c r="BE820" s="65" t="b">
        <f t="shared" si="436"/>
        <v>0</v>
      </c>
      <c r="BF820" s="65" t="b">
        <f t="shared" si="437"/>
        <v>0</v>
      </c>
      <c r="BG820" s="65" t="b">
        <f t="shared" si="438"/>
        <v>0</v>
      </c>
      <c r="BH820" s="65" t="b">
        <f t="shared" si="439"/>
        <v>0</v>
      </c>
      <c r="BI820" s="65" t="b">
        <f t="shared" si="440"/>
        <v>0</v>
      </c>
      <c r="BJ820" s="65" t="b">
        <f t="shared" si="441"/>
        <v>0</v>
      </c>
      <c r="BK820" s="65" t="b">
        <f t="shared" si="442"/>
        <v>0</v>
      </c>
      <c r="BL820" s="65" t="b">
        <f t="shared" si="443"/>
        <v>0</v>
      </c>
      <c r="BM820" s="70" t="s">
        <v>179</v>
      </c>
    </row>
    <row r="821" spans="1:65" ht="17">
      <c r="A821" s="66" t="s">
        <v>1807</v>
      </c>
      <c r="B821" s="67" t="s">
        <v>1808</v>
      </c>
      <c r="C821" s="68">
        <v>1213.1530435986797</v>
      </c>
      <c r="D821" s="68">
        <v>1213</v>
      </c>
      <c r="E821" s="69">
        <f t="shared" si="444"/>
        <v>2426</v>
      </c>
      <c r="F821" s="68">
        <f t="shared" si="445"/>
        <v>0</v>
      </c>
      <c r="G821" s="69">
        <v>18169.476981810709</v>
      </c>
      <c r="H821" s="69">
        <v>18169</v>
      </c>
      <c r="I821" s="69">
        <f t="shared" si="446"/>
        <v>36338</v>
      </c>
      <c r="J821" s="68">
        <f t="shared" si="447"/>
        <v>0</v>
      </c>
      <c r="K821" s="71">
        <v>55486.110013189369</v>
      </c>
      <c r="L821" s="71">
        <v>55486.110013189369</v>
      </c>
      <c r="M821" s="69">
        <f t="shared" si="448"/>
        <v>110972</v>
      </c>
      <c r="N821" s="68">
        <f t="shared" si="449"/>
        <v>0</v>
      </c>
      <c r="O821" s="71">
        <v>61531.079760432018</v>
      </c>
      <c r="P821" s="71">
        <v>61531.110013189369</v>
      </c>
      <c r="Q821" s="69">
        <f t="shared" si="450"/>
        <v>123062</v>
      </c>
      <c r="R821" s="68">
        <f t="shared" si="451"/>
        <v>0</v>
      </c>
      <c r="S821" s="71">
        <v>26250</v>
      </c>
      <c r="T821" s="71">
        <v>26250</v>
      </c>
      <c r="U821" s="69">
        <f t="shared" si="452"/>
        <v>52500</v>
      </c>
      <c r="V821" s="68">
        <f t="shared" si="453"/>
        <v>0</v>
      </c>
      <c r="W821" s="71">
        <v>45434.082092353899</v>
      </c>
      <c r="X821" s="71">
        <v>45434</v>
      </c>
      <c r="Y821" s="69">
        <f t="shared" si="454"/>
        <v>90868</v>
      </c>
      <c r="Z821" s="68">
        <f t="shared" si="455"/>
        <v>0</v>
      </c>
      <c r="AA821" s="71">
        <v>64618.164184707792</v>
      </c>
      <c r="AB821" s="71">
        <v>64618</v>
      </c>
      <c r="AC821" s="69">
        <f t="shared" si="456"/>
        <v>129236</v>
      </c>
      <c r="AD821" s="68">
        <f t="shared" si="457"/>
        <v>0</v>
      </c>
      <c r="AE821" s="71">
        <v>64618.164184707792</v>
      </c>
      <c r="AF821" s="71">
        <v>64618</v>
      </c>
      <c r="AG821" s="69">
        <f t="shared" si="458"/>
        <v>129236</v>
      </c>
      <c r="AH821" s="68">
        <f t="shared" si="459"/>
        <v>0</v>
      </c>
      <c r="AI821" s="71">
        <v>64618.164184707792</v>
      </c>
      <c r="AJ821" s="71">
        <v>64618</v>
      </c>
      <c r="AK821" s="69">
        <f t="shared" si="460"/>
        <v>129236</v>
      </c>
      <c r="AL821" s="68">
        <f t="shared" si="461"/>
        <v>0</v>
      </c>
      <c r="AM821" s="71">
        <v>77301.20318540174</v>
      </c>
      <c r="AN821" s="71">
        <v>77301</v>
      </c>
      <c r="AO821" s="69">
        <f t="shared" si="462"/>
        <v>154602</v>
      </c>
      <c r="AP821" s="68">
        <f t="shared" si="463"/>
        <v>0</v>
      </c>
      <c r="AQ821" s="71">
        <v>146321.68340746974</v>
      </c>
      <c r="AR821" s="71">
        <v>146321</v>
      </c>
      <c r="AS821" s="69">
        <f t="shared" si="464"/>
        <v>292642</v>
      </c>
      <c r="AT821" s="68">
        <f t="shared" si="465"/>
        <v>0</v>
      </c>
      <c r="AU821" s="71">
        <v>162576.55370587361</v>
      </c>
      <c r="AV821" s="71">
        <v>146321</v>
      </c>
      <c r="AW821" s="69">
        <f t="shared" si="466"/>
        <v>308897</v>
      </c>
      <c r="AX821" s="68">
        <f t="shared" si="467"/>
        <v>-16255</v>
      </c>
      <c r="AY821" s="71">
        <v>162576.55370587361</v>
      </c>
      <c r="AZ821" s="71">
        <v>146321</v>
      </c>
      <c r="BA821" s="65" t="b">
        <f t="shared" si="432"/>
        <v>1</v>
      </c>
      <c r="BB821" s="65" t="b">
        <f t="shared" si="433"/>
        <v>1</v>
      </c>
      <c r="BC821" s="65" t="b">
        <f t="shared" si="434"/>
        <v>1</v>
      </c>
      <c r="BD821" s="65" t="b">
        <f t="shared" si="435"/>
        <v>1</v>
      </c>
      <c r="BE821" s="65" t="b">
        <f t="shared" si="436"/>
        <v>1</v>
      </c>
      <c r="BF821" s="65" t="b">
        <f t="shared" si="437"/>
        <v>1</v>
      </c>
      <c r="BG821" s="65" t="b">
        <f t="shared" si="438"/>
        <v>1</v>
      </c>
      <c r="BH821" s="65" t="b">
        <f t="shared" si="439"/>
        <v>1</v>
      </c>
      <c r="BI821" s="65" t="b">
        <f t="shared" si="440"/>
        <v>1</v>
      </c>
      <c r="BJ821" s="65" t="b">
        <f t="shared" si="441"/>
        <v>1</v>
      </c>
      <c r="BK821" s="65" t="b">
        <f t="shared" si="442"/>
        <v>1</v>
      </c>
      <c r="BL821" s="65" t="b">
        <f t="shared" si="443"/>
        <v>0</v>
      </c>
      <c r="BM821" s="70" t="s">
        <v>164</v>
      </c>
    </row>
    <row r="822" spans="1:65" ht="17">
      <c r="A822" s="66" t="s">
        <v>1809</v>
      </c>
      <c r="B822" s="67" t="s">
        <v>1810</v>
      </c>
      <c r="C822" s="68">
        <v>3319.3171449900465</v>
      </c>
      <c r="D822" s="68">
        <v>3319</v>
      </c>
      <c r="E822" s="69">
        <f t="shared" si="444"/>
        <v>6638</v>
      </c>
      <c r="F822" s="68">
        <f t="shared" si="445"/>
        <v>0</v>
      </c>
      <c r="G822" s="69">
        <v>3319.3171449900465</v>
      </c>
      <c r="H822" s="69">
        <v>3319</v>
      </c>
      <c r="I822" s="69">
        <f t="shared" si="446"/>
        <v>6638</v>
      </c>
      <c r="J822" s="68">
        <f t="shared" si="447"/>
        <v>0</v>
      </c>
      <c r="K822" s="71">
        <v>8132.9574900464504</v>
      </c>
      <c r="L822" s="71">
        <v>8133</v>
      </c>
      <c r="M822" s="69">
        <f t="shared" si="448"/>
        <v>16265</v>
      </c>
      <c r="N822" s="68">
        <f t="shared" si="449"/>
        <v>1</v>
      </c>
      <c r="O822" s="71">
        <v>8132.9574900464504</v>
      </c>
      <c r="P822" s="71">
        <v>8133</v>
      </c>
      <c r="Q822" s="69">
        <f t="shared" si="450"/>
        <v>16265</v>
      </c>
      <c r="R822" s="68">
        <f t="shared" si="451"/>
        <v>1</v>
      </c>
      <c r="S822" s="71">
        <v>26250</v>
      </c>
      <c r="T822" s="71">
        <v>26250</v>
      </c>
      <c r="U822" s="69">
        <f t="shared" si="452"/>
        <v>52500</v>
      </c>
      <c r="V822" s="68">
        <f t="shared" si="453"/>
        <v>0</v>
      </c>
      <c r="W822" s="71">
        <v>26250</v>
      </c>
      <c r="X822" s="71">
        <v>26250</v>
      </c>
      <c r="Y822" s="69">
        <f t="shared" si="454"/>
        <v>52500</v>
      </c>
      <c r="Z822" s="68">
        <f t="shared" si="455"/>
        <v>0</v>
      </c>
      <c r="AA822" s="71">
        <v>26250</v>
      </c>
      <c r="AB822" s="71">
        <v>26250</v>
      </c>
      <c r="AC822" s="69">
        <f t="shared" si="456"/>
        <v>52500</v>
      </c>
      <c r="AD822" s="68">
        <f t="shared" si="457"/>
        <v>0</v>
      </c>
      <c r="AE822" s="71">
        <v>66469.426736536756</v>
      </c>
      <c r="AF822" s="71">
        <v>66469</v>
      </c>
      <c r="AG822" s="69">
        <f t="shared" si="458"/>
        <v>132938</v>
      </c>
      <c r="AH822" s="68">
        <f t="shared" si="459"/>
        <v>0</v>
      </c>
      <c r="AI822" s="71">
        <v>66469.426736536756</v>
      </c>
      <c r="AJ822" s="71">
        <v>66469</v>
      </c>
      <c r="AK822" s="69">
        <f t="shared" si="460"/>
        <v>132938</v>
      </c>
      <c r="AL822" s="68">
        <f t="shared" si="461"/>
        <v>0</v>
      </c>
      <c r="AM822" s="71">
        <v>66469.426736536756</v>
      </c>
      <c r="AN822" s="71">
        <v>66469</v>
      </c>
      <c r="AO822" s="69">
        <f t="shared" si="462"/>
        <v>132938</v>
      </c>
      <c r="AP822" s="68">
        <f t="shared" si="463"/>
        <v>0</v>
      </c>
      <c r="AQ822" s="71">
        <v>66469.426736536756</v>
      </c>
      <c r="AR822" s="71">
        <v>66469</v>
      </c>
      <c r="AS822" s="69">
        <f t="shared" si="464"/>
        <v>132938</v>
      </c>
      <c r="AT822" s="68">
        <f t="shared" si="465"/>
        <v>0</v>
      </c>
      <c r="AU822" s="71">
        <v>72587.246736536763</v>
      </c>
      <c r="AV822" s="71">
        <v>66469</v>
      </c>
      <c r="AW822" s="69">
        <f t="shared" si="466"/>
        <v>139056</v>
      </c>
      <c r="AX822" s="68">
        <f t="shared" si="467"/>
        <v>-6118</v>
      </c>
      <c r="AY822" s="71">
        <v>72587.246736536763</v>
      </c>
      <c r="AZ822" s="71">
        <v>66469</v>
      </c>
      <c r="BA822" s="65" t="b">
        <f t="shared" si="432"/>
        <v>1</v>
      </c>
      <c r="BB822" s="65" t="b">
        <f t="shared" si="433"/>
        <v>1</v>
      </c>
      <c r="BC822" s="65" t="b">
        <f t="shared" si="434"/>
        <v>0</v>
      </c>
      <c r="BD822" s="65" t="b">
        <f t="shared" si="435"/>
        <v>0</v>
      </c>
      <c r="BE822" s="65" t="b">
        <f t="shared" si="436"/>
        <v>1</v>
      </c>
      <c r="BF822" s="65" t="b">
        <f t="shared" si="437"/>
        <v>1</v>
      </c>
      <c r="BG822" s="65" t="b">
        <f t="shared" si="438"/>
        <v>1</v>
      </c>
      <c r="BH822" s="65" t="b">
        <f t="shared" si="439"/>
        <v>1</v>
      </c>
      <c r="BI822" s="65" t="b">
        <f t="shared" si="440"/>
        <v>1</v>
      </c>
      <c r="BJ822" s="65" t="b">
        <f t="shared" si="441"/>
        <v>1</v>
      </c>
      <c r="BK822" s="65" t="b">
        <f t="shared" si="442"/>
        <v>1</v>
      </c>
      <c r="BL822" s="65" t="b">
        <f t="shared" si="443"/>
        <v>0</v>
      </c>
      <c r="BM822" s="70" t="s">
        <v>164</v>
      </c>
    </row>
    <row r="823" spans="1:65" ht="17">
      <c r="A823" s="66" t="s">
        <v>1811</v>
      </c>
      <c r="B823" s="67" t="s">
        <v>1812</v>
      </c>
      <c r="C823" s="68">
        <v>79.055050287968911</v>
      </c>
      <c r="D823" s="68">
        <v>79.055050287967944</v>
      </c>
      <c r="E823" s="69">
        <f t="shared" si="444"/>
        <v>158</v>
      </c>
      <c r="F823" s="68">
        <f t="shared" si="445"/>
        <v>0</v>
      </c>
      <c r="G823" s="69">
        <v>396.18005705131787</v>
      </c>
      <c r="H823" s="69">
        <v>396.18005705131304</v>
      </c>
      <c r="I823" s="69">
        <f t="shared" si="446"/>
        <v>792</v>
      </c>
      <c r="J823" s="68">
        <f t="shared" si="447"/>
        <v>0</v>
      </c>
      <c r="K823" s="75">
        <v>2221.7968494065954</v>
      </c>
      <c r="L823" s="75">
        <v>2221.7968494065963</v>
      </c>
      <c r="M823" s="69">
        <f t="shared" si="448"/>
        <v>4442</v>
      </c>
      <c r="N823" s="68">
        <f t="shared" si="449"/>
        <v>0</v>
      </c>
      <c r="O823" s="75">
        <v>2680.0498123794141</v>
      </c>
      <c r="P823" s="75">
        <v>2680.0968494065964</v>
      </c>
      <c r="Q823" s="69">
        <f t="shared" si="450"/>
        <v>5360</v>
      </c>
      <c r="R823" s="68">
        <f t="shared" si="451"/>
        <v>0</v>
      </c>
      <c r="S823" s="71">
        <v>31158.318370269862</v>
      </c>
      <c r="T823" s="71">
        <v>31158</v>
      </c>
      <c r="U823" s="69">
        <f t="shared" si="452"/>
        <v>62316</v>
      </c>
      <c r="V823" s="68">
        <f t="shared" si="453"/>
        <v>0</v>
      </c>
      <c r="W823" s="71">
        <v>31158.318370269862</v>
      </c>
      <c r="X823" s="71">
        <v>31158</v>
      </c>
      <c r="Y823" s="69">
        <f t="shared" si="454"/>
        <v>62316</v>
      </c>
      <c r="Z823" s="68">
        <f t="shared" si="455"/>
        <v>0</v>
      </c>
      <c r="AA823" s="71">
        <v>31158.318370269862</v>
      </c>
      <c r="AB823" s="71">
        <v>31158</v>
      </c>
      <c r="AC823" s="69">
        <f t="shared" si="456"/>
        <v>62316</v>
      </c>
      <c r="AD823" s="68">
        <f t="shared" si="457"/>
        <v>0</v>
      </c>
      <c r="AE823" s="71">
        <v>31158.318370269862</v>
      </c>
      <c r="AF823" s="71">
        <v>31158</v>
      </c>
      <c r="AG823" s="69">
        <f t="shared" si="458"/>
        <v>62316</v>
      </c>
      <c r="AH823" s="68">
        <f t="shared" si="459"/>
        <v>0</v>
      </c>
      <c r="AI823" s="71">
        <v>77396.068229106662</v>
      </c>
      <c r="AJ823" s="71">
        <v>77396</v>
      </c>
      <c r="AK823" s="69">
        <f t="shared" si="460"/>
        <v>154792</v>
      </c>
      <c r="AL823" s="68">
        <f t="shared" si="461"/>
        <v>0</v>
      </c>
      <c r="AM823" s="71">
        <v>116451.74186547029</v>
      </c>
      <c r="AN823" s="71">
        <v>116452</v>
      </c>
      <c r="AO823" s="69">
        <f t="shared" si="462"/>
        <v>232903</v>
      </c>
      <c r="AP823" s="68">
        <f t="shared" si="463"/>
        <v>1</v>
      </c>
      <c r="AQ823" s="71">
        <v>154754.5358245612</v>
      </c>
      <c r="AR823" s="71">
        <v>154755</v>
      </c>
      <c r="AS823" s="69">
        <f t="shared" si="464"/>
        <v>309509</v>
      </c>
      <c r="AT823" s="68">
        <f t="shared" si="465"/>
        <v>1</v>
      </c>
      <c r="AU823" s="71">
        <v>156025.93582456122</v>
      </c>
      <c r="AV823" s="71">
        <v>154755</v>
      </c>
      <c r="AW823" s="69">
        <f t="shared" si="466"/>
        <v>310780</v>
      </c>
      <c r="AX823" s="68">
        <f t="shared" si="467"/>
        <v>-1270</v>
      </c>
      <c r="AY823" s="71">
        <v>156025.93582456122</v>
      </c>
      <c r="AZ823" s="71">
        <v>154755</v>
      </c>
      <c r="BA823" s="65" t="b">
        <f t="shared" si="432"/>
        <v>1</v>
      </c>
      <c r="BB823" s="65" t="b">
        <f t="shared" si="433"/>
        <v>1</v>
      </c>
      <c r="BC823" s="65" t="b">
        <f t="shared" si="434"/>
        <v>1</v>
      </c>
      <c r="BD823" s="65" t="b">
        <f t="shared" si="435"/>
        <v>1</v>
      </c>
      <c r="BE823" s="65" t="b">
        <f t="shared" si="436"/>
        <v>1</v>
      </c>
      <c r="BF823" s="65" t="b">
        <f t="shared" si="437"/>
        <v>1</v>
      </c>
      <c r="BG823" s="65" t="b">
        <f t="shared" si="438"/>
        <v>1</v>
      </c>
      <c r="BH823" s="65" t="b">
        <f t="shared" si="439"/>
        <v>1</v>
      </c>
      <c r="BI823" s="65" t="b">
        <f t="shared" si="440"/>
        <v>1</v>
      </c>
      <c r="BJ823" s="65" t="b">
        <f t="shared" si="441"/>
        <v>0</v>
      </c>
      <c r="BK823" s="65" t="b">
        <f t="shared" si="442"/>
        <v>0</v>
      </c>
      <c r="BL823" s="65" t="b">
        <f t="shared" si="443"/>
        <v>0</v>
      </c>
      <c r="BM823" s="70" t="s">
        <v>164</v>
      </c>
    </row>
    <row r="824" spans="1:65" ht="34">
      <c r="A824" s="66" t="s">
        <v>1813</v>
      </c>
      <c r="B824" s="67" t="s">
        <v>1814</v>
      </c>
      <c r="C824" s="68">
        <v>285.92366644486884</v>
      </c>
      <c r="D824" s="68">
        <v>285.89999999999998</v>
      </c>
      <c r="E824" s="69">
        <f t="shared" si="444"/>
        <v>570</v>
      </c>
      <c r="F824" s="68">
        <f t="shared" si="445"/>
        <v>0</v>
      </c>
      <c r="G824" s="69">
        <v>8519.2394136683124</v>
      </c>
      <c r="H824" s="69">
        <v>8518.9</v>
      </c>
      <c r="I824" s="69">
        <f t="shared" si="446"/>
        <v>17037</v>
      </c>
      <c r="J824" s="68">
        <f t="shared" si="447"/>
        <v>-1</v>
      </c>
      <c r="K824" s="71">
        <v>34298.593605791859</v>
      </c>
      <c r="L824" s="71">
        <v>32766.9</v>
      </c>
      <c r="M824" s="69">
        <f t="shared" si="448"/>
        <v>67064</v>
      </c>
      <c r="N824" s="68">
        <f t="shared" si="449"/>
        <v>-1532</v>
      </c>
      <c r="O824" s="71">
        <v>37749.381922001514</v>
      </c>
      <c r="P824" s="71">
        <v>36217.9</v>
      </c>
      <c r="Q824" s="69">
        <f t="shared" si="450"/>
        <v>73966</v>
      </c>
      <c r="R824" s="68">
        <f t="shared" si="451"/>
        <v>-1532</v>
      </c>
      <c r="S824" s="69">
        <v>0</v>
      </c>
      <c r="T824" s="69">
        <v>0</v>
      </c>
      <c r="U824" s="69">
        <f t="shared" si="452"/>
        <v>0</v>
      </c>
      <c r="V824" s="68">
        <f t="shared" si="453"/>
        <v>0</v>
      </c>
      <c r="W824" s="69">
        <v>0</v>
      </c>
      <c r="X824" s="69">
        <v>0</v>
      </c>
      <c r="Y824" s="69">
        <f t="shared" si="454"/>
        <v>0</v>
      </c>
      <c r="Z824" s="68">
        <f t="shared" si="455"/>
        <v>0</v>
      </c>
      <c r="AA824" s="69">
        <v>0</v>
      </c>
      <c r="AB824" s="69">
        <v>0</v>
      </c>
      <c r="AC824" s="69">
        <f t="shared" si="456"/>
        <v>0</v>
      </c>
      <c r="AD824" s="68">
        <f t="shared" si="457"/>
        <v>0</v>
      </c>
      <c r="AE824" s="69">
        <v>0</v>
      </c>
      <c r="AF824" s="69">
        <v>0</v>
      </c>
      <c r="AG824" s="69">
        <f t="shared" si="458"/>
        <v>0</v>
      </c>
      <c r="AH824" s="68">
        <f t="shared" si="459"/>
        <v>0</v>
      </c>
      <c r="AI824" s="69">
        <v>0</v>
      </c>
      <c r="AJ824" s="69">
        <v>0</v>
      </c>
      <c r="AK824" s="69">
        <f t="shared" si="460"/>
        <v>0</v>
      </c>
      <c r="AL824" s="68">
        <f t="shared" si="461"/>
        <v>0</v>
      </c>
      <c r="AM824" s="69">
        <v>0</v>
      </c>
      <c r="AN824" s="69">
        <v>0</v>
      </c>
      <c r="AO824" s="69">
        <f t="shared" si="462"/>
        <v>0</v>
      </c>
      <c r="AP824" s="68">
        <f t="shared" si="463"/>
        <v>0</v>
      </c>
      <c r="AQ824" s="69">
        <v>0</v>
      </c>
      <c r="AR824" s="69">
        <v>0</v>
      </c>
      <c r="AS824" s="69">
        <f t="shared" si="464"/>
        <v>0</v>
      </c>
      <c r="AT824" s="68">
        <f t="shared" si="465"/>
        <v>0</v>
      </c>
      <c r="AU824" s="69">
        <v>0</v>
      </c>
      <c r="AV824" s="69">
        <v>0</v>
      </c>
      <c r="AW824" s="69">
        <f t="shared" si="466"/>
        <v>0</v>
      </c>
      <c r="AX824" s="68">
        <f t="shared" si="467"/>
        <v>0</v>
      </c>
      <c r="AY824" s="69">
        <v>0</v>
      </c>
      <c r="AZ824" s="69">
        <v>0</v>
      </c>
      <c r="BA824" s="65" t="b">
        <f t="shared" si="432"/>
        <v>1</v>
      </c>
      <c r="BB824" s="65" t="b">
        <f t="shared" si="433"/>
        <v>0</v>
      </c>
      <c r="BC824" s="65" t="b">
        <f t="shared" si="434"/>
        <v>0</v>
      </c>
      <c r="BD824" s="65" t="b">
        <f t="shared" si="435"/>
        <v>0</v>
      </c>
      <c r="BE824" s="65" t="b">
        <f t="shared" si="436"/>
        <v>1</v>
      </c>
      <c r="BF824" s="65" t="b">
        <f t="shared" si="437"/>
        <v>1</v>
      </c>
      <c r="BG824" s="65" t="b">
        <f t="shared" si="438"/>
        <v>1</v>
      </c>
      <c r="BH824" s="65" t="b">
        <f t="shared" si="439"/>
        <v>1</v>
      </c>
      <c r="BI824" s="65" t="b">
        <f t="shared" si="440"/>
        <v>1</v>
      </c>
      <c r="BJ824" s="65" t="b">
        <f t="shared" si="441"/>
        <v>1</v>
      </c>
      <c r="BK824" s="65" t="b">
        <f t="shared" si="442"/>
        <v>1</v>
      </c>
      <c r="BL824" s="65" t="b">
        <f t="shared" si="443"/>
        <v>1</v>
      </c>
      <c r="BM824" s="70" t="s">
        <v>161</v>
      </c>
    </row>
    <row r="825" spans="1:65" ht="17">
      <c r="A825" s="66" t="s">
        <v>1815</v>
      </c>
      <c r="B825" s="67" t="s">
        <v>1816</v>
      </c>
      <c r="C825" s="68">
        <v>4506.0182121573844</v>
      </c>
      <c r="D825" s="68">
        <v>4506</v>
      </c>
      <c r="E825" s="69">
        <f t="shared" si="444"/>
        <v>9012</v>
      </c>
      <c r="F825" s="68">
        <f t="shared" si="445"/>
        <v>0</v>
      </c>
      <c r="G825" s="71">
        <v>8717.9217249311059</v>
      </c>
      <c r="H825" s="71">
        <v>8718</v>
      </c>
      <c r="I825" s="69">
        <f t="shared" si="446"/>
        <v>17435</v>
      </c>
      <c r="J825" s="68">
        <f t="shared" si="447"/>
        <v>1</v>
      </c>
      <c r="K825" s="71">
        <v>8717.9217249311059</v>
      </c>
      <c r="L825" s="71">
        <v>8718</v>
      </c>
      <c r="M825" s="69">
        <f t="shared" si="448"/>
        <v>17435</v>
      </c>
      <c r="N825" s="68">
        <f t="shared" si="449"/>
        <v>1</v>
      </c>
      <c r="O825" s="71">
        <v>8717.9217249311059</v>
      </c>
      <c r="P825" s="71">
        <v>8718</v>
      </c>
      <c r="Q825" s="69">
        <f t="shared" si="450"/>
        <v>17435</v>
      </c>
      <c r="R825" s="68">
        <f t="shared" si="451"/>
        <v>1</v>
      </c>
      <c r="S825" s="71">
        <v>10067.817330818458</v>
      </c>
      <c r="T825" s="71">
        <v>10067.853628260531</v>
      </c>
      <c r="U825" s="69">
        <f t="shared" si="452"/>
        <v>20134</v>
      </c>
      <c r="V825" s="68">
        <f t="shared" si="453"/>
        <v>0</v>
      </c>
      <c r="W825" s="71">
        <v>12689.475397726521</v>
      </c>
      <c r="X825" s="71">
        <v>12686.853628260531</v>
      </c>
      <c r="Y825" s="69">
        <f t="shared" si="454"/>
        <v>25375</v>
      </c>
      <c r="Z825" s="68">
        <f t="shared" si="455"/>
        <v>-3</v>
      </c>
      <c r="AA825" s="71">
        <v>13721.413035921469</v>
      </c>
      <c r="AB825" s="71">
        <v>13718.793628260531</v>
      </c>
      <c r="AC825" s="69">
        <f t="shared" si="456"/>
        <v>27439</v>
      </c>
      <c r="AD825" s="68">
        <f t="shared" si="457"/>
        <v>-3</v>
      </c>
      <c r="AE825" s="71">
        <v>16628.162763069377</v>
      </c>
      <c r="AF825" s="71">
        <v>16624.29362826053</v>
      </c>
      <c r="AG825" s="69">
        <f t="shared" si="458"/>
        <v>33252</v>
      </c>
      <c r="AH825" s="68">
        <f t="shared" si="459"/>
        <v>-4</v>
      </c>
      <c r="AI825" s="71">
        <v>18871.642852964011</v>
      </c>
      <c r="AJ825" s="71">
        <v>18822.29362826053</v>
      </c>
      <c r="AK825" s="69">
        <f t="shared" si="460"/>
        <v>37693</v>
      </c>
      <c r="AL825" s="68">
        <f t="shared" si="461"/>
        <v>-49</v>
      </c>
      <c r="AM825" s="71">
        <v>22609.776880665071</v>
      </c>
      <c r="AN825" s="71">
        <v>22560.29362826053</v>
      </c>
      <c r="AO825" s="69">
        <f t="shared" si="462"/>
        <v>45169</v>
      </c>
      <c r="AP825" s="68">
        <f t="shared" si="463"/>
        <v>-49</v>
      </c>
      <c r="AQ825" s="71">
        <v>23406.471389258622</v>
      </c>
      <c r="AR825" s="71">
        <v>23357.29362826053</v>
      </c>
      <c r="AS825" s="69">
        <f t="shared" si="464"/>
        <v>46763</v>
      </c>
      <c r="AT825" s="68">
        <f t="shared" si="465"/>
        <v>-49</v>
      </c>
      <c r="AU825" s="71">
        <v>26208.069108672134</v>
      </c>
      <c r="AV825" s="71">
        <v>23357.29362826053</v>
      </c>
      <c r="AW825" s="69">
        <f t="shared" si="466"/>
        <v>49565</v>
      </c>
      <c r="AX825" s="68">
        <f t="shared" si="467"/>
        <v>-2851</v>
      </c>
      <c r="AY825" s="71">
        <v>26208.069108672134</v>
      </c>
      <c r="AZ825" s="71">
        <v>23357.29362826053</v>
      </c>
      <c r="BA825" s="65" t="b">
        <f t="shared" si="432"/>
        <v>1</v>
      </c>
      <c r="BB825" s="65" t="b">
        <f t="shared" si="433"/>
        <v>0</v>
      </c>
      <c r="BC825" s="65" t="b">
        <f t="shared" si="434"/>
        <v>0</v>
      </c>
      <c r="BD825" s="65" t="b">
        <f t="shared" si="435"/>
        <v>0</v>
      </c>
      <c r="BE825" s="65" t="b">
        <f t="shared" si="436"/>
        <v>1</v>
      </c>
      <c r="BF825" s="65" t="b">
        <f t="shared" si="437"/>
        <v>0</v>
      </c>
      <c r="BG825" s="65" t="b">
        <f t="shared" si="438"/>
        <v>0</v>
      </c>
      <c r="BH825" s="65" t="b">
        <f t="shared" si="439"/>
        <v>0</v>
      </c>
      <c r="BI825" s="65" t="b">
        <f t="shared" si="440"/>
        <v>0</v>
      </c>
      <c r="BJ825" s="65" t="b">
        <f t="shared" si="441"/>
        <v>0</v>
      </c>
      <c r="BK825" s="65" t="b">
        <f t="shared" si="442"/>
        <v>0</v>
      </c>
      <c r="BL825" s="65" t="b">
        <f t="shared" si="443"/>
        <v>0</v>
      </c>
      <c r="BM825" s="70" t="s">
        <v>182</v>
      </c>
    </row>
    <row r="826" spans="1:65" ht="34">
      <c r="A826" s="66" t="s">
        <v>1817</v>
      </c>
      <c r="B826" s="67" t="s">
        <v>1818</v>
      </c>
      <c r="C826" s="68">
        <v>9508.33</v>
      </c>
      <c r="D826" s="68">
        <v>9508</v>
      </c>
      <c r="E826" s="69">
        <f t="shared" si="444"/>
        <v>19016</v>
      </c>
      <c r="F826" s="68">
        <f t="shared" si="445"/>
        <v>0</v>
      </c>
      <c r="G826" s="69">
        <v>0</v>
      </c>
      <c r="H826" s="71">
        <v>9508</v>
      </c>
      <c r="I826" s="69">
        <f t="shared" si="446"/>
        <v>9508</v>
      </c>
      <c r="J826" s="68">
        <f t="shared" si="447"/>
        <v>9508</v>
      </c>
      <c r="K826" s="71">
        <v>147020.87010387535</v>
      </c>
      <c r="L826" s="71">
        <v>23466</v>
      </c>
      <c r="M826" s="69">
        <f t="shared" si="448"/>
        <v>170486</v>
      </c>
      <c r="N826" s="68">
        <f t="shared" si="449"/>
        <v>-123554</v>
      </c>
      <c r="O826" s="69">
        <v>0</v>
      </c>
      <c r="P826" s="71">
        <v>23466</v>
      </c>
      <c r="Q826" s="69">
        <f t="shared" si="450"/>
        <v>23466</v>
      </c>
      <c r="R826" s="68">
        <f t="shared" si="451"/>
        <v>23466</v>
      </c>
      <c r="S826" s="69">
        <v>0</v>
      </c>
      <c r="T826" s="71">
        <v>3438</v>
      </c>
      <c r="U826" s="69">
        <f t="shared" si="452"/>
        <v>3438</v>
      </c>
      <c r="V826" s="68">
        <f t="shared" si="453"/>
        <v>3438</v>
      </c>
      <c r="W826" s="71">
        <v>2324.2246249999994</v>
      </c>
      <c r="X826" s="71">
        <v>5871</v>
      </c>
      <c r="Y826" s="69">
        <f t="shared" si="454"/>
        <v>8195</v>
      </c>
      <c r="Z826" s="68">
        <f t="shared" si="455"/>
        <v>3547</v>
      </c>
      <c r="AA826" s="69">
        <v>0</v>
      </c>
      <c r="AB826" s="71">
        <v>5871</v>
      </c>
      <c r="AC826" s="69">
        <f t="shared" si="456"/>
        <v>5871</v>
      </c>
      <c r="AD826" s="68">
        <f t="shared" si="457"/>
        <v>5871</v>
      </c>
      <c r="AE826" s="73">
        <v>494.86</v>
      </c>
      <c r="AF826" s="71">
        <v>6365.86</v>
      </c>
      <c r="AG826" s="69">
        <f t="shared" si="458"/>
        <v>6859</v>
      </c>
      <c r="AH826" s="68">
        <f t="shared" si="459"/>
        <v>5871</v>
      </c>
      <c r="AI826" s="71">
        <v>3958.9000000000005</v>
      </c>
      <c r="AJ826" s="71">
        <v>10324.86</v>
      </c>
      <c r="AK826" s="69">
        <f t="shared" si="460"/>
        <v>14282</v>
      </c>
      <c r="AL826" s="68">
        <f t="shared" si="461"/>
        <v>6366</v>
      </c>
      <c r="AM826" s="69">
        <v>0</v>
      </c>
      <c r="AN826" s="71">
        <v>10324.86</v>
      </c>
      <c r="AO826" s="69">
        <f t="shared" si="462"/>
        <v>10324</v>
      </c>
      <c r="AP826" s="68">
        <f t="shared" si="463"/>
        <v>10324</v>
      </c>
      <c r="AQ826" s="69">
        <v>0</v>
      </c>
      <c r="AR826" s="71">
        <v>10324.86</v>
      </c>
      <c r="AS826" s="69">
        <f t="shared" si="464"/>
        <v>10324</v>
      </c>
      <c r="AT826" s="68">
        <f t="shared" si="465"/>
        <v>10324</v>
      </c>
      <c r="AU826" s="69">
        <v>0</v>
      </c>
      <c r="AV826" s="71">
        <v>10324.86</v>
      </c>
      <c r="AW826" s="69">
        <f t="shared" si="466"/>
        <v>10324</v>
      </c>
      <c r="AX826" s="68">
        <f t="shared" si="467"/>
        <v>10324</v>
      </c>
      <c r="AY826" s="69">
        <v>0</v>
      </c>
      <c r="AZ826" s="71">
        <v>10324.86</v>
      </c>
      <c r="BA826" s="65" t="b">
        <f t="shared" si="432"/>
        <v>1</v>
      </c>
      <c r="BB826" s="65" t="b">
        <f t="shared" si="433"/>
        <v>0</v>
      </c>
      <c r="BC826" s="65" t="b">
        <f t="shared" si="434"/>
        <v>0</v>
      </c>
      <c r="BD826" s="65" t="b">
        <f t="shared" si="435"/>
        <v>0</v>
      </c>
      <c r="BE826" s="65" t="b">
        <f t="shared" si="436"/>
        <v>0</v>
      </c>
      <c r="BF826" s="65" t="b">
        <f t="shared" si="437"/>
        <v>0</v>
      </c>
      <c r="BG826" s="65" t="b">
        <f t="shared" si="438"/>
        <v>0</v>
      </c>
      <c r="BH826" s="65" t="b">
        <f t="shared" si="439"/>
        <v>0</v>
      </c>
      <c r="BI826" s="65" t="b">
        <f t="shared" si="440"/>
        <v>0</v>
      </c>
      <c r="BJ826" s="65" t="b">
        <f t="shared" si="441"/>
        <v>0</v>
      </c>
      <c r="BK826" s="65" t="b">
        <f t="shared" si="442"/>
        <v>0</v>
      </c>
      <c r="BL826" s="65" t="b">
        <f t="shared" si="443"/>
        <v>0</v>
      </c>
      <c r="BM826" s="70" t="s">
        <v>161</v>
      </c>
    </row>
    <row r="827" spans="1:65" ht="17">
      <c r="A827" s="66" t="s">
        <v>1819</v>
      </c>
      <c r="B827" s="67" t="s">
        <v>1820</v>
      </c>
      <c r="C827" s="68">
        <v>156.81208175271848</v>
      </c>
      <c r="D827" s="68">
        <v>156.80000000000001</v>
      </c>
      <c r="E827" s="69">
        <f t="shared" si="444"/>
        <v>312</v>
      </c>
      <c r="F827" s="68">
        <f t="shared" si="445"/>
        <v>0</v>
      </c>
      <c r="G827" s="71">
        <v>2310.4546943783998</v>
      </c>
      <c r="H827" s="71">
        <v>2310.8000000000002</v>
      </c>
      <c r="I827" s="69">
        <f t="shared" si="446"/>
        <v>4620</v>
      </c>
      <c r="J827" s="68">
        <f t="shared" si="447"/>
        <v>0</v>
      </c>
      <c r="K827" s="71">
        <v>5951.784941203593</v>
      </c>
      <c r="L827" s="71">
        <v>5943.8</v>
      </c>
      <c r="M827" s="69">
        <f t="shared" si="448"/>
        <v>11894</v>
      </c>
      <c r="N827" s="68">
        <f t="shared" si="449"/>
        <v>-8</v>
      </c>
      <c r="O827" s="71">
        <v>8648.717016818935</v>
      </c>
      <c r="P827" s="71">
        <v>8636.7999999999993</v>
      </c>
      <c r="Q827" s="69">
        <f t="shared" si="450"/>
        <v>17284</v>
      </c>
      <c r="R827" s="68">
        <f t="shared" si="451"/>
        <v>-12</v>
      </c>
      <c r="S827" s="71">
        <v>10459.454822795111</v>
      </c>
      <c r="T827" s="71">
        <v>10410.85</v>
      </c>
      <c r="U827" s="69">
        <f t="shared" si="452"/>
        <v>20869</v>
      </c>
      <c r="V827" s="68">
        <f t="shared" si="453"/>
        <v>-49</v>
      </c>
      <c r="W827" s="71">
        <v>15192.971022588368</v>
      </c>
      <c r="X827" s="71">
        <v>15133.85</v>
      </c>
      <c r="Y827" s="69">
        <f t="shared" si="454"/>
        <v>30325</v>
      </c>
      <c r="Z827" s="68">
        <f t="shared" si="455"/>
        <v>-59</v>
      </c>
      <c r="AA827" s="71">
        <v>16184.935385268511</v>
      </c>
      <c r="AB827" s="71">
        <v>16125.810000000001</v>
      </c>
      <c r="AC827" s="69">
        <f t="shared" si="456"/>
        <v>32309</v>
      </c>
      <c r="AD827" s="68">
        <f t="shared" si="457"/>
        <v>-59</v>
      </c>
      <c r="AE827" s="71">
        <v>19985.781312536838</v>
      </c>
      <c r="AF827" s="71">
        <v>19920.82</v>
      </c>
      <c r="AG827" s="69">
        <f t="shared" si="458"/>
        <v>39905</v>
      </c>
      <c r="AH827" s="68">
        <f t="shared" si="459"/>
        <v>-65</v>
      </c>
      <c r="AI827" s="71">
        <v>23986.407544953832</v>
      </c>
      <c r="AJ827" s="71">
        <v>23708.82</v>
      </c>
      <c r="AK827" s="69">
        <f t="shared" si="460"/>
        <v>47694</v>
      </c>
      <c r="AL827" s="68">
        <f t="shared" si="461"/>
        <v>-278</v>
      </c>
      <c r="AM827" s="71">
        <v>26679.095284069175</v>
      </c>
      <c r="AN827" s="71">
        <v>26401.82</v>
      </c>
      <c r="AO827" s="69">
        <f t="shared" si="462"/>
        <v>53080</v>
      </c>
      <c r="AP827" s="68">
        <f t="shared" si="463"/>
        <v>-278</v>
      </c>
      <c r="AQ827" s="71">
        <v>29516.542168196618</v>
      </c>
      <c r="AR827" s="71">
        <v>29238.82</v>
      </c>
      <c r="AS827" s="69">
        <f t="shared" si="464"/>
        <v>58754</v>
      </c>
      <c r="AT827" s="68">
        <f t="shared" si="465"/>
        <v>-278</v>
      </c>
      <c r="AU827" s="71">
        <v>34398.052720558946</v>
      </c>
      <c r="AV827" s="71">
        <v>29238.82</v>
      </c>
      <c r="AW827" s="69">
        <f t="shared" si="466"/>
        <v>63636</v>
      </c>
      <c r="AX827" s="68">
        <f t="shared" si="467"/>
        <v>-5160</v>
      </c>
      <c r="AY827" s="71">
        <v>34398.052720558946</v>
      </c>
      <c r="AZ827" s="71">
        <v>29238.82</v>
      </c>
      <c r="BA827" s="65" t="b">
        <f t="shared" si="432"/>
        <v>1</v>
      </c>
      <c r="BB827" s="65" t="b">
        <f t="shared" si="433"/>
        <v>1</v>
      </c>
      <c r="BC827" s="65" t="b">
        <f t="shared" si="434"/>
        <v>0</v>
      </c>
      <c r="BD827" s="65" t="b">
        <f t="shared" si="435"/>
        <v>0</v>
      </c>
      <c r="BE827" s="65" t="b">
        <f t="shared" si="436"/>
        <v>0</v>
      </c>
      <c r="BF827" s="65" t="b">
        <f t="shared" si="437"/>
        <v>0</v>
      </c>
      <c r="BG827" s="65" t="b">
        <f t="shared" si="438"/>
        <v>0</v>
      </c>
      <c r="BH827" s="65" t="b">
        <f t="shared" si="439"/>
        <v>0</v>
      </c>
      <c r="BI827" s="65" t="b">
        <f t="shared" si="440"/>
        <v>0</v>
      </c>
      <c r="BJ827" s="65" t="b">
        <f t="shared" si="441"/>
        <v>0</v>
      </c>
      <c r="BK827" s="65" t="b">
        <f t="shared" si="442"/>
        <v>0</v>
      </c>
      <c r="BL827" s="65" t="b">
        <f t="shared" si="443"/>
        <v>0</v>
      </c>
      <c r="BM827" s="70" t="s">
        <v>182</v>
      </c>
    </row>
    <row r="828" spans="1:65" ht="17">
      <c r="A828" s="66" t="s">
        <v>1821</v>
      </c>
      <c r="B828" s="67" t="s">
        <v>1822</v>
      </c>
      <c r="C828" s="68">
        <v>140.06032060621956</v>
      </c>
      <c r="D828" s="68">
        <v>75.790000000000006</v>
      </c>
      <c r="E828" s="69">
        <f t="shared" si="444"/>
        <v>215</v>
      </c>
      <c r="F828" s="68">
        <f t="shared" si="445"/>
        <v>-65</v>
      </c>
      <c r="G828" s="69">
        <v>489.95536146239215</v>
      </c>
      <c r="H828" s="69">
        <v>75.790000000000006</v>
      </c>
      <c r="I828" s="69">
        <f t="shared" si="446"/>
        <v>564</v>
      </c>
      <c r="J828" s="68">
        <f t="shared" si="447"/>
        <v>-414</v>
      </c>
      <c r="K828" s="71">
        <v>1362.764475381151</v>
      </c>
      <c r="L828" s="72">
        <v>75.790000000000006</v>
      </c>
      <c r="M828" s="69">
        <f t="shared" si="448"/>
        <v>1437</v>
      </c>
      <c r="N828" s="68">
        <f t="shared" si="449"/>
        <v>-1287</v>
      </c>
      <c r="O828" s="71">
        <v>1489.1239487127718</v>
      </c>
      <c r="P828" s="72">
        <v>75.790000000000006</v>
      </c>
      <c r="Q828" s="69">
        <f t="shared" si="450"/>
        <v>1564</v>
      </c>
      <c r="R828" s="68">
        <f t="shared" si="451"/>
        <v>-1414</v>
      </c>
      <c r="S828" s="71">
        <v>150777.8177091566</v>
      </c>
      <c r="T828" s="71">
        <v>162565.59357531462</v>
      </c>
      <c r="U828" s="69">
        <f t="shared" si="452"/>
        <v>313342</v>
      </c>
      <c r="V828" s="68">
        <f t="shared" si="453"/>
        <v>11788</v>
      </c>
      <c r="W828" s="71">
        <v>174666.98148756626</v>
      </c>
      <c r="X828" s="71">
        <v>186388.59357531462</v>
      </c>
      <c r="Y828" s="69">
        <f t="shared" si="454"/>
        <v>361054</v>
      </c>
      <c r="Z828" s="68">
        <f t="shared" si="455"/>
        <v>11722</v>
      </c>
      <c r="AA828" s="71">
        <v>174666.98148756626</v>
      </c>
      <c r="AB828" s="71">
        <v>186388.59357531462</v>
      </c>
      <c r="AC828" s="69">
        <f t="shared" si="456"/>
        <v>361054</v>
      </c>
      <c r="AD828" s="68">
        <f t="shared" si="457"/>
        <v>11722</v>
      </c>
      <c r="AE828" s="71">
        <v>174667.0747217329</v>
      </c>
      <c r="AF828" s="71">
        <v>186388.64057531461</v>
      </c>
      <c r="AG828" s="69">
        <f t="shared" si="458"/>
        <v>361055</v>
      </c>
      <c r="AH828" s="68">
        <f t="shared" si="459"/>
        <v>11721</v>
      </c>
      <c r="AI828" s="71">
        <v>183973.9052235026</v>
      </c>
      <c r="AJ828" s="71">
        <v>196722.64057531461</v>
      </c>
      <c r="AK828" s="69">
        <f t="shared" si="460"/>
        <v>380695</v>
      </c>
      <c r="AL828" s="68">
        <f t="shared" si="461"/>
        <v>12749</v>
      </c>
      <c r="AM828" s="71">
        <v>183973.9052235026</v>
      </c>
      <c r="AN828" s="71">
        <v>196722.64057531461</v>
      </c>
      <c r="AO828" s="69">
        <f t="shared" si="462"/>
        <v>380695</v>
      </c>
      <c r="AP828" s="68">
        <f t="shared" si="463"/>
        <v>12749</v>
      </c>
      <c r="AQ828" s="71">
        <v>203388.79959182255</v>
      </c>
      <c r="AR828" s="71">
        <v>214093.64057531461</v>
      </c>
      <c r="AS828" s="69">
        <f t="shared" si="464"/>
        <v>417481</v>
      </c>
      <c r="AT828" s="68">
        <f t="shared" si="465"/>
        <v>10705</v>
      </c>
      <c r="AU828" s="71">
        <v>255030.5414437796</v>
      </c>
      <c r="AV828" s="71">
        <v>214093.64057531461</v>
      </c>
      <c r="AW828" s="69">
        <f t="shared" si="466"/>
        <v>469123</v>
      </c>
      <c r="AX828" s="68">
        <f t="shared" si="467"/>
        <v>-40937</v>
      </c>
      <c r="AY828" s="71">
        <v>255030.5414437796</v>
      </c>
      <c r="AZ828" s="71">
        <v>214093.64057531461</v>
      </c>
      <c r="BA828" s="65" t="b">
        <f t="shared" si="432"/>
        <v>0</v>
      </c>
      <c r="BB828" s="65" t="b">
        <f t="shared" si="433"/>
        <v>0</v>
      </c>
      <c r="BC828" s="65" t="b">
        <f t="shared" si="434"/>
        <v>0</v>
      </c>
      <c r="BD828" s="65" t="b">
        <f t="shared" si="435"/>
        <v>0</v>
      </c>
      <c r="BE828" s="65" t="b">
        <f t="shared" si="436"/>
        <v>0</v>
      </c>
      <c r="BF828" s="65" t="b">
        <f t="shared" si="437"/>
        <v>0</v>
      </c>
      <c r="BG828" s="65" t="b">
        <f t="shared" si="438"/>
        <v>0</v>
      </c>
      <c r="BH828" s="65" t="b">
        <f t="shared" si="439"/>
        <v>0</v>
      </c>
      <c r="BI828" s="65" t="b">
        <f t="shared" si="440"/>
        <v>0</v>
      </c>
      <c r="BJ828" s="65" t="b">
        <f t="shared" si="441"/>
        <v>0</v>
      </c>
      <c r="BK828" s="65" t="b">
        <f t="shared" si="442"/>
        <v>0</v>
      </c>
      <c r="BL828" s="65" t="b">
        <f t="shared" si="443"/>
        <v>0</v>
      </c>
      <c r="BM828" s="70" t="s">
        <v>164</v>
      </c>
    </row>
    <row r="829" spans="1:65" ht="17">
      <c r="A829" s="66" t="s">
        <v>1823</v>
      </c>
      <c r="B829" s="67" t="s">
        <v>1824</v>
      </c>
      <c r="C829" s="68">
        <v>25831.999999999996</v>
      </c>
      <c r="D829" s="68">
        <v>12916</v>
      </c>
      <c r="E829" s="69">
        <f t="shared" si="444"/>
        <v>38748</v>
      </c>
      <c r="F829" s="68">
        <f t="shared" si="445"/>
        <v>-12916</v>
      </c>
      <c r="G829" s="69">
        <v>45577.999999999993</v>
      </c>
      <c r="H829" s="69">
        <v>21906</v>
      </c>
      <c r="I829" s="69">
        <f t="shared" si="446"/>
        <v>67484</v>
      </c>
      <c r="J829" s="68">
        <f t="shared" si="447"/>
        <v>-23672</v>
      </c>
      <c r="K829" s="71">
        <v>72837.005174999984</v>
      </c>
      <c r="L829" s="71">
        <v>40614</v>
      </c>
      <c r="M829" s="69">
        <f t="shared" si="448"/>
        <v>113451</v>
      </c>
      <c r="N829" s="68">
        <f t="shared" si="449"/>
        <v>-32223</v>
      </c>
      <c r="O829" s="71">
        <v>34089.005174999998</v>
      </c>
      <c r="P829" s="71">
        <v>72776</v>
      </c>
      <c r="Q829" s="69">
        <f t="shared" si="450"/>
        <v>106865</v>
      </c>
      <c r="R829" s="68">
        <f t="shared" si="451"/>
        <v>38687</v>
      </c>
      <c r="S829" s="71">
        <v>25314</v>
      </c>
      <c r="T829" s="71">
        <v>25314</v>
      </c>
      <c r="U829" s="69">
        <f t="shared" si="452"/>
        <v>50628</v>
      </c>
      <c r="V829" s="68">
        <f t="shared" si="453"/>
        <v>0</v>
      </c>
      <c r="W829" s="71">
        <v>25314</v>
      </c>
      <c r="X829" s="71">
        <v>25314</v>
      </c>
      <c r="Y829" s="69">
        <f t="shared" si="454"/>
        <v>50628</v>
      </c>
      <c r="Z829" s="68">
        <f t="shared" si="455"/>
        <v>0</v>
      </c>
      <c r="AA829" s="71">
        <v>25314</v>
      </c>
      <c r="AB829" s="71">
        <v>25314</v>
      </c>
      <c r="AC829" s="69">
        <f t="shared" si="456"/>
        <v>50628</v>
      </c>
      <c r="AD829" s="68">
        <f t="shared" si="457"/>
        <v>0</v>
      </c>
      <c r="AE829" s="71">
        <v>25314</v>
      </c>
      <c r="AF829" s="71">
        <v>25314</v>
      </c>
      <c r="AG829" s="69">
        <f t="shared" si="458"/>
        <v>50628</v>
      </c>
      <c r="AH829" s="68">
        <f t="shared" si="459"/>
        <v>0</v>
      </c>
      <c r="AI829" s="71">
        <v>25314</v>
      </c>
      <c r="AJ829" s="71">
        <v>25314</v>
      </c>
      <c r="AK829" s="69">
        <f t="shared" si="460"/>
        <v>50628</v>
      </c>
      <c r="AL829" s="68">
        <f t="shared" si="461"/>
        <v>0</v>
      </c>
      <c r="AM829" s="71">
        <v>25314</v>
      </c>
      <c r="AN829" s="71">
        <v>25314</v>
      </c>
      <c r="AO829" s="69">
        <f t="shared" si="462"/>
        <v>50628</v>
      </c>
      <c r="AP829" s="68">
        <f t="shared" si="463"/>
        <v>0</v>
      </c>
      <c r="AQ829" s="71">
        <v>52295.26301179736</v>
      </c>
      <c r="AR829" s="71">
        <v>52295</v>
      </c>
      <c r="AS829" s="69">
        <f t="shared" si="464"/>
        <v>104590</v>
      </c>
      <c r="AT829" s="68">
        <f t="shared" si="465"/>
        <v>0</v>
      </c>
      <c r="AU829" s="71">
        <v>187937.1758</v>
      </c>
      <c r="AV829" s="71">
        <v>52295</v>
      </c>
      <c r="AW829" s="69">
        <f t="shared" si="466"/>
        <v>240232</v>
      </c>
      <c r="AX829" s="68">
        <f t="shared" si="467"/>
        <v>-135642</v>
      </c>
      <c r="AY829" s="71">
        <v>187937.1758</v>
      </c>
      <c r="AZ829" s="71">
        <v>52295</v>
      </c>
      <c r="BA829" s="65" t="b">
        <f t="shared" si="432"/>
        <v>0</v>
      </c>
      <c r="BB829" s="65" t="b">
        <f t="shared" si="433"/>
        <v>0</v>
      </c>
      <c r="BC829" s="65" t="b">
        <f t="shared" si="434"/>
        <v>0</v>
      </c>
      <c r="BD829" s="65" t="b">
        <f t="shared" si="435"/>
        <v>0</v>
      </c>
      <c r="BE829" s="65" t="b">
        <f t="shared" si="436"/>
        <v>1</v>
      </c>
      <c r="BF829" s="65" t="b">
        <f t="shared" si="437"/>
        <v>1</v>
      </c>
      <c r="BG829" s="65" t="b">
        <f t="shared" si="438"/>
        <v>1</v>
      </c>
      <c r="BH829" s="65" t="b">
        <f t="shared" si="439"/>
        <v>1</v>
      </c>
      <c r="BI829" s="65" t="b">
        <f t="shared" si="440"/>
        <v>1</v>
      </c>
      <c r="BJ829" s="65" t="b">
        <f t="shared" si="441"/>
        <v>1</v>
      </c>
      <c r="BK829" s="65" t="b">
        <f t="shared" si="442"/>
        <v>1</v>
      </c>
      <c r="BL829" s="65" t="b">
        <f t="shared" si="443"/>
        <v>0</v>
      </c>
      <c r="BM829" s="70" t="s">
        <v>164</v>
      </c>
    </row>
    <row r="830" spans="1:65" ht="34">
      <c r="A830" s="66" t="s">
        <v>1825</v>
      </c>
      <c r="B830" s="67" t="s">
        <v>1826</v>
      </c>
      <c r="C830" s="68">
        <v>2481.2429217658405</v>
      </c>
      <c r="D830" s="68">
        <v>2481</v>
      </c>
      <c r="E830" s="69">
        <f t="shared" si="444"/>
        <v>4962</v>
      </c>
      <c r="F830" s="68">
        <f t="shared" si="445"/>
        <v>0</v>
      </c>
      <c r="G830" s="69">
        <v>7754.2237058092169</v>
      </c>
      <c r="H830" s="69">
        <v>7754</v>
      </c>
      <c r="I830" s="69">
        <f t="shared" si="446"/>
        <v>15508</v>
      </c>
      <c r="J830" s="68">
        <f t="shared" si="447"/>
        <v>0</v>
      </c>
      <c r="K830" s="71">
        <v>34628.072012729346</v>
      </c>
      <c r="L830" s="71">
        <v>34525</v>
      </c>
      <c r="M830" s="69">
        <f t="shared" si="448"/>
        <v>69153</v>
      </c>
      <c r="N830" s="68">
        <f t="shared" si="449"/>
        <v>-103</v>
      </c>
      <c r="O830" s="71">
        <v>44019.05347212885</v>
      </c>
      <c r="P830" s="71">
        <v>43916</v>
      </c>
      <c r="Q830" s="69">
        <f t="shared" si="450"/>
        <v>87935</v>
      </c>
      <c r="R830" s="68">
        <f t="shared" si="451"/>
        <v>-103</v>
      </c>
      <c r="S830" s="69">
        <v>0</v>
      </c>
      <c r="T830" s="71">
        <v>9688</v>
      </c>
      <c r="U830" s="69">
        <f t="shared" si="452"/>
        <v>9688</v>
      </c>
      <c r="V830" s="68">
        <f t="shared" si="453"/>
        <v>9688</v>
      </c>
      <c r="W830" s="71">
        <v>9687.5</v>
      </c>
      <c r="X830" s="71">
        <v>25188</v>
      </c>
      <c r="Y830" s="69">
        <f t="shared" si="454"/>
        <v>34875</v>
      </c>
      <c r="Z830" s="68">
        <f t="shared" si="455"/>
        <v>15501</v>
      </c>
      <c r="AA830" s="69">
        <v>0</v>
      </c>
      <c r="AB830" s="71">
        <v>25188</v>
      </c>
      <c r="AC830" s="69">
        <f t="shared" si="456"/>
        <v>25188</v>
      </c>
      <c r="AD830" s="68">
        <f t="shared" si="457"/>
        <v>25188</v>
      </c>
      <c r="AE830" s="69">
        <v>0</v>
      </c>
      <c r="AF830" s="71">
        <v>25188</v>
      </c>
      <c r="AG830" s="69">
        <f t="shared" si="458"/>
        <v>25188</v>
      </c>
      <c r="AH830" s="68">
        <f t="shared" si="459"/>
        <v>25188</v>
      </c>
      <c r="AI830" s="71">
        <v>3487</v>
      </c>
      <c r="AJ830" s="71">
        <v>28675</v>
      </c>
      <c r="AK830" s="69">
        <f t="shared" si="460"/>
        <v>32162</v>
      </c>
      <c r="AL830" s="68">
        <f t="shared" si="461"/>
        <v>25188</v>
      </c>
      <c r="AM830" s="69">
        <v>0</v>
      </c>
      <c r="AN830" s="71">
        <v>28675</v>
      </c>
      <c r="AO830" s="69">
        <f t="shared" si="462"/>
        <v>28675</v>
      </c>
      <c r="AP830" s="68">
        <f t="shared" si="463"/>
        <v>28675</v>
      </c>
      <c r="AQ830" s="69">
        <v>0</v>
      </c>
      <c r="AR830" s="71">
        <v>28675</v>
      </c>
      <c r="AS830" s="69">
        <f t="shared" si="464"/>
        <v>28675</v>
      </c>
      <c r="AT830" s="68">
        <f t="shared" si="465"/>
        <v>28675</v>
      </c>
      <c r="AU830" s="69">
        <v>0</v>
      </c>
      <c r="AV830" s="71">
        <v>28675</v>
      </c>
      <c r="AW830" s="69">
        <f t="shared" si="466"/>
        <v>28675</v>
      </c>
      <c r="AX830" s="68">
        <f t="shared" si="467"/>
        <v>28675</v>
      </c>
      <c r="AY830" s="69">
        <v>0</v>
      </c>
      <c r="AZ830" s="71">
        <v>28675</v>
      </c>
      <c r="BA830" s="65" t="b">
        <f t="shared" si="432"/>
        <v>1</v>
      </c>
      <c r="BB830" s="65" t="b">
        <f t="shared" si="433"/>
        <v>1</v>
      </c>
      <c r="BC830" s="65" t="b">
        <f t="shared" si="434"/>
        <v>0</v>
      </c>
      <c r="BD830" s="65" t="b">
        <f t="shared" si="435"/>
        <v>0</v>
      </c>
      <c r="BE830" s="65" t="b">
        <f t="shared" si="436"/>
        <v>0</v>
      </c>
      <c r="BF830" s="65" t="b">
        <f t="shared" si="437"/>
        <v>0</v>
      </c>
      <c r="BG830" s="65" t="b">
        <f t="shared" si="438"/>
        <v>0</v>
      </c>
      <c r="BH830" s="65" t="b">
        <f t="shared" si="439"/>
        <v>0</v>
      </c>
      <c r="BI830" s="65" t="b">
        <f t="shared" si="440"/>
        <v>0</v>
      </c>
      <c r="BJ830" s="65" t="b">
        <f t="shared" si="441"/>
        <v>0</v>
      </c>
      <c r="BK830" s="65" t="b">
        <f t="shared" si="442"/>
        <v>0</v>
      </c>
      <c r="BL830" s="65" t="b">
        <f t="shared" si="443"/>
        <v>0</v>
      </c>
      <c r="BM830" s="70" t="s">
        <v>161</v>
      </c>
    </row>
    <row r="831" spans="1:65" ht="34">
      <c r="A831" s="66" t="s">
        <v>1827</v>
      </c>
      <c r="B831" s="67" t="s">
        <v>1828</v>
      </c>
      <c r="C831" s="68">
        <v>824.04800636153118</v>
      </c>
      <c r="D831" s="68">
        <v>824</v>
      </c>
      <c r="E831" s="69">
        <f t="shared" si="444"/>
        <v>1648</v>
      </c>
      <c r="F831" s="68">
        <f t="shared" si="445"/>
        <v>0</v>
      </c>
      <c r="G831" s="71">
        <v>13375.936981324281</v>
      </c>
      <c r="H831" s="71">
        <v>13376</v>
      </c>
      <c r="I831" s="69">
        <f t="shared" si="446"/>
        <v>26751</v>
      </c>
      <c r="J831" s="68">
        <f t="shared" si="447"/>
        <v>1</v>
      </c>
      <c r="K831" s="71">
        <v>16222.659191024279</v>
      </c>
      <c r="L831" s="71">
        <v>18141</v>
      </c>
      <c r="M831" s="69">
        <f t="shared" si="448"/>
        <v>34363</v>
      </c>
      <c r="N831" s="68">
        <f t="shared" si="449"/>
        <v>1919</v>
      </c>
      <c r="O831" s="71">
        <v>19595.174708393468</v>
      </c>
      <c r="P831" s="71">
        <v>23431</v>
      </c>
      <c r="Q831" s="69">
        <f t="shared" si="450"/>
        <v>43026</v>
      </c>
      <c r="R831" s="68">
        <f t="shared" si="451"/>
        <v>3836</v>
      </c>
      <c r="S831" s="69">
        <v>0</v>
      </c>
      <c r="T831" s="71">
        <v>2589</v>
      </c>
      <c r="U831" s="69">
        <f t="shared" si="452"/>
        <v>2589</v>
      </c>
      <c r="V831" s="68">
        <f t="shared" si="453"/>
        <v>2589</v>
      </c>
      <c r="W831" s="71">
        <v>9743.043336865534</v>
      </c>
      <c r="X831" s="71">
        <v>12562</v>
      </c>
      <c r="Y831" s="69">
        <f t="shared" si="454"/>
        <v>22305</v>
      </c>
      <c r="Z831" s="68">
        <f t="shared" si="455"/>
        <v>2819</v>
      </c>
      <c r="AA831" s="69">
        <v>0</v>
      </c>
      <c r="AB831" s="71">
        <v>12562</v>
      </c>
      <c r="AC831" s="69">
        <f t="shared" si="456"/>
        <v>12562</v>
      </c>
      <c r="AD831" s="68">
        <f t="shared" si="457"/>
        <v>12562</v>
      </c>
      <c r="AE831" s="69">
        <v>0</v>
      </c>
      <c r="AF831" s="71">
        <v>12562</v>
      </c>
      <c r="AG831" s="69">
        <f t="shared" si="458"/>
        <v>12562</v>
      </c>
      <c r="AH831" s="68">
        <f t="shared" si="459"/>
        <v>12562</v>
      </c>
      <c r="AI831" s="71">
        <v>6892.9156076224735</v>
      </c>
      <c r="AJ831" s="71">
        <v>19455</v>
      </c>
      <c r="AK831" s="69">
        <f t="shared" si="460"/>
        <v>26347</v>
      </c>
      <c r="AL831" s="68">
        <f t="shared" si="461"/>
        <v>12563</v>
      </c>
      <c r="AM831" s="69">
        <v>0</v>
      </c>
      <c r="AN831" s="71">
        <v>19455</v>
      </c>
      <c r="AO831" s="69">
        <f t="shared" si="462"/>
        <v>19455</v>
      </c>
      <c r="AP831" s="68">
        <f t="shared" si="463"/>
        <v>19455</v>
      </c>
      <c r="AQ831" s="69">
        <v>0</v>
      </c>
      <c r="AR831" s="71">
        <v>19455</v>
      </c>
      <c r="AS831" s="69">
        <f t="shared" si="464"/>
        <v>19455</v>
      </c>
      <c r="AT831" s="68">
        <f t="shared" si="465"/>
        <v>19455</v>
      </c>
      <c r="AU831" s="71">
        <v>369382.77052230545</v>
      </c>
      <c r="AV831" s="71">
        <v>19455</v>
      </c>
      <c r="AW831" s="69">
        <f t="shared" si="466"/>
        <v>388837</v>
      </c>
      <c r="AX831" s="68">
        <f t="shared" si="467"/>
        <v>-349927</v>
      </c>
      <c r="AY831" s="71">
        <v>369382.77052230545</v>
      </c>
      <c r="AZ831" s="71">
        <v>19455</v>
      </c>
      <c r="BA831" s="65" t="b">
        <f t="shared" si="432"/>
        <v>1</v>
      </c>
      <c r="BB831" s="65" t="b">
        <f t="shared" si="433"/>
        <v>0</v>
      </c>
      <c r="BC831" s="65" t="b">
        <f t="shared" si="434"/>
        <v>0</v>
      </c>
      <c r="BD831" s="65" t="b">
        <f t="shared" si="435"/>
        <v>0</v>
      </c>
      <c r="BE831" s="65" t="b">
        <f t="shared" si="436"/>
        <v>0</v>
      </c>
      <c r="BF831" s="65" t="b">
        <f t="shared" si="437"/>
        <v>0</v>
      </c>
      <c r="BG831" s="65" t="b">
        <f t="shared" si="438"/>
        <v>0</v>
      </c>
      <c r="BH831" s="65" t="b">
        <f t="shared" si="439"/>
        <v>0</v>
      </c>
      <c r="BI831" s="65" t="b">
        <f t="shared" si="440"/>
        <v>0</v>
      </c>
      <c r="BJ831" s="65" t="b">
        <f t="shared" si="441"/>
        <v>0</v>
      </c>
      <c r="BK831" s="65" t="b">
        <f t="shared" si="442"/>
        <v>0</v>
      </c>
      <c r="BL831" s="65" t="b">
        <f t="shared" si="443"/>
        <v>0</v>
      </c>
      <c r="BM831" s="70" t="s">
        <v>161</v>
      </c>
    </row>
    <row r="832" spans="1:65" ht="34">
      <c r="A832" s="66" t="s">
        <v>1829</v>
      </c>
      <c r="B832" s="67" t="s">
        <v>1830</v>
      </c>
      <c r="C832" s="68">
        <v>352.83050142533114</v>
      </c>
      <c r="D832" s="68">
        <v>352.3</v>
      </c>
      <c r="E832" s="69">
        <f t="shared" si="444"/>
        <v>704</v>
      </c>
      <c r="F832" s="68">
        <f t="shared" si="445"/>
        <v>0</v>
      </c>
      <c r="G832" s="69">
        <v>10070.379245866076</v>
      </c>
      <c r="H832" s="69">
        <v>10052.299999999999</v>
      </c>
      <c r="I832" s="69">
        <f t="shared" si="446"/>
        <v>20122</v>
      </c>
      <c r="J832" s="68">
        <f t="shared" si="447"/>
        <v>-18</v>
      </c>
      <c r="K832" s="75">
        <v>15132.180843082038</v>
      </c>
      <c r="L832" s="75">
        <v>15114.3</v>
      </c>
      <c r="M832" s="69">
        <f t="shared" si="448"/>
        <v>30246</v>
      </c>
      <c r="N832" s="68">
        <f t="shared" si="449"/>
        <v>-18</v>
      </c>
      <c r="O832" s="75">
        <v>15591.981177083815</v>
      </c>
      <c r="P832" s="75">
        <v>15574.099999999999</v>
      </c>
      <c r="Q832" s="69">
        <f t="shared" si="450"/>
        <v>31165</v>
      </c>
      <c r="R832" s="68">
        <f t="shared" si="451"/>
        <v>-17</v>
      </c>
      <c r="S832" s="69">
        <v>0</v>
      </c>
      <c r="T832" s="71">
        <v>4395</v>
      </c>
      <c r="U832" s="69">
        <f t="shared" si="452"/>
        <v>4395</v>
      </c>
      <c r="V832" s="68">
        <f t="shared" si="453"/>
        <v>4395</v>
      </c>
      <c r="W832" s="71">
        <v>9361.1702610142966</v>
      </c>
      <c r="X832" s="71">
        <v>13756</v>
      </c>
      <c r="Y832" s="69">
        <f t="shared" si="454"/>
        <v>23117</v>
      </c>
      <c r="Z832" s="68">
        <f t="shared" si="455"/>
        <v>4395</v>
      </c>
      <c r="AA832" s="69">
        <v>0</v>
      </c>
      <c r="AB832" s="71">
        <v>13756</v>
      </c>
      <c r="AC832" s="69">
        <f t="shared" si="456"/>
        <v>13756</v>
      </c>
      <c r="AD832" s="68">
        <f t="shared" si="457"/>
        <v>13756</v>
      </c>
      <c r="AE832" s="69">
        <v>0</v>
      </c>
      <c r="AF832" s="71">
        <v>13756</v>
      </c>
      <c r="AG832" s="69">
        <f t="shared" si="458"/>
        <v>13756</v>
      </c>
      <c r="AH832" s="68">
        <f t="shared" si="459"/>
        <v>13756</v>
      </c>
      <c r="AI832" s="71">
        <v>13386.572901450927</v>
      </c>
      <c r="AJ832" s="71">
        <v>26940.89</v>
      </c>
      <c r="AK832" s="69">
        <f t="shared" si="460"/>
        <v>40326</v>
      </c>
      <c r="AL832" s="68">
        <f t="shared" si="461"/>
        <v>13554</v>
      </c>
      <c r="AM832" s="69">
        <v>0</v>
      </c>
      <c r="AN832" s="71">
        <v>26940.89</v>
      </c>
      <c r="AO832" s="69">
        <f t="shared" si="462"/>
        <v>26940</v>
      </c>
      <c r="AP832" s="68">
        <f t="shared" si="463"/>
        <v>26940</v>
      </c>
      <c r="AQ832" s="69">
        <v>0</v>
      </c>
      <c r="AR832" s="71">
        <v>26940.89</v>
      </c>
      <c r="AS832" s="69">
        <f t="shared" si="464"/>
        <v>26940</v>
      </c>
      <c r="AT832" s="68">
        <f t="shared" si="465"/>
        <v>26940</v>
      </c>
      <c r="AU832" s="71">
        <v>4427524.3583263522</v>
      </c>
      <c r="AV832" s="71">
        <v>26940.89</v>
      </c>
      <c r="AW832" s="69">
        <f t="shared" si="466"/>
        <v>4454464</v>
      </c>
      <c r="AX832" s="68">
        <f t="shared" si="467"/>
        <v>-4400584</v>
      </c>
      <c r="AY832" s="71">
        <v>4427524.3583263522</v>
      </c>
      <c r="AZ832" s="71">
        <v>26940.89</v>
      </c>
      <c r="BA832" s="65" t="b">
        <f t="shared" si="432"/>
        <v>1</v>
      </c>
      <c r="BB832" s="65" t="b">
        <f t="shared" si="433"/>
        <v>0</v>
      </c>
      <c r="BC832" s="65" t="b">
        <f t="shared" si="434"/>
        <v>0</v>
      </c>
      <c r="BD832" s="65" t="b">
        <f t="shared" si="435"/>
        <v>0</v>
      </c>
      <c r="BE832" s="65" t="b">
        <f t="shared" si="436"/>
        <v>0</v>
      </c>
      <c r="BF832" s="65" t="b">
        <f t="shared" si="437"/>
        <v>0</v>
      </c>
      <c r="BG832" s="65" t="b">
        <f t="shared" si="438"/>
        <v>0</v>
      </c>
      <c r="BH832" s="65" t="b">
        <f t="shared" si="439"/>
        <v>0</v>
      </c>
      <c r="BI832" s="65" t="b">
        <f t="shared" si="440"/>
        <v>0</v>
      </c>
      <c r="BJ832" s="65" t="b">
        <f t="shared" si="441"/>
        <v>0</v>
      </c>
      <c r="BK832" s="65" t="b">
        <f t="shared" si="442"/>
        <v>0</v>
      </c>
      <c r="BL832" s="65" t="b">
        <f t="shared" si="443"/>
        <v>0</v>
      </c>
      <c r="BM832" s="70" t="s">
        <v>161</v>
      </c>
    </row>
    <row r="833" spans="1:65" ht="17">
      <c r="A833" s="66" t="s">
        <v>1831</v>
      </c>
      <c r="B833" s="67" t="s">
        <v>1832</v>
      </c>
      <c r="C833" s="68">
        <v>12092.475397371874</v>
      </c>
      <c r="D833" s="68">
        <v>12092</v>
      </c>
      <c r="E833" s="69">
        <f t="shared" si="444"/>
        <v>24184</v>
      </c>
      <c r="F833" s="68">
        <f t="shared" si="445"/>
        <v>0</v>
      </c>
      <c r="G833" s="69">
        <v>12092.475397371874</v>
      </c>
      <c r="H833" s="69">
        <v>12092</v>
      </c>
      <c r="I833" s="69">
        <f t="shared" si="446"/>
        <v>24184</v>
      </c>
      <c r="J833" s="68">
        <f t="shared" si="447"/>
        <v>0</v>
      </c>
      <c r="K833" s="71">
        <v>18632.567328335903</v>
      </c>
      <c r="L833" s="71">
        <v>18632</v>
      </c>
      <c r="M833" s="69">
        <f t="shared" si="448"/>
        <v>37264</v>
      </c>
      <c r="N833" s="68">
        <f t="shared" si="449"/>
        <v>0</v>
      </c>
      <c r="O833" s="71">
        <v>70902.120013875421</v>
      </c>
      <c r="P833" s="71">
        <v>70902</v>
      </c>
      <c r="Q833" s="69">
        <f t="shared" si="450"/>
        <v>141804</v>
      </c>
      <c r="R833" s="68">
        <f t="shared" si="451"/>
        <v>0</v>
      </c>
      <c r="S833" s="71">
        <v>28125</v>
      </c>
      <c r="T833" s="71">
        <v>28125</v>
      </c>
      <c r="U833" s="69">
        <f t="shared" si="452"/>
        <v>56250</v>
      </c>
      <c r="V833" s="68">
        <f t="shared" si="453"/>
        <v>0</v>
      </c>
      <c r="W833" s="71">
        <v>163727.76681861869</v>
      </c>
      <c r="X833" s="71">
        <v>163728</v>
      </c>
      <c r="Y833" s="69">
        <f t="shared" si="454"/>
        <v>327455</v>
      </c>
      <c r="Z833" s="68">
        <f t="shared" si="455"/>
        <v>1</v>
      </c>
      <c r="AA833" s="71">
        <v>163727.76681861869</v>
      </c>
      <c r="AB833" s="71">
        <v>163728</v>
      </c>
      <c r="AC833" s="69">
        <f t="shared" si="456"/>
        <v>327455</v>
      </c>
      <c r="AD833" s="68">
        <f t="shared" si="457"/>
        <v>1</v>
      </c>
      <c r="AE833" s="71">
        <v>163727.76681861869</v>
      </c>
      <c r="AF833" s="71">
        <v>163728</v>
      </c>
      <c r="AG833" s="69">
        <f t="shared" si="458"/>
        <v>327455</v>
      </c>
      <c r="AH833" s="68">
        <f t="shared" si="459"/>
        <v>1</v>
      </c>
      <c r="AI833" s="71">
        <v>163727.76681861869</v>
      </c>
      <c r="AJ833" s="71">
        <v>163728</v>
      </c>
      <c r="AK833" s="69">
        <f t="shared" si="460"/>
        <v>327455</v>
      </c>
      <c r="AL833" s="68">
        <f t="shared" si="461"/>
        <v>1</v>
      </c>
      <c r="AM833" s="71">
        <v>163727.76681861869</v>
      </c>
      <c r="AN833" s="71">
        <v>163728</v>
      </c>
      <c r="AO833" s="69">
        <f t="shared" si="462"/>
        <v>327455</v>
      </c>
      <c r="AP833" s="68">
        <f t="shared" si="463"/>
        <v>1</v>
      </c>
      <c r="AQ833" s="71">
        <v>163727.76681861869</v>
      </c>
      <c r="AR833" s="71">
        <v>163728</v>
      </c>
      <c r="AS833" s="69">
        <f t="shared" si="464"/>
        <v>327455</v>
      </c>
      <c r="AT833" s="68">
        <f t="shared" si="465"/>
        <v>1</v>
      </c>
      <c r="AU833" s="71">
        <v>199272.57716328467</v>
      </c>
      <c r="AV833" s="71">
        <v>163728</v>
      </c>
      <c r="AW833" s="69">
        <f t="shared" si="466"/>
        <v>363000</v>
      </c>
      <c r="AX833" s="68">
        <f t="shared" si="467"/>
        <v>-35544</v>
      </c>
      <c r="AY833" s="71">
        <v>199272.57716328467</v>
      </c>
      <c r="AZ833" s="71">
        <v>163728</v>
      </c>
      <c r="BA833" s="65" t="b">
        <f t="shared" si="432"/>
        <v>1</v>
      </c>
      <c r="BB833" s="65" t="b">
        <f t="shared" si="433"/>
        <v>1</v>
      </c>
      <c r="BC833" s="65" t="b">
        <f t="shared" si="434"/>
        <v>1</v>
      </c>
      <c r="BD833" s="65" t="b">
        <f t="shared" si="435"/>
        <v>1</v>
      </c>
      <c r="BE833" s="65" t="b">
        <f t="shared" si="436"/>
        <v>1</v>
      </c>
      <c r="BF833" s="65" t="b">
        <f t="shared" si="437"/>
        <v>0</v>
      </c>
      <c r="BG833" s="65" t="b">
        <f t="shared" si="438"/>
        <v>0</v>
      </c>
      <c r="BH833" s="65" t="b">
        <f t="shared" si="439"/>
        <v>0</v>
      </c>
      <c r="BI833" s="65" t="b">
        <f t="shared" si="440"/>
        <v>0</v>
      </c>
      <c r="BJ833" s="65" t="b">
        <f t="shared" si="441"/>
        <v>0</v>
      </c>
      <c r="BK833" s="65" t="b">
        <f t="shared" si="442"/>
        <v>0</v>
      </c>
      <c r="BL833" s="65" t="b">
        <f t="shared" si="443"/>
        <v>0</v>
      </c>
      <c r="BM833" s="70" t="s">
        <v>164</v>
      </c>
    </row>
    <row r="834" spans="1:65" ht="17">
      <c r="A834" s="66" t="s">
        <v>1833</v>
      </c>
      <c r="B834" s="67" t="s">
        <v>1834</v>
      </c>
      <c r="C834" s="68">
        <v>204.38124681388098</v>
      </c>
      <c r="D834" s="68">
        <v>0</v>
      </c>
      <c r="E834" s="69">
        <f t="shared" si="444"/>
        <v>204</v>
      </c>
      <c r="F834" s="68">
        <f t="shared" si="445"/>
        <v>-204</v>
      </c>
      <c r="G834" s="69">
        <v>1048.3614118667788</v>
      </c>
      <c r="H834" s="69">
        <v>0</v>
      </c>
      <c r="I834" s="69">
        <f t="shared" si="446"/>
        <v>1048</v>
      </c>
      <c r="J834" s="68">
        <f t="shared" si="447"/>
        <v>-1048</v>
      </c>
      <c r="K834" s="71">
        <v>4551.9018454435009</v>
      </c>
      <c r="L834" s="69">
        <v>0</v>
      </c>
      <c r="M834" s="69">
        <f t="shared" si="448"/>
        <v>4551</v>
      </c>
      <c r="N834" s="68">
        <f t="shared" si="449"/>
        <v>-4551</v>
      </c>
      <c r="O834" s="71">
        <v>4551.9018454435009</v>
      </c>
      <c r="P834" s="69">
        <v>0</v>
      </c>
      <c r="Q834" s="69">
        <f t="shared" si="450"/>
        <v>4551</v>
      </c>
      <c r="R834" s="68">
        <f t="shared" si="451"/>
        <v>-4551</v>
      </c>
      <c r="S834" s="71">
        <v>6760.5321069485381</v>
      </c>
      <c r="T834" s="71">
        <v>6760.2</v>
      </c>
      <c r="U834" s="69">
        <f t="shared" si="452"/>
        <v>13520</v>
      </c>
      <c r="V834" s="68">
        <f t="shared" si="453"/>
        <v>0</v>
      </c>
      <c r="W834" s="71">
        <v>9003.795162215707</v>
      </c>
      <c r="X834" s="71">
        <v>9001.2000000000007</v>
      </c>
      <c r="Y834" s="69">
        <f t="shared" si="454"/>
        <v>18004</v>
      </c>
      <c r="Z834" s="68">
        <f t="shared" si="455"/>
        <v>-2</v>
      </c>
      <c r="AA834" s="71">
        <v>9886.788870786002</v>
      </c>
      <c r="AB834" s="71">
        <v>9884.19</v>
      </c>
      <c r="AC834" s="69">
        <f t="shared" si="456"/>
        <v>19770</v>
      </c>
      <c r="AD834" s="68">
        <f t="shared" si="457"/>
        <v>-2</v>
      </c>
      <c r="AE834" s="71">
        <v>12373.995099594136</v>
      </c>
      <c r="AF834" s="71">
        <v>12370.33</v>
      </c>
      <c r="AG834" s="69">
        <f t="shared" si="458"/>
        <v>24743</v>
      </c>
      <c r="AH834" s="68">
        <f t="shared" si="459"/>
        <v>-3</v>
      </c>
      <c r="AI834" s="71">
        <v>14293.664206871577</v>
      </c>
      <c r="AJ834" s="71">
        <v>14251.33</v>
      </c>
      <c r="AK834" s="69">
        <f t="shared" si="460"/>
        <v>28544</v>
      </c>
      <c r="AL834" s="68">
        <f t="shared" si="461"/>
        <v>-42</v>
      </c>
      <c r="AM834" s="71">
        <v>17492.257519182782</v>
      </c>
      <c r="AN834" s="71">
        <v>17450.330000000002</v>
      </c>
      <c r="AO834" s="69">
        <f t="shared" si="462"/>
        <v>34942</v>
      </c>
      <c r="AP834" s="68">
        <f t="shared" si="463"/>
        <v>-42</v>
      </c>
      <c r="AQ834" s="71">
        <v>18173.961735312667</v>
      </c>
      <c r="AR834" s="71">
        <v>18132.330000000002</v>
      </c>
      <c r="AS834" s="69">
        <f t="shared" si="464"/>
        <v>36305</v>
      </c>
      <c r="AT834" s="68">
        <f t="shared" si="465"/>
        <v>-41</v>
      </c>
      <c r="AU834" s="71">
        <v>20571.192990986361</v>
      </c>
      <c r="AV834" s="71">
        <v>18132.330000000002</v>
      </c>
      <c r="AW834" s="69">
        <f t="shared" si="466"/>
        <v>38703</v>
      </c>
      <c r="AX834" s="68">
        <f t="shared" si="467"/>
        <v>-2439</v>
      </c>
      <c r="AY834" s="71">
        <v>20571.192990986361</v>
      </c>
      <c r="AZ834" s="71">
        <v>18132.330000000002</v>
      </c>
      <c r="BA834" s="65" t="b">
        <f t="shared" si="432"/>
        <v>0</v>
      </c>
      <c r="BB834" s="65" t="b">
        <f t="shared" si="433"/>
        <v>0</v>
      </c>
      <c r="BC834" s="65" t="b">
        <f t="shared" si="434"/>
        <v>0</v>
      </c>
      <c r="BD834" s="65" t="b">
        <f t="shared" si="435"/>
        <v>0</v>
      </c>
      <c r="BE834" s="65" t="b">
        <f t="shared" si="436"/>
        <v>1</v>
      </c>
      <c r="BF834" s="65" t="b">
        <f t="shared" si="437"/>
        <v>0</v>
      </c>
      <c r="BG834" s="65" t="b">
        <f t="shared" si="438"/>
        <v>0</v>
      </c>
      <c r="BH834" s="65" t="b">
        <f t="shared" si="439"/>
        <v>0</v>
      </c>
      <c r="BI834" s="65" t="b">
        <f t="shared" si="440"/>
        <v>0</v>
      </c>
      <c r="BJ834" s="65" t="b">
        <f t="shared" si="441"/>
        <v>0</v>
      </c>
      <c r="BK834" s="65" t="b">
        <f t="shared" si="442"/>
        <v>0</v>
      </c>
      <c r="BL834" s="65" t="b">
        <f t="shared" si="443"/>
        <v>0</v>
      </c>
      <c r="BM834" s="70" t="s">
        <v>182</v>
      </c>
    </row>
    <row r="835" spans="1:65" ht="17">
      <c r="A835" s="66" t="s">
        <v>1835</v>
      </c>
      <c r="B835" s="67" t="s">
        <v>1836</v>
      </c>
      <c r="C835" s="68">
        <v>422566.16689602809</v>
      </c>
      <c r="D835" s="68">
        <v>206610.47679483943</v>
      </c>
      <c r="E835" s="69">
        <f t="shared" si="444"/>
        <v>629176</v>
      </c>
      <c r="F835" s="68">
        <f t="shared" si="445"/>
        <v>-215956</v>
      </c>
      <c r="G835" s="69">
        <v>1367718.4429842068</v>
      </c>
      <c r="H835" s="69">
        <v>668735.41178603645</v>
      </c>
      <c r="I835" s="69">
        <f t="shared" si="446"/>
        <v>2036453</v>
      </c>
      <c r="J835" s="68">
        <f t="shared" si="447"/>
        <v>-698983</v>
      </c>
      <c r="K835" s="75">
        <v>4117633.9574089325</v>
      </c>
      <c r="L835" s="75">
        <v>2256916.4117860366</v>
      </c>
      <c r="M835" s="69">
        <f t="shared" si="448"/>
        <v>6374549</v>
      </c>
      <c r="N835" s="68">
        <f t="shared" si="449"/>
        <v>-1860717</v>
      </c>
      <c r="O835" s="75">
        <v>4256213.0196193941</v>
      </c>
      <c r="P835" s="75">
        <v>2324673.4117860366</v>
      </c>
      <c r="Q835" s="69">
        <f t="shared" si="450"/>
        <v>6580886</v>
      </c>
      <c r="R835" s="68">
        <f t="shared" si="451"/>
        <v>-1931540</v>
      </c>
      <c r="S835" s="69">
        <v>0</v>
      </c>
      <c r="T835" s="69">
        <v>0</v>
      </c>
      <c r="U835" s="69">
        <f t="shared" si="452"/>
        <v>0</v>
      </c>
      <c r="V835" s="68">
        <f t="shared" si="453"/>
        <v>0</v>
      </c>
      <c r="W835" s="69">
        <v>0</v>
      </c>
      <c r="X835" s="69">
        <v>0</v>
      </c>
      <c r="Y835" s="69">
        <f t="shared" si="454"/>
        <v>0</v>
      </c>
      <c r="Z835" s="68">
        <f t="shared" si="455"/>
        <v>0</v>
      </c>
      <c r="AA835" s="69">
        <v>0</v>
      </c>
      <c r="AB835" s="69">
        <v>0</v>
      </c>
      <c r="AC835" s="69">
        <f t="shared" si="456"/>
        <v>0</v>
      </c>
      <c r="AD835" s="68">
        <f t="shared" si="457"/>
        <v>0</v>
      </c>
      <c r="AE835" s="69">
        <v>0</v>
      </c>
      <c r="AF835" s="69">
        <v>0</v>
      </c>
      <c r="AG835" s="69">
        <f t="shared" si="458"/>
        <v>0</v>
      </c>
      <c r="AH835" s="68">
        <f t="shared" si="459"/>
        <v>0</v>
      </c>
      <c r="AI835" s="69">
        <v>0</v>
      </c>
      <c r="AJ835" s="69">
        <v>0</v>
      </c>
      <c r="AK835" s="69">
        <f t="shared" si="460"/>
        <v>0</v>
      </c>
      <c r="AL835" s="68">
        <f t="shared" si="461"/>
        <v>0</v>
      </c>
      <c r="AM835" s="69">
        <v>0</v>
      </c>
      <c r="AN835" s="69">
        <v>0</v>
      </c>
      <c r="AO835" s="69">
        <f t="shared" si="462"/>
        <v>0</v>
      </c>
      <c r="AP835" s="68">
        <f t="shared" si="463"/>
        <v>0</v>
      </c>
      <c r="AQ835" s="69">
        <v>0</v>
      </c>
      <c r="AR835" s="69">
        <v>0</v>
      </c>
      <c r="AS835" s="69">
        <f t="shared" si="464"/>
        <v>0</v>
      </c>
      <c r="AT835" s="68">
        <f t="shared" si="465"/>
        <v>0</v>
      </c>
      <c r="AU835" s="69">
        <v>0</v>
      </c>
      <c r="AV835" s="69">
        <v>0</v>
      </c>
      <c r="AW835" s="69">
        <f t="shared" si="466"/>
        <v>0</v>
      </c>
      <c r="AX835" s="68">
        <f t="shared" si="467"/>
        <v>0</v>
      </c>
      <c r="AY835" s="69">
        <v>0</v>
      </c>
      <c r="AZ835" s="69">
        <v>0</v>
      </c>
      <c r="BA835" s="65" t="b">
        <f t="shared" ref="BA835:BA853" si="468" xml:space="preserve"> ROUNDDOWN(C835,0) = ROUNDDOWN(D835,0)</f>
        <v>0</v>
      </c>
      <c r="BB835" s="65" t="b">
        <f t="shared" ref="BB835:BB853" si="469" xml:space="preserve"> ROUNDDOWN(G835,0) = ROUNDDOWN(H835,0)</f>
        <v>0</v>
      </c>
      <c r="BC835" s="65" t="b">
        <f t="shared" ref="BC835:BC853" si="470" xml:space="preserve"> ROUNDDOWN(K835,0) = ROUNDDOWN(L835,0)</f>
        <v>0</v>
      </c>
      <c r="BD835" s="65" t="b">
        <f t="shared" ref="BD835:BD853" si="471" xml:space="preserve"> ROUNDDOWN(P835,0) = ROUNDDOWN(O835,0)</f>
        <v>0</v>
      </c>
      <c r="BE835" s="65" t="b">
        <f t="shared" ref="BE835:BE853" si="472" xml:space="preserve"> ROUNDDOWN(S835,0) = ROUNDDOWN(T835,0)</f>
        <v>1</v>
      </c>
      <c r="BF835" s="65" t="b">
        <f t="shared" ref="BF835:BF853" si="473" xml:space="preserve"> ROUNDDOWN(X835,0) = ROUNDDOWN(W835,0)</f>
        <v>1</v>
      </c>
      <c r="BG835" s="65" t="b">
        <f t="shared" ref="BG835:BG853" si="474" xml:space="preserve"> ROUNDDOWN(AA835,0) = ROUNDDOWN(AB835,0)</f>
        <v>1</v>
      </c>
      <c r="BH835" s="65" t="b">
        <f t="shared" ref="BH835:BH853" si="475" xml:space="preserve"> ROUNDDOWN(AF835,0) = ROUNDDOWN(AE835,0)</f>
        <v>1</v>
      </c>
      <c r="BI835" s="65" t="b">
        <f t="shared" ref="BI835:BI853" si="476" xml:space="preserve"> ROUNDDOWN(AI835,0) = ROUNDDOWN(AJ835,0)</f>
        <v>1</v>
      </c>
      <c r="BJ835" s="65" t="b">
        <f t="shared" ref="BJ835:BJ853" si="477" xml:space="preserve"> ROUNDDOWN(AN835,0) = ROUNDDOWN(AM835,0)</f>
        <v>1</v>
      </c>
      <c r="BK835" s="65" t="b">
        <f t="shared" ref="BK835:BK853" si="478" xml:space="preserve"> ROUNDDOWN(AQ835,0) = ROUNDDOWN(AR835,0)</f>
        <v>1</v>
      </c>
      <c r="BL835" s="65" t="b">
        <f t="shared" ref="BL835:BL853" si="479" xml:space="preserve"> ROUNDDOWN(AV835,0) = ROUNDDOWN(AU835,0)</f>
        <v>1</v>
      </c>
      <c r="BM835" s="70" t="s">
        <v>164</v>
      </c>
    </row>
    <row r="836" spans="1:65" ht="17">
      <c r="A836" s="66" t="s">
        <v>1837</v>
      </c>
      <c r="B836" s="67" t="s">
        <v>1838</v>
      </c>
      <c r="C836" s="68">
        <v>1656.2613430127039</v>
      </c>
      <c r="D836" s="68">
        <v>1656</v>
      </c>
      <c r="E836" s="69">
        <f t="shared" ref="E836:E853" si="480">SUM(ROUNDDOWN(C836,0),ROUNDDOWN(D836,0))</f>
        <v>3312</v>
      </c>
      <c r="F836" s="68">
        <f t="shared" ref="F836:F853" si="481">ROUNDDOWN(D836,0)-ROUNDDOWN(C836,0)</f>
        <v>0</v>
      </c>
      <c r="G836" s="71">
        <v>14911.80938615619</v>
      </c>
      <c r="H836" s="71">
        <v>14912</v>
      </c>
      <c r="I836" s="69">
        <f t="shared" ref="I836:I853" si="482">SUM(ROUNDDOWN(G836,0),ROUNDDOWN(H836,0))</f>
        <v>29823</v>
      </c>
      <c r="J836" s="68">
        <f t="shared" ref="J836:J853" si="483">ROUNDDOWN(H836,0)-ROUNDDOWN(G836,0)</f>
        <v>1</v>
      </c>
      <c r="K836" s="71">
        <v>14911.80938615619</v>
      </c>
      <c r="L836" s="71">
        <v>14912</v>
      </c>
      <c r="M836" s="69">
        <f t="shared" ref="M836:M853" si="484">SUM(ROUNDDOWN(K836,0),ROUNDDOWN(L836,0))</f>
        <v>29823</v>
      </c>
      <c r="N836" s="68">
        <f t="shared" ref="N836:N853" si="485">ROUNDDOWN(L836,0)-ROUNDDOWN(K836,0)</f>
        <v>1</v>
      </c>
      <c r="O836" s="71">
        <v>28905.291646798931</v>
      </c>
      <c r="P836" s="71">
        <v>28905</v>
      </c>
      <c r="Q836" s="69">
        <f t="shared" ref="Q836:Q853" si="486">SUM(ROUNDDOWN(O836,0),ROUNDDOWN(P836,0))</f>
        <v>57810</v>
      </c>
      <c r="R836" s="68">
        <f t="shared" ref="R836:R853" si="487">ROUNDDOWN(P836,0)-ROUNDDOWN(O836,0)</f>
        <v>0</v>
      </c>
      <c r="S836" s="71">
        <v>15916.10496386116</v>
      </c>
      <c r="T836" s="71">
        <v>15892.656584159457</v>
      </c>
      <c r="U836" s="69">
        <f t="shared" ref="U836:U853" si="488">SUM(ROUNDDOWN(S836,0),ROUNDDOWN(T836,0))</f>
        <v>31808</v>
      </c>
      <c r="V836" s="68">
        <f t="shared" ref="V836:V853" si="489">ROUNDDOWN(T836,0)-ROUNDDOWN(S836,0)</f>
        <v>-24</v>
      </c>
      <c r="W836" s="71">
        <v>21864.386903288862</v>
      </c>
      <c r="X836" s="71">
        <v>21840.656584159457</v>
      </c>
      <c r="Y836" s="69">
        <f t="shared" ref="Y836:Y853" si="490">SUM(ROUNDDOWN(W836,0),ROUNDDOWN(X836,0))</f>
        <v>43704</v>
      </c>
      <c r="Z836" s="68">
        <f t="shared" ref="Z836:Z853" si="491">ROUNDDOWN(X836,0)-ROUNDDOWN(W836,0)</f>
        <v>-24</v>
      </c>
      <c r="AA836" s="71">
        <v>31726.067427392416</v>
      </c>
      <c r="AB836" s="71">
        <v>31702.656584159457</v>
      </c>
      <c r="AC836" s="69">
        <f t="shared" ref="AC836:AC853" si="492">SUM(ROUNDDOWN(AA836,0),ROUNDDOWN(AB836,0))</f>
        <v>63428</v>
      </c>
      <c r="AD836" s="68">
        <f t="shared" ref="AD836:AD853" si="493">ROUNDDOWN(AB836,0)-ROUNDDOWN(AA836,0)</f>
        <v>-24</v>
      </c>
      <c r="AE836" s="71">
        <v>40719.458683631106</v>
      </c>
      <c r="AF836" s="71">
        <v>40695.656584159457</v>
      </c>
      <c r="AG836" s="69">
        <f t="shared" ref="AG836:AG853" si="494">SUM(ROUNDDOWN(AE836,0),ROUNDDOWN(AF836,0))</f>
        <v>81414</v>
      </c>
      <c r="AH836" s="68">
        <f t="shared" ref="AH836:AH853" si="495">ROUNDDOWN(AF836,0)-ROUNDDOWN(AE836,0)</f>
        <v>-24</v>
      </c>
      <c r="AI836" s="71">
        <v>44119.821619758543</v>
      </c>
      <c r="AJ836" s="71">
        <v>44095.656584159457</v>
      </c>
      <c r="AK836" s="69">
        <f t="shared" ref="AK836:AK853" si="496">SUM(ROUNDDOWN(AI836,0),ROUNDDOWN(AJ836,0))</f>
        <v>88214</v>
      </c>
      <c r="AL836" s="68">
        <f t="shared" ref="AL836:AL853" si="497">ROUNDDOWN(AJ836,0)-ROUNDDOWN(AI836,0)</f>
        <v>-24</v>
      </c>
      <c r="AM836" s="71">
        <v>45784.945394302595</v>
      </c>
      <c r="AN836" s="71">
        <v>45760.656584159457</v>
      </c>
      <c r="AO836" s="69">
        <f t="shared" ref="AO836:AO853" si="498">SUM(ROUNDDOWN(AM836,0),ROUNDDOWN(AN836,0))</f>
        <v>91544</v>
      </c>
      <c r="AP836" s="68">
        <f t="shared" ref="AP836:AP853" si="499">ROUNDDOWN(AN836,0)-ROUNDDOWN(AM836,0)</f>
        <v>-24</v>
      </c>
      <c r="AQ836" s="71">
        <v>48095.379988154877</v>
      </c>
      <c r="AR836" s="71">
        <v>48070.656584159457</v>
      </c>
      <c r="AS836" s="69">
        <f t="shared" ref="AS836:AS853" si="500">SUM(ROUNDDOWN(AQ836,0),ROUNDDOWN(AR836,0))</f>
        <v>96165</v>
      </c>
      <c r="AT836" s="68">
        <f t="shared" ref="AT836:AT853" si="501">ROUNDDOWN(AR836,0)-ROUNDDOWN(AQ836,0)</f>
        <v>-25</v>
      </c>
      <c r="AU836" s="71">
        <v>51529.834362433146</v>
      </c>
      <c r="AV836" s="71">
        <v>48070.656584159457</v>
      </c>
      <c r="AW836" s="69">
        <f t="shared" ref="AW836:AW853" si="502">SUM(ROUNDDOWN(AU836,0),ROUNDDOWN(AV836,0))</f>
        <v>99599</v>
      </c>
      <c r="AX836" s="68">
        <f t="shared" ref="AX836:AX853" si="503">ROUNDDOWN(AV836,0)-ROUNDDOWN(AU836,0)</f>
        <v>-3459</v>
      </c>
      <c r="AY836" s="71">
        <v>51529.834362433146</v>
      </c>
      <c r="AZ836" s="71">
        <v>48070.656584159457</v>
      </c>
      <c r="BA836" s="65" t="b">
        <f t="shared" si="468"/>
        <v>1</v>
      </c>
      <c r="BB836" s="65" t="b">
        <f t="shared" si="469"/>
        <v>0</v>
      </c>
      <c r="BC836" s="65" t="b">
        <f t="shared" si="470"/>
        <v>0</v>
      </c>
      <c r="BD836" s="65" t="b">
        <f t="shared" si="471"/>
        <v>1</v>
      </c>
      <c r="BE836" s="65" t="b">
        <f t="shared" si="472"/>
        <v>0</v>
      </c>
      <c r="BF836" s="65" t="b">
        <f t="shared" si="473"/>
        <v>0</v>
      </c>
      <c r="BG836" s="65" t="b">
        <f t="shared" si="474"/>
        <v>0</v>
      </c>
      <c r="BH836" s="65" t="b">
        <f t="shared" si="475"/>
        <v>0</v>
      </c>
      <c r="BI836" s="65" t="b">
        <f t="shared" si="476"/>
        <v>0</v>
      </c>
      <c r="BJ836" s="65" t="b">
        <f t="shared" si="477"/>
        <v>0</v>
      </c>
      <c r="BK836" s="65" t="b">
        <f t="shared" si="478"/>
        <v>0</v>
      </c>
      <c r="BL836" s="65" t="b">
        <f t="shared" si="479"/>
        <v>0</v>
      </c>
      <c r="BM836" s="70" t="s">
        <v>182</v>
      </c>
    </row>
    <row r="837" spans="1:65" ht="17">
      <c r="A837" s="66" t="s">
        <v>1839</v>
      </c>
      <c r="B837" s="67" t="s">
        <v>1840</v>
      </c>
      <c r="C837" s="68">
        <v>237.73829256153175</v>
      </c>
      <c r="D837" s="68">
        <v>237.7</v>
      </c>
      <c r="E837" s="69">
        <f t="shared" si="480"/>
        <v>474</v>
      </c>
      <c r="F837" s="68">
        <f t="shared" si="481"/>
        <v>0</v>
      </c>
      <c r="G837" s="71">
        <v>3646.2503082071098</v>
      </c>
      <c r="H837" s="71">
        <v>3646.7</v>
      </c>
      <c r="I837" s="69">
        <f t="shared" si="482"/>
        <v>7292</v>
      </c>
      <c r="J837" s="68">
        <f t="shared" si="483"/>
        <v>0</v>
      </c>
      <c r="K837" s="71">
        <v>5958.5186017479482</v>
      </c>
      <c r="L837" s="71">
        <v>5958.7</v>
      </c>
      <c r="M837" s="69">
        <f t="shared" si="484"/>
        <v>11916</v>
      </c>
      <c r="N837" s="68">
        <f t="shared" si="485"/>
        <v>0</v>
      </c>
      <c r="O837" s="71">
        <v>8527.5175314572771</v>
      </c>
      <c r="P837" s="71">
        <v>8126.7</v>
      </c>
      <c r="Q837" s="69">
        <f t="shared" si="486"/>
        <v>16653</v>
      </c>
      <c r="R837" s="68">
        <f t="shared" si="487"/>
        <v>-401</v>
      </c>
      <c r="S837" s="71">
        <v>36779.981322244836</v>
      </c>
      <c r="T837" s="71">
        <v>36781.589999999997</v>
      </c>
      <c r="U837" s="69">
        <f t="shared" si="488"/>
        <v>73560</v>
      </c>
      <c r="V837" s="68">
        <f t="shared" si="489"/>
        <v>2</v>
      </c>
      <c r="W837" s="71">
        <v>53901.916566818792</v>
      </c>
      <c r="X837" s="71">
        <v>53903.59</v>
      </c>
      <c r="Y837" s="69">
        <f t="shared" si="490"/>
        <v>107804</v>
      </c>
      <c r="Z837" s="68">
        <f t="shared" si="491"/>
        <v>2</v>
      </c>
      <c r="AA837" s="71">
        <v>53901.916566818792</v>
      </c>
      <c r="AB837" s="71">
        <v>53903.59</v>
      </c>
      <c r="AC837" s="69">
        <f t="shared" si="492"/>
        <v>107804</v>
      </c>
      <c r="AD837" s="68">
        <f t="shared" si="493"/>
        <v>2</v>
      </c>
      <c r="AE837" s="71">
        <v>53901.916566818792</v>
      </c>
      <c r="AF837" s="71">
        <v>53903.59</v>
      </c>
      <c r="AG837" s="69">
        <f t="shared" si="494"/>
        <v>107804</v>
      </c>
      <c r="AH837" s="68">
        <f t="shared" si="495"/>
        <v>2</v>
      </c>
      <c r="AI837" s="71">
        <v>57233.377501438605</v>
      </c>
      <c r="AJ837" s="71">
        <v>57234.59</v>
      </c>
      <c r="AK837" s="69">
        <f t="shared" si="496"/>
        <v>114467</v>
      </c>
      <c r="AL837" s="68">
        <f t="shared" si="497"/>
        <v>1</v>
      </c>
      <c r="AM837" s="71">
        <v>57233.377501438605</v>
      </c>
      <c r="AN837" s="71">
        <v>57234.59</v>
      </c>
      <c r="AO837" s="69">
        <f t="shared" si="498"/>
        <v>114467</v>
      </c>
      <c r="AP837" s="68">
        <f t="shared" si="499"/>
        <v>1</v>
      </c>
      <c r="AQ837" s="71">
        <v>57233.377501438605</v>
      </c>
      <c r="AR837" s="71">
        <v>57234.59</v>
      </c>
      <c r="AS837" s="69">
        <f t="shared" si="500"/>
        <v>114467</v>
      </c>
      <c r="AT837" s="68">
        <f t="shared" si="501"/>
        <v>1</v>
      </c>
      <c r="AU837" s="71">
        <v>68551.810060783464</v>
      </c>
      <c r="AV837" s="71">
        <v>57234.59</v>
      </c>
      <c r="AW837" s="69">
        <f t="shared" si="502"/>
        <v>125785</v>
      </c>
      <c r="AX837" s="68">
        <f t="shared" si="503"/>
        <v>-11317</v>
      </c>
      <c r="AY837" s="71">
        <v>68551.810060783464</v>
      </c>
      <c r="AZ837" s="71">
        <v>57234.59</v>
      </c>
      <c r="BA837" s="65" t="b">
        <f t="shared" si="468"/>
        <v>1</v>
      </c>
      <c r="BB837" s="65" t="b">
        <f t="shared" si="469"/>
        <v>1</v>
      </c>
      <c r="BC837" s="65" t="b">
        <f t="shared" si="470"/>
        <v>1</v>
      </c>
      <c r="BD837" s="65" t="b">
        <f t="shared" si="471"/>
        <v>0</v>
      </c>
      <c r="BE837" s="65" t="b">
        <f t="shared" si="472"/>
        <v>0</v>
      </c>
      <c r="BF837" s="65" t="b">
        <f t="shared" si="473"/>
        <v>0</v>
      </c>
      <c r="BG837" s="65" t="b">
        <f t="shared" si="474"/>
        <v>0</v>
      </c>
      <c r="BH837" s="65" t="b">
        <f t="shared" si="475"/>
        <v>0</v>
      </c>
      <c r="BI837" s="65" t="b">
        <f t="shared" si="476"/>
        <v>0</v>
      </c>
      <c r="BJ837" s="65" t="b">
        <f t="shared" si="477"/>
        <v>0</v>
      </c>
      <c r="BK837" s="65" t="b">
        <f t="shared" si="478"/>
        <v>0</v>
      </c>
      <c r="BL837" s="65" t="b">
        <f t="shared" si="479"/>
        <v>0</v>
      </c>
      <c r="BM837" s="70" t="s">
        <v>164</v>
      </c>
    </row>
    <row r="838" spans="1:65" ht="17">
      <c r="A838" s="66" t="s">
        <v>1841</v>
      </c>
      <c r="B838" s="67" t="s">
        <v>1842</v>
      </c>
      <c r="C838" s="68">
        <v>3886.1456831841824</v>
      </c>
      <c r="D838" s="68">
        <v>3886</v>
      </c>
      <c r="E838" s="69">
        <f t="shared" si="480"/>
        <v>7772</v>
      </c>
      <c r="F838" s="68">
        <f t="shared" si="481"/>
        <v>0</v>
      </c>
      <c r="G838" s="69">
        <v>32578.345750695575</v>
      </c>
      <c r="H838" s="69">
        <v>32578</v>
      </c>
      <c r="I838" s="69">
        <f t="shared" si="482"/>
        <v>65156</v>
      </c>
      <c r="J838" s="68">
        <f t="shared" si="483"/>
        <v>0</v>
      </c>
      <c r="K838" s="71">
        <v>66574.332419239334</v>
      </c>
      <c r="L838" s="71">
        <v>70097</v>
      </c>
      <c r="M838" s="69">
        <f t="shared" si="484"/>
        <v>136671</v>
      </c>
      <c r="N838" s="68">
        <f t="shared" si="485"/>
        <v>3523</v>
      </c>
      <c r="O838" s="71">
        <v>66652.293812801101</v>
      </c>
      <c r="P838" s="71">
        <v>74442</v>
      </c>
      <c r="Q838" s="69">
        <f t="shared" si="486"/>
        <v>141094</v>
      </c>
      <c r="R838" s="68">
        <f t="shared" si="487"/>
        <v>7790</v>
      </c>
      <c r="S838" s="71">
        <v>562500</v>
      </c>
      <c r="T838" s="71">
        <v>750000</v>
      </c>
      <c r="U838" s="69">
        <f t="shared" si="488"/>
        <v>1312500</v>
      </c>
      <c r="V838" s="68">
        <f t="shared" si="489"/>
        <v>187500</v>
      </c>
      <c r="W838" s="71">
        <v>562500</v>
      </c>
      <c r="X838" s="71">
        <v>750000</v>
      </c>
      <c r="Y838" s="69">
        <f t="shared" si="490"/>
        <v>1312500</v>
      </c>
      <c r="Z838" s="68">
        <f t="shared" si="491"/>
        <v>187500</v>
      </c>
      <c r="AA838" s="71">
        <v>562500</v>
      </c>
      <c r="AB838" s="71">
        <v>750000</v>
      </c>
      <c r="AC838" s="69">
        <f t="shared" si="492"/>
        <v>1312500</v>
      </c>
      <c r="AD838" s="68">
        <f t="shared" si="493"/>
        <v>187500</v>
      </c>
      <c r="AE838" s="71">
        <v>562500</v>
      </c>
      <c r="AF838" s="71">
        <v>750000</v>
      </c>
      <c r="AG838" s="69">
        <f t="shared" si="494"/>
        <v>1312500</v>
      </c>
      <c r="AH838" s="68">
        <f t="shared" si="495"/>
        <v>187500</v>
      </c>
      <c r="AI838" s="71">
        <v>562500</v>
      </c>
      <c r="AJ838" s="71">
        <v>750000</v>
      </c>
      <c r="AK838" s="69">
        <f t="shared" si="496"/>
        <v>1312500</v>
      </c>
      <c r="AL838" s="68">
        <f t="shared" si="497"/>
        <v>187500</v>
      </c>
      <c r="AM838" s="71">
        <v>562500</v>
      </c>
      <c r="AN838" s="71">
        <v>750000</v>
      </c>
      <c r="AO838" s="69">
        <f t="shared" si="498"/>
        <v>1312500</v>
      </c>
      <c r="AP838" s="68">
        <f t="shared" si="499"/>
        <v>187500</v>
      </c>
      <c r="AQ838" s="71">
        <v>753531.55675136647</v>
      </c>
      <c r="AR838" s="71">
        <v>939731</v>
      </c>
      <c r="AS838" s="69">
        <f t="shared" si="500"/>
        <v>1693262</v>
      </c>
      <c r="AT838" s="68">
        <f t="shared" si="501"/>
        <v>186200</v>
      </c>
      <c r="AU838" s="71">
        <v>6411752.1629345715</v>
      </c>
      <c r="AV838" s="71">
        <v>939731</v>
      </c>
      <c r="AW838" s="69">
        <f t="shared" si="502"/>
        <v>7351483</v>
      </c>
      <c r="AX838" s="68">
        <f t="shared" si="503"/>
        <v>-5472021</v>
      </c>
      <c r="AY838" s="71">
        <v>6411752.1629345715</v>
      </c>
      <c r="AZ838" s="71">
        <v>939731</v>
      </c>
      <c r="BA838" s="65" t="b">
        <f t="shared" si="468"/>
        <v>1</v>
      </c>
      <c r="BB838" s="65" t="b">
        <f t="shared" si="469"/>
        <v>1</v>
      </c>
      <c r="BC838" s="65" t="b">
        <f t="shared" si="470"/>
        <v>0</v>
      </c>
      <c r="BD838" s="65" t="b">
        <f t="shared" si="471"/>
        <v>0</v>
      </c>
      <c r="BE838" s="65" t="b">
        <f t="shared" si="472"/>
        <v>0</v>
      </c>
      <c r="BF838" s="65" t="b">
        <f t="shared" si="473"/>
        <v>0</v>
      </c>
      <c r="BG838" s="65" t="b">
        <f t="shared" si="474"/>
        <v>0</v>
      </c>
      <c r="BH838" s="65" t="b">
        <f t="shared" si="475"/>
        <v>0</v>
      </c>
      <c r="BI838" s="65" t="b">
        <f t="shared" si="476"/>
        <v>0</v>
      </c>
      <c r="BJ838" s="65" t="b">
        <f t="shared" si="477"/>
        <v>0</v>
      </c>
      <c r="BK838" s="65" t="b">
        <f t="shared" si="478"/>
        <v>0</v>
      </c>
      <c r="BL838" s="65" t="b">
        <f t="shared" si="479"/>
        <v>0</v>
      </c>
      <c r="BM838" s="70" t="s">
        <v>164</v>
      </c>
    </row>
    <row r="839" spans="1:65" ht="34">
      <c r="A839" s="66" t="s">
        <v>1843</v>
      </c>
      <c r="B839" s="67" t="s">
        <v>1844</v>
      </c>
      <c r="C839" s="68">
        <v>665.61801355508601</v>
      </c>
      <c r="D839" s="68">
        <v>622.07290986442183</v>
      </c>
      <c r="E839" s="69">
        <f t="shared" si="480"/>
        <v>1287</v>
      </c>
      <c r="F839" s="68">
        <f t="shared" si="481"/>
        <v>-43</v>
      </c>
      <c r="G839" s="69">
        <v>2747.5709636607385</v>
      </c>
      <c r="H839" s="69">
        <v>2629.0729098644219</v>
      </c>
      <c r="I839" s="69">
        <f t="shared" si="482"/>
        <v>5376</v>
      </c>
      <c r="J839" s="68">
        <f t="shared" si="483"/>
        <v>-118</v>
      </c>
      <c r="K839" s="75">
        <v>14073.526093260496</v>
      </c>
      <c r="L839" s="75">
        <v>13439.072909864422</v>
      </c>
      <c r="M839" s="69">
        <f t="shared" si="484"/>
        <v>27512</v>
      </c>
      <c r="N839" s="68">
        <f t="shared" si="485"/>
        <v>-634</v>
      </c>
      <c r="O839" s="75">
        <v>17434.023713341649</v>
      </c>
      <c r="P839" s="75">
        <v>16580.072909864422</v>
      </c>
      <c r="Q839" s="69">
        <f t="shared" si="486"/>
        <v>34014</v>
      </c>
      <c r="R839" s="68">
        <f t="shared" si="487"/>
        <v>-854</v>
      </c>
      <c r="S839" s="69">
        <v>0</v>
      </c>
      <c r="T839" s="69">
        <v>0</v>
      </c>
      <c r="U839" s="69">
        <f t="shared" si="488"/>
        <v>0</v>
      </c>
      <c r="V839" s="68">
        <f t="shared" si="489"/>
        <v>0</v>
      </c>
      <c r="W839" s="71">
        <v>6278.3336175483437</v>
      </c>
      <c r="X839" s="71">
        <v>5067</v>
      </c>
      <c r="Y839" s="69">
        <f t="shared" si="490"/>
        <v>11345</v>
      </c>
      <c r="Z839" s="68">
        <f t="shared" si="491"/>
        <v>-1211</v>
      </c>
      <c r="AA839" s="69">
        <v>0</v>
      </c>
      <c r="AB839" s="71">
        <v>5067</v>
      </c>
      <c r="AC839" s="69">
        <f t="shared" si="492"/>
        <v>5067</v>
      </c>
      <c r="AD839" s="68">
        <f t="shared" si="493"/>
        <v>5067</v>
      </c>
      <c r="AE839" s="69">
        <v>0</v>
      </c>
      <c r="AF839" s="71">
        <v>5067</v>
      </c>
      <c r="AG839" s="69">
        <f t="shared" si="494"/>
        <v>5067</v>
      </c>
      <c r="AH839" s="68">
        <f t="shared" si="495"/>
        <v>5067</v>
      </c>
      <c r="AI839" s="71">
        <v>1163.2292935698176</v>
      </c>
      <c r="AJ839" s="71">
        <v>8030</v>
      </c>
      <c r="AK839" s="69">
        <f t="shared" si="496"/>
        <v>9193</v>
      </c>
      <c r="AL839" s="68">
        <f t="shared" si="497"/>
        <v>6867</v>
      </c>
      <c r="AM839" s="69">
        <v>0</v>
      </c>
      <c r="AN839" s="71">
        <v>8030</v>
      </c>
      <c r="AO839" s="69">
        <f t="shared" si="498"/>
        <v>8030</v>
      </c>
      <c r="AP839" s="68">
        <f t="shared" si="499"/>
        <v>8030</v>
      </c>
      <c r="AQ839" s="69">
        <v>0</v>
      </c>
      <c r="AR839" s="71">
        <v>8030</v>
      </c>
      <c r="AS839" s="69">
        <f t="shared" si="500"/>
        <v>8030</v>
      </c>
      <c r="AT839" s="68">
        <f t="shared" si="501"/>
        <v>8030</v>
      </c>
      <c r="AU839" s="71">
        <v>6376.2714714907834</v>
      </c>
      <c r="AV839" s="71">
        <v>8030</v>
      </c>
      <c r="AW839" s="69">
        <f t="shared" si="502"/>
        <v>14406</v>
      </c>
      <c r="AX839" s="68">
        <f t="shared" si="503"/>
        <v>1654</v>
      </c>
      <c r="AY839" s="71">
        <v>6376.2714714907834</v>
      </c>
      <c r="AZ839" s="71">
        <v>8030</v>
      </c>
      <c r="BA839" s="65" t="b">
        <f t="shared" si="468"/>
        <v>0</v>
      </c>
      <c r="BB839" s="65" t="b">
        <f t="shared" si="469"/>
        <v>0</v>
      </c>
      <c r="BC839" s="65" t="b">
        <f t="shared" si="470"/>
        <v>0</v>
      </c>
      <c r="BD839" s="65" t="b">
        <f t="shared" si="471"/>
        <v>0</v>
      </c>
      <c r="BE839" s="65" t="b">
        <f t="shared" si="472"/>
        <v>1</v>
      </c>
      <c r="BF839" s="65" t="b">
        <f t="shared" si="473"/>
        <v>0</v>
      </c>
      <c r="BG839" s="65" t="b">
        <f t="shared" si="474"/>
        <v>0</v>
      </c>
      <c r="BH839" s="65" t="b">
        <f t="shared" si="475"/>
        <v>0</v>
      </c>
      <c r="BI839" s="65" t="b">
        <f t="shared" si="476"/>
        <v>0</v>
      </c>
      <c r="BJ839" s="65" t="b">
        <f t="shared" si="477"/>
        <v>0</v>
      </c>
      <c r="BK839" s="65" t="b">
        <f t="shared" si="478"/>
        <v>0</v>
      </c>
      <c r="BL839" s="65" t="b">
        <f t="shared" si="479"/>
        <v>0</v>
      </c>
      <c r="BM839" s="70" t="s">
        <v>161</v>
      </c>
    </row>
    <row r="840" spans="1:65" ht="17">
      <c r="A840" s="66" t="s">
        <v>1845</v>
      </c>
      <c r="B840" s="67" t="s">
        <v>1846</v>
      </c>
      <c r="C840" s="68">
        <v>5122.4052659009276</v>
      </c>
      <c r="D840" s="68">
        <v>5122</v>
      </c>
      <c r="E840" s="69">
        <f t="shared" si="480"/>
        <v>10244</v>
      </c>
      <c r="F840" s="68">
        <f t="shared" si="481"/>
        <v>0</v>
      </c>
      <c r="G840" s="69">
        <v>5804.7524796943026</v>
      </c>
      <c r="H840" s="69">
        <v>5804.3</v>
      </c>
      <c r="I840" s="69">
        <f t="shared" si="482"/>
        <v>11608</v>
      </c>
      <c r="J840" s="68">
        <f t="shared" si="483"/>
        <v>0</v>
      </c>
      <c r="K840" s="71">
        <v>81694.749617062378</v>
      </c>
      <c r="L840" s="71">
        <v>81694.3</v>
      </c>
      <c r="M840" s="69">
        <f t="shared" si="484"/>
        <v>163388</v>
      </c>
      <c r="N840" s="68">
        <f t="shared" si="485"/>
        <v>0</v>
      </c>
      <c r="O840" s="71">
        <v>81694.749617062378</v>
      </c>
      <c r="P840" s="71">
        <v>81694.3</v>
      </c>
      <c r="Q840" s="69">
        <f t="shared" si="486"/>
        <v>163388</v>
      </c>
      <c r="R840" s="68">
        <f t="shared" si="487"/>
        <v>0</v>
      </c>
      <c r="S840" s="71">
        <v>25312.5</v>
      </c>
      <c r="T840" s="71">
        <v>25314</v>
      </c>
      <c r="U840" s="69">
        <f t="shared" si="488"/>
        <v>50626</v>
      </c>
      <c r="V840" s="68">
        <f t="shared" si="489"/>
        <v>2</v>
      </c>
      <c r="W840" s="71">
        <v>25312.5</v>
      </c>
      <c r="X840" s="71">
        <v>25314</v>
      </c>
      <c r="Y840" s="69">
        <f t="shared" si="490"/>
        <v>50626</v>
      </c>
      <c r="Z840" s="68">
        <f t="shared" si="491"/>
        <v>2</v>
      </c>
      <c r="AA840" s="71">
        <v>25312.5</v>
      </c>
      <c r="AB840" s="71">
        <v>25314</v>
      </c>
      <c r="AC840" s="69">
        <f t="shared" si="492"/>
        <v>50626</v>
      </c>
      <c r="AD840" s="68">
        <f t="shared" si="493"/>
        <v>2</v>
      </c>
      <c r="AE840" s="71">
        <v>25312.5</v>
      </c>
      <c r="AF840" s="71">
        <v>25314</v>
      </c>
      <c r="AG840" s="69">
        <f t="shared" si="494"/>
        <v>50626</v>
      </c>
      <c r="AH840" s="68">
        <f t="shared" si="495"/>
        <v>2</v>
      </c>
      <c r="AI840" s="71">
        <v>25312.5</v>
      </c>
      <c r="AJ840" s="71">
        <v>25314</v>
      </c>
      <c r="AK840" s="69">
        <f t="shared" si="496"/>
        <v>50626</v>
      </c>
      <c r="AL840" s="68">
        <f t="shared" si="497"/>
        <v>2</v>
      </c>
      <c r="AM840" s="71">
        <v>25312.5</v>
      </c>
      <c r="AN840" s="71">
        <v>25314</v>
      </c>
      <c r="AO840" s="69">
        <f t="shared" si="498"/>
        <v>50626</v>
      </c>
      <c r="AP840" s="68">
        <f t="shared" si="499"/>
        <v>2</v>
      </c>
      <c r="AQ840" s="71">
        <v>25312.5</v>
      </c>
      <c r="AR840" s="71">
        <v>25314</v>
      </c>
      <c r="AS840" s="69">
        <f t="shared" si="500"/>
        <v>50626</v>
      </c>
      <c r="AT840" s="68">
        <f t="shared" si="501"/>
        <v>2</v>
      </c>
      <c r="AU840" s="71">
        <v>25312.5</v>
      </c>
      <c r="AV840" s="71">
        <v>25314</v>
      </c>
      <c r="AW840" s="69">
        <f t="shared" si="502"/>
        <v>50626</v>
      </c>
      <c r="AX840" s="68">
        <f t="shared" si="503"/>
        <v>2</v>
      </c>
      <c r="AY840" s="71">
        <v>25312.5</v>
      </c>
      <c r="AZ840" s="71">
        <v>25314</v>
      </c>
      <c r="BA840" s="65" t="b">
        <f t="shared" si="468"/>
        <v>1</v>
      </c>
      <c r="BB840" s="65" t="b">
        <f t="shared" si="469"/>
        <v>1</v>
      </c>
      <c r="BC840" s="65" t="b">
        <f t="shared" si="470"/>
        <v>1</v>
      </c>
      <c r="BD840" s="65" t="b">
        <f t="shared" si="471"/>
        <v>1</v>
      </c>
      <c r="BE840" s="65" t="b">
        <f t="shared" si="472"/>
        <v>0</v>
      </c>
      <c r="BF840" s="65" t="b">
        <f t="shared" si="473"/>
        <v>0</v>
      </c>
      <c r="BG840" s="65" t="b">
        <f t="shared" si="474"/>
        <v>0</v>
      </c>
      <c r="BH840" s="65" t="b">
        <f t="shared" si="475"/>
        <v>0</v>
      </c>
      <c r="BI840" s="65" t="b">
        <f t="shared" si="476"/>
        <v>0</v>
      </c>
      <c r="BJ840" s="65" t="b">
        <f t="shared" si="477"/>
        <v>0</v>
      </c>
      <c r="BK840" s="65" t="b">
        <f t="shared" si="478"/>
        <v>0</v>
      </c>
      <c r="BL840" s="65" t="b">
        <f t="shared" si="479"/>
        <v>0</v>
      </c>
      <c r="BM840" s="70" t="s">
        <v>164</v>
      </c>
    </row>
    <row r="841" spans="1:65" ht="17">
      <c r="A841" s="66" t="s">
        <v>1847</v>
      </c>
      <c r="B841" s="67" t="s">
        <v>1848</v>
      </c>
      <c r="C841" s="68">
        <v>209.38931021730582</v>
      </c>
      <c r="D841" s="68">
        <v>0</v>
      </c>
      <c r="E841" s="69">
        <f t="shared" si="480"/>
        <v>209</v>
      </c>
      <c r="F841" s="68">
        <f t="shared" si="481"/>
        <v>-209</v>
      </c>
      <c r="G841" s="69">
        <v>0</v>
      </c>
      <c r="H841" s="69">
        <v>0</v>
      </c>
      <c r="I841" s="69">
        <f t="shared" si="482"/>
        <v>0</v>
      </c>
      <c r="J841" s="68">
        <f t="shared" si="483"/>
        <v>0</v>
      </c>
      <c r="K841" s="69">
        <v>0</v>
      </c>
      <c r="L841" s="69">
        <v>0</v>
      </c>
      <c r="M841" s="69">
        <f t="shared" si="484"/>
        <v>0</v>
      </c>
      <c r="N841" s="68">
        <f t="shared" si="485"/>
        <v>0</v>
      </c>
      <c r="O841" s="69">
        <v>0</v>
      </c>
      <c r="P841" s="69">
        <v>0</v>
      </c>
      <c r="Q841" s="69">
        <f t="shared" si="486"/>
        <v>0</v>
      </c>
      <c r="R841" s="68">
        <f t="shared" si="487"/>
        <v>0</v>
      </c>
      <c r="S841" s="71">
        <v>27333.695682394326</v>
      </c>
      <c r="T841" s="71">
        <v>27334</v>
      </c>
      <c r="U841" s="69">
        <f t="shared" si="488"/>
        <v>54667</v>
      </c>
      <c r="V841" s="68">
        <f t="shared" si="489"/>
        <v>1</v>
      </c>
      <c r="W841" s="71">
        <v>27333.812029193563</v>
      </c>
      <c r="X841" s="71">
        <v>27334</v>
      </c>
      <c r="Y841" s="69">
        <f t="shared" si="490"/>
        <v>54667</v>
      </c>
      <c r="Z841" s="68">
        <f t="shared" si="491"/>
        <v>1</v>
      </c>
      <c r="AA841" s="71">
        <v>43492.28126926277</v>
      </c>
      <c r="AB841" s="71">
        <v>43492</v>
      </c>
      <c r="AC841" s="69">
        <f t="shared" si="492"/>
        <v>86984</v>
      </c>
      <c r="AD841" s="68">
        <f t="shared" si="493"/>
        <v>0</v>
      </c>
      <c r="AE841" s="71">
        <v>43492.28126926277</v>
      </c>
      <c r="AF841" s="71">
        <v>43492</v>
      </c>
      <c r="AG841" s="69">
        <f t="shared" si="494"/>
        <v>86984</v>
      </c>
      <c r="AH841" s="68">
        <f t="shared" si="495"/>
        <v>0</v>
      </c>
      <c r="AI841" s="71">
        <v>63239.651151289137</v>
      </c>
      <c r="AJ841" s="71">
        <v>63239</v>
      </c>
      <c r="AK841" s="69">
        <f t="shared" si="496"/>
        <v>126478</v>
      </c>
      <c r="AL841" s="68">
        <f t="shared" si="497"/>
        <v>0</v>
      </c>
      <c r="AM841" s="71">
        <v>63239.651151289137</v>
      </c>
      <c r="AN841" s="71">
        <v>63239</v>
      </c>
      <c r="AO841" s="69">
        <f t="shared" si="498"/>
        <v>126478</v>
      </c>
      <c r="AP841" s="68">
        <f t="shared" si="499"/>
        <v>0</v>
      </c>
      <c r="AQ841" s="71">
        <v>63239.651151289137</v>
      </c>
      <c r="AR841" s="71">
        <v>63239</v>
      </c>
      <c r="AS841" s="69">
        <f t="shared" si="500"/>
        <v>126478</v>
      </c>
      <c r="AT841" s="68">
        <f t="shared" si="501"/>
        <v>0</v>
      </c>
      <c r="AU841" s="71">
        <v>63239.651151289137</v>
      </c>
      <c r="AV841" s="71">
        <v>63239</v>
      </c>
      <c r="AW841" s="69">
        <f t="shared" si="502"/>
        <v>126478</v>
      </c>
      <c r="AX841" s="68">
        <f t="shared" si="503"/>
        <v>0</v>
      </c>
      <c r="AY841" s="71">
        <v>63239.651151289137</v>
      </c>
      <c r="AZ841" s="71">
        <v>63239</v>
      </c>
      <c r="BA841" s="65" t="b">
        <f t="shared" si="468"/>
        <v>0</v>
      </c>
      <c r="BB841" s="65" t="b">
        <f t="shared" si="469"/>
        <v>1</v>
      </c>
      <c r="BC841" s="65" t="b">
        <f t="shared" si="470"/>
        <v>1</v>
      </c>
      <c r="BD841" s="65" t="b">
        <f t="shared" si="471"/>
        <v>1</v>
      </c>
      <c r="BE841" s="65" t="b">
        <f t="shared" si="472"/>
        <v>0</v>
      </c>
      <c r="BF841" s="65" t="b">
        <f t="shared" si="473"/>
        <v>0</v>
      </c>
      <c r="BG841" s="65" t="b">
        <f t="shared" si="474"/>
        <v>1</v>
      </c>
      <c r="BH841" s="65" t="b">
        <f t="shared" si="475"/>
        <v>1</v>
      </c>
      <c r="BI841" s="65" t="b">
        <f t="shared" si="476"/>
        <v>1</v>
      </c>
      <c r="BJ841" s="65" t="b">
        <f t="shared" si="477"/>
        <v>1</v>
      </c>
      <c r="BK841" s="65" t="b">
        <f t="shared" si="478"/>
        <v>1</v>
      </c>
      <c r="BL841" s="65" t="b">
        <f t="shared" si="479"/>
        <v>1</v>
      </c>
      <c r="BM841" s="70" t="s">
        <v>164</v>
      </c>
    </row>
    <row r="842" spans="1:65" ht="17">
      <c r="A842" s="66" t="s">
        <v>1849</v>
      </c>
      <c r="B842" s="67" t="s">
        <v>1850</v>
      </c>
      <c r="C842" s="68">
        <v>1486.2320377693522</v>
      </c>
      <c r="D842" s="68">
        <v>1486</v>
      </c>
      <c r="E842" s="69">
        <f t="shared" si="480"/>
        <v>2972</v>
      </c>
      <c r="F842" s="68">
        <f t="shared" si="481"/>
        <v>0</v>
      </c>
      <c r="G842" s="71">
        <v>6546.9511147243547</v>
      </c>
      <c r="H842" s="71">
        <v>6637</v>
      </c>
      <c r="I842" s="69">
        <f t="shared" si="482"/>
        <v>13183</v>
      </c>
      <c r="J842" s="68">
        <f t="shared" si="483"/>
        <v>91</v>
      </c>
      <c r="K842" s="71">
        <v>14883.124670429514</v>
      </c>
      <c r="L842" s="71">
        <v>15244</v>
      </c>
      <c r="M842" s="69">
        <f t="shared" si="484"/>
        <v>30127</v>
      </c>
      <c r="N842" s="68">
        <f t="shared" si="485"/>
        <v>361</v>
      </c>
      <c r="O842" s="71">
        <v>15630.444232083433</v>
      </c>
      <c r="P842" s="71">
        <v>16641</v>
      </c>
      <c r="Q842" s="69">
        <f t="shared" si="486"/>
        <v>32271</v>
      </c>
      <c r="R842" s="68">
        <f t="shared" si="487"/>
        <v>1011</v>
      </c>
      <c r="S842" s="69">
        <v>0</v>
      </c>
      <c r="T842" s="69">
        <v>0</v>
      </c>
      <c r="U842" s="69">
        <f t="shared" si="488"/>
        <v>0</v>
      </c>
      <c r="V842" s="68">
        <f t="shared" si="489"/>
        <v>0</v>
      </c>
      <c r="W842" s="69">
        <v>0</v>
      </c>
      <c r="X842" s="69">
        <v>0</v>
      </c>
      <c r="Y842" s="69">
        <f t="shared" si="490"/>
        <v>0</v>
      </c>
      <c r="Z842" s="68">
        <f t="shared" si="491"/>
        <v>0</v>
      </c>
      <c r="AA842" s="69">
        <v>0</v>
      </c>
      <c r="AB842" s="69">
        <v>0</v>
      </c>
      <c r="AC842" s="69">
        <f t="shared" si="492"/>
        <v>0</v>
      </c>
      <c r="AD842" s="68">
        <f t="shared" si="493"/>
        <v>0</v>
      </c>
      <c r="AE842" s="69">
        <v>0</v>
      </c>
      <c r="AF842" s="69">
        <v>0</v>
      </c>
      <c r="AG842" s="69">
        <f t="shared" si="494"/>
        <v>0</v>
      </c>
      <c r="AH842" s="68">
        <f t="shared" si="495"/>
        <v>0</v>
      </c>
      <c r="AI842" s="69">
        <v>0</v>
      </c>
      <c r="AJ842" s="69">
        <v>0</v>
      </c>
      <c r="AK842" s="69">
        <f t="shared" si="496"/>
        <v>0</v>
      </c>
      <c r="AL842" s="68">
        <f t="shared" si="497"/>
        <v>0</v>
      </c>
      <c r="AM842" s="69">
        <v>0</v>
      </c>
      <c r="AN842" s="69">
        <v>0</v>
      </c>
      <c r="AO842" s="69">
        <f t="shared" si="498"/>
        <v>0</v>
      </c>
      <c r="AP842" s="68">
        <f t="shared" si="499"/>
        <v>0</v>
      </c>
      <c r="AQ842" s="69">
        <v>0</v>
      </c>
      <c r="AR842" s="69">
        <v>0</v>
      </c>
      <c r="AS842" s="69">
        <f t="shared" si="500"/>
        <v>0</v>
      </c>
      <c r="AT842" s="68">
        <f t="shared" si="501"/>
        <v>0</v>
      </c>
      <c r="AU842" s="69">
        <v>0</v>
      </c>
      <c r="AV842" s="69">
        <v>0</v>
      </c>
      <c r="AW842" s="69">
        <f t="shared" si="502"/>
        <v>0</v>
      </c>
      <c r="AX842" s="68">
        <f t="shared" si="503"/>
        <v>0</v>
      </c>
      <c r="AY842" s="69">
        <v>0</v>
      </c>
      <c r="AZ842" s="69">
        <v>0</v>
      </c>
      <c r="BA842" s="65" t="b">
        <f t="shared" si="468"/>
        <v>1</v>
      </c>
      <c r="BB842" s="65" t="b">
        <f t="shared" si="469"/>
        <v>0</v>
      </c>
      <c r="BC842" s="65" t="b">
        <f t="shared" si="470"/>
        <v>0</v>
      </c>
      <c r="BD842" s="65" t="b">
        <f t="shared" si="471"/>
        <v>0</v>
      </c>
      <c r="BE842" s="65" t="b">
        <f t="shared" si="472"/>
        <v>1</v>
      </c>
      <c r="BF842" s="65" t="b">
        <f t="shared" si="473"/>
        <v>1</v>
      </c>
      <c r="BG842" s="65" t="b">
        <f t="shared" si="474"/>
        <v>1</v>
      </c>
      <c r="BH842" s="65" t="b">
        <f t="shared" si="475"/>
        <v>1</v>
      </c>
      <c r="BI842" s="65" t="b">
        <f t="shared" si="476"/>
        <v>1</v>
      </c>
      <c r="BJ842" s="65" t="b">
        <f t="shared" si="477"/>
        <v>1</v>
      </c>
      <c r="BK842" s="65" t="b">
        <f t="shared" si="478"/>
        <v>1</v>
      </c>
      <c r="BL842" s="65" t="b">
        <f t="shared" si="479"/>
        <v>1</v>
      </c>
      <c r="BM842" s="70" t="s">
        <v>164</v>
      </c>
    </row>
    <row r="843" spans="1:65" ht="17">
      <c r="A843" s="66" t="s">
        <v>1851</v>
      </c>
      <c r="B843" s="67" t="s">
        <v>1852</v>
      </c>
      <c r="C843" s="68">
        <v>1901.0501199497814</v>
      </c>
      <c r="D843" s="68">
        <v>1901</v>
      </c>
      <c r="E843" s="69">
        <f t="shared" si="480"/>
        <v>3802</v>
      </c>
      <c r="F843" s="68">
        <f t="shared" si="481"/>
        <v>0</v>
      </c>
      <c r="G843" s="69">
        <v>1901.0501199497814</v>
      </c>
      <c r="H843" s="69">
        <v>1901</v>
      </c>
      <c r="I843" s="69">
        <f t="shared" si="482"/>
        <v>3802</v>
      </c>
      <c r="J843" s="68">
        <f t="shared" si="483"/>
        <v>0</v>
      </c>
      <c r="K843" s="71">
        <v>2585.8050920022201</v>
      </c>
      <c r="L843" s="71">
        <v>2585.8000000000002</v>
      </c>
      <c r="M843" s="69">
        <f t="shared" si="484"/>
        <v>5170</v>
      </c>
      <c r="N843" s="68">
        <f t="shared" si="485"/>
        <v>0</v>
      </c>
      <c r="O843" s="71">
        <v>2728.8173989265883</v>
      </c>
      <c r="P843" s="71">
        <v>2728.8</v>
      </c>
      <c r="Q843" s="69">
        <f t="shared" si="486"/>
        <v>5456</v>
      </c>
      <c r="R843" s="68">
        <f t="shared" si="487"/>
        <v>0</v>
      </c>
      <c r="S843" s="71">
        <v>26250</v>
      </c>
      <c r="T843" s="71">
        <v>26250</v>
      </c>
      <c r="U843" s="69">
        <f t="shared" si="488"/>
        <v>52500</v>
      </c>
      <c r="V843" s="68">
        <f t="shared" si="489"/>
        <v>0</v>
      </c>
      <c r="W843" s="71">
        <v>26250</v>
      </c>
      <c r="X843" s="71">
        <v>26250</v>
      </c>
      <c r="Y843" s="69">
        <f t="shared" si="490"/>
        <v>52500</v>
      </c>
      <c r="Z843" s="68">
        <f t="shared" si="491"/>
        <v>0</v>
      </c>
      <c r="AA843" s="71">
        <v>26250</v>
      </c>
      <c r="AB843" s="71">
        <v>26250</v>
      </c>
      <c r="AC843" s="69">
        <f t="shared" si="492"/>
        <v>52500</v>
      </c>
      <c r="AD843" s="68">
        <f t="shared" si="493"/>
        <v>0</v>
      </c>
      <c r="AE843" s="71">
        <v>26250</v>
      </c>
      <c r="AF843" s="71">
        <v>26250</v>
      </c>
      <c r="AG843" s="69">
        <f t="shared" si="494"/>
        <v>52500</v>
      </c>
      <c r="AH843" s="68">
        <f t="shared" si="495"/>
        <v>0</v>
      </c>
      <c r="AI843" s="71">
        <v>26250</v>
      </c>
      <c r="AJ843" s="71">
        <v>26250</v>
      </c>
      <c r="AK843" s="69">
        <f t="shared" si="496"/>
        <v>52500</v>
      </c>
      <c r="AL843" s="68">
        <f t="shared" si="497"/>
        <v>0</v>
      </c>
      <c r="AM843" s="71">
        <v>26250</v>
      </c>
      <c r="AN843" s="71">
        <v>26250</v>
      </c>
      <c r="AO843" s="69">
        <f t="shared" si="498"/>
        <v>52500</v>
      </c>
      <c r="AP843" s="68">
        <f t="shared" si="499"/>
        <v>0</v>
      </c>
      <c r="AQ843" s="71">
        <v>26250</v>
      </c>
      <c r="AR843" s="71">
        <v>26250</v>
      </c>
      <c r="AS843" s="69">
        <f t="shared" si="500"/>
        <v>52500</v>
      </c>
      <c r="AT843" s="68">
        <f t="shared" si="501"/>
        <v>0</v>
      </c>
      <c r="AU843" s="71">
        <v>26250</v>
      </c>
      <c r="AV843" s="71">
        <v>26250</v>
      </c>
      <c r="AW843" s="69">
        <f t="shared" si="502"/>
        <v>52500</v>
      </c>
      <c r="AX843" s="68">
        <f t="shared" si="503"/>
        <v>0</v>
      </c>
      <c r="AY843" s="71">
        <v>26250</v>
      </c>
      <c r="AZ843" s="71">
        <v>26250</v>
      </c>
      <c r="BA843" s="65" t="b">
        <f t="shared" si="468"/>
        <v>1</v>
      </c>
      <c r="BB843" s="65" t="b">
        <f t="shared" si="469"/>
        <v>1</v>
      </c>
      <c r="BC843" s="65" t="b">
        <f t="shared" si="470"/>
        <v>1</v>
      </c>
      <c r="BD843" s="65" t="b">
        <f t="shared" si="471"/>
        <v>1</v>
      </c>
      <c r="BE843" s="65" t="b">
        <f t="shared" si="472"/>
        <v>1</v>
      </c>
      <c r="BF843" s="65" t="b">
        <f t="shared" si="473"/>
        <v>1</v>
      </c>
      <c r="BG843" s="65" t="b">
        <f t="shared" si="474"/>
        <v>1</v>
      </c>
      <c r="BH843" s="65" t="b">
        <f t="shared" si="475"/>
        <v>1</v>
      </c>
      <c r="BI843" s="65" t="b">
        <f t="shared" si="476"/>
        <v>1</v>
      </c>
      <c r="BJ843" s="65" t="b">
        <f t="shared" si="477"/>
        <v>1</v>
      </c>
      <c r="BK843" s="65" t="b">
        <f t="shared" si="478"/>
        <v>1</v>
      </c>
      <c r="BL843" s="65" t="b">
        <f t="shared" si="479"/>
        <v>1</v>
      </c>
      <c r="BM843" s="70" t="s">
        <v>164</v>
      </c>
    </row>
    <row r="844" spans="1:65" ht="17">
      <c r="A844" s="66" t="s">
        <v>1853</v>
      </c>
      <c r="B844" s="67" t="s">
        <v>1854</v>
      </c>
      <c r="C844" s="68">
        <v>12051.278417075719</v>
      </c>
      <c r="D844" s="68">
        <v>12051</v>
      </c>
      <c r="E844" s="69">
        <f t="shared" si="480"/>
        <v>24102</v>
      </c>
      <c r="F844" s="68">
        <f t="shared" si="481"/>
        <v>0</v>
      </c>
      <c r="G844" s="69">
        <v>12051.278417075719</v>
      </c>
      <c r="H844" s="69">
        <v>12051</v>
      </c>
      <c r="I844" s="69">
        <f t="shared" si="482"/>
        <v>24102</v>
      </c>
      <c r="J844" s="68">
        <f t="shared" si="483"/>
        <v>0</v>
      </c>
      <c r="K844" s="71">
        <v>16180.687887663955</v>
      </c>
      <c r="L844" s="71">
        <v>16180</v>
      </c>
      <c r="M844" s="69">
        <f t="shared" si="484"/>
        <v>32360</v>
      </c>
      <c r="N844" s="68">
        <f t="shared" si="485"/>
        <v>0</v>
      </c>
      <c r="O844" s="71">
        <v>94196.271590515316</v>
      </c>
      <c r="P844" s="71">
        <v>94196</v>
      </c>
      <c r="Q844" s="69">
        <f t="shared" si="486"/>
        <v>188392</v>
      </c>
      <c r="R844" s="68">
        <f t="shared" si="487"/>
        <v>0</v>
      </c>
      <c r="S844" s="71">
        <v>26250.000000000004</v>
      </c>
      <c r="T844" s="71">
        <v>26250</v>
      </c>
      <c r="U844" s="69">
        <f t="shared" si="488"/>
        <v>52500</v>
      </c>
      <c r="V844" s="68">
        <f t="shared" si="489"/>
        <v>0</v>
      </c>
      <c r="W844" s="71">
        <v>55872.988404116499</v>
      </c>
      <c r="X844" s="71">
        <v>55872.990000000005</v>
      </c>
      <c r="Y844" s="69">
        <f t="shared" si="490"/>
        <v>111744</v>
      </c>
      <c r="Z844" s="68">
        <f t="shared" si="491"/>
        <v>0</v>
      </c>
      <c r="AA844" s="71">
        <v>55872.988404116499</v>
      </c>
      <c r="AB844" s="71">
        <v>55872.990000000005</v>
      </c>
      <c r="AC844" s="69">
        <f t="shared" si="492"/>
        <v>111744</v>
      </c>
      <c r="AD844" s="68">
        <f t="shared" si="493"/>
        <v>0</v>
      </c>
      <c r="AE844" s="71">
        <v>55872.988404116499</v>
      </c>
      <c r="AF844" s="71">
        <v>55872.990000000005</v>
      </c>
      <c r="AG844" s="69">
        <f t="shared" si="494"/>
        <v>111744</v>
      </c>
      <c r="AH844" s="68">
        <f t="shared" si="495"/>
        <v>0</v>
      </c>
      <c r="AI844" s="71">
        <v>84305.233268394659</v>
      </c>
      <c r="AJ844" s="71">
        <v>84304.99</v>
      </c>
      <c r="AK844" s="69">
        <f t="shared" si="496"/>
        <v>168609</v>
      </c>
      <c r="AL844" s="68">
        <f t="shared" si="497"/>
        <v>-1</v>
      </c>
      <c r="AM844" s="71">
        <v>84305.233268394659</v>
      </c>
      <c r="AN844" s="71">
        <v>84304.99</v>
      </c>
      <c r="AO844" s="69">
        <f t="shared" si="498"/>
        <v>168609</v>
      </c>
      <c r="AP844" s="68">
        <f t="shared" si="499"/>
        <v>-1</v>
      </c>
      <c r="AQ844" s="71">
        <v>84305.233268394659</v>
      </c>
      <c r="AR844" s="71">
        <v>84304.99</v>
      </c>
      <c r="AS844" s="69">
        <f t="shared" si="500"/>
        <v>168609</v>
      </c>
      <c r="AT844" s="68">
        <f t="shared" si="501"/>
        <v>-1</v>
      </c>
      <c r="AU844" s="71">
        <v>84305.233268394659</v>
      </c>
      <c r="AV844" s="71">
        <v>84304.99</v>
      </c>
      <c r="AW844" s="69">
        <f t="shared" si="502"/>
        <v>168609</v>
      </c>
      <c r="AX844" s="68">
        <f t="shared" si="503"/>
        <v>-1</v>
      </c>
      <c r="AY844" s="71">
        <v>84305.233268394659</v>
      </c>
      <c r="AZ844" s="71">
        <v>84304.99</v>
      </c>
      <c r="BA844" s="65" t="b">
        <f t="shared" si="468"/>
        <v>1</v>
      </c>
      <c r="BB844" s="65" t="b">
        <f t="shared" si="469"/>
        <v>1</v>
      </c>
      <c r="BC844" s="65" t="b">
        <f t="shared" si="470"/>
        <v>1</v>
      </c>
      <c r="BD844" s="65" t="b">
        <f t="shared" si="471"/>
        <v>1</v>
      </c>
      <c r="BE844" s="65" t="b">
        <f t="shared" si="472"/>
        <v>1</v>
      </c>
      <c r="BF844" s="65" t="b">
        <f t="shared" si="473"/>
        <v>1</v>
      </c>
      <c r="BG844" s="65" t="b">
        <f t="shared" si="474"/>
        <v>1</v>
      </c>
      <c r="BH844" s="65" t="b">
        <f t="shared" si="475"/>
        <v>1</v>
      </c>
      <c r="BI844" s="65" t="b">
        <f t="shared" si="476"/>
        <v>0</v>
      </c>
      <c r="BJ844" s="65" t="b">
        <f t="shared" si="477"/>
        <v>0</v>
      </c>
      <c r="BK844" s="65" t="b">
        <f t="shared" si="478"/>
        <v>0</v>
      </c>
      <c r="BL844" s="65" t="b">
        <f t="shared" si="479"/>
        <v>0</v>
      </c>
      <c r="BM844" s="70" t="s">
        <v>164</v>
      </c>
    </row>
    <row r="845" spans="1:65" ht="17">
      <c r="A845" s="66" t="s">
        <v>1855</v>
      </c>
      <c r="B845" s="67" t="s">
        <v>1856</v>
      </c>
      <c r="C845" s="68">
        <v>587.82598484689356</v>
      </c>
      <c r="D845" s="68">
        <v>571.5</v>
      </c>
      <c r="E845" s="69">
        <f t="shared" si="480"/>
        <v>1158</v>
      </c>
      <c r="F845" s="68">
        <f t="shared" si="481"/>
        <v>-16</v>
      </c>
      <c r="G845" s="69">
        <v>3396.6855893725719</v>
      </c>
      <c r="H845" s="69">
        <v>3302.5</v>
      </c>
      <c r="I845" s="69">
        <f t="shared" si="482"/>
        <v>6698</v>
      </c>
      <c r="J845" s="68">
        <f t="shared" si="483"/>
        <v>-94</v>
      </c>
      <c r="K845" s="75">
        <v>15284.526960816682</v>
      </c>
      <c r="L845" s="75">
        <v>14839.5</v>
      </c>
      <c r="M845" s="69">
        <f t="shared" si="484"/>
        <v>30123</v>
      </c>
      <c r="N845" s="68">
        <f t="shared" si="485"/>
        <v>-445</v>
      </c>
      <c r="O845" s="75">
        <v>18205.788152667938</v>
      </c>
      <c r="P845" s="75">
        <v>17648.5</v>
      </c>
      <c r="Q845" s="69">
        <f t="shared" si="486"/>
        <v>35853</v>
      </c>
      <c r="R845" s="68">
        <f t="shared" si="487"/>
        <v>-557</v>
      </c>
      <c r="S845" s="71">
        <v>27187.5</v>
      </c>
      <c r="T845" s="71">
        <v>27189</v>
      </c>
      <c r="U845" s="69">
        <f t="shared" si="488"/>
        <v>54376</v>
      </c>
      <c r="V845" s="68">
        <f t="shared" si="489"/>
        <v>2</v>
      </c>
      <c r="W845" s="71">
        <v>27187.5</v>
      </c>
      <c r="X845" s="71">
        <v>27189</v>
      </c>
      <c r="Y845" s="69">
        <f t="shared" si="490"/>
        <v>54376</v>
      </c>
      <c r="Z845" s="68">
        <f t="shared" si="491"/>
        <v>2</v>
      </c>
      <c r="AA845" s="71">
        <v>27187.5</v>
      </c>
      <c r="AB845" s="71">
        <v>27189</v>
      </c>
      <c r="AC845" s="69">
        <f t="shared" si="492"/>
        <v>54376</v>
      </c>
      <c r="AD845" s="68">
        <f t="shared" si="493"/>
        <v>2</v>
      </c>
      <c r="AE845" s="71">
        <v>27187.5</v>
      </c>
      <c r="AF845" s="71">
        <v>27189</v>
      </c>
      <c r="AG845" s="69">
        <f t="shared" si="494"/>
        <v>54376</v>
      </c>
      <c r="AH845" s="68">
        <f t="shared" si="495"/>
        <v>2</v>
      </c>
      <c r="AI845" s="71">
        <v>27187.5</v>
      </c>
      <c r="AJ845" s="71">
        <v>27189</v>
      </c>
      <c r="AK845" s="69">
        <f t="shared" si="496"/>
        <v>54376</v>
      </c>
      <c r="AL845" s="68">
        <f t="shared" si="497"/>
        <v>2</v>
      </c>
      <c r="AM845" s="71">
        <v>27187.5</v>
      </c>
      <c r="AN845" s="71">
        <v>27189</v>
      </c>
      <c r="AO845" s="69">
        <f t="shared" si="498"/>
        <v>54376</v>
      </c>
      <c r="AP845" s="68">
        <f t="shared" si="499"/>
        <v>2</v>
      </c>
      <c r="AQ845" s="71">
        <v>27187.5</v>
      </c>
      <c r="AR845" s="71">
        <v>27189</v>
      </c>
      <c r="AS845" s="69">
        <f t="shared" si="500"/>
        <v>54376</v>
      </c>
      <c r="AT845" s="68">
        <f t="shared" si="501"/>
        <v>2</v>
      </c>
      <c r="AU845" s="71">
        <v>32624.85114503817</v>
      </c>
      <c r="AV845" s="71">
        <v>27189</v>
      </c>
      <c r="AW845" s="69">
        <f t="shared" si="502"/>
        <v>59813</v>
      </c>
      <c r="AX845" s="68">
        <f t="shared" si="503"/>
        <v>-5435</v>
      </c>
      <c r="AY845" s="71">
        <v>32624.85114503817</v>
      </c>
      <c r="AZ845" s="71">
        <v>27189</v>
      </c>
      <c r="BA845" s="65" t="b">
        <f t="shared" si="468"/>
        <v>0</v>
      </c>
      <c r="BB845" s="65" t="b">
        <f t="shared" si="469"/>
        <v>0</v>
      </c>
      <c r="BC845" s="65" t="b">
        <f t="shared" si="470"/>
        <v>0</v>
      </c>
      <c r="BD845" s="65" t="b">
        <f t="shared" si="471"/>
        <v>0</v>
      </c>
      <c r="BE845" s="65" t="b">
        <f t="shared" si="472"/>
        <v>0</v>
      </c>
      <c r="BF845" s="65" t="b">
        <f t="shared" si="473"/>
        <v>0</v>
      </c>
      <c r="BG845" s="65" t="b">
        <f t="shared" si="474"/>
        <v>0</v>
      </c>
      <c r="BH845" s="65" t="b">
        <f t="shared" si="475"/>
        <v>0</v>
      </c>
      <c r="BI845" s="65" t="b">
        <f t="shared" si="476"/>
        <v>0</v>
      </c>
      <c r="BJ845" s="65" t="b">
        <f t="shared" si="477"/>
        <v>0</v>
      </c>
      <c r="BK845" s="65" t="b">
        <f t="shared" si="478"/>
        <v>0</v>
      </c>
      <c r="BL845" s="65" t="b">
        <f t="shared" si="479"/>
        <v>0</v>
      </c>
      <c r="BM845" s="70" t="s">
        <v>164</v>
      </c>
    </row>
    <row r="846" spans="1:65" ht="17">
      <c r="A846" s="66" t="s">
        <v>1857</v>
      </c>
      <c r="B846" s="67" t="s">
        <v>1858</v>
      </c>
      <c r="C846" s="68">
        <v>158.14020420171181</v>
      </c>
      <c r="D846" s="68">
        <v>157.80000000000001</v>
      </c>
      <c r="E846" s="69">
        <f t="shared" si="480"/>
        <v>315</v>
      </c>
      <c r="F846" s="68">
        <f t="shared" si="481"/>
        <v>-1</v>
      </c>
      <c r="G846" s="69">
        <v>2324.5428327544091</v>
      </c>
      <c r="H846" s="69">
        <v>2323.8000000000002</v>
      </c>
      <c r="I846" s="69">
        <f t="shared" si="482"/>
        <v>4647</v>
      </c>
      <c r="J846" s="68">
        <f t="shared" si="483"/>
        <v>-1</v>
      </c>
      <c r="K846" s="71">
        <v>5988.0763127851005</v>
      </c>
      <c r="L846" s="71">
        <v>5978.8</v>
      </c>
      <c r="M846" s="69">
        <f t="shared" si="484"/>
        <v>11966</v>
      </c>
      <c r="N846" s="68">
        <f t="shared" si="485"/>
        <v>-10</v>
      </c>
      <c r="O846" s="71">
        <v>9280.6387090195258</v>
      </c>
      <c r="P846" s="71">
        <v>9267.7999999999993</v>
      </c>
      <c r="Q846" s="69">
        <f t="shared" si="486"/>
        <v>18547</v>
      </c>
      <c r="R846" s="68">
        <f t="shared" si="487"/>
        <v>-13</v>
      </c>
      <c r="S846" s="71">
        <v>35003.948549073066</v>
      </c>
      <c r="T846" s="71">
        <v>35005</v>
      </c>
      <c r="U846" s="69">
        <f t="shared" si="488"/>
        <v>70008</v>
      </c>
      <c r="V846" s="68">
        <f t="shared" si="489"/>
        <v>2</v>
      </c>
      <c r="W846" s="71">
        <v>35003.948549073066</v>
      </c>
      <c r="X846" s="71">
        <v>35005</v>
      </c>
      <c r="Y846" s="69">
        <f t="shared" si="490"/>
        <v>70008</v>
      </c>
      <c r="Z846" s="68">
        <f t="shared" si="491"/>
        <v>2</v>
      </c>
      <c r="AA846" s="71">
        <v>35003.948549073066</v>
      </c>
      <c r="AB846" s="71">
        <v>35005</v>
      </c>
      <c r="AC846" s="69">
        <f t="shared" si="492"/>
        <v>70008</v>
      </c>
      <c r="AD846" s="68">
        <f t="shared" si="493"/>
        <v>2</v>
      </c>
      <c r="AE846" s="71">
        <v>35003.948549073066</v>
      </c>
      <c r="AF846" s="71">
        <v>35005</v>
      </c>
      <c r="AG846" s="69">
        <f t="shared" si="494"/>
        <v>70008</v>
      </c>
      <c r="AH846" s="68">
        <f t="shared" si="495"/>
        <v>2</v>
      </c>
      <c r="AI846" s="71">
        <v>35003.948549073066</v>
      </c>
      <c r="AJ846" s="71">
        <v>35005</v>
      </c>
      <c r="AK846" s="69">
        <f t="shared" si="496"/>
        <v>70008</v>
      </c>
      <c r="AL846" s="68">
        <f t="shared" si="497"/>
        <v>2</v>
      </c>
      <c r="AM846" s="71">
        <v>35003.948549073066</v>
      </c>
      <c r="AN846" s="71">
        <v>35005</v>
      </c>
      <c r="AO846" s="69">
        <f t="shared" si="498"/>
        <v>70008</v>
      </c>
      <c r="AP846" s="68">
        <f t="shared" si="499"/>
        <v>2</v>
      </c>
      <c r="AQ846" s="71">
        <v>35003.948549073066</v>
      </c>
      <c r="AR846" s="71">
        <v>35005</v>
      </c>
      <c r="AS846" s="69">
        <f t="shared" si="500"/>
        <v>70008</v>
      </c>
      <c r="AT846" s="68">
        <f t="shared" si="501"/>
        <v>2</v>
      </c>
      <c r="AU846" s="71">
        <v>35003.948549073066</v>
      </c>
      <c r="AV846" s="71">
        <v>35005</v>
      </c>
      <c r="AW846" s="69">
        <f t="shared" si="502"/>
        <v>70008</v>
      </c>
      <c r="AX846" s="68">
        <f t="shared" si="503"/>
        <v>2</v>
      </c>
      <c r="AY846" s="71">
        <v>35003.948549073066</v>
      </c>
      <c r="AZ846" s="71">
        <v>35005</v>
      </c>
      <c r="BA846" s="65" t="b">
        <f t="shared" si="468"/>
        <v>0</v>
      </c>
      <c r="BB846" s="65" t="b">
        <f t="shared" si="469"/>
        <v>0</v>
      </c>
      <c r="BC846" s="65" t="b">
        <f t="shared" si="470"/>
        <v>0</v>
      </c>
      <c r="BD846" s="65" t="b">
        <f t="shared" si="471"/>
        <v>0</v>
      </c>
      <c r="BE846" s="65" t="b">
        <f t="shared" si="472"/>
        <v>0</v>
      </c>
      <c r="BF846" s="65" t="b">
        <f t="shared" si="473"/>
        <v>0</v>
      </c>
      <c r="BG846" s="65" t="b">
        <f t="shared" si="474"/>
        <v>0</v>
      </c>
      <c r="BH846" s="65" t="b">
        <f t="shared" si="475"/>
        <v>0</v>
      </c>
      <c r="BI846" s="65" t="b">
        <f t="shared" si="476"/>
        <v>0</v>
      </c>
      <c r="BJ846" s="65" t="b">
        <f t="shared" si="477"/>
        <v>0</v>
      </c>
      <c r="BK846" s="65" t="b">
        <f t="shared" si="478"/>
        <v>0</v>
      </c>
      <c r="BL846" s="65" t="b">
        <f t="shared" si="479"/>
        <v>0</v>
      </c>
      <c r="BM846" s="70" t="s">
        <v>164</v>
      </c>
    </row>
    <row r="847" spans="1:65" ht="17">
      <c r="A847" s="66" t="s">
        <v>1859</v>
      </c>
      <c r="B847" s="67" t="s">
        <v>1860</v>
      </c>
      <c r="C847" s="68">
        <v>2227.8858542425787</v>
      </c>
      <c r="D847" s="68">
        <v>2189</v>
      </c>
      <c r="E847" s="69">
        <f t="shared" si="480"/>
        <v>4416</v>
      </c>
      <c r="F847" s="68">
        <f t="shared" si="481"/>
        <v>-38</v>
      </c>
      <c r="G847" s="69">
        <v>4565.6396175611299</v>
      </c>
      <c r="H847" s="69">
        <v>4486</v>
      </c>
      <c r="I847" s="69">
        <f t="shared" si="482"/>
        <v>9051</v>
      </c>
      <c r="J847" s="68">
        <f t="shared" si="483"/>
        <v>-79</v>
      </c>
      <c r="K847" s="75">
        <v>10444.274672072104</v>
      </c>
      <c r="L847" s="75">
        <v>10360</v>
      </c>
      <c r="M847" s="69">
        <f t="shared" si="484"/>
        <v>20804</v>
      </c>
      <c r="N847" s="68">
        <f t="shared" si="485"/>
        <v>-84</v>
      </c>
      <c r="O847" s="75">
        <v>10444.274672072104</v>
      </c>
      <c r="P847" s="75">
        <v>10360</v>
      </c>
      <c r="Q847" s="69">
        <f t="shared" si="486"/>
        <v>20804</v>
      </c>
      <c r="R847" s="68">
        <f t="shared" si="487"/>
        <v>-84</v>
      </c>
      <c r="S847" s="71">
        <v>65063.225221883316</v>
      </c>
      <c r="T847" s="71">
        <v>65064</v>
      </c>
      <c r="U847" s="69">
        <f t="shared" si="488"/>
        <v>130127</v>
      </c>
      <c r="V847" s="68">
        <f t="shared" si="489"/>
        <v>1</v>
      </c>
      <c r="W847" s="71">
        <v>78973.306394190353</v>
      </c>
      <c r="X847" s="71">
        <v>78974.080000000002</v>
      </c>
      <c r="Y847" s="69">
        <f t="shared" si="490"/>
        <v>157947</v>
      </c>
      <c r="Z847" s="68">
        <f t="shared" si="491"/>
        <v>1</v>
      </c>
      <c r="AA847" s="71">
        <v>78973.306394190353</v>
      </c>
      <c r="AB847" s="71">
        <v>78974.080000000002</v>
      </c>
      <c r="AC847" s="69">
        <f t="shared" si="492"/>
        <v>157947</v>
      </c>
      <c r="AD847" s="68">
        <f t="shared" si="493"/>
        <v>1</v>
      </c>
      <c r="AE847" s="71">
        <v>96414.402438011457</v>
      </c>
      <c r="AF847" s="71">
        <v>96415.08</v>
      </c>
      <c r="AG847" s="69">
        <f t="shared" si="494"/>
        <v>192829</v>
      </c>
      <c r="AH847" s="68">
        <f t="shared" si="495"/>
        <v>1</v>
      </c>
      <c r="AI847" s="71">
        <v>111540.30971747836</v>
      </c>
      <c r="AJ847" s="71">
        <v>111541.08</v>
      </c>
      <c r="AK847" s="69">
        <f t="shared" si="496"/>
        <v>223081</v>
      </c>
      <c r="AL847" s="68">
        <f t="shared" si="497"/>
        <v>1</v>
      </c>
      <c r="AM847" s="71">
        <v>132550.8575135468</v>
      </c>
      <c r="AN847" s="71">
        <v>132552.08000000002</v>
      </c>
      <c r="AO847" s="69">
        <f t="shared" si="498"/>
        <v>265102</v>
      </c>
      <c r="AP847" s="68">
        <f t="shared" si="499"/>
        <v>2</v>
      </c>
      <c r="AQ847" s="71">
        <v>151290.62406704752</v>
      </c>
      <c r="AR847" s="71">
        <v>151292.08000000002</v>
      </c>
      <c r="AS847" s="69">
        <f t="shared" si="500"/>
        <v>302582</v>
      </c>
      <c r="AT847" s="68">
        <f t="shared" si="501"/>
        <v>2</v>
      </c>
      <c r="AU847" s="71">
        <v>187539.24230066763</v>
      </c>
      <c r="AV847" s="71">
        <v>151292.08000000002</v>
      </c>
      <c r="AW847" s="69">
        <f t="shared" si="502"/>
        <v>338831</v>
      </c>
      <c r="AX847" s="68">
        <f t="shared" si="503"/>
        <v>-36247</v>
      </c>
      <c r="AY847" s="71">
        <v>187539.24230066763</v>
      </c>
      <c r="AZ847" s="71">
        <v>151292.08000000002</v>
      </c>
      <c r="BA847" s="65" t="b">
        <f t="shared" si="468"/>
        <v>0</v>
      </c>
      <c r="BB847" s="65" t="b">
        <f t="shared" si="469"/>
        <v>0</v>
      </c>
      <c r="BC847" s="65" t="b">
        <f t="shared" si="470"/>
        <v>0</v>
      </c>
      <c r="BD847" s="65" t="b">
        <f t="shared" si="471"/>
        <v>0</v>
      </c>
      <c r="BE847" s="65" t="b">
        <f t="shared" si="472"/>
        <v>0</v>
      </c>
      <c r="BF847" s="65" t="b">
        <f t="shared" si="473"/>
        <v>0</v>
      </c>
      <c r="BG847" s="65" t="b">
        <f t="shared" si="474"/>
        <v>0</v>
      </c>
      <c r="BH847" s="65" t="b">
        <f t="shared" si="475"/>
        <v>0</v>
      </c>
      <c r="BI847" s="65" t="b">
        <f t="shared" si="476"/>
        <v>0</v>
      </c>
      <c r="BJ847" s="65" t="b">
        <f t="shared" si="477"/>
        <v>0</v>
      </c>
      <c r="BK847" s="65" t="b">
        <f t="shared" si="478"/>
        <v>0</v>
      </c>
      <c r="BL847" s="65" t="b">
        <f t="shared" si="479"/>
        <v>0</v>
      </c>
      <c r="BM847" s="70" t="s">
        <v>164</v>
      </c>
    </row>
    <row r="848" spans="1:65" ht="34">
      <c r="A848" s="66" t="s">
        <v>1861</v>
      </c>
      <c r="B848" s="67" t="s">
        <v>1862</v>
      </c>
      <c r="C848" s="68">
        <v>-0.32682698286953626</v>
      </c>
      <c r="D848" s="68">
        <v>0</v>
      </c>
      <c r="E848" s="69">
        <f t="shared" si="480"/>
        <v>0</v>
      </c>
      <c r="F848" s="68">
        <f t="shared" si="481"/>
        <v>0</v>
      </c>
      <c r="G848" s="69">
        <v>2117.0912053675161</v>
      </c>
      <c r="H848" s="69">
        <v>2068</v>
      </c>
      <c r="I848" s="69">
        <f t="shared" si="482"/>
        <v>4185</v>
      </c>
      <c r="J848" s="68">
        <f t="shared" si="483"/>
        <v>-49</v>
      </c>
      <c r="K848" s="71">
        <v>4686.7603171329947</v>
      </c>
      <c r="L848" s="71">
        <v>4638</v>
      </c>
      <c r="M848" s="69">
        <f t="shared" si="484"/>
        <v>9324</v>
      </c>
      <c r="N848" s="68">
        <f t="shared" si="485"/>
        <v>-48</v>
      </c>
      <c r="O848" s="71">
        <v>8842.6015309923732</v>
      </c>
      <c r="P848" s="71">
        <v>8794</v>
      </c>
      <c r="Q848" s="69">
        <f t="shared" si="486"/>
        <v>17636</v>
      </c>
      <c r="R848" s="68">
        <f t="shared" si="487"/>
        <v>-48</v>
      </c>
      <c r="S848" s="69">
        <v>0</v>
      </c>
      <c r="T848" s="71">
        <v>2761</v>
      </c>
      <c r="U848" s="69">
        <f t="shared" si="488"/>
        <v>2761</v>
      </c>
      <c r="V848" s="68">
        <f t="shared" si="489"/>
        <v>2761</v>
      </c>
      <c r="W848" s="71">
        <v>3139.832341460015</v>
      </c>
      <c r="X848" s="71">
        <v>5709</v>
      </c>
      <c r="Y848" s="69">
        <f t="shared" si="490"/>
        <v>8848</v>
      </c>
      <c r="Z848" s="68">
        <f t="shared" si="491"/>
        <v>2570</v>
      </c>
      <c r="AA848" s="69">
        <v>0</v>
      </c>
      <c r="AB848" s="71">
        <v>5709</v>
      </c>
      <c r="AC848" s="69">
        <f t="shared" si="492"/>
        <v>5709</v>
      </c>
      <c r="AD848" s="68">
        <f t="shared" si="493"/>
        <v>5709</v>
      </c>
      <c r="AE848" s="69">
        <v>0</v>
      </c>
      <c r="AF848" s="71">
        <v>5709</v>
      </c>
      <c r="AG848" s="69">
        <f t="shared" si="494"/>
        <v>5709</v>
      </c>
      <c r="AH848" s="68">
        <f t="shared" si="495"/>
        <v>5709</v>
      </c>
      <c r="AI848" s="71">
        <v>4865.5191948385382</v>
      </c>
      <c r="AJ848" s="71">
        <v>10766</v>
      </c>
      <c r="AK848" s="69">
        <f t="shared" si="496"/>
        <v>15631</v>
      </c>
      <c r="AL848" s="68">
        <f t="shared" si="497"/>
        <v>5901</v>
      </c>
      <c r="AM848" s="69">
        <v>0</v>
      </c>
      <c r="AN848" s="71">
        <v>10766</v>
      </c>
      <c r="AO848" s="69">
        <f t="shared" si="498"/>
        <v>10766</v>
      </c>
      <c r="AP848" s="68">
        <f t="shared" si="499"/>
        <v>10766</v>
      </c>
      <c r="AQ848" s="69">
        <v>0</v>
      </c>
      <c r="AR848" s="71">
        <v>10766</v>
      </c>
      <c r="AS848" s="69">
        <f t="shared" si="500"/>
        <v>10766</v>
      </c>
      <c r="AT848" s="68">
        <f t="shared" si="501"/>
        <v>10766</v>
      </c>
      <c r="AU848" s="71">
        <v>5482.0616450547186</v>
      </c>
      <c r="AV848" s="71">
        <v>10766</v>
      </c>
      <c r="AW848" s="69">
        <f t="shared" si="502"/>
        <v>16248</v>
      </c>
      <c r="AX848" s="68">
        <f t="shared" si="503"/>
        <v>5284</v>
      </c>
      <c r="AY848" s="71">
        <v>5482.0616450547186</v>
      </c>
      <c r="AZ848" s="71">
        <v>10766</v>
      </c>
      <c r="BA848" s="65" t="b">
        <f t="shared" si="468"/>
        <v>1</v>
      </c>
      <c r="BB848" s="65" t="b">
        <f t="shared" si="469"/>
        <v>0</v>
      </c>
      <c r="BC848" s="65" t="b">
        <f t="shared" si="470"/>
        <v>0</v>
      </c>
      <c r="BD848" s="65" t="b">
        <f t="shared" si="471"/>
        <v>0</v>
      </c>
      <c r="BE848" s="65" t="b">
        <f t="shared" si="472"/>
        <v>0</v>
      </c>
      <c r="BF848" s="65" t="b">
        <f t="shared" si="473"/>
        <v>0</v>
      </c>
      <c r="BG848" s="65" t="b">
        <f t="shared" si="474"/>
        <v>0</v>
      </c>
      <c r="BH848" s="65" t="b">
        <f t="shared" si="475"/>
        <v>0</v>
      </c>
      <c r="BI848" s="65" t="b">
        <f t="shared" si="476"/>
        <v>0</v>
      </c>
      <c r="BJ848" s="65" t="b">
        <f t="shared" si="477"/>
        <v>0</v>
      </c>
      <c r="BK848" s="65" t="b">
        <f t="shared" si="478"/>
        <v>0</v>
      </c>
      <c r="BL848" s="65" t="b">
        <f t="shared" si="479"/>
        <v>0</v>
      </c>
      <c r="BM848" s="70" t="s">
        <v>161</v>
      </c>
    </row>
    <row r="849" spans="1:65" ht="34">
      <c r="A849" s="66" t="s">
        <v>1863</v>
      </c>
      <c r="B849" s="67" t="s">
        <v>1864</v>
      </c>
      <c r="C849" s="68">
        <v>-2.0144863471452936E-9</v>
      </c>
      <c r="D849" s="68">
        <v>0</v>
      </c>
      <c r="E849" s="69">
        <f t="shared" si="480"/>
        <v>0</v>
      </c>
      <c r="F849" s="68">
        <f t="shared" si="481"/>
        <v>0</v>
      </c>
      <c r="G849" s="69">
        <v>1.8189434303272491E-8</v>
      </c>
      <c r="H849" s="69">
        <v>0</v>
      </c>
      <c r="I849" s="69">
        <f t="shared" si="482"/>
        <v>0</v>
      </c>
      <c r="J849" s="68">
        <f t="shared" si="483"/>
        <v>0</v>
      </c>
      <c r="K849" s="69">
        <v>1.9396676204770711E-7</v>
      </c>
      <c r="L849" s="69">
        <v>0</v>
      </c>
      <c r="M849" s="69">
        <f t="shared" si="484"/>
        <v>0</v>
      </c>
      <c r="N849" s="68">
        <f t="shared" si="485"/>
        <v>0</v>
      </c>
      <c r="O849" s="71">
        <v>6019.3335664320302</v>
      </c>
      <c r="P849" s="71">
        <v>6019</v>
      </c>
      <c r="Q849" s="69">
        <f t="shared" si="486"/>
        <v>12038</v>
      </c>
      <c r="R849" s="68">
        <f t="shared" si="487"/>
        <v>0</v>
      </c>
      <c r="S849" s="69">
        <v>0</v>
      </c>
      <c r="T849" s="71">
        <v>2031</v>
      </c>
      <c r="U849" s="69">
        <f t="shared" si="488"/>
        <v>2031</v>
      </c>
      <c r="V849" s="68">
        <f t="shared" si="489"/>
        <v>2031</v>
      </c>
      <c r="W849" s="71">
        <v>16753.390801266767</v>
      </c>
      <c r="X849" s="71">
        <v>20581.560000000001</v>
      </c>
      <c r="Y849" s="69">
        <f t="shared" si="490"/>
        <v>37334</v>
      </c>
      <c r="Z849" s="68">
        <f t="shared" si="491"/>
        <v>3828</v>
      </c>
      <c r="AA849" s="69">
        <v>0</v>
      </c>
      <c r="AB849" s="71">
        <v>20581.560000000001</v>
      </c>
      <c r="AC849" s="69">
        <f t="shared" si="492"/>
        <v>20581</v>
      </c>
      <c r="AD849" s="68">
        <f t="shared" si="493"/>
        <v>20581</v>
      </c>
      <c r="AE849" s="69">
        <v>0</v>
      </c>
      <c r="AF849" s="71">
        <v>20581.560000000001</v>
      </c>
      <c r="AG849" s="69">
        <f t="shared" si="494"/>
        <v>20581</v>
      </c>
      <c r="AH849" s="68">
        <f t="shared" si="495"/>
        <v>20581</v>
      </c>
      <c r="AI849" s="71">
        <v>1836.6608372999999</v>
      </c>
      <c r="AJ849" s="71">
        <v>22418.560000000001</v>
      </c>
      <c r="AK849" s="69">
        <f t="shared" si="496"/>
        <v>24254</v>
      </c>
      <c r="AL849" s="68">
        <f t="shared" si="497"/>
        <v>20582</v>
      </c>
      <c r="AM849" s="69">
        <v>0</v>
      </c>
      <c r="AN849" s="71">
        <v>22418.560000000001</v>
      </c>
      <c r="AO849" s="69">
        <f t="shared" si="498"/>
        <v>22418</v>
      </c>
      <c r="AP849" s="68">
        <f t="shared" si="499"/>
        <v>22418</v>
      </c>
      <c r="AQ849" s="69">
        <v>0</v>
      </c>
      <c r="AR849" s="71">
        <v>22418.560000000001</v>
      </c>
      <c r="AS849" s="69">
        <f t="shared" si="500"/>
        <v>22418</v>
      </c>
      <c r="AT849" s="68">
        <f t="shared" si="501"/>
        <v>22418</v>
      </c>
      <c r="AU849" s="69">
        <v>0</v>
      </c>
      <c r="AV849" s="71">
        <v>22418.560000000001</v>
      </c>
      <c r="AW849" s="69">
        <f t="shared" si="502"/>
        <v>22418</v>
      </c>
      <c r="AX849" s="68">
        <f t="shared" si="503"/>
        <v>22418</v>
      </c>
      <c r="AY849" s="69">
        <v>0</v>
      </c>
      <c r="AZ849" s="71">
        <v>22418.560000000001</v>
      </c>
      <c r="BA849" s="65" t="b">
        <f t="shared" si="468"/>
        <v>1</v>
      </c>
      <c r="BB849" s="65" t="b">
        <f t="shared" si="469"/>
        <v>1</v>
      </c>
      <c r="BC849" s="65" t="b">
        <f t="shared" si="470"/>
        <v>1</v>
      </c>
      <c r="BD849" s="65" t="b">
        <f t="shared" si="471"/>
        <v>1</v>
      </c>
      <c r="BE849" s="65" t="b">
        <f t="shared" si="472"/>
        <v>0</v>
      </c>
      <c r="BF849" s="65" t="b">
        <f t="shared" si="473"/>
        <v>0</v>
      </c>
      <c r="BG849" s="65" t="b">
        <f t="shared" si="474"/>
        <v>0</v>
      </c>
      <c r="BH849" s="65" t="b">
        <f t="shared" si="475"/>
        <v>0</v>
      </c>
      <c r="BI849" s="65" t="b">
        <f t="shared" si="476"/>
        <v>0</v>
      </c>
      <c r="BJ849" s="65" t="b">
        <f t="shared" si="477"/>
        <v>0</v>
      </c>
      <c r="BK849" s="65" t="b">
        <f t="shared" si="478"/>
        <v>0</v>
      </c>
      <c r="BL849" s="65" t="b">
        <f t="shared" si="479"/>
        <v>0</v>
      </c>
      <c r="BM849" s="70" t="s">
        <v>161</v>
      </c>
    </row>
    <row r="850" spans="1:65" ht="34">
      <c r="A850" s="66" t="s">
        <v>1865</v>
      </c>
      <c r="B850" s="67" t="s">
        <v>1866</v>
      </c>
      <c r="C850" s="68">
        <v>775.93647048261266</v>
      </c>
      <c r="D850" s="68">
        <v>725.17427147910189</v>
      </c>
      <c r="E850" s="69">
        <f t="shared" si="480"/>
        <v>1500</v>
      </c>
      <c r="F850" s="68">
        <f t="shared" si="481"/>
        <v>-50</v>
      </c>
      <c r="G850" s="69">
        <v>4137.1983957674747</v>
      </c>
      <c r="H850" s="69">
        <v>3866.5405567921016</v>
      </c>
      <c r="I850" s="69">
        <f t="shared" si="482"/>
        <v>8003</v>
      </c>
      <c r="J850" s="68">
        <f t="shared" si="483"/>
        <v>-271</v>
      </c>
      <c r="K850" s="75">
        <v>20992.025238279111</v>
      </c>
      <c r="L850" s="75">
        <v>20027.540556792101</v>
      </c>
      <c r="M850" s="69">
        <f t="shared" si="484"/>
        <v>41019</v>
      </c>
      <c r="N850" s="68">
        <f t="shared" si="485"/>
        <v>-965</v>
      </c>
      <c r="O850" s="75">
        <v>21110.387148041358</v>
      </c>
      <c r="P850" s="75">
        <v>20027.540556792101</v>
      </c>
      <c r="Q850" s="69">
        <f t="shared" si="486"/>
        <v>41137</v>
      </c>
      <c r="R850" s="68">
        <f t="shared" si="487"/>
        <v>-1083</v>
      </c>
      <c r="S850" s="69">
        <v>0</v>
      </c>
      <c r="T850" s="69">
        <v>0</v>
      </c>
      <c r="U850" s="69">
        <f t="shared" si="488"/>
        <v>0</v>
      </c>
      <c r="V850" s="68">
        <f t="shared" si="489"/>
        <v>0</v>
      </c>
      <c r="W850" s="69">
        <v>0</v>
      </c>
      <c r="X850" s="69">
        <v>0</v>
      </c>
      <c r="Y850" s="69">
        <f t="shared" si="490"/>
        <v>0</v>
      </c>
      <c r="Z850" s="68">
        <f t="shared" si="491"/>
        <v>0</v>
      </c>
      <c r="AA850" s="69">
        <v>0</v>
      </c>
      <c r="AB850" s="69">
        <v>0</v>
      </c>
      <c r="AC850" s="69">
        <f t="shared" si="492"/>
        <v>0</v>
      </c>
      <c r="AD850" s="68">
        <f t="shared" si="493"/>
        <v>0</v>
      </c>
      <c r="AE850" s="69">
        <v>0</v>
      </c>
      <c r="AF850" s="69">
        <v>0</v>
      </c>
      <c r="AG850" s="69">
        <f t="shared" si="494"/>
        <v>0</v>
      </c>
      <c r="AH850" s="68">
        <f t="shared" si="495"/>
        <v>0</v>
      </c>
      <c r="AI850" s="69">
        <v>0</v>
      </c>
      <c r="AJ850" s="69">
        <v>0</v>
      </c>
      <c r="AK850" s="69">
        <f t="shared" si="496"/>
        <v>0</v>
      </c>
      <c r="AL850" s="68">
        <f t="shared" si="497"/>
        <v>0</v>
      </c>
      <c r="AM850" s="69">
        <v>0</v>
      </c>
      <c r="AN850" s="69">
        <v>0</v>
      </c>
      <c r="AO850" s="69">
        <f t="shared" si="498"/>
        <v>0</v>
      </c>
      <c r="AP850" s="68">
        <f t="shared" si="499"/>
        <v>0</v>
      </c>
      <c r="AQ850" s="69">
        <v>0</v>
      </c>
      <c r="AR850" s="69">
        <v>0</v>
      </c>
      <c r="AS850" s="69">
        <f t="shared" si="500"/>
        <v>0</v>
      </c>
      <c r="AT850" s="68">
        <f t="shared" si="501"/>
        <v>0</v>
      </c>
      <c r="AU850" s="69">
        <v>0</v>
      </c>
      <c r="AV850" s="69">
        <v>0</v>
      </c>
      <c r="AW850" s="69">
        <f t="shared" si="502"/>
        <v>0</v>
      </c>
      <c r="AX850" s="68">
        <f t="shared" si="503"/>
        <v>0</v>
      </c>
      <c r="AY850" s="69">
        <v>0</v>
      </c>
      <c r="AZ850" s="69">
        <v>0</v>
      </c>
      <c r="BA850" s="65" t="b">
        <f t="shared" si="468"/>
        <v>0</v>
      </c>
      <c r="BB850" s="65" t="b">
        <f t="shared" si="469"/>
        <v>0</v>
      </c>
      <c r="BC850" s="65" t="b">
        <f t="shared" si="470"/>
        <v>0</v>
      </c>
      <c r="BD850" s="65" t="b">
        <f t="shared" si="471"/>
        <v>0</v>
      </c>
      <c r="BE850" s="65" t="b">
        <f t="shared" si="472"/>
        <v>1</v>
      </c>
      <c r="BF850" s="65" t="b">
        <f t="shared" si="473"/>
        <v>1</v>
      </c>
      <c r="BG850" s="65" t="b">
        <f t="shared" si="474"/>
        <v>1</v>
      </c>
      <c r="BH850" s="65" t="b">
        <f t="shared" si="475"/>
        <v>1</v>
      </c>
      <c r="BI850" s="65" t="b">
        <f t="shared" si="476"/>
        <v>1</v>
      </c>
      <c r="BJ850" s="65" t="b">
        <f t="shared" si="477"/>
        <v>1</v>
      </c>
      <c r="BK850" s="65" t="b">
        <f t="shared" si="478"/>
        <v>1</v>
      </c>
      <c r="BL850" s="65" t="b">
        <f t="shared" si="479"/>
        <v>1</v>
      </c>
      <c r="BM850" s="70" t="s">
        <v>161</v>
      </c>
    </row>
    <row r="851" spans="1:65" ht="34">
      <c r="A851" s="66" t="s">
        <v>1867</v>
      </c>
      <c r="B851" s="67" t="s">
        <v>1868</v>
      </c>
      <c r="C851" s="68">
        <v>29309.432551859438</v>
      </c>
      <c r="D851" s="68">
        <v>29309</v>
      </c>
      <c r="E851" s="69">
        <f t="shared" si="480"/>
        <v>58618</v>
      </c>
      <c r="F851" s="68">
        <f t="shared" si="481"/>
        <v>0</v>
      </c>
      <c r="G851" s="69">
        <v>151681.09923734725</v>
      </c>
      <c r="H851" s="69">
        <v>151681</v>
      </c>
      <c r="I851" s="69">
        <f t="shared" si="482"/>
        <v>303362</v>
      </c>
      <c r="J851" s="68">
        <f t="shared" si="483"/>
        <v>0</v>
      </c>
      <c r="K851" s="71">
        <v>436665.85474915401</v>
      </c>
      <c r="L851" s="71">
        <v>436666</v>
      </c>
      <c r="M851" s="69">
        <f t="shared" si="484"/>
        <v>873331</v>
      </c>
      <c r="N851" s="68">
        <f t="shared" si="485"/>
        <v>1</v>
      </c>
      <c r="O851" s="71">
        <v>615472.19761384313</v>
      </c>
      <c r="P851" s="71">
        <v>615472</v>
      </c>
      <c r="Q851" s="69">
        <f t="shared" si="486"/>
        <v>1230944</v>
      </c>
      <c r="R851" s="68">
        <f t="shared" si="487"/>
        <v>0</v>
      </c>
      <c r="S851" s="69">
        <v>0</v>
      </c>
      <c r="T851" s="69">
        <v>0</v>
      </c>
      <c r="U851" s="69">
        <f t="shared" si="488"/>
        <v>0</v>
      </c>
      <c r="V851" s="68">
        <f t="shared" si="489"/>
        <v>0</v>
      </c>
      <c r="W851" s="69">
        <v>0</v>
      </c>
      <c r="X851" s="69">
        <v>0</v>
      </c>
      <c r="Y851" s="69">
        <f t="shared" si="490"/>
        <v>0</v>
      </c>
      <c r="Z851" s="68">
        <f t="shared" si="491"/>
        <v>0</v>
      </c>
      <c r="AA851" s="69">
        <v>0</v>
      </c>
      <c r="AB851" s="69">
        <v>0</v>
      </c>
      <c r="AC851" s="69">
        <f t="shared" si="492"/>
        <v>0</v>
      </c>
      <c r="AD851" s="68">
        <f t="shared" si="493"/>
        <v>0</v>
      </c>
      <c r="AE851" s="69">
        <v>0</v>
      </c>
      <c r="AF851" s="69">
        <v>0</v>
      </c>
      <c r="AG851" s="69">
        <f t="shared" si="494"/>
        <v>0</v>
      </c>
      <c r="AH851" s="68">
        <f t="shared" si="495"/>
        <v>0</v>
      </c>
      <c r="AI851" s="69">
        <v>0</v>
      </c>
      <c r="AJ851" s="69">
        <v>0</v>
      </c>
      <c r="AK851" s="69">
        <f t="shared" si="496"/>
        <v>0</v>
      </c>
      <c r="AL851" s="68">
        <f t="shared" si="497"/>
        <v>0</v>
      </c>
      <c r="AM851" s="69">
        <v>0</v>
      </c>
      <c r="AN851" s="69">
        <v>0</v>
      </c>
      <c r="AO851" s="69">
        <f t="shared" si="498"/>
        <v>0</v>
      </c>
      <c r="AP851" s="68">
        <f t="shared" si="499"/>
        <v>0</v>
      </c>
      <c r="AQ851" s="69">
        <v>0</v>
      </c>
      <c r="AR851" s="69">
        <v>0</v>
      </c>
      <c r="AS851" s="69">
        <f t="shared" si="500"/>
        <v>0</v>
      </c>
      <c r="AT851" s="68">
        <f t="shared" si="501"/>
        <v>0</v>
      </c>
      <c r="AU851" s="69">
        <v>0</v>
      </c>
      <c r="AV851" s="69">
        <v>0</v>
      </c>
      <c r="AW851" s="69">
        <f t="shared" si="502"/>
        <v>0</v>
      </c>
      <c r="AX851" s="68">
        <f t="shared" si="503"/>
        <v>0</v>
      </c>
      <c r="AY851" s="69">
        <v>0</v>
      </c>
      <c r="AZ851" s="69">
        <v>0</v>
      </c>
      <c r="BA851" s="65" t="b">
        <f t="shared" si="468"/>
        <v>1</v>
      </c>
      <c r="BB851" s="65" t="b">
        <f t="shared" si="469"/>
        <v>1</v>
      </c>
      <c r="BC851" s="65" t="b">
        <f t="shared" si="470"/>
        <v>0</v>
      </c>
      <c r="BD851" s="65" t="b">
        <f t="shared" si="471"/>
        <v>1</v>
      </c>
      <c r="BE851" s="65" t="b">
        <f t="shared" si="472"/>
        <v>1</v>
      </c>
      <c r="BF851" s="65" t="b">
        <f t="shared" si="473"/>
        <v>1</v>
      </c>
      <c r="BG851" s="65" t="b">
        <f t="shared" si="474"/>
        <v>1</v>
      </c>
      <c r="BH851" s="65" t="b">
        <f t="shared" si="475"/>
        <v>1</v>
      </c>
      <c r="BI851" s="65" t="b">
        <f t="shared" si="476"/>
        <v>1</v>
      </c>
      <c r="BJ851" s="65" t="b">
        <f t="shared" si="477"/>
        <v>1</v>
      </c>
      <c r="BK851" s="65" t="b">
        <f t="shared" si="478"/>
        <v>1</v>
      </c>
      <c r="BL851" s="65" t="b">
        <f t="shared" si="479"/>
        <v>1</v>
      </c>
      <c r="BM851" s="70" t="s">
        <v>161</v>
      </c>
    </row>
    <row r="852" spans="1:65" ht="17">
      <c r="A852" s="66" t="s">
        <v>1869</v>
      </c>
      <c r="B852" s="67" t="s">
        <v>1870</v>
      </c>
      <c r="C852" s="68">
        <v>440.22694364514587</v>
      </c>
      <c r="D852" s="68">
        <v>429.9</v>
      </c>
      <c r="E852" s="69">
        <f t="shared" si="480"/>
        <v>869</v>
      </c>
      <c r="F852" s="68">
        <f t="shared" si="481"/>
        <v>-11</v>
      </c>
      <c r="G852" s="69">
        <v>1334.0629987508962</v>
      </c>
      <c r="H852" s="69">
        <v>1302</v>
      </c>
      <c r="I852" s="69">
        <f t="shared" si="482"/>
        <v>2636</v>
      </c>
      <c r="J852" s="68">
        <f t="shared" si="483"/>
        <v>-32</v>
      </c>
      <c r="K852" s="75">
        <v>15910.647466059378</v>
      </c>
      <c r="L852" s="75">
        <v>15587</v>
      </c>
      <c r="M852" s="69">
        <f t="shared" si="484"/>
        <v>31497</v>
      </c>
      <c r="N852" s="68">
        <f t="shared" si="485"/>
        <v>-323</v>
      </c>
      <c r="O852" s="75">
        <v>21589.941714885139</v>
      </c>
      <c r="P852" s="75">
        <v>21117</v>
      </c>
      <c r="Q852" s="69">
        <f t="shared" si="486"/>
        <v>42706</v>
      </c>
      <c r="R852" s="68">
        <f t="shared" si="487"/>
        <v>-472</v>
      </c>
      <c r="S852" s="71">
        <v>2375000</v>
      </c>
      <c r="T852" s="71">
        <v>2968750</v>
      </c>
      <c r="U852" s="69">
        <f t="shared" si="488"/>
        <v>5343750</v>
      </c>
      <c r="V852" s="68">
        <f t="shared" si="489"/>
        <v>593750</v>
      </c>
      <c r="W852" s="71">
        <v>2375000</v>
      </c>
      <c r="X852" s="71">
        <v>2968750</v>
      </c>
      <c r="Y852" s="69">
        <f t="shared" si="490"/>
        <v>5343750</v>
      </c>
      <c r="Z852" s="68">
        <f t="shared" si="491"/>
        <v>593750</v>
      </c>
      <c r="AA852" s="71">
        <v>2375000</v>
      </c>
      <c r="AB852" s="71">
        <v>2968750</v>
      </c>
      <c r="AC852" s="69">
        <f t="shared" si="492"/>
        <v>5343750</v>
      </c>
      <c r="AD852" s="68">
        <f t="shared" si="493"/>
        <v>593750</v>
      </c>
      <c r="AE852" s="71">
        <v>2375000</v>
      </c>
      <c r="AF852" s="71">
        <v>2968750</v>
      </c>
      <c r="AG852" s="69">
        <f t="shared" si="494"/>
        <v>5343750</v>
      </c>
      <c r="AH852" s="68">
        <f t="shared" si="495"/>
        <v>593750</v>
      </c>
      <c r="AI852" s="71">
        <v>9672224.1026767977</v>
      </c>
      <c r="AJ852" s="71">
        <v>10265974</v>
      </c>
      <c r="AK852" s="69">
        <f t="shared" si="496"/>
        <v>19938198</v>
      </c>
      <c r="AL852" s="68">
        <f t="shared" si="497"/>
        <v>593750</v>
      </c>
      <c r="AM852" s="71">
        <v>9672224.1026767977</v>
      </c>
      <c r="AN852" s="71">
        <v>10265974</v>
      </c>
      <c r="AO852" s="69">
        <f t="shared" si="498"/>
        <v>19938198</v>
      </c>
      <c r="AP852" s="68">
        <f t="shared" si="499"/>
        <v>593750</v>
      </c>
      <c r="AQ852" s="71">
        <v>9672224.1026767977</v>
      </c>
      <c r="AR852" s="71">
        <v>10265974</v>
      </c>
      <c r="AS852" s="69">
        <f t="shared" si="500"/>
        <v>19938198</v>
      </c>
      <c r="AT852" s="68">
        <f t="shared" si="501"/>
        <v>593750</v>
      </c>
      <c r="AU852" s="71">
        <v>9672224.1026767977</v>
      </c>
      <c r="AV852" s="71">
        <v>10265974</v>
      </c>
      <c r="AW852" s="69">
        <f t="shared" si="502"/>
        <v>19938198</v>
      </c>
      <c r="AX852" s="68">
        <f t="shared" si="503"/>
        <v>593750</v>
      </c>
      <c r="AY852" s="71">
        <v>9672224.1026767977</v>
      </c>
      <c r="AZ852" s="71">
        <v>10265974</v>
      </c>
      <c r="BA852" s="65" t="b">
        <f t="shared" si="468"/>
        <v>0</v>
      </c>
      <c r="BB852" s="65" t="b">
        <f t="shared" si="469"/>
        <v>0</v>
      </c>
      <c r="BC852" s="65" t="b">
        <f t="shared" si="470"/>
        <v>0</v>
      </c>
      <c r="BD852" s="65" t="b">
        <f t="shared" si="471"/>
        <v>0</v>
      </c>
      <c r="BE852" s="65" t="b">
        <f t="shared" si="472"/>
        <v>0</v>
      </c>
      <c r="BF852" s="65" t="b">
        <f t="shared" si="473"/>
        <v>0</v>
      </c>
      <c r="BG852" s="65" t="b">
        <f t="shared" si="474"/>
        <v>0</v>
      </c>
      <c r="BH852" s="65" t="b">
        <f t="shared" si="475"/>
        <v>0</v>
      </c>
      <c r="BI852" s="65" t="b">
        <f t="shared" si="476"/>
        <v>0</v>
      </c>
      <c r="BJ852" s="65" t="b">
        <f t="shared" si="477"/>
        <v>0</v>
      </c>
      <c r="BK852" s="65" t="b">
        <f t="shared" si="478"/>
        <v>0</v>
      </c>
      <c r="BL852" s="65" t="b">
        <f t="shared" si="479"/>
        <v>0</v>
      </c>
      <c r="BM852" s="70" t="s">
        <v>164</v>
      </c>
    </row>
    <row r="853" spans="1:65" ht="34">
      <c r="A853" s="66" t="s">
        <v>1871</v>
      </c>
      <c r="B853" s="67" t="s">
        <v>1872</v>
      </c>
      <c r="C853" s="68">
        <v>3271.0039054173776</v>
      </c>
      <c r="D853" s="68">
        <v>3271</v>
      </c>
      <c r="E853" s="69">
        <f t="shared" si="480"/>
        <v>6542</v>
      </c>
      <c r="F853" s="68">
        <f t="shared" si="481"/>
        <v>0</v>
      </c>
      <c r="G853" s="71">
        <v>21257.647721832014</v>
      </c>
      <c r="H853" s="71">
        <v>21258</v>
      </c>
      <c r="I853" s="69">
        <f t="shared" si="482"/>
        <v>42515</v>
      </c>
      <c r="J853" s="68">
        <f t="shared" si="483"/>
        <v>1</v>
      </c>
      <c r="K853" s="71">
        <v>75153.146855458646</v>
      </c>
      <c r="L853" s="71">
        <v>65231</v>
      </c>
      <c r="M853" s="69">
        <f t="shared" si="484"/>
        <v>140384</v>
      </c>
      <c r="N853" s="68">
        <f t="shared" si="485"/>
        <v>-9922</v>
      </c>
      <c r="O853" s="71">
        <v>102905.50799986503</v>
      </c>
      <c r="P853" s="71">
        <v>101696</v>
      </c>
      <c r="Q853" s="69">
        <f t="shared" si="486"/>
        <v>204601</v>
      </c>
      <c r="R853" s="68">
        <f t="shared" si="487"/>
        <v>-1209</v>
      </c>
      <c r="S853" s="69">
        <v>0</v>
      </c>
      <c r="T853" s="71">
        <v>3083</v>
      </c>
      <c r="U853" s="69">
        <f t="shared" si="488"/>
        <v>3083</v>
      </c>
      <c r="V853" s="68">
        <f t="shared" si="489"/>
        <v>3083</v>
      </c>
      <c r="W853" s="71">
        <v>3971.6317817062545</v>
      </c>
      <c r="X853" s="71">
        <v>8395</v>
      </c>
      <c r="Y853" s="69">
        <f t="shared" si="490"/>
        <v>12366</v>
      </c>
      <c r="Z853" s="68">
        <f t="shared" si="491"/>
        <v>4424</v>
      </c>
      <c r="AA853" s="69">
        <v>0</v>
      </c>
      <c r="AB853" s="71">
        <v>8395</v>
      </c>
      <c r="AC853" s="69">
        <f t="shared" si="492"/>
        <v>8395</v>
      </c>
      <c r="AD853" s="68">
        <f t="shared" si="493"/>
        <v>8395</v>
      </c>
      <c r="AE853" s="69">
        <v>0</v>
      </c>
      <c r="AF853" s="71">
        <v>8395</v>
      </c>
      <c r="AG853" s="69">
        <f t="shared" si="494"/>
        <v>8395</v>
      </c>
      <c r="AH853" s="68">
        <f t="shared" si="495"/>
        <v>8395</v>
      </c>
      <c r="AI853" s="71">
        <v>15361.085991227983</v>
      </c>
      <c r="AJ853" s="71">
        <v>26826.720000000001</v>
      </c>
      <c r="AK853" s="69">
        <f t="shared" si="496"/>
        <v>42187</v>
      </c>
      <c r="AL853" s="68">
        <f t="shared" si="497"/>
        <v>11465</v>
      </c>
      <c r="AM853" s="69">
        <v>0</v>
      </c>
      <c r="AN853" s="71">
        <v>26826.720000000001</v>
      </c>
      <c r="AO853" s="69">
        <f t="shared" si="498"/>
        <v>26826</v>
      </c>
      <c r="AP853" s="68">
        <f t="shared" si="499"/>
        <v>26826</v>
      </c>
      <c r="AQ853" s="69">
        <v>0</v>
      </c>
      <c r="AR853" s="71">
        <v>26826.720000000001</v>
      </c>
      <c r="AS853" s="69">
        <f t="shared" si="500"/>
        <v>26826</v>
      </c>
      <c r="AT853" s="68">
        <f t="shared" si="501"/>
        <v>26826</v>
      </c>
      <c r="AU853" s="71">
        <v>322279.75821953773</v>
      </c>
      <c r="AV853" s="71">
        <v>26826.720000000001</v>
      </c>
      <c r="AW853" s="69">
        <f t="shared" si="502"/>
        <v>349105</v>
      </c>
      <c r="AX853" s="68">
        <f t="shared" si="503"/>
        <v>-295453</v>
      </c>
      <c r="AY853" s="71">
        <v>322279.75821953773</v>
      </c>
      <c r="AZ853" s="71">
        <v>26826.720000000001</v>
      </c>
      <c r="BA853" s="65" t="b">
        <f t="shared" si="468"/>
        <v>1</v>
      </c>
      <c r="BB853" s="65" t="b">
        <f t="shared" si="469"/>
        <v>0</v>
      </c>
      <c r="BC853" s="65" t="b">
        <f t="shared" si="470"/>
        <v>0</v>
      </c>
      <c r="BD853" s="65" t="b">
        <f t="shared" si="471"/>
        <v>0</v>
      </c>
      <c r="BE853" s="65" t="b">
        <f t="shared" si="472"/>
        <v>0</v>
      </c>
      <c r="BF853" s="65" t="b">
        <f t="shared" si="473"/>
        <v>0</v>
      </c>
      <c r="BG853" s="65" t="b">
        <f t="shared" si="474"/>
        <v>0</v>
      </c>
      <c r="BH853" s="65" t="b">
        <f t="shared" si="475"/>
        <v>0</v>
      </c>
      <c r="BI853" s="65" t="b">
        <f t="shared" si="476"/>
        <v>0</v>
      </c>
      <c r="BJ853" s="65" t="b">
        <f t="shared" si="477"/>
        <v>0</v>
      </c>
      <c r="BK853" s="65" t="b">
        <f t="shared" si="478"/>
        <v>0</v>
      </c>
      <c r="BL853" s="65" t="b">
        <f t="shared" si="479"/>
        <v>0</v>
      </c>
      <c r="BM853" s="70" t="s">
        <v>161</v>
      </c>
    </row>
  </sheetData>
  <conditionalFormatting sqref="F3:F853">
    <cfRule type="cellIs" dxfId="47" priority="34" operator="lessThan">
      <formula>0</formula>
    </cfRule>
    <cfRule type="cellIs" dxfId="46" priority="35" operator="greaterThan">
      <formula>0</formula>
    </cfRule>
    <cfRule type="cellIs" dxfId="45" priority="36" operator="equal">
      <formula>0</formula>
    </cfRule>
  </conditionalFormatting>
  <conditionalFormatting sqref="J3:J853">
    <cfRule type="cellIs" dxfId="44" priority="31" operator="lessThan">
      <formula>0</formula>
    </cfRule>
    <cfRule type="cellIs" dxfId="43" priority="32" operator="greaterThan">
      <formula>0</formula>
    </cfRule>
    <cfRule type="cellIs" dxfId="42" priority="33" operator="equal">
      <formula>0</formula>
    </cfRule>
  </conditionalFormatting>
  <conditionalFormatting sqref="AT3:AT853">
    <cfRule type="cellIs" dxfId="41" priority="4" operator="lessThan">
      <formula>0</formula>
    </cfRule>
    <cfRule type="cellIs" dxfId="40" priority="5" operator="greaterThan">
      <formula>0</formula>
    </cfRule>
    <cfRule type="cellIs" dxfId="39" priority="6" operator="equal">
      <formula>0</formula>
    </cfRule>
  </conditionalFormatting>
  <conditionalFormatting sqref="N3:N853">
    <cfRule type="cellIs" dxfId="38" priority="28" operator="lessThan">
      <formula>0</formula>
    </cfRule>
    <cfRule type="cellIs" dxfId="37" priority="29" operator="greaterThan">
      <formula>0</formula>
    </cfRule>
    <cfRule type="cellIs" dxfId="36" priority="30" operator="equal">
      <formula>0</formula>
    </cfRule>
  </conditionalFormatting>
  <conditionalFormatting sqref="R3:R853">
    <cfRule type="cellIs" dxfId="35" priority="25" operator="lessThan">
      <formula>0</formula>
    </cfRule>
    <cfRule type="cellIs" dxfId="34" priority="26" operator="greaterThan">
      <formula>0</formula>
    </cfRule>
    <cfRule type="cellIs" dxfId="33" priority="27" operator="equal">
      <formula>0</formula>
    </cfRule>
  </conditionalFormatting>
  <conditionalFormatting sqref="V3:V853">
    <cfRule type="cellIs" dxfId="32" priority="22" operator="lessThan">
      <formula>0</formula>
    </cfRule>
    <cfRule type="cellIs" dxfId="31" priority="23" operator="greaterThan">
      <formula>0</formula>
    </cfRule>
    <cfRule type="cellIs" dxfId="30" priority="24" operator="equal">
      <formula>0</formula>
    </cfRule>
  </conditionalFormatting>
  <conditionalFormatting sqref="Z3:Z853">
    <cfRule type="cellIs" dxfId="29" priority="19" operator="lessThan">
      <formula>0</formula>
    </cfRule>
    <cfRule type="cellIs" dxfId="28" priority="20" operator="greaterThan">
      <formula>0</formula>
    </cfRule>
    <cfRule type="cellIs" dxfId="27" priority="21" operator="equal">
      <formula>0</formula>
    </cfRule>
  </conditionalFormatting>
  <conditionalFormatting sqref="AD3:AD853">
    <cfRule type="cellIs" dxfId="26" priority="16" operator="lessThan">
      <formula>0</formula>
    </cfRule>
    <cfRule type="cellIs" dxfId="25" priority="17" operator="greaterThan">
      <formula>0</formula>
    </cfRule>
    <cfRule type="cellIs" dxfId="24" priority="18" operator="equal">
      <formula>0</formula>
    </cfRule>
  </conditionalFormatting>
  <conditionalFormatting sqref="AH3:AH853">
    <cfRule type="cellIs" dxfId="23" priority="13" operator="lessThan">
      <formula>0</formula>
    </cfRule>
    <cfRule type="cellIs" dxfId="22" priority="14" operator="greaterThan">
      <formula>0</formula>
    </cfRule>
    <cfRule type="cellIs" dxfId="21" priority="15" operator="equal">
      <formula>0</formula>
    </cfRule>
  </conditionalFormatting>
  <conditionalFormatting sqref="AL3:AL853">
    <cfRule type="cellIs" dxfId="20" priority="10" operator="lessThan">
      <formula>0</formula>
    </cfRule>
    <cfRule type="cellIs" dxfId="19" priority="11" operator="greaterThan">
      <formula>0</formula>
    </cfRule>
    <cfRule type="cellIs" dxfId="18" priority="12" operator="equal">
      <formula>0</formula>
    </cfRule>
  </conditionalFormatting>
  <conditionalFormatting sqref="AP3:AP853">
    <cfRule type="cellIs" dxfId="17" priority="7" operator="lessThan">
      <formula>0</formula>
    </cfRule>
    <cfRule type="cellIs" dxfId="16" priority="8" operator="greaterThan">
      <formula>0</formula>
    </cfRule>
    <cfRule type="cellIs" dxfId="15" priority="9" operator="equal">
      <formula>0</formula>
    </cfRule>
  </conditionalFormatting>
  <conditionalFormatting sqref="AX3:AX853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FA99-20A2-1F40-B0F1-31EFFFC804F7}">
  <dimension ref="B6:W46"/>
  <sheetViews>
    <sheetView topLeftCell="A24" workbookViewId="0">
      <selection activeCell="T12" sqref="T12:W26"/>
    </sheetView>
  </sheetViews>
  <sheetFormatPr baseColWidth="10" defaultRowHeight="15"/>
  <cols>
    <col min="1" max="1" width="10.83203125" style="17"/>
    <col min="2" max="2" width="18.5" style="17" bestFit="1" customWidth="1"/>
    <col min="3" max="3" width="31.83203125" style="17" bestFit="1" customWidth="1"/>
    <col min="4" max="4" width="28.1640625" style="17" bestFit="1" customWidth="1"/>
    <col min="5" max="5" width="17.33203125" style="17" bestFit="1" customWidth="1"/>
    <col min="6" max="6" width="14.33203125" style="17" customWidth="1"/>
    <col min="7" max="7" width="8.1640625" style="17" customWidth="1"/>
    <col min="8" max="10" width="15.83203125" style="17" bestFit="1" customWidth="1"/>
    <col min="11" max="11" width="20.33203125" style="17" bestFit="1" customWidth="1"/>
    <col min="12" max="12" width="16.6640625" style="17" customWidth="1"/>
    <col min="13" max="14" width="22.6640625" style="17" customWidth="1"/>
    <col min="15" max="15" width="10.83203125" style="17"/>
    <col min="16" max="16" width="28.5" style="17" bestFit="1" customWidth="1"/>
    <col min="17" max="17" width="19.33203125" style="17" customWidth="1"/>
    <col min="18" max="18" width="14.33203125" style="17" customWidth="1"/>
    <col min="19" max="19" width="26" style="17" customWidth="1"/>
    <col min="20" max="20" width="46.6640625" style="17" customWidth="1"/>
    <col min="21" max="21" width="41" style="17" customWidth="1"/>
    <col min="22" max="22" width="31.83203125" style="17" customWidth="1"/>
    <col min="23" max="23" width="61.6640625" style="17" customWidth="1"/>
    <col min="24" max="24" width="36.5" style="17" customWidth="1"/>
    <col min="25" max="25" width="31.83203125" style="17" bestFit="1" customWidth="1"/>
    <col min="26" max="26" width="53.5" style="17" customWidth="1"/>
    <col min="27" max="16384" width="10.83203125" style="17"/>
  </cols>
  <sheetData>
    <row r="6" spans="2:23" ht="51">
      <c r="B6" s="26" t="s">
        <v>95</v>
      </c>
      <c r="C6" s="27" t="s">
        <v>134</v>
      </c>
      <c r="E6" s="26" t="s">
        <v>56</v>
      </c>
      <c r="F6" s="27" t="s">
        <v>54</v>
      </c>
      <c r="G6" s="28" t="s">
        <v>95</v>
      </c>
      <c r="H6" s="28" t="s">
        <v>129</v>
      </c>
      <c r="I6" s="28" t="s">
        <v>130</v>
      </c>
      <c r="J6" s="28" t="s">
        <v>131</v>
      </c>
      <c r="K6" s="45" t="s">
        <v>137</v>
      </c>
      <c r="L6" s="41" t="s">
        <v>133</v>
      </c>
      <c r="M6" s="46" t="s">
        <v>132</v>
      </c>
      <c r="N6" s="47" t="s">
        <v>138</v>
      </c>
    </row>
    <row r="7" spans="2:23">
      <c r="B7" s="23">
        <v>1</v>
      </c>
      <c r="C7" s="23" t="s">
        <v>115</v>
      </c>
      <c r="E7" s="30">
        <v>2019</v>
      </c>
      <c r="F7" s="30" t="s">
        <v>97</v>
      </c>
      <c r="G7" s="53">
        <v>81</v>
      </c>
      <c r="H7" s="60">
        <v>138</v>
      </c>
      <c r="I7" s="31">
        <v>16</v>
      </c>
      <c r="J7" s="31">
        <v>65</v>
      </c>
      <c r="K7" s="61">
        <v>174</v>
      </c>
      <c r="L7" s="52">
        <v>219</v>
      </c>
      <c r="M7" s="38">
        <f t="shared" ref="M7:M18" si="0">G7/L7</f>
        <v>0.36986301369863012</v>
      </c>
      <c r="N7" s="51">
        <f>(L7-K7)/L7</f>
        <v>0.20547945205479451</v>
      </c>
    </row>
    <row r="8" spans="2:23">
      <c r="B8" s="23">
        <v>2</v>
      </c>
      <c r="C8" s="23" t="s">
        <v>75</v>
      </c>
      <c r="E8" s="30">
        <v>2019</v>
      </c>
      <c r="F8" s="30" t="s">
        <v>98</v>
      </c>
      <c r="G8" s="53">
        <v>183</v>
      </c>
      <c r="H8" s="60">
        <v>155</v>
      </c>
      <c r="I8" s="31">
        <v>42</v>
      </c>
      <c r="J8" s="31">
        <v>141</v>
      </c>
      <c r="K8" s="61">
        <v>245</v>
      </c>
      <c r="L8" s="52">
        <v>338</v>
      </c>
      <c r="M8" s="38">
        <f t="shared" si="0"/>
        <v>0.54142011834319526</v>
      </c>
      <c r="N8" s="51">
        <f t="shared" ref="N8:N18" si="1">(L8-K8)/L8</f>
        <v>0.27514792899408286</v>
      </c>
    </row>
    <row r="9" spans="2:23">
      <c r="B9" s="23">
        <v>3</v>
      </c>
      <c r="C9" s="23" t="s">
        <v>74</v>
      </c>
      <c r="E9" s="30">
        <v>2019</v>
      </c>
      <c r="F9" s="30" t="s">
        <v>99</v>
      </c>
      <c r="G9" s="53">
        <v>361</v>
      </c>
      <c r="H9" s="60">
        <v>166</v>
      </c>
      <c r="I9" s="31">
        <v>127</v>
      </c>
      <c r="J9" s="31">
        <v>234</v>
      </c>
      <c r="K9" s="61">
        <v>302</v>
      </c>
      <c r="L9" s="52">
        <v>527</v>
      </c>
      <c r="M9" s="38">
        <f t="shared" si="0"/>
        <v>0.6850094876660342</v>
      </c>
      <c r="N9" s="51">
        <f t="shared" si="1"/>
        <v>0.42694497153700189</v>
      </c>
    </row>
    <row r="10" spans="2:23">
      <c r="B10" s="23">
        <v>4</v>
      </c>
      <c r="C10" s="23" t="s">
        <v>76</v>
      </c>
      <c r="E10" s="30">
        <v>2019</v>
      </c>
      <c r="F10" s="30" t="s">
        <v>55</v>
      </c>
      <c r="G10" s="53">
        <v>416</v>
      </c>
      <c r="H10" s="60">
        <v>115</v>
      </c>
      <c r="I10" s="31">
        <v>94</v>
      </c>
      <c r="J10" s="31">
        <v>322</v>
      </c>
      <c r="K10" s="61">
        <v>210</v>
      </c>
      <c r="L10" s="52">
        <v>531</v>
      </c>
      <c r="M10" s="38">
        <f t="shared" si="0"/>
        <v>0.78342749529190203</v>
      </c>
      <c r="N10" s="51">
        <f t="shared" si="1"/>
        <v>0.60451977401129942</v>
      </c>
    </row>
    <row r="11" spans="2:23">
      <c r="B11" s="23">
        <v>5</v>
      </c>
      <c r="C11" s="23" t="s">
        <v>77</v>
      </c>
      <c r="E11" s="30">
        <v>2019</v>
      </c>
      <c r="F11" s="30" t="s">
        <v>100</v>
      </c>
      <c r="G11" s="53">
        <v>429</v>
      </c>
      <c r="H11" s="60">
        <v>110</v>
      </c>
      <c r="I11" s="31">
        <v>106</v>
      </c>
      <c r="J11" s="31">
        <v>323</v>
      </c>
      <c r="K11" s="61">
        <v>201</v>
      </c>
      <c r="L11" s="52">
        <v>539</v>
      </c>
      <c r="M11" s="38">
        <f t="shared" si="0"/>
        <v>0.79591836734693877</v>
      </c>
      <c r="N11" s="51">
        <f t="shared" si="1"/>
        <v>0.62708719851576999</v>
      </c>
    </row>
    <row r="12" spans="2:23" ht="19">
      <c r="B12" s="23">
        <v>6</v>
      </c>
      <c r="C12" s="23" t="s">
        <v>78</v>
      </c>
      <c r="E12" s="30">
        <v>2019</v>
      </c>
      <c r="F12" s="30" t="s">
        <v>101</v>
      </c>
      <c r="G12" s="53">
        <v>455</v>
      </c>
      <c r="H12" s="60">
        <v>91</v>
      </c>
      <c r="I12" s="31">
        <v>151</v>
      </c>
      <c r="J12" s="31">
        <v>304</v>
      </c>
      <c r="K12" s="61">
        <v>182</v>
      </c>
      <c r="L12" s="52">
        <v>546</v>
      </c>
      <c r="M12" s="38">
        <f t="shared" si="0"/>
        <v>0.83333333333333337</v>
      </c>
      <c r="N12" s="51">
        <f t="shared" si="1"/>
        <v>0.66666666666666663</v>
      </c>
      <c r="P12" s="101" t="s">
        <v>1878</v>
      </c>
      <c r="Q12" s="101"/>
      <c r="R12" s="101"/>
      <c r="T12" s="93" t="s">
        <v>26</v>
      </c>
      <c r="U12" s="93"/>
      <c r="V12" s="93"/>
      <c r="W12" s="93"/>
    </row>
    <row r="13" spans="2:23" ht="16">
      <c r="B13" s="23">
        <v>7</v>
      </c>
      <c r="C13" s="23" t="s">
        <v>79</v>
      </c>
      <c r="E13" s="30">
        <v>2019</v>
      </c>
      <c r="F13" s="30" t="s">
        <v>102</v>
      </c>
      <c r="G13" s="53">
        <v>465</v>
      </c>
      <c r="H13" s="60">
        <v>82</v>
      </c>
      <c r="I13" s="31">
        <v>144</v>
      </c>
      <c r="J13" s="31">
        <v>321</v>
      </c>
      <c r="K13" s="61">
        <v>180</v>
      </c>
      <c r="L13" s="52">
        <v>547</v>
      </c>
      <c r="M13" s="38">
        <f t="shared" si="0"/>
        <v>0.85009140767824498</v>
      </c>
      <c r="N13" s="51">
        <f t="shared" si="1"/>
        <v>0.67093235831809872</v>
      </c>
      <c r="P13" s="100" t="s">
        <v>53</v>
      </c>
      <c r="Q13" s="100"/>
      <c r="R13" s="100"/>
      <c r="T13" s="24" t="s">
        <v>61</v>
      </c>
      <c r="U13" s="24" t="s">
        <v>58</v>
      </c>
      <c r="V13" s="24" t="s">
        <v>60</v>
      </c>
      <c r="W13" s="24" t="s">
        <v>62</v>
      </c>
    </row>
    <row r="14" spans="2:23" ht="16">
      <c r="B14" s="23">
        <v>8</v>
      </c>
      <c r="C14" s="23" t="s">
        <v>80</v>
      </c>
      <c r="E14" s="30">
        <v>2019</v>
      </c>
      <c r="F14" s="30" t="s">
        <v>103</v>
      </c>
      <c r="G14" s="53">
        <v>463</v>
      </c>
      <c r="H14" s="60">
        <v>88</v>
      </c>
      <c r="I14" s="31">
        <v>142</v>
      </c>
      <c r="J14" s="31">
        <v>321</v>
      </c>
      <c r="K14" s="61">
        <v>172</v>
      </c>
      <c r="L14" s="52">
        <v>551</v>
      </c>
      <c r="M14" s="38">
        <f t="shared" si="0"/>
        <v>0.84029038112522692</v>
      </c>
      <c r="N14" s="51">
        <f t="shared" si="1"/>
        <v>0.68784029038112526</v>
      </c>
      <c r="P14" s="20" t="s">
        <v>41</v>
      </c>
      <c r="Q14" s="18" t="s">
        <v>42</v>
      </c>
      <c r="R14" s="19">
        <f>C22</f>
        <v>12</v>
      </c>
      <c r="T14" s="23" t="s">
        <v>65</v>
      </c>
      <c r="U14" s="94" t="s">
        <v>59</v>
      </c>
      <c r="V14" s="23" t="s">
        <v>115</v>
      </c>
      <c r="W14" s="22" t="s">
        <v>92</v>
      </c>
    </row>
    <row r="15" spans="2:23" ht="16">
      <c r="B15" s="23">
        <v>9</v>
      </c>
      <c r="C15" s="23" t="s">
        <v>82</v>
      </c>
      <c r="E15" s="30">
        <v>2019</v>
      </c>
      <c r="F15" s="30" t="s">
        <v>104</v>
      </c>
      <c r="G15" s="53">
        <v>471</v>
      </c>
      <c r="H15" s="60">
        <v>83</v>
      </c>
      <c r="I15" s="31">
        <v>149</v>
      </c>
      <c r="J15" s="31">
        <v>322</v>
      </c>
      <c r="K15" s="61">
        <v>164</v>
      </c>
      <c r="L15" s="52">
        <v>554</v>
      </c>
      <c r="M15" s="38">
        <f t="shared" si="0"/>
        <v>0.85018050541516244</v>
      </c>
      <c r="N15" s="51">
        <f t="shared" si="1"/>
        <v>0.70397111913357402</v>
      </c>
      <c r="P15" s="20" t="s">
        <v>43</v>
      </c>
      <c r="Q15" s="18" t="s">
        <v>44</v>
      </c>
      <c r="R15" s="19">
        <f>L23</f>
        <v>6015</v>
      </c>
      <c r="T15" s="23" t="s">
        <v>64</v>
      </c>
      <c r="U15" s="95"/>
      <c r="V15" s="23" t="s">
        <v>75</v>
      </c>
      <c r="W15" s="22" t="s">
        <v>91</v>
      </c>
    </row>
    <row r="16" spans="2:23" ht="16">
      <c r="B16" s="23">
        <v>10</v>
      </c>
      <c r="C16" s="23" t="s">
        <v>81</v>
      </c>
      <c r="E16" s="30">
        <v>2019</v>
      </c>
      <c r="F16" s="30" t="s">
        <v>105</v>
      </c>
      <c r="G16" s="53">
        <v>474</v>
      </c>
      <c r="H16" s="60">
        <v>80</v>
      </c>
      <c r="I16" s="31">
        <v>149</v>
      </c>
      <c r="J16" s="31">
        <v>325</v>
      </c>
      <c r="K16" s="61">
        <v>161</v>
      </c>
      <c r="L16" s="52">
        <v>554</v>
      </c>
      <c r="M16" s="38">
        <f t="shared" si="0"/>
        <v>0.85559566787003605</v>
      </c>
      <c r="N16" s="51">
        <f t="shared" si="1"/>
        <v>0.70938628158844763</v>
      </c>
      <c r="P16" s="20" t="s">
        <v>45</v>
      </c>
      <c r="Q16" s="18" t="s">
        <v>46</v>
      </c>
      <c r="R16" s="19">
        <f>R14*R15</f>
        <v>72180</v>
      </c>
      <c r="T16" s="23" t="s">
        <v>63</v>
      </c>
      <c r="U16" s="95"/>
      <c r="V16" s="23" t="s">
        <v>74</v>
      </c>
      <c r="W16" s="22" t="s">
        <v>89</v>
      </c>
    </row>
    <row r="17" spans="2:23" ht="16">
      <c r="B17" s="23">
        <v>11</v>
      </c>
      <c r="C17" s="23" t="s">
        <v>93</v>
      </c>
      <c r="E17" s="30">
        <v>2020</v>
      </c>
      <c r="F17" s="30" t="s">
        <v>106</v>
      </c>
      <c r="G17" s="53">
        <v>480</v>
      </c>
      <c r="H17" s="60">
        <v>74</v>
      </c>
      <c r="I17" s="31">
        <v>149</v>
      </c>
      <c r="J17" s="31">
        <v>331</v>
      </c>
      <c r="K17" s="61">
        <v>154</v>
      </c>
      <c r="L17" s="52">
        <v>554</v>
      </c>
      <c r="M17" s="38">
        <f t="shared" si="0"/>
        <v>0.86642599277978338</v>
      </c>
      <c r="N17" s="51">
        <f t="shared" si="1"/>
        <v>0.72202166064981954</v>
      </c>
      <c r="P17" s="20" t="s">
        <v>47</v>
      </c>
      <c r="Q17" s="18" t="s">
        <v>48</v>
      </c>
      <c r="R17" s="35">
        <f>G22</f>
        <v>4802</v>
      </c>
      <c r="T17" s="23" t="s">
        <v>66</v>
      </c>
      <c r="U17" s="95"/>
      <c r="V17" s="23" t="s">
        <v>76</v>
      </c>
      <c r="W17" s="22" t="s">
        <v>90</v>
      </c>
    </row>
    <row r="18" spans="2:23" ht="16">
      <c r="B18" s="23">
        <v>12</v>
      </c>
      <c r="C18" s="23" t="s">
        <v>116</v>
      </c>
      <c r="E18" s="30">
        <v>2020</v>
      </c>
      <c r="F18" s="30" t="s">
        <v>107</v>
      </c>
      <c r="G18" s="53">
        <v>524</v>
      </c>
      <c r="H18" s="60">
        <v>31</v>
      </c>
      <c r="I18" s="31">
        <v>346</v>
      </c>
      <c r="J18" s="31">
        <v>178</v>
      </c>
      <c r="K18" s="61">
        <v>55</v>
      </c>
      <c r="L18" s="52">
        <v>555</v>
      </c>
      <c r="M18" s="38">
        <f t="shared" si="0"/>
        <v>0.94414414414414416</v>
      </c>
      <c r="N18" s="51">
        <f t="shared" si="1"/>
        <v>0.90090090090090091</v>
      </c>
      <c r="P18" s="20" t="s">
        <v>49</v>
      </c>
      <c r="Q18" s="18" t="s">
        <v>50</v>
      </c>
      <c r="R18" s="19">
        <f>R17/R16</f>
        <v>6.6528124134109176E-2</v>
      </c>
      <c r="T18" s="23" t="s">
        <v>67</v>
      </c>
      <c r="U18" s="95"/>
      <c r="V18" s="23" t="s">
        <v>77</v>
      </c>
      <c r="W18" s="22" t="s">
        <v>84</v>
      </c>
    </row>
    <row r="19" spans="2:23" ht="16">
      <c r="E19" s="30">
        <v>2020</v>
      </c>
      <c r="F19" s="30" t="s">
        <v>97</v>
      </c>
      <c r="G19" s="32"/>
      <c r="H19" s="32"/>
      <c r="I19" s="32"/>
      <c r="J19" s="32"/>
      <c r="K19" s="32"/>
      <c r="L19" s="32"/>
      <c r="M19" s="39"/>
      <c r="N19" s="51"/>
      <c r="P19" s="20" t="s">
        <v>51</v>
      </c>
      <c r="Q19" s="18" t="s">
        <v>52</v>
      </c>
      <c r="R19" s="82">
        <f>R18*1000000</f>
        <v>66528.124134109181</v>
      </c>
      <c r="T19" s="23" t="s">
        <v>68</v>
      </c>
      <c r="U19" s="95"/>
      <c r="V19" s="23" t="s">
        <v>78</v>
      </c>
      <c r="W19" s="22" t="s">
        <v>84</v>
      </c>
    </row>
    <row r="20" spans="2:23" ht="16">
      <c r="E20" s="30">
        <v>2020</v>
      </c>
      <c r="F20" s="30" t="s">
        <v>57</v>
      </c>
      <c r="G20" s="32"/>
      <c r="H20" s="32"/>
      <c r="I20" s="32"/>
      <c r="J20" s="32"/>
      <c r="K20" s="32"/>
      <c r="L20" s="32"/>
      <c r="M20" s="39"/>
      <c r="N20" s="51"/>
      <c r="P20" s="20" t="s">
        <v>35</v>
      </c>
      <c r="Q20" s="18"/>
      <c r="R20" s="43">
        <v>3.1</v>
      </c>
      <c r="T20" s="23" t="s">
        <v>69</v>
      </c>
      <c r="U20" s="95"/>
      <c r="V20" s="23" t="s">
        <v>79</v>
      </c>
      <c r="W20" s="22" t="s">
        <v>83</v>
      </c>
    </row>
    <row r="21" spans="2:23" ht="16">
      <c r="L21" s="21"/>
      <c r="T21" s="23" t="s">
        <v>70</v>
      </c>
      <c r="U21" s="95"/>
      <c r="V21" s="23" t="s">
        <v>80</v>
      </c>
      <c r="W21" s="22" t="s">
        <v>88</v>
      </c>
    </row>
    <row r="22" spans="2:23" ht="16">
      <c r="B22" s="42" t="s">
        <v>41</v>
      </c>
      <c r="C22" s="33">
        <f>COUNT(B7:B18)</f>
        <v>12</v>
      </c>
      <c r="F22" s="42" t="s">
        <v>114</v>
      </c>
      <c r="G22" s="36">
        <f>SUM(G7:G20)</f>
        <v>4802</v>
      </c>
      <c r="H22" s="36"/>
      <c r="I22" s="36"/>
      <c r="J22" s="36"/>
      <c r="K22" s="36"/>
      <c r="N22" s="55"/>
      <c r="T22" s="23" t="s">
        <v>71</v>
      </c>
      <c r="U22" s="95"/>
      <c r="V22" s="23" t="s">
        <v>82</v>
      </c>
      <c r="W22" s="22" t="s">
        <v>85</v>
      </c>
    </row>
    <row r="23" spans="2:23" ht="16">
      <c r="F23" s="91" t="s">
        <v>118</v>
      </c>
      <c r="G23" s="92"/>
      <c r="H23" s="92"/>
      <c r="I23" s="92"/>
      <c r="J23" s="92"/>
      <c r="K23" s="92"/>
      <c r="L23" s="40">
        <f>SUM(L7:L20)</f>
        <v>6015</v>
      </c>
      <c r="T23" s="23" t="s">
        <v>72</v>
      </c>
      <c r="U23" s="95"/>
      <c r="V23" s="23" t="s">
        <v>81</v>
      </c>
      <c r="W23" s="22" t="s">
        <v>86</v>
      </c>
    </row>
    <row r="24" spans="2:23" ht="16">
      <c r="N24" s="56"/>
      <c r="T24" s="23" t="s">
        <v>73</v>
      </c>
      <c r="U24" s="95"/>
      <c r="V24" s="23" t="s">
        <v>93</v>
      </c>
      <c r="W24" s="22" t="s">
        <v>87</v>
      </c>
    </row>
    <row r="25" spans="2:23" ht="16">
      <c r="T25" s="23" t="s">
        <v>136</v>
      </c>
      <c r="U25" s="96"/>
      <c r="V25" s="23" t="s">
        <v>116</v>
      </c>
      <c r="W25" s="22" t="s">
        <v>135</v>
      </c>
    </row>
    <row r="26" spans="2:23">
      <c r="U26" s="97" t="s">
        <v>1875</v>
      </c>
      <c r="V26" s="98"/>
      <c r="W26" s="99"/>
    </row>
    <row r="29" spans="2:23">
      <c r="D29" s="17" t="s">
        <v>118</v>
      </c>
      <c r="E29" s="17">
        <f>L23</f>
        <v>6015</v>
      </c>
    </row>
    <row r="30" spans="2:23">
      <c r="D30" s="17" t="s">
        <v>127</v>
      </c>
      <c r="E30" s="54">
        <f>E29-E31</f>
        <v>1213</v>
      </c>
    </row>
    <row r="31" spans="2:23">
      <c r="D31" s="17" t="s">
        <v>128</v>
      </c>
      <c r="E31" s="54">
        <f>G22</f>
        <v>4802</v>
      </c>
    </row>
    <row r="32" spans="2:23">
      <c r="D32" s="17" t="s">
        <v>1873</v>
      </c>
      <c r="E32" s="54">
        <f>SUM(J7:J18)</f>
        <v>3187</v>
      </c>
    </row>
    <row r="33" spans="3:5">
      <c r="D33" s="17" t="s">
        <v>1874</v>
      </c>
      <c r="E33" s="54">
        <f>SUM(I7:I18)</f>
        <v>1615</v>
      </c>
    </row>
    <row r="37" spans="3:5">
      <c r="C37" s="17" t="s">
        <v>123</v>
      </c>
      <c r="D37" s="90" t="s">
        <v>122</v>
      </c>
      <c r="E37" s="90"/>
    </row>
    <row r="38" spans="3:5">
      <c r="C38" s="17" t="s">
        <v>120</v>
      </c>
      <c r="D38" s="17" t="s">
        <v>121</v>
      </c>
    </row>
    <row r="40" spans="3:5">
      <c r="D40" s="17" t="s">
        <v>109</v>
      </c>
      <c r="E40" s="17" t="s">
        <v>110</v>
      </c>
    </row>
    <row r="41" spans="3:5">
      <c r="D41" s="17" t="s">
        <v>111</v>
      </c>
      <c r="E41" s="17" t="s">
        <v>112</v>
      </c>
    </row>
    <row r="42" spans="3:5">
      <c r="C42" s="17" t="s">
        <v>108</v>
      </c>
      <c r="D42" s="33" t="s">
        <v>124</v>
      </c>
      <c r="E42" s="34" t="s">
        <v>125</v>
      </c>
    </row>
    <row r="43" spans="3:5">
      <c r="C43" s="17" t="s">
        <v>126</v>
      </c>
      <c r="D43" s="77">
        <v>3187</v>
      </c>
      <c r="E43" s="33">
        <v>2200</v>
      </c>
    </row>
    <row r="46" spans="3:5">
      <c r="D46" s="37"/>
    </row>
  </sheetData>
  <mergeCells count="7">
    <mergeCell ref="D37:E37"/>
    <mergeCell ref="F23:K23"/>
    <mergeCell ref="T12:W12"/>
    <mergeCell ref="U14:U25"/>
    <mergeCell ref="U26:W26"/>
    <mergeCell ref="P13:R13"/>
    <mergeCell ref="P12:R12"/>
  </mergeCells>
  <conditionalFormatting sqref="M7:N20">
    <cfRule type="cellIs" dxfId="11" priority="9" operator="lessThan">
      <formula>0.5</formula>
    </cfRule>
    <cfRule type="cellIs" dxfId="10" priority="10" operator="between">
      <formula>0.5</formula>
      <formula>0.69</formula>
    </cfRule>
    <cfRule type="cellIs" dxfId="9" priority="11" operator="greaterThan">
      <formula>0.7</formula>
    </cfRule>
    <cfRule type="cellIs" dxfId="8" priority="12" operator="greaterThan">
      <formula>75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61B8-AE19-674E-AD83-170D3293F7D1}">
  <dimension ref="B3:W46"/>
  <sheetViews>
    <sheetView topLeftCell="AI1" workbookViewId="0">
      <selection activeCell="F63" sqref="F63"/>
    </sheetView>
  </sheetViews>
  <sheetFormatPr baseColWidth="10" defaultRowHeight="15"/>
  <cols>
    <col min="1" max="1" width="10.83203125" style="17"/>
    <col min="2" max="2" width="18.5" style="17" bestFit="1" customWidth="1"/>
    <col min="3" max="3" width="31.83203125" style="17" bestFit="1" customWidth="1"/>
    <col min="4" max="4" width="28.1640625" style="17" bestFit="1" customWidth="1"/>
    <col min="5" max="5" width="17.33203125" style="17" bestFit="1" customWidth="1"/>
    <col min="6" max="6" width="14.33203125" style="17" customWidth="1"/>
    <col min="7" max="7" width="8.1640625" style="17" customWidth="1"/>
    <col min="8" max="10" width="15.83203125" style="17" bestFit="1" customWidth="1"/>
    <col min="11" max="11" width="20.33203125" style="17" bestFit="1" customWidth="1"/>
    <col min="12" max="12" width="16.6640625" style="17" customWidth="1"/>
    <col min="13" max="14" width="22.6640625" style="17" customWidth="1"/>
    <col min="15" max="15" width="10.83203125" style="17"/>
    <col min="16" max="16" width="28.5" style="17" bestFit="1" customWidth="1"/>
    <col min="17" max="17" width="19.33203125" style="17" customWidth="1"/>
    <col min="18" max="18" width="14.33203125" style="17" customWidth="1"/>
    <col min="19" max="19" width="26" style="17" customWidth="1"/>
    <col min="20" max="20" width="46.6640625" style="17" bestFit="1" customWidth="1"/>
    <col min="21" max="21" width="41" style="17" customWidth="1"/>
    <col min="22" max="22" width="31.83203125" style="17" bestFit="1" customWidth="1"/>
    <col min="23" max="23" width="61.6640625" style="17" customWidth="1"/>
    <col min="24" max="24" width="36.5" style="17" customWidth="1"/>
    <col min="25" max="25" width="31.83203125" style="17" bestFit="1" customWidth="1"/>
    <col min="26" max="26" width="53.5" style="17" customWidth="1"/>
    <col min="27" max="16384" width="10.83203125" style="17"/>
  </cols>
  <sheetData>
    <row r="3" spans="2:23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6" spans="2:23" ht="51">
      <c r="B6" s="26" t="s">
        <v>95</v>
      </c>
      <c r="C6" s="27" t="s">
        <v>113</v>
      </c>
      <c r="E6" s="26" t="s">
        <v>56</v>
      </c>
      <c r="F6" s="27" t="s">
        <v>54</v>
      </c>
      <c r="G6" s="28" t="s">
        <v>95</v>
      </c>
      <c r="H6" s="28"/>
      <c r="I6" s="28"/>
      <c r="J6" s="28"/>
      <c r="K6" s="28"/>
      <c r="L6" s="41" t="s">
        <v>96</v>
      </c>
      <c r="M6" s="27" t="s">
        <v>117</v>
      </c>
      <c r="N6" s="50"/>
    </row>
    <row r="7" spans="2:23">
      <c r="B7" s="23">
        <v>1</v>
      </c>
      <c r="C7" s="23" t="s">
        <v>115</v>
      </c>
      <c r="E7" s="29">
        <v>2019</v>
      </c>
      <c r="F7" s="30" t="s">
        <v>97</v>
      </c>
      <c r="G7" s="31">
        <v>12</v>
      </c>
      <c r="H7" s="31"/>
      <c r="I7" s="31"/>
      <c r="J7" s="31"/>
      <c r="K7" s="31"/>
      <c r="L7" s="32">
        <v>24</v>
      </c>
      <c r="M7" s="38">
        <f t="shared" ref="M7:M18" si="0">G7/L7</f>
        <v>0.5</v>
      </c>
      <c r="N7" s="48"/>
    </row>
    <row r="8" spans="2:23">
      <c r="B8" s="23">
        <v>2</v>
      </c>
      <c r="C8" s="23" t="s">
        <v>75</v>
      </c>
      <c r="E8" s="29">
        <v>2019</v>
      </c>
      <c r="F8" s="30" t="s">
        <v>98</v>
      </c>
      <c r="G8" s="31">
        <v>19</v>
      </c>
      <c r="H8" s="31"/>
      <c r="I8" s="31"/>
      <c r="J8" s="31"/>
      <c r="K8" s="31"/>
      <c r="L8" s="32">
        <v>24</v>
      </c>
      <c r="M8" s="38">
        <f t="shared" si="0"/>
        <v>0.79166666666666663</v>
      </c>
      <c r="N8" s="48"/>
    </row>
    <row r="9" spans="2:23">
      <c r="B9" s="23">
        <v>3</v>
      </c>
      <c r="C9" s="23" t="s">
        <v>74</v>
      </c>
      <c r="E9" s="29">
        <v>2019</v>
      </c>
      <c r="F9" s="30" t="s">
        <v>99</v>
      </c>
      <c r="G9" s="31">
        <v>20</v>
      </c>
      <c r="H9" s="31"/>
      <c r="I9" s="31"/>
      <c r="J9" s="31"/>
      <c r="K9" s="31"/>
      <c r="L9" s="32">
        <v>24</v>
      </c>
      <c r="M9" s="38">
        <f t="shared" si="0"/>
        <v>0.83333333333333337</v>
      </c>
      <c r="N9" s="48"/>
    </row>
    <row r="10" spans="2:23">
      <c r="B10" s="23">
        <v>4</v>
      </c>
      <c r="C10" s="23" t="s">
        <v>76</v>
      </c>
      <c r="E10" s="29">
        <v>2019</v>
      </c>
      <c r="F10" s="30" t="s">
        <v>55</v>
      </c>
      <c r="G10" s="31">
        <v>20</v>
      </c>
      <c r="H10" s="31"/>
      <c r="I10" s="31"/>
      <c r="J10" s="31"/>
      <c r="K10" s="31"/>
      <c r="L10" s="32">
        <v>24</v>
      </c>
      <c r="M10" s="38">
        <f t="shared" si="0"/>
        <v>0.83333333333333337</v>
      </c>
      <c r="N10" s="48"/>
    </row>
    <row r="11" spans="2:23">
      <c r="B11" s="23">
        <v>5</v>
      </c>
      <c r="C11" s="23" t="s">
        <v>77</v>
      </c>
      <c r="E11" s="29">
        <v>2019</v>
      </c>
      <c r="F11" s="30" t="s">
        <v>100</v>
      </c>
      <c r="G11" s="31">
        <v>21</v>
      </c>
      <c r="H11" s="31"/>
      <c r="I11" s="31"/>
      <c r="J11" s="31"/>
      <c r="K11" s="31"/>
      <c r="L11" s="32">
        <v>24</v>
      </c>
      <c r="M11" s="38">
        <f t="shared" si="0"/>
        <v>0.875</v>
      </c>
      <c r="N11" s="48"/>
    </row>
    <row r="12" spans="2:23" ht="19">
      <c r="B12" s="23">
        <v>6</v>
      </c>
      <c r="C12" s="23" t="s">
        <v>78</v>
      </c>
      <c r="E12" s="29">
        <v>2019</v>
      </c>
      <c r="F12" s="30" t="s">
        <v>101</v>
      </c>
      <c r="G12" s="31">
        <v>20</v>
      </c>
      <c r="H12" s="31"/>
      <c r="I12" s="31"/>
      <c r="J12" s="31"/>
      <c r="K12" s="31"/>
      <c r="L12" s="32">
        <v>24</v>
      </c>
      <c r="M12" s="38">
        <f t="shared" si="0"/>
        <v>0.83333333333333337</v>
      </c>
      <c r="N12" s="48"/>
      <c r="P12" s="101" t="s">
        <v>119</v>
      </c>
      <c r="Q12" s="101"/>
      <c r="R12" s="101"/>
      <c r="T12" s="93" t="s">
        <v>26</v>
      </c>
      <c r="U12" s="93"/>
      <c r="V12" s="93"/>
      <c r="W12" s="93"/>
    </row>
    <row r="13" spans="2:23" ht="16">
      <c r="B13" s="23">
        <v>7</v>
      </c>
      <c r="C13" s="23" t="s">
        <v>79</v>
      </c>
      <c r="E13" s="29">
        <v>2019</v>
      </c>
      <c r="F13" s="30" t="s">
        <v>102</v>
      </c>
      <c r="G13" s="31">
        <v>20</v>
      </c>
      <c r="H13" s="31"/>
      <c r="I13" s="31"/>
      <c r="J13" s="31"/>
      <c r="K13" s="31"/>
      <c r="L13" s="32">
        <v>24</v>
      </c>
      <c r="M13" s="38">
        <f t="shared" si="0"/>
        <v>0.83333333333333337</v>
      </c>
      <c r="N13" s="48"/>
      <c r="P13" s="100" t="s">
        <v>53</v>
      </c>
      <c r="Q13" s="100"/>
      <c r="R13" s="100"/>
      <c r="T13" s="78" t="s">
        <v>61</v>
      </c>
      <c r="U13" s="24" t="s">
        <v>58</v>
      </c>
      <c r="V13" s="24" t="s">
        <v>60</v>
      </c>
      <c r="W13" s="24" t="s">
        <v>62</v>
      </c>
    </row>
    <row r="14" spans="2:23" ht="16">
      <c r="B14" s="23">
        <v>8</v>
      </c>
      <c r="C14" s="23" t="s">
        <v>80</v>
      </c>
      <c r="E14" s="29">
        <v>2019</v>
      </c>
      <c r="F14" s="30" t="s">
        <v>103</v>
      </c>
      <c r="G14" s="31">
        <v>20</v>
      </c>
      <c r="H14" s="31"/>
      <c r="I14" s="31"/>
      <c r="J14" s="31"/>
      <c r="K14" s="31"/>
      <c r="L14" s="32">
        <v>24</v>
      </c>
      <c r="M14" s="38">
        <f t="shared" si="0"/>
        <v>0.83333333333333337</v>
      </c>
      <c r="N14" s="48"/>
      <c r="P14" s="20" t="s">
        <v>41</v>
      </c>
      <c r="Q14" s="18" t="s">
        <v>42</v>
      </c>
      <c r="R14" s="19">
        <f>C22</f>
        <v>11</v>
      </c>
      <c r="T14" s="79" t="s">
        <v>65</v>
      </c>
      <c r="U14" s="94" t="s">
        <v>59</v>
      </c>
      <c r="V14" s="23" t="s">
        <v>115</v>
      </c>
      <c r="W14" s="22" t="s">
        <v>92</v>
      </c>
    </row>
    <row r="15" spans="2:23" ht="16">
      <c r="B15" s="23">
        <v>9</v>
      </c>
      <c r="C15" s="23" t="s">
        <v>82</v>
      </c>
      <c r="E15" s="29">
        <v>2019</v>
      </c>
      <c r="F15" s="30" t="s">
        <v>104</v>
      </c>
      <c r="G15" s="31">
        <v>21</v>
      </c>
      <c r="H15" s="31"/>
      <c r="I15" s="31"/>
      <c r="J15" s="31"/>
      <c r="K15" s="31"/>
      <c r="L15" s="32">
        <v>24</v>
      </c>
      <c r="M15" s="38">
        <f t="shared" si="0"/>
        <v>0.875</v>
      </c>
      <c r="N15" s="48"/>
      <c r="P15" s="20" t="s">
        <v>43</v>
      </c>
      <c r="Q15" s="18" t="s">
        <v>44</v>
      </c>
      <c r="R15" s="19">
        <f>L23</f>
        <v>288</v>
      </c>
      <c r="T15" s="79" t="s">
        <v>64</v>
      </c>
      <c r="U15" s="95"/>
      <c r="V15" s="23" t="s">
        <v>75</v>
      </c>
      <c r="W15" s="22" t="s">
        <v>91</v>
      </c>
    </row>
    <row r="16" spans="2:23" ht="16">
      <c r="B16" s="23">
        <v>10</v>
      </c>
      <c r="C16" s="23" t="s">
        <v>81</v>
      </c>
      <c r="E16" s="29">
        <v>2019</v>
      </c>
      <c r="F16" s="30" t="s">
        <v>105</v>
      </c>
      <c r="G16" s="31">
        <v>21</v>
      </c>
      <c r="H16" s="31"/>
      <c r="I16" s="31"/>
      <c r="J16" s="31"/>
      <c r="K16" s="31"/>
      <c r="L16" s="32">
        <v>24</v>
      </c>
      <c r="M16" s="38">
        <f t="shared" si="0"/>
        <v>0.875</v>
      </c>
      <c r="N16" s="48"/>
      <c r="P16" s="20" t="s">
        <v>45</v>
      </c>
      <c r="Q16" s="18" t="s">
        <v>46</v>
      </c>
      <c r="R16" s="19">
        <f>R14*R15</f>
        <v>3168</v>
      </c>
      <c r="T16" s="79" t="s">
        <v>63</v>
      </c>
      <c r="U16" s="95"/>
      <c r="V16" s="23" t="s">
        <v>74</v>
      </c>
      <c r="W16" s="22" t="s">
        <v>89</v>
      </c>
    </row>
    <row r="17" spans="2:23" ht="16">
      <c r="B17" s="23">
        <v>11</v>
      </c>
      <c r="C17" s="23" t="s">
        <v>93</v>
      </c>
      <c r="E17" s="29">
        <v>2020</v>
      </c>
      <c r="F17" s="30" t="s">
        <v>106</v>
      </c>
      <c r="G17" s="31">
        <v>20</v>
      </c>
      <c r="H17" s="31"/>
      <c r="I17" s="31"/>
      <c r="J17" s="31"/>
      <c r="K17" s="31"/>
      <c r="L17" s="32">
        <v>24</v>
      </c>
      <c r="M17" s="38">
        <f t="shared" si="0"/>
        <v>0.83333333333333337</v>
      </c>
      <c r="N17" s="48"/>
      <c r="P17" s="20" t="s">
        <v>47</v>
      </c>
      <c r="Q17" s="18" t="s">
        <v>48</v>
      </c>
      <c r="R17" s="35">
        <f>G22</f>
        <v>235</v>
      </c>
      <c r="T17" s="79" t="s">
        <v>66</v>
      </c>
      <c r="U17" s="95"/>
      <c r="V17" s="23" t="s">
        <v>76</v>
      </c>
      <c r="W17" s="22" t="s">
        <v>90</v>
      </c>
    </row>
    <row r="18" spans="2:23" ht="16">
      <c r="B18" s="23"/>
      <c r="C18" s="23"/>
      <c r="E18" s="29">
        <v>2020</v>
      </c>
      <c r="F18" s="30" t="s">
        <v>107</v>
      </c>
      <c r="G18" s="31">
        <v>21</v>
      </c>
      <c r="H18" s="31"/>
      <c r="I18" s="31"/>
      <c r="J18" s="31"/>
      <c r="K18" s="31"/>
      <c r="L18" s="32">
        <v>24</v>
      </c>
      <c r="M18" s="38">
        <f t="shared" si="0"/>
        <v>0.875</v>
      </c>
      <c r="N18" s="48"/>
      <c r="P18" s="20" t="s">
        <v>49</v>
      </c>
      <c r="Q18" s="18" t="s">
        <v>50</v>
      </c>
      <c r="R18" s="19">
        <f>R17/R16</f>
        <v>7.4179292929292928E-2</v>
      </c>
      <c r="T18" s="79" t="s">
        <v>67</v>
      </c>
      <c r="U18" s="95"/>
      <c r="V18" s="23" t="s">
        <v>77</v>
      </c>
      <c r="W18" s="22" t="s">
        <v>84</v>
      </c>
    </row>
    <row r="19" spans="2:23" ht="16">
      <c r="E19" s="29">
        <v>2020</v>
      </c>
      <c r="F19" s="30" t="s">
        <v>97</v>
      </c>
      <c r="G19" s="32"/>
      <c r="H19" s="32"/>
      <c r="I19" s="32"/>
      <c r="J19" s="32"/>
      <c r="K19" s="32"/>
      <c r="L19" s="32"/>
      <c r="M19" s="39"/>
      <c r="N19" s="49"/>
      <c r="P19" s="20" t="s">
        <v>51</v>
      </c>
      <c r="Q19" s="18" t="s">
        <v>52</v>
      </c>
      <c r="R19" s="25">
        <f>R18*1000000</f>
        <v>74179.292929292933</v>
      </c>
      <c r="T19" s="79" t="s">
        <v>68</v>
      </c>
      <c r="U19" s="95"/>
      <c r="V19" s="23" t="s">
        <v>78</v>
      </c>
      <c r="W19" s="22" t="s">
        <v>84</v>
      </c>
    </row>
    <row r="20" spans="2:23" ht="16">
      <c r="E20" s="29">
        <v>2020</v>
      </c>
      <c r="F20" s="30" t="s">
        <v>57</v>
      </c>
      <c r="G20" s="32"/>
      <c r="H20" s="32"/>
      <c r="I20" s="32"/>
      <c r="J20" s="32"/>
      <c r="K20" s="32"/>
      <c r="L20" s="32"/>
      <c r="M20" s="39"/>
      <c r="N20" s="49"/>
      <c r="P20" s="20" t="s">
        <v>35</v>
      </c>
      <c r="Q20" s="18"/>
      <c r="R20" s="43">
        <v>3</v>
      </c>
      <c r="T20" s="79" t="s">
        <v>69</v>
      </c>
      <c r="U20" s="95"/>
      <c r="V20" s="23" t="s">
        <v>79</v>
      </c>
      <c r="W20" s="22" t="s">
        <v>83</v>
      </c>
    </row>
    <row r="21" spans="2:23" ht="16">
      <c r="L21" s="21"/>
      <c r="T21" s="79" t="s">
        <v>70</v>
      </c>
      <c r="U21" s="95"/>
      <c r="V21" s="23" t="s">
        <v>80</v>
      </c>
      <c r="W21" s="22" t="s">
        <v>88</v>
      </c>
    </row>
    <row r="22" spans="2:23" ht="16">
      <c r="B22" s="42" t="s">
        <v>41</v>
      </c>
      <c r="C22" s="33">
        <f>COUNT(B7:B18)</f>
        <v>11</v>
      </c>
      <c r="F22" s="42" t="s">
        <v>114</v>
      </c>
      <c r="G22" s="36">
        <f>SUM(G7:G20)</f>
        <v>235</v>
      </c>
      <c r="H22" s="36"/>
      <c r="I22" s="36"/>
      <c r="J22" s="36"/>
      <c r="K22" s="36"/>
      <c r="T22" s="79" t="s">
        <v>71</v>
      </c>
      <c r="U22" s="95"/>
      <c r="V22" s="23" t="s">
        <v>82</v>
      </c>
      <c r="W22" s="22" t="s">
        <v>85</v>
      </c>
    </row>
    <row r="23" spans="2:23" ht="16">
      <c r="F23" s="102" t="s">
        <v>118</v>
      </c>
      <c r="G23" s="103"/>
      <c r="H23" s="44"/>
      <c r="I23" s="44"/>
      <c r="J23" s="44"/>
      <c r="K23" s="44"/>
      <c r="L23" s="40">
        <f>SUM(L7:L20)</f>
        <v>288</v>
      </c>
      <c r="T23" s="79" t="s">
        <v>72</v>
      </c>
      <c r="U23" s="95"/>
      <c r="V23" s="23" t="s">
        <v>81</v>
      </c>
      <c r="W23" s="22" t="s">
        <v>86</v>
      </c>
    </row>
    <row r="24" spans="2:23" ht="16">
      <c r="T24" s="79" t="s">
        <v>73</v>
      </c>
      <c r="U24" s="95"/>
      <c r="V24" s="23" t="s">
        <v>93</v>
      </c>
      <c r="W24" s="22" t="s">
        <v>87</v>
      </c>
    </row>
    <row r="25" spans="2:23">
      <c r="M25" s="38">
        <f>G22/L23</f>
        <v>0.81597222222222221</v>
      </c>
      <c r="N25" s="48"/>
      <c r="T25" s="23"/>
      <c r="U25" s="96"/>
      <c r="V25" s="23"/>
      <c r="W25" s="22"/>
    </row>
    <row r="26" spans="2:23">
      <c r="U26" s="57" t="s">
        <v>94</v>
      </c>
      <c r="V26" s="58"/>
      <c r="W26" s="59"/>
    </row>
    <row r="33" spans="3:5">
      <c r="D33" s="17" t="s">
        <v>1874</v>
      </c>
      <c r="E33" s="54" t="e">
        <f>SUM(#REF!)</f>
        <v>#REF!</v>
      </c>
    </row>
    <row r="37" spans="3:5">
      <c r="C37" s="17" t="s">
        <v>123</v>
      </c>
      <c r="D37" s="90" t="s">
        <v>122</v>
      </c>
      <c r="E37" s="90"/>
    </row>
    <row r="38" spans="3:5">
      <c r="C38" s="17" t="s">
        <v>120</v>
      </c>
      <c r="D38" s="17" t="s">
        <v>121</v>
      </c>
    </row>
    <row r="40" spans="3:5">
      <c r="D40" s="17" t="s">
        <v>109</v>
      </c>
      <c r="E40" s="17" t="s">
        <v>110</v>
      </c>
    </row>
    <row r="41" spans="3:5">
      <c r="D41" s="17" t="s">
        <v>111</v>
      </c>
      <c r="E41" s="17" t="s">
        <v>112</v>
      </c>
    </row>
    <row r="42" spans="3:5">
      <c r="C42" s="17" t="s">
        <v>108</v>
      </c>
      <c r="D42" s="33" t="s">
        <v>124</v>
      </c>
      <c r="E42" s="34" t="s">
        <v>125</v>
      </c>
    </row>
    <row r="43" spans="3:5">
      <c r="C43" s="17" t="s">
        <v>126</v>
      </c>
      <c r="D43" s="77">
        <v>3187</v>
      </c>
      <c r="E43" s="33">
        <v>2200</v>
      </c>
    </row>
    <row r="46" spans="3:5">
      <c r="D46" s="37">
        <v>1213</v>
      </c>
    </row>
  </sheetData>
  <mergeCells count="6">
    <mergeCell ref="D37:E37"/>
    <mergeCell ref="P12:R12"/>
    <mergeCell ref="P13:R13"/>
    <mergeCell ref="F23:G23"/>
    <mergeCell ref="T12:W12"/>
    <mergeCell ref="U14:U25"/>
  </mergeCells>
  <conditionalFormatting sqref="M7:N20">
    <cfRule type="cellIs" dxfId="7" priority="5" operator="lessThan">
      <formula>0.5</formula>
    </cfRule>
    <cfRule type="cellIs" dxfId="6" priority="6" operator="between">
      <formula>0.5</formula>
      <formula>0.69</formula>
    </cfRule>
    <cfRule type="cellIs" dxfId="5" priority="7" operator="greaterThan">
      <formula>0.7</formula>
    </cfRule>
    <cfRule type="cellIs" dxfId="4" priority="8" operator="greaterThan">
      <formula>75</formula>
    </cfRule>
  </conditionalFormatting>
  <conditionalFormatting sqref="M25:N25">
    <cfRule type="cellIs" dxfId="3" priority="1" operator="lessThan">
      <formula>0.5</formula>
    </cfRule>
    <cfRule type="cellIs" dxfId="2" priority="2" operator="between">
      <formula>0.5</formula>
      <formula>0.69</formula>
    </cfRule>
    <cfRule type="cellIs" dxfId="1" priority="3" operator="greaterThan">
      <formula>0.7</formula>
    </cfRule>
    <cfRule type="cellIs" dxfId="0" priority="4" operator="greaterThan">
      <formula>75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B6A1-6535-C74F-B121-A9AD15CA1F15}">
  <dimension ref="B1:T60"/>
  <sheetViews>
    <sheetView tabSelected="1" topLeftCell="A40" workbookViewId="0">
      <selection activeCell="C46" sqref="C46:K60"/>
    </sheetView>
  </sheetViews>
  <sheetFormatPr baseColWidth="10" defaultRowHeight="15"/>
  <cols>
    <col min="1" max="2" width="10.83203125" style="17"/>
    <col min="3" max="3" width="9.33203125" style="17" bestFit="1" customWidth="1"/>
    <col min="4" max="5" width="9.33203125" style="17" customWidth="1"/>
    <col min="6" max="16" width="10.83203125" style="17"/>
    <col min="17" max="17" width="24.1640625" style="17" customWidth="1"/>
    <col min="18" max="18" width="12.6640625" style="17" customWidth="1"/>
    <col min="19" max="19" width="20" style="17" customWidth="1"/>
    <col min="20" max="20" width="24.5" style="17" customWidth="1"/>
    <col min="21" max="16384" width="10.83203125" style="17"/>
  </cols>
  <sheetData>
    <row r="1" spans="2:8" ht="21">
      <c r="H1" s="81"/>
    </row>
    <row r="2" spans="2:8" ht="16">
      <c r="B2" s="26" t="s">
        <v>56</v>
      </c>
      <c r="C2" s="27" t="s">
        <v>54</v>
      </c>
      <c r="D2" s="27" t="s">
        <v>1876</v>
      </c>
      <c r="E2" s="27" t="s">
        <v>1877</v>
      </c>
    </row>
    <row r="3" spans="2:8">
      <c r="B3" s="30">
        <v>2019</v>
      </c>
      <c r="C3" s="30" t="s">
        <v>97</v>
      </c>
      <c r="D3" s="30">
        <v>138</v>
      </c>
      <c r="E3" s="30">
        <v>219</v>
      </c>
    </row>
    <row r="4" spans="2:8">
      <c r="B4" s="30">
        <v>2019</v>
      </c>
      <c r="C4" s="30" t="s">
        <v>98</v>
      </c>
      <c r="D4" s="30">
        <v>155</v>
      </c>
      <c r="E4" s="30">
        <v>338</v>
      </c>
    </row>
    <row r="5" spans="2:8">
      <c r="B5" s="30">
        <v>2019</v>
      </c>
      <c r="C5" s="30" t="s">
        <v>99</v>
      </c>
      <c r="D5" s="30">
        <v>166</v>
      </c>
      <c r="E5" s="30">
        <v>527</v>
      </c>
    </row>
    <row r="6" spans="2:8">
      <c r="B6" s="30">
        <v>2019</v>
      </c>
      <c r="C6" s="30" t="s">
        <v>55</v>
      </c>
      <c r="D6" s="30">
        <v>115</v>
      </c>
      <c r="E6" s="30">
        <v>531</v>
      </c>
    </row>
    <row r="7" spans="2:8">
      <c r="B7" s="30">
        <v>2019</v>
      </c>
      <c r="C7" s="30" t="s">
        <v>100</v>
      </c>
      <c r="D7" s="30">
        <v>110</v>
      </c>
      <c r="E7" s="30">
        <v>539</v>
      </c>
    </row>
    <row r="8" spans="2:8">
      <c r="B8" s="30">
        <v>2019</v>
      </c>
      <c r="C8" s="30" t="s">
        <v>101</v>
      </c>
      <c r="D8" s="30">
        <v>91</v>
      </c>
      <c r="E8" s="30">
        <v>546</v>
      </c>
    </row>
    <row r="9" spans="2:8">
      <c r="B9" s="30">
        <v>2019</v>
      </c>
      <c r="C9" s="30" t="s">
        <v>102</v>
      </c>
      <c r="D9" s="30">
        <v>82</v>
      </c>
      <c r="E9" s="30">
        <v>547</v>
      </c>
    </row>
    <row r="10" spans="2:8">
      <c r="B10" s="30">
        <v>2019</v>
      </c>
      <c r="C10" s="30" t="s">
        <v>103</v>
      </c>
      <c r="D10" s="30">
        <v>88</v>
      </c>
      <c r="E10" s="30">
        <v>551</v>
      </c>
    </row>
    <row r="11" spans="2:8">
      <c r="B11" s="30">
        <v>2019</v>
      </c>
      <c r="C11" s="30" t="s">
        <v>104</v>
      </c>
      <c r="D11" s="30">
        <v>83</v>
      </c>
      <c r="E11" s="30">
        <v>554</v>
      </c>
    </row>
    <row r="12" spans="2:8">
      <c r="B12" s="30">
        <v>2019</v>
      </c>
      <c r="C12" s="30" t="s">
        <v>105</v>
      </c>
      <c r="D12" s="30">
        <v>80</v>
      </c>
      <c r="E12" s="30">
        <v>554</v>
      </c>
    </row>
    <row r="13" spans="2:8">
      <c r="B13" s="30">
        <v>2020</v>
      </c>
      <c r="C13" s="30" t="s">
        <v>106</v>
      </c>
      <c r="D13" s="30">
        <v>74</v>
      </c>
      <c r="E13" s="30">
        <v>554</v>
      </c>
    </row>
    <row r="14" spans="2:8">
      <c r="B14" s="30">
        <v>2020</v>
      </c>
      <c r="C14" s="30" t="s">
        <v>107</v>
      </c>
      <c r="D14" s="30">
        <v>31</v>
      </c>
      <c r="E14" s="30">
        <v>555</v>
      </c>
    </row>
    <row r="15" spans="2:8">
      <c r="B15" s="30">
        <v>2020</v>
      </c>
      <c r="C15" s="30" t="s">
        <v>97</v>
      </c>
      <c r="D15" s="32"/>
      <c r="E15" s="32"/>
    </row>
    <row r="16" spans="2:8">
      <c r="B16" s="30">
        <v>2020</v>
      </c>
      <c r="C16" s="30" t="s">
        <v>57</v>
      </c>
      <c r="D16" s="32"/>
      <c r="E16" s="32"/>
    </row>
    <row r="29" spans="17:20" ht="28" customHeight="1">
      <c r="Q29" s="104" t="s">
        <v>26</v>
      </c>
      <c r="R29" s="105"/>
      <c r="S29" s="105"/>
      <c r="T29" s="106"/>
    </row>
    <row r="30" spans="17:20" ht="34">
      <c r="Q30" s="83" t="s">
        <v>61</v>
      </c>
      <c r="R30" s="83" t="s">
        <v>58</v>
      </c>
      <c r="S30" s="83" t="s">
        <v>60</v>
      </c>
      <c r="T30" s="83" t="s">
        <v>62</v>
      </c>
    </row>
    <row r="31" spans="17:20" ht="32">
      <c r="Q31" s="22" t="s">
        <v>65</v>
      </c>
      <c r="R31" s="107" t="s">
        <v>59</v>
      </c>
      <c r="S31" s="22" t="s">
        <v>115</v>
      </c>
      <c r="T31" s="22" t="s">
        <v>92</v>
      </c>
    </row>
    <row r="32" spans="17:20" ht="32">
      <c r="Q32" s="22" t="s">
        <v>64</v>
      </c>
      <c r="R32" s="108"/>
      <c r="S32" s="22" t="s">
        <v>75</v>
      </c>
      <c r="T32" s="22" t="s">
        <v>91</v>
      </c>
    </row>
    <row r="33" spans="3:20" ht="32">
      <c r="Q33" s="22" t="s">
        <v>63</v>
      </c>
      <c r="R33" s="108"/>
      <c r="S33" s="22" t="s">
        <v>74</v>
      </c>
      <c r="T33" s="22" t="s">
        <v>89</v>
      </c>
    </row>
    <row r="34" spans="3:20" ht="32">
      <c r="Q34" s="22" t="s">
        <v>66</v>
      </c>
      <c r="R34" s="108"/>
      <c r="S34" s="22" t="s">
        <v>76</v>
      </c>
      <c r="T34" s="22" t="s">
        <v>90</v>
      </c>
    </row>
    <row r="35" spans="3:20" ht="32">
      <c r="Q35" s="22" t="s">
        <v>67</v>
      </c>
      <c r="R35" s="108"/>
      <c r="S35" s="22" t="s">
        <v>77</v>
      </c>
      <c r="T35" s="22" t="s">
        <v>1879</v>
      </c>
    </row>
    <row r="36" spans="3:20" ht="32">
      <c r="Q36" s="22" t="s">
        <v>68</v>
      </c>
      <c r="R36" s="108"/>
      <c r="S36" s="22" t="s">
        <v>78</v>
      </c>
      <c r="T36" s="22" t="s">
        <v>1879</v>
      </c>
    </row>
    <row r="37" spans="3:20" ht="32">
      <c r="Q37" s="22" t="s">
        <v>69</v>
      </c>
      <c r="R37" s="108"/>
      <c r="S37" s="22" t="s">
        <v>79</v>
      </c>
      <c r="T37" s="22" t="s">
        <v>1880</v>
      </c>
    </row>
    <row r="38" spans="3:20" ht="48">
      <c r="Q38" s="22" t="s">
        <v>70</v>
      </c>
      <c r="R38" s="108"/>
      <c r="S38" s="22" t="s">
        <v>80</v>
      </c>
      <c r="T38" s="22" t="s">
        <v>88</v>
      </c>
    </row>
    <row r="39" spans="3:20" ht="48">
      <c r="Q39" s="22" t="s">
        <v>71</v>
      </c>
      <c r="R39" s="108"/>
      <c r="S39" s="22" t="s">
        <v>82</v>
      </c>
      <c r="T39" s="22" t="s">
        <v>85</v>
      </c>
    </row>
    <row r="40" spans="3:20" ht="32">
      <c r="Q40" s="22" t="s">
        <v>72</v>
      </c>
      <c r="R40" s="108"/>
      <c r="S40" s="22" t="s">
        <v>81</v>
      </c>
      <c r="T40" s="22" t="s">
        <v>86</v>
      </c>
    </row>
    <row r="41" spans="3:20" ht="32">
      <c r="Q41" s="22" t="s">
        <v>73</v>
      </c>
      <c r="R41" s="108"/>
      <c r="S41" s="22" t="s">
        <v>93</v>
      </c>
      <c r="T41" s="22" t="s">
        <v>87</v>
      </c>
    </row>
    <row r="42" spans="3:20" ht="48">
      <c r="Q42" s="22" t="s">
        <v>136</v>
      </c>
      <c r="R42" s="109"/>
      <c r="S42" s="22" t="s">
        <v>116</v>
      </c>
      <c r="T42" s="22" t="s">
        <v>135</v>
      </c>
    </row>
    <row r="43" spans="3:20">
      <c r="R43" s="97" t="s">
        <v>1875</v>
      </c>
      <c r="S43" s="98"/>
      <c r="T43" s="99"/>
    </row>
    <row r="46" spans="3:20" ht="19">
      <c r="C46" s="110"/>
      <c r="D46" s="110"/>
      <c r="E46" s="110"/>
      <c r="F46" s="110"/>
      <c r="G46" s="110"/>
      <c r="H46" s="110"/>
      <c r="I46" s="110"/>
      <c r="J46" s="110"/>
      <c r="K46" s="110"/>
    </row>
    <row r="47" spans="3:20" ht="19">
      <c r="C47" s="111" t="s">
        <v>56</v>
      </c>
      <c r="D47" s="112" t="s">
        <v>54</v>
      </c>
      <c r="E47" s="112" t="s">
        <v>1882</v>
      </c>
      <c r="F47" s="112" t="s">
        <v>1883</v>
      </c>
      <c r="G47" s="112" t="s">
        <v>1884</v>
      </c>
      <c r="H47" s="112" t="s">
        <v>1885</v>
      </c>
      <c r="I47" s="112" t="s">
        <v>1886</v>
      </c>
      <c r="J47" s="112" t="s">
        <v>1887</v>
      </c>
      <c r="K47" s="112" t="s">
        <v>1888</v>
      </c>
    </row>
    <row r="48" spans="3:20" ht="19">
      <c r="C48" s="113">
        <v>2019</v>
      </c>
      <c r="D48" s="114" t="s">
        <v>1889</v>
      </c>
      <c r="E48" s="115">
        <v>6</v>
      </c>
      <c r="F48" s="115">
        <v>24</v>
      </c>
      <c r="G48" s="115">
        <v>16</v>
      </c>
      <c r="H48" s="115">
        <v>11</v>
      </c>
      <c r="I48" s="115">
        <v>3</v>
      </c>
      <c r="J48" s="115">
        <v>4</v>
      </c>
      <c r="K48" s="115">
        <v>9</v>
      </c>
    </row>
    <row r="49" spans="3:11" ht="19">
      <c r="C49" s="113">
        <v>2019</v>
      </c>
      <c r="D49" s="114" t="s">
        <v>57</v>
      </c>
      <c r="E49" s="115">
        <v>9</v>
      </c>
      <c r="F49" s="115">
        <v>7</v>
      </c>
      <c r="G49" s="115">
        <v>5</v>
      </c>
      <c r="H49" s="115">
        <v>3</v>
      </c>
      <c r="I49" s="115">
        <v>6</v>
      </c>
      <c r="J49" s="115">
        <v>5</v>
      </c>
      <c r="K49" s="115">
        <v>28</v>
      </c>
    </row>
    <row r="50" spans="3:11" ht="19">
      <c r="C50" s="113">
        <v>2019</v>
      </c>
      <c r="D50" s="114" t="s">
        <v>1890</v>
      </c>
      <c r="E50" s="115">
        <v>12</v>
      </c>
      <c r="F50" s="115">
        <v>0</v>
      </c>
      <c r="G50" s="115">
        <v>13</v>
      </c>
      <c r="H50" s="115">
        <v>21</v>
      </c>
      <c r="I50" s="115">
        <v>7</v>
      </c>
      <c r="J50" s="115">
        <v>0</v>
      </c>
      <c r="K50" s="115">
        <v>49</v>
      </c>
    </row>
    <row r="51" spans="3:11" ht="19">
      <c r="C51" s="113">
        <v>2019</v>
      </c>
      <c r="D51" s="114" t="s">
        <v>55</v>
      </c>
      <c r="E51" s="115">
        <v>7</v>
      </c>
      <c r="F51" s="115">
        <v>12</v>
      </c>
      <c r="G51" s="115">
        <v>9</v>
      </c>
      <c r="H51" s="115">
        <v>24</v>
      </c>
      <c r="I51" s="115">
        <v>0</v>
      </c>
      <c r="J51" s="115">
        <v>0</v>
      </c>
      <c r="K51" s="115">
        <v>50</v>
      </c>
    </row>
    <row r="52" spans="3:11" ht="19">
      <c r="C52" s="113">
        <v>2019</v>
      </c>
      <c r="D52" s="114" t="s">
        <v>1891</v>
      </c>
      <c r="E52" s="115">
        <v>13</v>
      </c>
      <c r="F52" s="115">
        <v>3</v>
      </c>
      <c r="G52" s="115">
        <v>2</v>
      </c>
      <c r="H52" s="115">
        <v>13</v>
      </c>
      <c r="I52" s="115">
        <v>22</v>
      </c>
      <c r="J52" s="115">
        <v>11</v>
      </c>
      <c r="K52" s="115">
        <v>64</v>
      </c>
    </row>
    <row r="53" spans="3:11" ht="19">
      <c r="C53" s="113">
        <v>2019</v>
      </c>
      <c r="D53" s="114" t="s">
        <v>1892</v>
      </c>
      <c r="E53" s="115">
        <v>12</v>
      </c>
      <c r="F53" s="115">
        <v>9</v>
      </c>
      <c r="G53" s="115">
        <v>4</v>
      </c>
      <c r="H53" s="115">
        <v>19</v>
      </c>
      <c r="I53" s="115">
        <v>12</v>
      </c>
      <c r="J53" s="115">
        <v>0</v>
      </c>
      <c r="K53" s="115">
        <v>56</v>
      </c>
    </row>
    <row r="54" spans="3:11" ht="19">
      <c r="C54" s="113">
        <v>2019</v>
      </c>
      <c r="D54" s="114" t="s">
        <v>1893</v>
      </c>
      <c r="E54" s="115">
        <v>2</v>
      </c>
      <c r="F54" s="115">
        <v>0</v>
      </c>
      <c r="G54" s="115">
        <v>0</v>
      </c>
      <c r="H54" s="115">
        <v>9</v>
      </c>
      <c r="I54" s="115">
        <v>0</v>
      </c>
      <c r="J54" s="115">
        <v>3</v>
      </c>
      <c r="K54" s="115">
        <v>14</v>
      </c>
    </row>
    <row r="55" spans="3:11" ht="19">
      <c r="C55" s="113">
        <v>2019</v>
      </c>
      <c r="D55" s="114" t="s">
        <v>1894</v>
      </c>
      <c r="E55" s="115">
        <v>5</v>
      </c>
      <c r="F55" s="115">
        <v>18</v>
      </c>
      <c r="G55" s="115">
        <v>14</v>
      </c>
      <c r="H55" s="115">
        <v>19</v>
      </c>
      <c r="I55" s="115">
        <v>21</v>
      </c>
      <c r="J55" s="115">
        <v>3</v>
      </c>
      <c r="K55" s="115">
        <v>78</v>
      </c>
    </row>
    <row r="56" spans="3:11" ht="19">
      <c r="C56" s="113">
        <v>2019</v>
      </c>
      <c r="D56" s="114" t="s">
        <v>1895</v>
      </c>
      <c r="E56" s="115">
        <v>0</v>
      </c>
      <c r="F56" s="115">
        <v>0</v>
      </c>
      <c r="G56" s="115">
        <v>0</v>
      </c>
      <c r="H56" s="115">
        <v>8</v>
      </c>
      <c r="I56" s="115">
        <v>7</v>
      </c>
      <c r="J56" s="115">
        <v>1</v>
      </c>
      <c r="K56" s="115">
        <v>16</v>
      </c>
    </row>
    <row r="57" spans="3:11" ht="19">
      <c r="C57" s="113">
        <v>2019</v>
      </c>
      <c r="D57" s="114" t="s">
        <v>1896</v>
      </c>
      <c r="E57" s="115">
        <v>21</v>
      </c>
      <c r="F57" s="115">
        <v>55</v>
      </c>
      <c r="G57" s="115">
        <v>33</v>
      </c>
      <c r="H57" s="115">
        <v>13</v>
      </c>
      <c r="I57" s="115">
        <v>22</v>
      </c>
      <c r="J57" s="115">
        <v>7</v>
      </c>
      <c r="K57" s="115">
        <v>139</v>
      </c>
    </row>
    <row r="58" spans="3:11" ht="19">
      <c r="C58" s="113">
        <v>2019</v>
      </c>
      <c r="D58" s="114" t="s">
        <v>1897</v>
      </c>
      <c r="E58" s="115">
        <v>3</v>
      </c>
      <c r="F58" s="115">
        <v>2</v>
      </c>
      <c r="G58" s="115">
        <v>1</v>
      </c>
      <c r="H58" s="115">
        <v>8</v>
      </c>
      <c r="I58" s="115">
        <v>9</v>
      </c>
      <c r="J58" s="115">
        <v>1</v>
      </c>
      <c r="K58" s="115">
        <v>24</v>
      </c>
    </row>
    <row r="59" spans="3:11" ht="19">
      <c r="C59" s="113">
        <v>2020</v>
      </c>
      <c r="D59" s="114" t="s">
        <v>1898</v>
      </c>
      <c r="E59" s="115">
        <v>6</v>
      </c>
      <c r="F59" s="115">
        <v>24</v>
      </c>
      <c r="G59" s="115">
        <v>16</v>
      </c>
      <c r="H59" s="115">
        <v>11</v>
      </c>
      <c r="I59" s="115">
        <v>3</v>
      </c>
      <c r="J59" s="115">
        <v>4</v>
      </c>
      <c r="K59" s="115">
        <v>64</v>
      </c>
    </row>
    <row r="60" spans="3:11" ht="19">
      <c r="C60" s="113">
        <v>2020</v>
      </c>
      <c r="D60" s="114" t="s">
        <v>1889</v>
      </c>
      <c r="E60" s="115"/>
      <c r="F60" s="115"/>
      <c r="G60" s="115"/>
      <c r="H60" s="115"/>
      <c r="I60" s="115"/>
      <c r="J60" s="115"/>
      <c r="K60" s="116"/>
    </row>
  </sheetData>
  <mergeCells count="3">
    <mergeCell ref="Q29:T29"/>
    <mergeCell ref="R31:R42"/>
    <mergeCell ref="R43:T43"/>
  </mergeCells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Rubric</vt:lpstr>
      <vt:lpstr>Story Board</vt:lpstr>
      <vt:lpstr>FY20 Sales Data</vt:lpstr>
      <vt:lpstr>FY20 Sales Analysis </vt:lpstr>
      <vt:lpstr>FY20 Partner Analysis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Darlene's Work</dc:creator>
  <cp:lastModifiedBy>Microsoft Office User</cp:lastModifiedBy>
  <cp:lastPrinted>2020-03-17T21:01:25Z</cp:lastPrinted>
  <dcterms:created xsi:type="dcterms:W3CDTF">2018-03-22T00:44:43Z</dcterms:created>
  <dcterms:modified xsi:type="dcterms:W3CDTF">2020-03-19T23:51:55Z</dcterms:modified>
</cp:coreProperties>
</file>