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MBC 638/"/>
    </mc:Choice>
  </mc:AlternateContent>
  <xr:revisionPtr revIDLastSave="0" documentId="13_ncr:1_{5AF5B6D9-7360-6C4C-90B9-6B08FB225F9C}" xr6:coauthVersionLast="45" xr6:coauthVersionMax="45" xr10:uidLastSave="{00000000-0000-0000-0000-000000000000}"/>
  <bookViews>
    <workbookView xWindow="680" yWindow="460" windowWidth="26940" windowHeight="16480" activeTab="1" xr2:uid="{157012E0-6A87-154C-9D99-DB99E51904E1}"/>
  </bookViews>
  <sheets>
    <sheet name="Question 1" sheetId="2" r:id="rId1"/>
    <sheet name="Question 2" sheetId="7" r:id="rId2"/>
    <sheet name="Question 3" sheetId="8" r:id="rId3"/>
    <sheet name="Question 4" sheetId="9" r:id="rId4"/>
    <sheet name="Question 5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1" i="9" l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50" i="9"/>
  <c r="AF13" i="9" l="1"/>
  <c r="AF7" i="9"/>
  <c r="AF8" i="9" s="1"/>
  <c r="AF9" i="9" s="1"/>
  <c r="AF10" i="9" s="1"/>
  <c r="AF11" i="9" s="1"/>
  <c r="AF12" i="9" s="1"/>
  <c r="AF6" i="9"/>
  <c r="AF17" i="9"/>
  <c r="AF18" i="9"/>
  <c r="AF19" i="9"/>
  <c r="AF20" i="9"/>
  <c r="AF21" i="9"/>
  <c r="AF22" i="9" s="1"/>
  <c r="AF23" i="9" s="1"/>
  <c r="AF16" i="9"/>
  <c r="AB18" i="9"/>
  <c r="AB19" i="9" s="1"/>
  <c r="AB20" i="9" s="1"/>
  <c r="AB21" i="9" s="1"/>
  <c r="AB22" i="9" s="1"/>
  <c r="AB23" i="9" s="1"/>
  <c r="AB24" i="9" s="1"/>
  <c r="AB17" i="9"/>
  <c r="AB7" i="9"/>
  <c r="AB8" i="9" s="1"/>
  <c r="AB9" i="9" s="1"/>
  <c r="AB10" i="9" s="1"/>
  <c r="AB11" i="9" s="1"/>
  <c r="AB12" i="9" s="1"/>
  <c r="AB13" i="9" s="1"/>
  <c r="S11" i="10" l="1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D20" i="8"/>
  <c r="D45" i="7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</calcChain>
</file>

<file path=xl/sharedStrings.xml><?xml version="1.0" encoding="utf-8"?>
<sst xmlns="http://schemas.openxmlformats.org/spreadsheetml/2006/main" count="104" uniqueCount="56">
  <si>
    <t>Make a time series plot. Is there evidence that the average rushing yards is trending in one direction? Describe the general movement of the series.</t>
  </si>
  <si>
    <t>Year (x)</t>
  </si>
  <si>
    <t>Yes, the average is rushing towards one direction. General trend is that the average is keep dropping .</t>
  </si>
  <si>
    <t>Actual</t>
  </si>
  <si>
    <t>Forecast (k=5)</t>
  </si>
  <si>
    <t>Forecast (damping factor, w = 0.8)</t>
  </si>
  <si>
    <t>Forecast (damping factor, w = 0.2)</t>
  </si>
  <si>
    <t>Yes, the average number of rushing yards in the NFL for the 2009 season with exponential smoothing model dumping factor (w) = 0.8 is 113.9</t>
  </si>
  <si>
    <t>Yes, the average number of rushing yards in the NFL for the 2009 season with exponential smoothing model dumping factor (w) = 0.2 is 114.1</t>
  </si>
  <si>
    <t>y(t)</t>
  </si>
  <si>
    <t>y(t-1)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</si>
  <si>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</si>
  <si>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</si>
  <si>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</si>
  <si>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</si>
  <si>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</si>
  <si>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</si>
  <si>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</si>
  <si>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</si>
  <si>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</si>
  <si>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</si>
  <si>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</si>
  <si>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</si>
  <si>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</si>
  <si>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</si>
  <si>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</si>
  <si>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</si>
  <si>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</si>
  <si>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</si>
  <si>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</si>
  <si>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</si>
  <si>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</si>
  <si>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</si>
  <si>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</si>
  <si>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</si>
  <si>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</si>
  <si>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P-Value=0.000026</t>
  </si>
  <si>
    <t>So, We can predict 2009 Actual as below,</t>
  </si>
  <si>
    <t>Y(2009) = 37.9083522125354+0.668885575432722 *114.6</t>
  </si>
  <si>
    <t>Slope</t>
  </si>
  <si>
    <t>Y(2008)</t>
  </si>
  <si>
    <t>Y(2009)</t>
  </si>
  <si>
    <t>Because the P-Value is low, We can conclude that the regression model is significant with this first order form</t>
  </si>
  <si>
    <t>Data &gt; Data Analysis &gt; Regression</t>
  </si>
  <si>
    <t>RESIDUAL OUTPUT</t>
  </si>
  <si>
    <t>Observation</t>
  </si>
  <si>
    <t>Predicted Y</t>
  </si>
  <si>
    <t>Residuals</t>
  </si>
  <si>
    <t>y output Residual</t>
  </si>
  <si>
    <t>x input Residual Lagged</t>
  </si>
  <si>
    <t>Residuals = Y Actual - Y Predicted</t>
  </si>
  <si>
    <t>Yes, the average number of rushing yards in the NFL for the 2009 season with moving average model using k = 5 is 114.38.</t>
  </si>
  <si>
    <t>Data &gt; Data Analysis &gt; Exponential Smoothing</t>
  </si>
  <si>
    <t>Data &gt; Data Analysis &gt; Moving Average</t>
  </si>
  <si>
    <t>First Order Form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</si>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</sst>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D8F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DDD8F4"/>
      </left>
      <right style="thin">
        <color rgb="FFDDD8F4"/>
      </right>
      <top style="thin">
        <color rgb="FFDDD8F4"/>
      </top>
      <bottom style="thin">
        <color rgb="FFDDD8F4"/>
      </bottom>
      <diagonal/>
    </border>
    <border>
      <left/>
      <right style="thin">
        <color rgb="FFDDD8F4"/>
      </right>
      <top style="thin">
        <color rgb="FFDDD8F4"/>
      </top>
      <bottom style="thin">
        <color rgb="FFDDD8F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DDD8F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Border="1"/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8" fillId="0" borderId="1" xfId="0" applyFont="1" applyBorder="1"/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 applyAlignment="1"/>
    <xf numFmtId="0" fontId="0" fillId="2" borderId="1" xfId="0" applyFill="1" applyBorder="1"/>
    <xf numFmtId="0" fontId="4" fillId="8" borderId="1" xfId="0" applyFont="1" applyFill="1" applyBorder="1"/>
    <xf numFmtId="0" fontId="0" fillId="2" borderId="1" xfId="0" applyFill="1" applyBorder="1" applyAlignment="1">
      <alignment horizontal="left" indent="2"/>
    </xf>
    <xf numFmtId="0" fontId="0" fillId="0" borderId="1" xfId="0" applyBorder="1" applyAlignment="1">
      <alignment horizontal="left" indent="2"/>
    </xf>
    <xf numFmtId="164" fontId="0" fillId="0" borderId="0" xfId="0" applyNumberFormat="1"/>
    <xf numFmtId="164" fontId="0" fillId="0" borderId="2" xfId="0" applyNumberFormat="1" applyBorder="1"/>
    <xf numFmtId="164" fontId="0" fillId="7" borderId="0" xfId="0" applyNumberFormat="1" applyFill="1"/>
    <xf numFmtId="164" fontId="0" fillId="4" borderId="2" xfId="0" applyNumberForma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Continuous"/>
    </xf>
    <xf numFmtId="0" fontId="0" fillId="5" borderId="1" xfId="0" applyFill="1" applyBorder="1"/>
    <xf numFmtId="0" fontId="0" fillId="3" borderId="3" xfId="0" applyFill="1" applyBorder="1" applyAlignment="1"/>
    <xf numFmtId="0" fontId="10" fillId="7" borderId="0" xfId="0" applyFont="1" applyFill="1" applyAlignment="1"/>
    <xf numFmtId="0" fontId="12" fillId="9" borderId="0" xfId="0" applyFont="1" applyFill="1" applyAlignment="1"/>
    <xf numFmtId="0" fontId="0" fillId="10" borderId="0" xfId="0" applyFill="1" applyBorder="1" applyAlignment="1"/>
    <xf numFmtId="0" fontId="0" fillId="10" borderId="3" xfId="0" applyFill="1" applyBorder="1" applyAlignment="1"/>
    <xf numFmtId="0" fontId="11" fillId="10" borderId="4" xfId="0" applyFont="1" applyFill="1" applyBorder="1" applyAlignment="1">
      <alignment horizontal="center"/>
    </xf>
    <xf numFmtId="0" fontId="13" fillId="0" borderId="0" xfId="0" applyFont="1"/>
    <xf numFmtId="0" fontId="0" fillId="11" borderId="1" xfId="0" applyFill="1" applyBorder="1"/>
    <xf numFmtId="0" fontId="0" fillId="1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29474276241786E-2"/>
          <c:y val="0.10151846202470764"/>
          <c:w val="0.96285248061097628"/>
          <c:h val="0.78961591842904455"/>
        </c:manualLayout>
      </c:layout>
      <c:lineChart>
        <c:grouping val="standard"/>
        <c:varyColors val="0"/>
        <c:ser>
          <c:idx val="0"/>
          <c:order val="0"/>
          <c:tx>
            <c:strRef>
              <c:f>'Question 1'!$M$2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'Question 1'!$L$3:$L$32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'Question 1'!$M$3:$M$32</c:f>
              <c:numCache>
                <c:formatCode>General</c:formatCode>
                <c:ptCount val="30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1-9340-AB0C-EA851B3C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133231"/>
        <c:axId val="1725134863"/>
      </c:lineChart>
      <c:catAx>
        <c:axId val="17251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4863"/>
        <c:crosses val="autoZero"/>
        <c:auto val="1"/>
        <c:lblAlgn val="ctr"/>
        <c:lblOffset val="100"/>
        <c:noMultiLvlLbl val="0"/>
      </c:catAx>
      <c:valAx>
        <c:axId val="17251348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3231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715223097112859E-2"/>
          <c:y val="0.10725504231757127"/>
          <c:w val="0.90972922134733158"/>
          <c:h val="0.828573834687776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751312335958004E-2"/>
                  <c:y val="-0.4287641584908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2'!$AD$6:$AD$32</c:f>
              <c:numCache>
                <c:formatCode>General</c:formatCode>
                <c:ptCount val="27"/>
                <c:pt idx="0">
                  <c:v>6.9087369197925455</c:v>
                </c:pt>
                <c:pt idx="1">
                  <c:v>-7.1303655763325224</c:v>
                </c:pt>
                <c:pt idx="2">
                  <c:v>12.996927001489951</c:v>
                </c:pt>
                <c:pt idx="3">
                  <c:v>-0.76281134615942392</c:v>
                </c:pt>
                <c:pt idx="4">
                  <c:v>4.1167249913503525</c:v>
                </c:pt>
                <c:pt idx="5">
                  <c:v>-2.7521605840823611</c:v>
                </c:pt>
                <c:pt idx="6">
                  <c:v>6.5949299836005224</c:v>
                </c:pt>
                <c:pt idx="7">
                  <c:v>0.61672499135035252</c:v>
                </c:pt>
                <c:pt idx="8">
                  <c:v>-3.8110610700678507</c:v>
                </c:pt>
                <c:pt idx="9">
                  <c:v>-1.1308590599282269</c:v>
                </c:pt>
                <c:pt idx="10">
                  <c:v>-6.394419254322429</c:v>
                </c:pt>
                <c:pt idx="11">
                  <c:v>0.55267131336044883</c:v>
                </c:pt>
                <c:pt idx="12">
                  <c:v>-1.8202082978511669</c:v>
                </c:pt>
                <c:pt idx="13">
                  <c:v>-7.1857655101348143</c:v>
                </c:pt>
                <c:pt idx="14">
                  <c:v>0.42688226983172228</c:v>
                </c:pt>
                <c:pt idx="15">
                  <c:v>-1.2148829168126412</c:v>
                </c:pt>
                <c:pt idx="16">
                  <c:v>2.1831200652979135</c:v>
                </c:pt>
                <c:pt idx="17">
                  <c:v>-0.79242223643296938</c:v>
                </c:pt>
                <c:pt idx="18">
                  <c:v>-6.7917565638031618</c:v>
                </c:pt>
                <c:pt idx="19">
                  <c:v>3.4553340038797273</c:v>
                </c:pt>
                <c:pt idx="20">
                  <c:v>-1.4248680062598851</c:v>
                </c:pt>
                <c:pt idx="21">
                  <c:v>3.4102404540863063</c:v>
                </c:pt>
                <c:pt idx="22">
                  <c:v>2.3340324797255931</c:v>
                </c:pt>
                <c:pt idx="23">
                  <c:v>-0.16996155605330898</c:v>
                </c:pt>
                <c:pt idx="24">
                  <c:v>-3.4004103079907821</c:v>
                </c:pt>
                <c:pt idx="25">
                  <c:v>4.1420205512833803</c:v>
                </c:pt>
                <c:pt idx="26">
                  <c:v>-5.4686302107936626</c:v>
                </c:pt>
              </c:numCache>
            </c:numRef>
          </c:xVal>
          <c:yVal>
            <c:numRef>
              <c:f>'Question 2'!$AE$6:$AE$32</c:f>
              <c:numCache>
                <c:formatCode>General</c:formatCode>
                <c:ptCount val="27"/>
                <c:pt idx="0">
                  <c:v>-7.1303655763325224</c:v>
                </c:pt>
                <c:pt idx="1">
                  <c:v>12.996927001489951</c:v>
                </c:pt>
                <c:pt idx="2">
                  <c:v>-0.76281134615942392</c:v>
                </c:pt>
                <c:pt idx="3">
                  <c:v>4.1167249913503525</c:v>
                </c:pt>
                <c:pt idx="4">
                  <c:v>-2.7521605840823611</c:v>
                </c:pt>
                <c:pt idx="5">
                  <c:v>6.5949299836005224</c:v>
                </c:pt>
                <c:pt idx="6">
                  <c:v>0.61672499135035252</c:v>
                </c:pt>
                <c:pt idx="7">
                  <c:v>-3.8110610700678507</c:v>
                </c:pt>
                <c:pt idx="8">
                  <c:v>-1.1308590599282269</c:v>
                </c:pt>
                <c:pt idx="9">
                  <c:v>-6.394419254322429</c:v>
                </c:pt>
                <c:pt idx="10">
                  <c:v>0.55267131336044883</c:v>
                </c:pt>
                <c:pt idx="11">
                  <c:v>-1.8202082978511669</c:v>
                </c:pt>
                <c:pt idx="12">
                  <c:v>-7.1857655101348143</c:v>
                </c:pt>
                <c:pt idx="13">
                  <c:v>0.42688226983172228</c:v>
                </c:pt>
                <c:pt idx="14">
                  <c:v>-1.2148829168126412</c:v>
                </c:pt>
                <c:pt idx="15">
                  <c:v>2.1831200652979135</c:v>
                </c:pt>
                <c:pt idx="16">
                  <c:v>-0.79242223643296938</c:v>
                </c:pt>
                <c:pt idx="17">
                  <c:v>-6.7917565638031618</c:v>
                </c:pt>
                <c:pt idx="18">
                  <c:v>3.4553340038797273</c:v>
                </c:pt>
                <c:pt idx="19">
                  <c:v>-1.4248680062598851</c:v>
                </c:pt>
                <c:pt idx="20">
                  <c:v>3.4102404540863063</c:v>
                </c:pt>
                <c:pt idx="21">
                  <c:v>2.3340324797255931</c:v>
                </c:pt>
                <c:pt idx="22">
                  <c:v>-0.16996155605330898</c:v>
                </c:pt>
                <c:pt idx="23">
                  <c:v>-3.4004103079907821</c:v>
                </c:pt>
                <c:pt idx="24">
                  <c:v>4.1420205512833803</c:v>
                </c:pt>
                <c:pt idx="25">
                  <c:v>-5.4686302107936626</c:v>
                </c:pt>
                <c:pt idx="26">
                  <c:v>2.5122374719757374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034F-9DEE-DE972C44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03183"/>
        <c:axId val="1215411551"/>
      </c:scatterChart>
      <c:valAx>
        <c:axId val="12160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11551"/>
        <c:crosses val="autoZero"/>
        <c:crossBetween val="midCat"/>
      </c:valAx>
      <c:valAx>
        <c:axId val="12154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>
              <a:solidFill>
                <a:srgbClr val="00B050"/>
              </a:solidFill>
            </a:ln>
          </c:spPr>
          <c:val>
            <c:numRef>
              <c:f>'Question 4'!$T$6:$T$34</c:f>
              <c:numCache>
                <c:formatCode>General</c:formatCode>
                <c:ptCount val="29"/>
                <c:pt idx="0">
                  <c:v>130.1</c:v>
                </c:pt>
                <c:pt idx="1">
                  <c:v>117.8</c:v>
                </c:pt>
                <c:pt idx="2">
                  <c:v>129.69999999999999</c:v>
                </c:pt>
                <c:pt idx="3">
                  <c:v>123.9</c:v>
                </c:pt>
                <c:pt idx="4">
                  <c:v>124.9</c:v>
                </c:pt>
                <c:pt idx="5">
                  <c:v>118.7</c:v>
                </c:pt>
                <c:pt idx="6">
                  <c:v>123.9</c:v>
                </c:pt>
                <c:pt idx="7">
                  <c:v>121.4</c:v>
                </c:pt>
                <c:pt idx="8">
                  <c:v>115.3</c:v>
                </c:pt>
                <c:pt idx="9">
                  <c:v>113.9</c:v>
                </c:pt>
                <c:pt idx="10">
                  <c:v>107.7</c:v>
                </c:pt>
                <c:pt idx="11">
                  <c:v>110.5</c:v>
                </c:pt>
                <c:pt idx="12">
                  <c:v>110</c:v>
                </c:pt>
                <c:pt idx="13">
                  <c:v>104.3</c:v>
                </c:pt>
                <c:pt idx="14">
                  <c:v>108.10000000000001</c:v>
                </c:pt>
                <c:pt idx="15">
                  <c:v>109</c:v>
                </c:pt>
                <c:pt idx="16">
                  <c:v>113</c:v>
                </c:pt>
                <c:pt idx="17">
                  <c:v>112.7</c:v>
                </c:pt>
                <c:pt idx="18">
                  <c:v>106.5</c:v>
                </c:pt>
                <c:pt idx="19">
                  <c:v>112.60000000000001</c:v>
                </c:pt>
                <c:pt idx="20">
                  <c:v>111.8</c:v>
                </c:pt>
                <c:pt idx="21">
                  <c:v>116.10000000000001</c:v>
                </c:pt>
                <c:pt idx="22">
                  <c:v>117.9</c:v>
                </c:pt>
                <c:pt idx="23">
                  <c:v>116.60000000000001</c:v>
                </c:pt>
                <c:pt idx="24">
                  <c:v>112.5</c:v>
                </c:pt>
                <c:pt idx="25">
                  <c:v>117.3</c:v>
                </c:pt>
                <c:pt idx="26">
                  <c:v>110.9</c:v>
                </c:pt>
                <c:pt idx="27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EF4F-ADE6-C130EE881DE0}"/>
            </c:ext>
          </c:extLst>
        </c:ser>
        <c:ser>
          <c:idx val="1"/>
          <c:order val="1"/>
          <c:tx>
            <c:v>w=0.8</c:v>
          </c:tx>
          <c:spPr>
            <a:ln>
              <a:solidFill>
                <a:srgbClr val="FF0000"/>
              </a:solidFill>
            </a:ln>
          </c:spPr>
          <c:val>
            <c:numRef>
              <c:f>'Question 4'!$U$6:$U$34</c:f>
              <c:numCache>
                <c:formatCode>0.0</c:formatCode>
                <c:ptCount val="29"/>
                <c:pt idx="0">
                  <c:v>#N/A</c:v>
                </c:pt>
                <c:pt idx="1">
                  <c:v>130.1</c:v>
                </c:pt>
                <c:pt idx="2">
                  <c:v>127.64</c:v>
                </c:pt>
                <c:pt idx="3">
                  <c:v>128.05200000000002</c:v>
                </c:pt>
                <c:pt idx="4">
                  <c:v>127.22160000000002</c:v>
                </c:pt>
                <c:pt idx="5">
                  <c:v>126.75728000000002</c:v>
                </c:pt>
                <c:pt idx="6">
                  <c:v>125.14582400000003</c:v>
                </c:pt>
                <c:pt idx="7">
                  <c:v>124.89665920000003</c:v>
                </c:pt>
                <c:pt idx="8">
                  <c:v>124.19732736000003</c:v>
                </c:pt>
                <c:pt idx="9">
                  <c:v>122.41786188800003</c:v>
                </c:pt>
                <c:pt idx="10">
                  <c:v>120.71428951040004</c:v>
                </c:pt>
                <c:pt idx="11">
                  <c:v>118.11143160832005</c:v>
                </c:pt>
                <c:pt idx="12">
                  <c:v>116.58914528665605</c:v>
                </c:pt>
                <c:pt idx="13">
                  <c:v>115.27131622932484</c:v>
                </c:pt>
                <c:pt idx="14">
                  <c:v>113.07705298345988</c:v>
                </c:pt>
                <c:pt idx="15">
                  <c:v>112.08164238676791</c:v>
                </c:pt>
                <c:pt idx="16">
                  <c:v>111.46531390941433</c:v>
                </c:pt>
                <c:pt idx="17">
                  <c:v>111.77225112753146</c:v>
                </c:pt>
                <c:pt idx="18">
                  <c:v>111.95780090202518</c:v>
                </c:pt>
                <c:pt idx="19">
                  <c:v>110.86624072162014</c:v>
                </c:pt>
                <c:pt idx="20">
                  <c:v>111.21299257729612</c:v>
                </c:pt>
                <c:pt idx="21">
                  <c:v>111.3303940618369</c:v>
                </c:pt>
                <c:pt idx="22">
                  <c:v>112.28431524946953</c:v>
                </c:pt>
                <c:pt idx="23">
                  <c:v>113.40745219957563</c:v>
                </c:pt>
                <c:pt idx="24">
                  <c:v>114.04596175966051</c:v>
                </c:pt>
                <c:pt idx="25">
                  <c:v>113.73676940772842</c:v>
                </c:pt>
                <c:pt idx="26">
                  <c:v>114.44941552618275</c:v>
                </c:pt>
                <c:pt idx="27">
                  <c:v>113.7395324209462</c:v>
                </c:pt>
                <c:pt idx="28">
                  <c:v>113.91162593675698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1-EF4F-ADE6-C130EE881DE0}"/>
            </c:ext>
          </c:extLst>
        </c:ser>
        <c:ser>
          <c:idx val="2"/>
          <c:order val="2"/>
          <c:tx>
            <c:v>w=0.2</c:v>
          </c:tx>
          <c:spPr>
            <a:ln>
              <a:solidFill>
                <a:srgbClr val="00B0F0"/>
              </a:solidFill>
            </a:ln>
          </c:spPr>
          <c:val>
            <c:numRef>
              <c:f>'Question 4'!$V$5:$V$34</c:f>
              <c:numCache>
                <c:formatCode>0.0</c:formatCode>
                <c:ptCount val="30"/>
                <c:pt idx="1">
                  <c:v>#N/A</c:v>
                </c:pt>
                <c:pt idx="2">
                  <c:v>130.1</c:v>
                </c:pt>
                <c:pt idx="3">
                  <c:v>120.26</c:v>
                </c:pt>
                <c:pt idx="4">
                  <c:v>127.812</c:v>
                </c:pt>
                <c:pt idx="5">
                  <c:v>124.6824</c:v>
                </c:pt>
                <c:pt idx="6">
                  <c:v>124.85648000000002</c:v>
                </c:pt>
                <c:pt idx="7">
                  <c:v>119.93129600000002</c:v>
                </c:pt>
                <c:pt idx="8">
                  <c:v>123.10625920000001</c:v>
                </c:pt>
                <c:pt idx="9">
                  <c:v>121.74125184</c:v>
                </c:pt>
                <c:pt idx="10">
                  <c:v>116.58825036800002</c:v>
                </c:pt>
                <c:pt idx="11">
                  <c:v>114.43765007360001</c:v>
                </c:pt>
                <c:pt idx="12">
                  <c:v>109.04753001472001</c:v>
                </c:pt>
                <c:pt idx="13">
                  <c:v>110.20950600294401</c:v>
                </c:pt>
                <c:pt idx="14">
                  <c:v>110.0419012005888</c:v>
                </c:pt>
                <c:pt idx="15">
                  <c:v>105.44838024011776</c:v>
                </c:pt>
                <c:pt idx="16">
                  <c:v>107.56967604802357</c:v>
                </c:pt>
                <c:pt idx="17">
                  <c:v>108.71393520960471</c:v>
                </c:pt>
                <c:pt idx="18">
                  <c:v>112.14278704192095</c:v>
                </c:pt>
                <c:pt idx="19">
                  <c:v>112.5885574083842</c:v>
                </c:pt>
                <c:pt idx="20">
                  <c:v>107.71771148167684</c:v>
                </c:pt>
                <c:pt idx="21">
                  <c:v>111.62354229633539</c:v>
                </c:pt>
                <c:pt idx="22">
                  <c:v>111.76470845926707</c:v>
                </c:pt>
                <c:pt idx="23">
                  <c:v>115.23294169185343</c:v>
                </c:pt>
                <c:pt idx="24">
                  <c:v>117.36658833837069</c:v>
                </c:pt>
                <c:pt idx="25">
                  <c:v>116.75331766767415</c:v>
                </c:pt>
                <c:pt idx="26">
                  <c:v>113.35066353353483</c:v>
                </c:pt>
                <c:pt idx="27">
                  <c:v>116.51013270670697</c:v>
                </c:pt>
                <c:pt idx="28">
                  <c:v>112.0220265413414</c:v>
                </c:pt>
                <c:pt idx="29">
                  <c:v>114.08440530826829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1-EF4F-ADE6-C130EE88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127855"/>
        <c:axId val="1484718223"/>
      </c:lineChart>
      <c:catAx>
        <c:axId val="172412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718223"/>
        <c:crosses val="autoZero"/>
        <c:auto val="1"/>
        <c:lblAlgn val="ctr"/>
        <c:lblOffset val="100"/>
        <c:noMultiLvlLbl val="0"/>
      </c:catAx>
      <c:valAx>
        <c:axId val="1484718223"/>
        <c:scaling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127855"/>
        <c:crosses val="autoZero"/>
        <c:crossBetween val="midCat"/>
        <c:majorUnit val="2"/>
      </c:valAx>
      <c:spPr>
        <a:pattFill prst="lgGrid">
          <a:fgClr>
            <a:schemeClr val="bg1">
              <a:lumMod val="95000"/>
            </a:schemeClr>
          </a:fgClr>
          <a:bgClr>
            <a:schemeClr val="bg1"/>
          </a:bgClr>
        </a:patt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>
              <a:solidFill>
                <a:srgbClr val="00B050"/>
              </a:solidFill>
            </a:ln>
          </c:spPr>
          <c:val>
            <c:numRef>
              <c:f>'Question 5'!$R$6:$R$33</c:f>
              <c:numCache>
                <c:formatCode>General</c:formatCode>
                <c:ptCount val="28"/>
                <c:pt idx="0">
                  <c:v>130.1</c:v>
                </c:pt>
                <c:pt idx="1">
                  <c:v>117.8</c:v>
                </c:pt>
                <c:pt idx="2">
                  <c:v>129.69999999999999</c:v>
                </c:pt>
                <c:pt idx="3">
                  <c:v>123.9</c:v>
                </c:pt>
                <c:pt idx="4">
                  <c:v>124.9</c:v>
                </c:pt>
                <c:pt idx="5">
                  <c:v>118.7</c:v>
                </c:pt>
                <c:pt idx="6">
                  <c:v>123.9</c:v>
                </c:pt>
                <c:pt idx="7">
                  <c:v>121.4</c:v>
                </c:pt>
                <c:pt idx="8">
                  <c:v>115.3</c:v>
                </c:pt>
                <c:pt idx="9">
                  <c:v>113.9</c:v>
                </c:pt>
                <c:pt idx="10">
                  <c:v>107.7</c:v>
                </c:pt>
                <c:pt idx="11">
                  <c:v>110.5</c:v>
                </c:pt>
                <c:pt idx="12">
                  <c:v>110</c:v>
                </c:pt>
                <c:pt idx="13">
                  <c:v>104.3</c:v>
                </c:pt>
                <c:pt idx="14">
                  <c:v>108.10000000000001</c:v>
                </c:pt>
                <c:pt idx="15">
                  <c:v>109</c:v>
                </c:pt>
                <c:pt idx="16">
                  <c:v>113</c:v>
                </c:pt>
                <c:pt idx="17">
                  <c:v>112.7</c:v>
                </c:pt>
                <c:pt idx="18">
                  <c:v>106.5</c:v>
                </c:pt>
                <c:pt idx="19">
                  <c:v>112.60000000000001</c:v>
                </c:pt>
                <c:pt idx="20">
                  <c:v>111.8</c:v>
                </c:pt>
                <c:pt idx="21">
                  <c:v>116.10000000000001</c:v>
                </c:pt>
                <c:pt idx="22">
                  <c:v>117.9</c:v>
                </c:pt>
                <c:pt idx="23">
                  <c:v>116.60000000000001</c:v>
                </c:pt>
                <c:pt idx="24">
                  <c:v>112.5</c:v>
                </c:pt>
                <c:pt idx="25">
                  <c:v>117.3</c:v>
                </c:pt>
                <c:pt idx="26">
                  <c:v>110.9</c:v>
                </c:pt>
                <c:pt idx="27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3-4A4B-BE9A-242920FDC093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FF0000"/>
              </a:solidFill>
            </a:ln>
          </c:spPr>
          <c:val>
            <c:numRef>
              <c:f>'Question 5'!$S$6:$S$33</c:f>
              <c:numCache>
                <c:formatCode>General</c:formatCode>
                <c:ptCount val="2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125.28</c:v>
                </c:pt>
                <c:pt idx="6">
                  <c:v>123</c:v>
                </c:pt>
                <c:pt idx="7">
                  <c:v>124.22</c:v>
                </c:pt>
                <c:pt idx="8">
                  <c:v>122.55999999999999</c:v>
                </c:pt>
                <c:pt idx="9">
                  <c:v>120.83999999999999</c:v>
                </c:pt>
                <c:pt idx="10">
                  <c:v>118.64000000000001</c:v>
                </c:pt>
                <c:pt idx="11">
                  <c:v>116.44000000000001</c:v>
                </c:pt>
                <c:pt idx="12">
                  <c:v>113.75999999999999</c:v>
                </c:pt>
                <c:pt idx="13">
                  <c:v>111.47999999999999</c:v>
                </c:pt>
                <c:pt idx="14">
                  <c:v>109.28</c:v>
                </c:pt>
                <c:pt idx="15">
                  <c:v>108.12</c:v>
                </c:pt>
                <c:pt idx="16">
                  <c:v>108.38000000000002</c:v>
                </c:pt>
                <c:pt idx="17">
                  <c:v>108.88000000000002</c:v>
                </c:pt>
                <c:pt idx="18">
                  <c:v>109.42</c:v>
                </c:pt>
                <c:pt idx="19">
                  <c:v>109.85999999999999</c:v>
                </c:pt>
                <c:pt idx="20">
                  <c:v>110.75999999999999</c:v>
                </c:pt>
                <c:pt idx="21">
                  <c:v>111.32000000000001</c:v>
                </c:pt>
                <c:pt idx="22">
                  <c:v>111.94000000000001</c:v>
                </c:pt>
                <c:pt idx="23">
                  <c:v>112.98000000000002</c:v>
                </c:pt>
                <c:pt idx="24">
                  <c:v>115</c:v>
                </c:pt>
                <c:pt idx="25">
                  <c:v>114.98000000000002</c:v>
                </c:pt>
                <c:pt idx="26">
                  <c:v>116.08</c:v>
                </c:pt>
                <c:pt idx="27">
                  <c:v>115.04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3-4A4B-BE9A-242920FD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873439"/>
        <c:axId val="1724290143"/>
      </c:lineChart>
      <c:catAx>
        <c:axId val="169887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4290143"/>
        <c:crosses val="autoZero"/>
        <c:auto val="1"/>
        <c:lblAlgn val="ctr"/>
        <c:lblOffset val="100"/>
        <c:noMultiLvlLbl val="0"/>
      </c:catAx>
      <c:valAx>
        <c:axId val="1724290143"/>
        <c:scaling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8873439"/>
        <c:crosses val="autoZero"/>
        <c:crossBetween val="midCat"/>
        <c:majorUnit val="2"/>
      </c:valAx>
      <c:spPr>
        <a:pattFill prst="lgGrid">
          <a:fgClr>
            <a:schemeClr val="bg1">
              <a:lumMod val="95000"/>
            </a:schemeClr>
          </a:fgClr>
          <a:bgClr>
            <a:schemeClr val="bg1"/>
          </a:bgClr>
        </a:patt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3860800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8E119B-29A7-5A48-A677-BEF8ED88F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203200"/>
          <a:ext cx="3860800" cy="1422400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12</xdr:row>
      <xdr:rowOff>120650</xdr:rowOff>
    </xdr:from>
    <xdr:to>
      <xdr:col>9</xdr:col>
      <xdr:colOff>38100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3A518-D950-A741-B1AD-16A7FCEF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3</xdr:row>
      <xdr:rowOff>50800</xdr:rowOff>
    </xdr:from>
    <xdr:to>
      <xdr:col>11</xdr:col>
      <xdr:colOff>228600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65FEA4-4AA3-1F48-BF1E-B61C546E8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660400"/>
          <a:ext cx="9944100" cy="584200"/>
        </a:xfrm>
        <a:prstGeom prst="rect">
          <a:avLst/>
        </a:prstGeom>
      </xdr:spPr>
    </xdr:pic>
    <xdr:clientData/>
  </xdr:twoCellAnchor>
  <xdr:twoCellAnchor editAs="oneCell">
    <xdr:from>
      <xdr:col>10</xdr:col>
      <xdr:colOff>800100</xdr:colOff>
      <xdr:row>40</xdr:row>
      <xdr:rowOff>190500</xdr:rowOff>
    </xdr:from>
    <xdr:to>
      <xdr:col>19</xdr:col>
      <xdr:colOff>127000</xdr:colOff>
      <xdr:row>65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F165A-D509-7848-8F27-A036F7D42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0200" y="8712200"/>
          <a:ext cx="6629400" cy="5384800"/>
        </a:xfrm>
        <a:prstGeom prst="rect">
          <a:avLst/>
        </a:prstGeom>
      </xdr:spPr>
    </xdr:pic>
    <xdr:clientData/>
  </xdr:twoCellAnchor>
  <xdr:twoCellAnchor>
    <xdr:from>
      <xdr:col>34</xdr:col>
      <xdr:colOff>438150</xdr:colOff>
      <xdr:row>6</xdr:row>
      <xdr:rowOff>107950</xdr:rowOff>
    </xdr:from>
    <xdr:to>
      <xdr:col>40</xdr:col>
      <xdr:colOff>57150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61995-C5E2-F445-94EE-6C6B42DB9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114300</xdr:rowOff>
    </xdr:from>
    <xdr:to>
      <xdr:col>12</xdr:col>
      <xdr:colOff>635000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66BD07-0D1C-E745-85AF-332F29B05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520700"/>
          <a:ext cx="9677400" cy="774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635000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127B15-1117-5843-BF35-06448E102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5181600"/>
          <a:ext cx="8890000" cy="3987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25400</xdr:rowOff>
    </xdr:from>
    <xdr:to>
      <xdr:col>12</xdr:col>
      <xdr:colOff>584200</xdr:colOff>
      <xdr:row>7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697366-2989-404B-BAFD-10AFD740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431800"/>
          <a:ext cx="9563100" cy="1041400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15</xdr:row>
      <xdr:rowOff>177800</xdr:rowOff>
    </xdr:from>
    <xdr:to>
      <xdr:col>16</xdr:col>
      <xdr:colOff>190500</xdr:colOff>
      <xdr:row>39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AD82F-92BC-5848-B17B-462A57D62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2</xdr:row>
      <xdr:rowOff>165100</xdr:rowOff>
    </xdr:from>
    <xdr:to>
      <xdr:col>12</xdr:col>
      <xdr:colOff>228600</xdr:colOff>
      <xdr:row>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975468-F297-8042-B895-D0BCA525E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9169400" cy="660400"/>
        </a:xfrm>
        <a:prstGeom prst="rect">
          <a:avLst/>
        </a:prstGeom>
      </xdr:spPr>
    </xdr:pic>
    <xdr:clientData/>
  </xdr:twoCellAnchor>
  <xdr:twoCellAnchor>
    <xdr:from>
      <xdr:col>2</xdr:col>
      <xdr:colOff>203200</xdr:colOff>
      <xdr:row>10</xdr:row>
      <xdr:rowOff>165100</xdr:rowOff>
    </xdr:from>
    <xdr:to>
      <xdr:col>13</xdr:col>
      <xdr:colOff>711200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701EE-68D5-7A4E-B64E-DF10989EA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BE2E-FF12-2746-97B1-EDE600F5A7D9}">
  <dimension ref="B2:M71"/>
  <sheetViews>
    <sheetView topLeftCell="A6" workbookViewId="0">
      <selection activeCell="B8" sqref="B8"/>
    </sheetView>
  </sheetViews>
  <sheetFormatPr baseColWidth="10" defaultRowHeight="16"/>
  <cols>
    <col min="1" max="1" width="10.83203125" style="1"/>
    <col min="2" max="2" width="18.1640625" style="1" customWidth="1"/>
    <col min="3" max="3" width="112.6640625" style="1" customWidth="1"/>
    <col min="4" max="10" width="10.83203125" style="1"/>
    <col min="11" max="11" width="9.6640625" style="1" customWidth="1"/>
    <col min="12" max="12" width="13.6640625" style="1" customWidth="1"/>
    <col min="13" max="13" width="19.1640625" style="1" bestFit="1" customWidth="1"/>
    <col min="14" max="14" width="6.83203125" style="1" bestFit="1" customWidth="1"/>
    <col min="15" max="15" width="19.1640625" style="1" bestFit="1" customWidth="1"/>
    <col min="16" max="16384" width="10.83203125" style="1"/>
  </cols>
  <sheetData>
    <row r="2" spans="2:13" ht="26">
      <c r="C2" s="2"/>
      <c r="K2" s="11"/>
      <c r="L2" s="12" t="s">
        <v>1</v>
      </c>
      <c r="M2" s="12" t="s">
        <v>3</v>
      </c>
    </row>
    <row r="3" spans="2:13" ht="19" customHeight="1">
      <c r="C3" s="2"/>
      <c r="K3" s="9">
        <v>1</v>
      </c>
      <c r="L3" s="10">
        <v>1980</v>
      </c>
      <c r="M3" s="10">
        <v>127.5</v>
      </c>
    </row>
    <row r="4" spans="2:13" ht="20" customHeight="1">
      <c r="C4" s="2"/>
      <c r="K4" s="9">
        <v>2</v>
      </c>
      <c r="L4" s="10">
        <v>1981</v>
      </c>
      <c r="M4" s="10">
        <v>130.1</v>
      </c>
    </row>
    <row r="5" spans="2:13" ht="18" customHeight="1">
      <c r="C5" s="2"/>
      <c r="K5" s="9">
        <v>3</v>
      </c>
      <c r="L5" s="10">
        <v>1982</v>
      </c>
      <c r="M5" s="10">
        <v>117.8</v>
      </c>
    </row>
    <row r="6" spans="2:13">
      <c r="K6" s="9">
        <v>4</v>
      </c>
      <c r="L6" s="10">
        <v>1983</v>
      </c>
      <c r="M6" s="10">
        <v>129.69999999999999</v>
      </c>
    </row>
    <row r="7" spans="2:13">
      <c r="K7" s="9">
        <v>5</v>
      </c>
      <c r="L7" s="10">
        <v>1984</v>
      </c>
      <c r="M7" s="10">
        <v>123.9</v>
      </c>
    </row>
    <row r="8" spans="2:13">
      <c r="K8" s="9">
        <v>6</v>
      </c>
      <c r="L8" s="10">
        <v>1985</v>
      </c>
      <c r="M8" s="10">
        <v>124.9</v>
      </c>
    </row>
    <row r="9" spans="2:13">
      <c r="B9" s="4"/>
      <c r="C9" s="5"/>
      <c r="D9" s="4"/>
      <c r="K9" s="9">
        <v>7</v>
      </c>
      <c r="L9" s="10">
        <v>1986</v>
      </c>
      <c r="M9" s="10">
        <v>118.7</v>
      </c>
    </row>
    <row r="10" spans="2:13" ht="20" customHeight="1">
      <c r="B10" s="4"/>
      <c r="C10" s="6"/>
      <c r="D10" s="4"/>
      <c r="K10" s="9">
        <v>8</v>
      </c>
      <c r="L10" s="10">
        <v>1987</v>
      </c>
      <c r="M10" s="10">
        <v>123.9</v>
      </c>
    </row>
    <row r="11" spans="2:13" ht="21">
      <c r="B11" s="8">
        <v>1</v>
      </c>
      <c r="C11" s="14" t="s">
        <v>0</v>
      </c>
      <c r="D11" s="4"/>
      <c r="K11" s="9">
        <v>9</v>
      </c>
      <c r="L11" s="10">
        <v>1988</v>
      </c>
      <c r="M11" s="10">
        <v>121.4</v>
      </c>
    </row>
    <row r="12" spans="2:13" ht="21">
      <c r="B12" s="8"/>
      <c r="C12" s="3"/>
      <c r="D12" s="4"/>
      <c r="K12" s="9">
        <v>10</v>
      </c>
      <c r="L12" s="10">
        <v>1989</v>
      </c>
      <c r="M12" s="10">
        <v>115.3</v>
      </c>
    </row>
    <row r="13" spans="2:13">
      <c r="B13" s="4"/>
      <c r="C13" s="7"/>
      <c r="D13" s="4"/>
      <c r="K13" s="9">
        <v>11</v>
      </c>
      <c r="L13" s="10">
        <v>1990</v>
      </c>
      <c r="M13" s="10">
        <v>113.9</v>
      </c>
    </row>
    <row r="14" spans="2:13">
      <c r="B14" s="4"/>
      <c r="C14" s="6"/>
      <c r="D14" s="4"/>
      <c r="K14" s="9">
        <v>12</v>
      </c>
      <c r="L14" s="10">
        <v>1991</v>
      </c>
      <c r="M14" s="10">
        <v>107.7</v>
      </c>
    </row>
    <row r="15" spans="2:13">
      <c r="B15" s="4"/>
      <c r="C15" s="7"/>
      <c r="D15" s="4"/>
      <c r="K15" s="9">
        <v>13</v>
      </c>
      <c r="L15" s="10">
        <v>1992</v>
      </c>
      <c r="M15" s="10">
        <v>110.5</v>
      </c>
    </row>
    <row r="16" spans="2:13">
      <c r="B16" s="4"/>
      <c r="C16" s="6"/>
      <c r="D16" s="4"/>
      <c r="K16" s="9">
        <v>14</v>
      </c>
      <c r="L16" s="10">
        <v>1993</v>
      </c>
      <c r="M16" s="10">
        <v>110</v>
      </c>
    </row>
    <row r="17" spans="2:13">
      <c r="B17" s="4"/>
      <c r="C17" s="7"/>
      <c r="D17" s="4"/>
      <c r="K17" s="9">
        <v>15</v>
      </c>
      <c r="L17" s="10">
        <v>1994</v>
      </c>
      <c r="M17" s="10">
        <v>104.3</v>
      </c>
    </row>
    <row r="18" spans="2:13">
      <c r="B18" s="4"/>
      <c r="C18" s="6"/>
      <c r="D18" s="4"/>
      <c r="K18" s="9">
        <v>16</v>
      </c>
      <c r="L18" s="10">
        <v>1995</v>
      </c>
      <c r="M18" s="10">
        <v>108.10000000000001</v>
      </c>
    </row>
    <row r="19" spans="2:13">
      <c r="B19" s="4"/>
      <c r="C19" s="4"/>
      <c r="D19" s="4"/>
      <c r="K19" s="9">
        <v>17</v>
      </c>
      <c r="L19" s="10">
        <v>1996</v>
      </c>
      <c r="M19" s="10">
        <v>109</v>
      </c>
    </row>
    <row r="20" spans="2:13">
      <c r="K20" s="9">
        <v>18</v>
      </c>
      <c r="L20" s="10">
        <v>1997</v>
      </c>
      <c r="M20" s="10">
        <v>113</v>
      </c>
    </row>
    <row r="21" spans="2:13">
      <c r="K21" s="9">
        <v>19</v>
      </c>
      <c r="L21" s="10">
        <v>1998</v>
      </c>
      <c r="M21" s="10">
        <v>112.7</v>
      </c>
    </row>
    <row r="22" spans="2:13">
      <c r="K22" s="9">
        <v>20</v>
      </c>
      <c r="L22" s="10">
        <v>1999</v>
      </c>
      <c r="M22" s="10">
        <v>106.5</v>
      </c>
    </row>
    <row r="23" spans="2:13">
      <c r="K23" s="9">
        <v>21</v>
      </c>
      <c r="L23" s="10">
        <v>2000</v>
      </c>
      <c r="M23" s="10">
        <v>112.60000000000001</v>
      </c>
    </row>
    <row r="24" spans="2:13">
      <c r="K24" s="9">
        <v>22</v>
      </c>
      <c r="L24" s="10">
        <v>2001</v>
      </c>
      <c r="M24" s="10">
        <v>111.8</v>
      </c>
    </row>
    <row r="25" spans="2:13">
      <c r="K25" s="9">
        <v>23</v>
      </c>
      <c r="L25" s="10">
        <v>2002</v>
      </c>
      <c r="M25" s="10">
        <v>116.10000000000001</v>
      </c>
    </row>
    <row r="26" spans="2:13">
      <c r="K26" s="9">
        <v>24</v>
      </c>
      <c r="L26" s="10">
        <v>2003</v>
      </c>
      <c r="M26" s="10">
        <v>117.9</v>
      </c>
    </row>
    <row r="27" spans="2:13">
      <c r="K27" s="9">
        <v>25</v>
      </c>
      <c r="L27" s="10">
        <v>2004</v>
      </c>
      <c r="M27" s="10">
        <v>116.60000000000001</v>
      </c>
    </row>
    <row r="28" spans="2:13">
      <c r="K28" s="9">
        <v>26</v>
      </c>
      <c r="L28" s="10">
        <v>2005</v>
      </c>
      <c r="M28" s="10">
        <v>112.5</v>
      </c>
    </row>
    <row r="29" spans="2:13">
      <c r="K29" s="9">
        <v>27</v>
      </c>
      <c r="L29" s="10">
        <v>2006</v>
      </c>
      <c r="M29" s="10">
        <v>117.3</v>
      </c>
    </row>
    <row r="30" spans="2:13">
      <c r="K30" s="9">
        <v>28</v>
      </c>
      <c r="L30" s="10">
        <v>2007</v>
      </c>
      <c r="M30" s="10">
        <v>110.9</v>
      </c>
    </row>
    <row r="31" spans="2:13">
      <c r="K31" s="9">
        <v>29</v>
      </c>
      <c r="L31" s="10">
        <v>2008</v>
      </c>
      <c r="M31" s="10">
        <v>114.60000000000001</v>
      </c>
    </row>
    <row r="32" spans="2:13">
      <c r="K32" s="9">
        <v>30</v>
      </c>
      <c r="L32" s="9">
        <v>2009</v>
      </c>
      <c r="M32" s="9"/>
    </row>
    <row r="33" spans="2:3" ht="21">
      <c r="C33" s="15" t="s">
        <v>2</v>
      </c>
    </row>
    <row r="36" spans="2:3" ht="21">
      <c r="B36" s="8"/>
      <c r="C36" s="13"/>
    </row>
    <row r="56" spans="2:3" ht="21">
      <c r="B56" s="8"/>
      <c r="C56" s="13"/>
    </row>
    <row r="71" spans="2:3" ht="21">
      <c r="B71" s="8"/>
      <c r="C7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89E3-3596-8E47-8242-2790FDAFF0BF}">
  <dimension ref="C3:AQ77"/>
  <sheetViews>
    <sheetView tabSelected="1" topLeftCell="A20" workbookViewId="0">
      <selection activeCell="O3" sqref="O3:S3"/>
    </sheetView>
  </sheetViews>
  <sheetFormatPr baseColWidth="10" defaultRowHeight="16"/>
  <cols>
    <col min="1" max="2" width="10.83203125" style="1"/>
    <col min="3" max="3" width="17.83203125" style="1" bestFit="1" customWidth="1"/>
    <col min="4" max="4" width="12.1640625" style="1" bestFit="1" customWidth="1"/>
    <col min="5" max="5" width="13.5" style="1" bestFit="1" customWidth="1"/>
    <col min="6" max="6" width="12.1640625" style="1" bestFit="1" customWidth="1"/>
    <col min="7" max="7" width="15.1640625" style="1" customWidth="1"/>
    <col min="8" max="8" width="13" style="1" bestFit="1" customWidth="1"/>
    <col min="9" max="14" width="10.83203125" style="1"/>
    <col min="15" max="15" width="7.33203125" style="1" customWidth="1"/>
    <col min="16" max="16" width="10.33203125" style="1" customWidth="1"/>
    <col min="17" max="17" width="13.1640625" style="1" customWidth="1"/>
    <col min="18" max="29" width="10.83203125" style="1"/>
    <col min="30" max="30" width="19.83203125" style="1" bestFit="1" customWidth="1"/>
    <col min="31" max="31" width="21" style="1" bestFit="1" customWidth="1"/>
    <col min="32" max="34" width="10.83203125" style="1"/>
    <col min="35" max="35" width="29" style="1" bestFit="1" customWidth="1"/>
    <col min="36" max="16384" width="10.83203125" style="1"/>
  </cols>
  <sheetData>
    <row r="3" spans="3:35">
      <c r="O3" s="37" t="s">
        <v>54</v>
      </c>
      <c r="P3" s="37"/>
      <c r="Q3" s="37"/>
      <c r="R3" s="37"/>
      <c r="S3" s="37"/>
      <c r="Z3" s="17"/>
      <c r="AA3" s="17" t="s">
        <v>1</v>
      </c>
      <c r="AB3" s="17" t="s">
        <v>9</v>
      </c>
      <c r="AC3" s="17" t="s">
        <v>10</v>
      </c>
      <c r="AD3" s="17" t="s">
        <v>49</v>
      </c>
      <c r="AE3" s="17" t="s">
        <v>48</v>
      </c>
    </row>
    <row r="4" spans="3:35">
      <c r="O4" s="17"/>
      <c r="P4" s="17" t="s">
        <v>1</v>
      </c>
      <c r="Q4" s="17" t="s">
        <v>9</v>
      </c>
      <c r="R4" s="17" t="s">
        <v>10</v>
      </c>
      <c r="S4" s="17"/>
      <c r="Z4" s="16">
        <v>1</v>
      </c>
      <c r="AA4" s="16">
        <v>1980</v>
      </c>
      <c r="AB4" s="16">
        <v>127.5</v>
      </c>
      <c r="AC4" s="16"/>
      <c r="AD4" s="16"/>
    </row>
    <row r="5" spans="3:35">
      <c r="O5" s="16">
        <v>1</v>
      </c>
      <c r="P5" s="16">
        <v>1980</v>
      </c>
      <c r="Q5" s="16">
        <v>127.5</v>
      </c>
      <c r="R5" s="16"/>
      <c r="S5" s="16"/>
      <c r="Z5" s="28">
        <v>2</v>
      </c>
      <c r="AA5" s="28">
        <v>1981</v>
      </c>
      <c r="AB5" s="28">
        <v>130.1</v>
      </c>
      <c r="AC5" s="28">
        <v>127.5</v>
      </c>
      <c r="AD5" s="16"/>
      <c r="AE5" s="24">
        <v>6.9087369197925455</v>
      </c>
    </row>
    <row r="6" spans="3:35">
      <c r="O6" s="28">
        <v>2</v>
      </c>
      <c r="P6" s="28">
        <v>1981</v>
      </c>
      <c r="Q6" s="28">
        <v>130.1</v>
      </c>
      <c r="R6" s="28">
        <v>127.5</v>
      </c>
      <c r="S6" s="16"/>
      <c r="Z6" s="28">
        <v>3</v>
      </c>
      <c r="AA6" s="28">
        <v>1982</v>
      </c>
      <c r="AB6" s="28">
        <v>117.8</v>
      </c>
      <c r="AC6" s="28">
        <v>130.1</v>
      </c>
      <c r="AD6" s="32">
        <v>6.9087369197925455</v>
      </c>
      <c r="AE6" s="32">
        <v>-7.1303655763325224</v>
      </c>
      <c r="AI6" s="1" t="s">
        <v>50</v>
      </c>
    </row>
    <row r="7" spans="3:35">
      <c r="O7" s="28">
        <v>3</v>
      </c>
      <c r="P7" s="28">
        <v>1982</v>
      </c>
      <c r="Q7" s="28">
        <v>117.8</v>
      </c>
      <c r="R7" s="28">
        <v>130.1</v>
      </c>
      <c r="S7" s="16"/>
      <c r="Z7" s="28">
        <v>4</v>
      </c>
      <c r="AA7" s="28">
        <v>1983</v>
      </c>
      <c r="AB7" s="28">
        <v>129.69999999999999</v>
      </c>
      <c r="AC7" s="28">
        <v>117.8</v>
      </c>
      <c r="AD7" s="32">
        <v>-7.1303655763325224</v>
      </c>
      <c r="AE7" s="32">
        <v>12.996927001489951</v>
      </c>
    </row>
    <row r="8" spans="3:35" ht="21">
      <c r="H8" s="15" t="s">
        <v>43</v>
      </c>
      <c r="O8" s="28">
        <v>4</v>
      </c>
      <c r="P8" s="28">
        <v>1983</v>
      </c>
      <c r="Q8" s="28">
        <v>129.69999999999999</v>
      </c>
      <c r="R8" s="28">
        <v>117.8</v>
      </c>
      <c r="S8" s="16"/>
      <c r="Z8" s="28">
        <v>5</v>
      </c>
      <c r="AA8" s="28">
        <v>1984</v>
      </c>
      <c r="AB8" s="28">
        <v>123.9</v>
      </c>
      <c r="AC8" s="28">
        <v>129.69999999999999</v>
      </c>
      <c r="AD8" s="32">
        <v>12.996927001489951</v>
      </c>
      <c r="AE8" s="32">
        <v>-0.76281134615942392</v>
      </c>
    </row>
    <row r="9" spans="3:35">
      <c r="O9" s="28">
        <v>5</v>
      </c>
      <c r="P9" s="28">
        <v>1984</v>
      </c>
      <c r="Q9" s="28">
        <v>123.9</v>
      </c>
      <c r="R9" s="28">
        <v>129.69999999999999</v>
      </c>
      <c r="S9" s="16"/>
      <c r="Z9" s="28">
        <v>6</v>
      </c>
      <c r="AA9" s="28">
        <v>1985</v>
      </c>
      <c r="AB9" s="28">
        <v>124.9</v>
      </c>
      <c r="AC9" s="28">
        <v>123.9</v>
      </c>
      <c r="AD9" s="32">
        <v>-0.76281134615942392</v>
      </c>
      <c r="AE9" s="32">
        <v>4.1167249913503525</v>
      </c>
    </row>
    <row r="10" spans="3:35">
      <c r="O10" s="28">
        <v>6</v>
      </c>
      <c r="P10" s="28">
        <v>1985</v>
      </c>
      <c r="Q10" s="28">
        <v>124.9</v>
      </c>
      <c r="R10" s="28">
        <v>123.9</v>
      </c>
      <c r="S10" s="16"/>
      <c r="Z10" s="28">
        <v>7</v>
      </c>
      <c r="AA10" s="28">
        <v>1986</v>
      </c>
      <c r="AB10" s="28">
        <v>118.7</v>
      </c>
      <c r="AC10" s="28">
        <v>124.9</v>
      </c>
      <c r="AD10" s="32">
        <v>4.1167249913503525</v>
      </c>
      <c r="AE10" s="32">
        <v>-2.7521605840823611</v>
      </c>
    </row>
    <row r="11" spans="3:35">
      <c r="C11" t="s">
        <v>11</v>
      </c>
      <c r="D11"/>
      <c r="E11"/>
      <c r="F11"/>
      <c r="G11"/>
      <c r="H11"/>
      <c r="I11"/>
      <c r="J11"/>
      <c r="K11"/>
      <c r="O11" s="28">
        <v>7</v>
      </c>
      <c r="P11" s="28">
        <v>1986</v>
      </c>
      <c r="Q11" s="28">
        <v>118.7</v>
      </c>
      <c r="R11" s="28">
        <v>124.9</v>
      </c>
      <c r="S11" s="16"/>
      <c r="Z11" s="28">
        <v>8</v>
      </c>
      <c r="AA11" s="28">
        <v>1987</v>
      </c>
      <c r="AB11" s="28">
        <v>123.9</v>
      </c>
      <c r="AC11" s="28">
        <v>118.7</v>
      </c>
      <c r="AD11" s="32">
        <v>-2.7521605840823611</v>
      </c>
      <c r="AE11" s="32">
        <v>6.5949299836005224</v>
      </c>
    </row>
    <row r="12" spans="3:35" ht="17" thickBot="1">
      <c r="C12"/>
      <c r="D12"/>
      <c r="E12"/>
      <c r="F12"/>
      <c r="G12"/>
      <c r="H12"/>
      <c r="I12"/>
      <c r="J12"/>
      <c r="K12"/>
      <c r="O12" s="28">
        <v>8</v>
      </c>
      <c r="P12" s="28">
        <v>1987</v>
      </c>
      <c r="Q12" s="28">
        <v>123.9</v>
      </c>
      <c r="R12" s="28">
        <v>118.7</v>
      </c>
      <c r="S12" s="16"/>
      <c r="Z12" s="28">
        <v>9</v>
      </c>
      <c r="AA12" s="28">
        <v>1988</v>
      </c>
      <c r="AB12" s="28">
        <v>121.4</v>
      </c>
      <c r="AC12" s="28">
        <v>123.9</v>
      </c>
      <c r="AD12" s="32">
        <v>6.5949299836005224</v>
      </c>
      <c r="AE12" s="32">
        <v>0.61672499135035252</v>
      </c>
    </row>
    <row r="13" spans="3:35">
      <c r="C13" s="27" t="s">
        <v>12</v>
      </c>
      <c r="D13" s="27"/>
      <c r="E13"/>
      <c r="F13"/>
      <c r="G13"/>
      <c r="H13"/>
      <c r="I13"/>
      <c r="J13"/>
      <c r="K13"/>
      <c r="O13" s="28">
        <v>9</v>
      </c>
      <c r="P13" s="28">
        <v>1988</v>
      </c>
      <c r="Q13" s="28">
        <v>121.4</v>
      </c>
      <c r="R13" s="28">
        <v>123.9</v>
      </c>
      <c r="S13" s="16"/>
      <c r="Z13" s="28">
        <v>10</v>
      </c>
      <c r="AA13" s="28">
        <v>1989</v>
      </c>
      <c r="AB13" s="28">
        <v>115.3</v>
      </c>
      <c r="AC13" s="28">
        <v>121.4</v>
      </c>
      <c r="AD13" s="32">
        <v>0.61672499135035252</v>
      </c>
      <c r="AE13" s="32">
        <v>-3.8110610700678507</v>
      </c>
    </row>
    <row r="14" spans="3:35">
      <c r="C14" s="24" t="s">
        <v>13</v>
      </c>
      <c r="D14" s="24">
        <v>0.70683597531229692</v>
      </c>
      <c r="E14"/>
      <c r="F14"/>
      <c r="G14"/>
      <c r="H14"/>
      <c r="I14"/>
      <c r="J14"/>
      <c r="K14"/>
      <c r="O14" s="28">
        <v>10</v>
      </c>
      <c r="P14" s="28">
        <v>1989</v>
      </c>
      <c r="Q14" s="28">
        <v>115.3</v>
      </c>
      <c r="R14" s="28">
        <v>121.4</v>
      </c>
      <c r="S14" s="16"/>
      <c r="Z14" s="28">
        <v>11</v>
      </c>
      <c r="AA14" s="28">
        <v>1990</v>
      </c>
      <c r="AB14" s="28">
        <v>113.9</v>
      </c>
      <c r="AC14" s="28">
        <v>115.3</v>
      </c>
      <c r="AD14" s="32">
        <v>-3.8110610700678507</v>
      </c>
      <c r="AE14" s="32">
        <v>-1.1308590599282269</v>
      </c>
    </row>
    <row r="15" spans="3:35">
      <c r="C15" s="24" t="s">
        <v>14</v>
      </c>
      <c r="D15" s="24">
        <v>0.49961709599568599</v>
      </c>
      <c r="E15"/>
      <c r="F15"/>
      <c r="G15"/>
      <c r="H15"/>
      <c r="I15"/>
      <c r="J15"/>
      <c r="K15"/>
      <c r="O15" s="28">
        <v>11</v>
      </c>
      <c r="P15" s="28">
        <v>1990</v>
      </c>
      <c r="Q15" s="28">
        <v>113.9</v>
      </c>
      <c r="R15" s="28">
        <v>115.3</v>
      </c>
      <c r="S15" s="16"/>
      <c r="Z15" s="28">
        <v>12</v>
      </c>
      <c r="AA15" s="28">
        <v>1991</v>
      </c>
      <c r="AB15" s="28">
        <v>107.7</v>
      </c>
      <c r="AC15" s="28">
        <v>113.9</v>
      </c>
      <c r="AD15" s="32">
        <v>-1.1308590599282269</v>
      </c>
      <c r="AE15" s="32">
        <v>-6.394419254322429</v>
      </c>
    </row>
    <row r="16" spans="3:35">
      <c r="C16" s="24" t="s">
        <v>15</v>
      </c>
      <c r="D16" s="24">
        <v>0.48037159968782778</v>
      </c>
      <c r="E16"/>
      <c r="F16"/>
      <c r="G16"/>
      <c r="H16"/>
      <c r="I16"/>
      <c r="J16"/>
      <c r="K16"/>
      <c r="O16" s="28">
        <v>12</v>
      </c>
      <c r="P16" s="28">
        <v>1991</v>
      </c>
      <c r="Q16" s="28">
        <v>107.7</v>
      </c>
      <c r="R16" s="28">
        <v>113.9</v>
      </c>
      <c r="S16" s="16"/>
      <c r="Z16" s="28">
        <v>13</v>
      </c>
      <c r="AA16" s="28">
        <v>1992</v>
      </c>
      <c r="AB16" s="28">
        <v>110.5</v>
      </c>
      <c r="AC16" s="28">
        <v>107.7</v>
      </c>
      <c r="AD16" s="32">
        <v>-6.394419254322429</v>
      </c>
      <c r="AE16" s="32">
        <v>0.55267131336044883</v>
      </c>
    </row>
    <row r="17" spans="3:43">
      <c r="C17" s="24" t="s">
        <v>16</v>
      </c>
      <c r="D17" s="24">
        <v>4.7942587394350857</v>
      </c>
      <c r="E17"/>
      <c r="F17"/>
      <c r="G17"/>
      <c r="H17"/>
      <c r="I17"/>
      <c r="J17"/>
      <c r="K17"/>
      <c r="O17" s="28">
        <v>13</v>
      </c>
      <c r="P17" s="28">
        <v>1992</v>
      </c>
      <c r="Q17" s="28">
        <v>110.5</v>
      </c>
      <c r="R17" s="28">
        <v>107.7</v>
      </c>
      <c r="S17" s="16"/>
      <c r="Z17" s="28">
        <v>14</v>
      </c>
      <c r="AA17" s="28">
        <v>1993</v>
      </c>
      <c r="AB17" s="28">
        <v>110</v>
      </c>
      <c r="AC17" s="28">
        <v>110.5</v>
      </c>
      <c r="AD17" s="32">
        <v>0.55267131336044883</v>
      </c>
      <c r="AE17" s="32">
        <v>-1.8202082978511669</v>
      </c>
    </row>
    <row r="18" spans="3:43" ht="17" thickBot="1">
      <c r="C18" s="25" t="s">
        <v>17</v>
      </c>
      <c r="D18" s="25">
        <v>28</v>
      </c>
      <c r="E18"/>
      <c r="F18"/>
      <c r="G18"/>
      <c r="H18"/>
      <c r="I18"/>
      <c r="J18"/>
      <c r="K18"/>
      <c r="O18" s="28">
        <v>14</v>
      </c>
      <c r="P18" s="28">
        <v>1993</v>
      </c>
      <c r="Q18" s="28">
        <v>110</v>
      </c>
      <c r="R18" s="28">
        <v>110.5</v>
      </c>
      <c r="S18" s="16"/>
      <c r="Z18" s="28">
        <v>15</v>
      </c>
      <c r="AA18" s="28">
        <v>1994</v>
      </c>
      <c r="AB18" s="28">
        <v>104.3</v>
      </c>
      <c r="AC18" s="28">
        <v>110</v>
      </c>
      <c r="AD18" s="32">
        <v>-1.8202082978511669</v>
      </c>
      <c r="AE18" s="32">
        <v>-7.1857655101348143</v>
      </c>
    </row>
    <row r="19" spans="3:43">
      <c r="C19"/>
      <c r="D19"/>
      <c r="E19"/>
      <c r="F19"/>
      <c r="G19"/>
      <c r="H19"/>
      <c r="I19"/>
      <c r="J19"/>
      <c r="K19"/>
      <c r="O19" s="28">
        <v>15</v>
      </c>
      <c r="P19" s="28">
        <v>1994</v>
      </c>
      <c r="Q19" s="28">
        <v>104.3</v>
      </c>
      <c r="R19" s="28">
        <v>110</v>
      </c>
      <c r="S19" s="16"/>
      <c r="Z19" s="28">
        <v>16</v>
      </c>
      <c r="AA19" s="28">
        <v>1995</v>
      </c>
      <c r="AB19" s="28">
        <v>108.10000000000001</v>
      </c>
      <c r="AC19" s="28">
        <v>104.3</v>
      </c>
      <c r="AD19" s="32">
        <v>-7.1857655101348143</v>
      </c>
      <c r="AE19" s="32">
        <v>0.42688226983172228</v>
      </c>
    </row>
    <row r="20" spans="3:43" ht="17" thickBot="1">
      <c r="C20" t="s">
        <v>18</v>
      </c>
      <c r="D20"/>
      <c r="E20"/>
      <c r="F20"/>
      <c r="G20"/>
      <c r="H20"/>
      <c r="I20"/>
      <c r="J20"/>
      <c r="K20"/>
      <c r="O20" s="28">
        <v>16</v>
      </c>
      <c r="P20" s="28">
        <v>1995</v>
      </c>
      <c r="Q20" s="28">
        <v>108.10000000000001</v>
      </c>
      <c r="R20" s="28">
        <v>104.3</v>
      </c>
      <c r="S20" s="16"/>
      <c r="Z20" s="28">
        <v>17</v>
      </c>
      <c r="AA20" s="28">
        <v>1996</v>
      </c>
      <c r="AB20" s="28">
        <v>109</v>
      </c>
      <c r="AC20" s="28">
        <v>108.10000000000001</v>
      </c>
      <c r="AD20" s="32">
        <v>0.42688226983172228</v>
      </c>
      <c r="AE20" s="32">
        <v>-1.2148829168126412</v>
      </c>
    </row>
    <row r="21" spans="3:43">
      <c r="C21" s="26"/>
      <c r="D21" s="26" t="s">
        <v>23</v>
      </c>
      <c r="E21" s="26" t="s">
        <v>24</v>
      </c>
      <c r="F21" s="26" t="s">
        <v>25</v>
      </c>
      <c r="G21" s="26" t="s">
        <v>26</v>
      </c>
      <c r="H21" s="26" t="s">
        <v>27</v>
      </c>
      <c r="I21"/>
      <c r="J21"/>
      <c r="K21"/>
      <c r="O21" s="28">
        <v>17</v>
      </c>
      <c r="P21" s="28">
        <v>1996</v>
      </c>
      <c r="Q21" s="28">
        <v>109</v>
      </c>
      <c r="R21" s="28">
        <v>108.10000000000001</v>
      </c>
      <c r="S21" s="16"/>
      <c r="Z21" s="28">
        <v>18</v>
      </c>
      <c r="AA21" s="28">
        <v>1997</v>
      </c>
      <c r="AB21" s="28">
        <v>113</v>
      </c>
      <c r="AC21" s="28">
        <v>109</v>
      </c>
      <c r="AD21" s="32">
        <v>-1.2148829168126412</v>
      </c>
      <c r="AE21" s="32">
        <v>2.1831200652979135</v>
      </c>
    </row>
    <row r="22" spans="3:43">
      <c r="C22" s="24" t="s">
        <v>19</v>
      </c>
      <c r="D22" s="24">
        <v>1</v>
      </c>
      <c r="E22" s="24">
        <v>596.69323305167904</v>
      </c>
      <c r="F22" s="24">
        <v>596.69323305167904</v>
      </c>
      <c r="G22" s="24">
        <v>25.960208456234234</v>
      </c>
      <c r="H22" s="24">
        <v>2.6150116103923949E-5</v>
      </c>
      <c r="I22"/>
      <c r="J22"/>
      <c r="K22"/>
      <c r="O22" s="28">
        <v>18</v>
      </c>
      <c r="P22" s="28">
        <v>1997</v>
      </c>
      <c r="Q22" s="28">
        <v>113</v>
      </c>
      <c r="R22" s="28">
        <v>109</v>
      </c>
      <c r="S22" s="16"/>
      <c r="Z22" s="28">
        <v>19</v>
      </c>
      <c r="AA22" s="28">
        <v>1998</v>
      </c>
      <c r="AB22" s="28">
        <v>112.7</v>
      </c>
      <c r="AC22" s="28">
        <v>113</v>
      </c>
      <c r="AD22" s="32">
        <v>2.1831200652979135</v>
      </c>
      <c r="AE22" s="32">
        <v>-0.79242223643296938</v>
      </c>
    </row>
    <row r="23" spans="3:43">
      <c r="C23" s="24" t="s">
        <v>20</v>
      </c>
      <c r="D23" s="24">
        <v>26</v>
      </c>
      <c r="E23" s="24">
        <v>597.607838376892</v>
      </c>
      <c r="F23" s="24">
        <v>22.984916860649694</v>
      </c>
      <c r="G23" s="24"/>
      <c r="H23" s="24"/>
      <c r="I23"/>
      <c r="J23"/>
      <c r="K23"/>
      <c r="O23" s="28">
        <v>19</v>
      </c>
      <c r="P23" s="28">
        <v>1998</v>
      </c>
      <c r="Q23" s="28">
        <v>112.7</v>
      </c>
      <c r="R23" s="28">
        <v>113</v>
      </c>
      <c r="S23" s="16"/>
      <c r="Z23" s="28">
        <v>20</v>
      </c>
      <c r="AA23" s="28">
        <v>1999</v>
      </c>
      <c r="AB23" s="28">
        <v>106.5</v>
      </c>
      <c r="AC23" s="28">
        <v>112.7</v>
      </c>
      <c r="AD23" s="32">
        <v>-0.79242223643296938</v>
      </c>
      <c r="AE23" s="32">
        <v>-6.7917565638031618</v>
      </c>
    </row>
    <row r="24" spans="3:43" ht="17" thickBot="1">
      <c r="C24" s="25" t="s">
        <v>21</v>
      </c>
      <c r="D24" s="25">
        <v>27</v>
      </c>
      <c r="E24" s="25">
        <v>1194.301071428571</v>
      </c>
      <c r="F24" s="25"/>
      <c r="G24" s="25"/>
      <c r="H24" s="25"/>
      <c r="I24"/>
      <c r="J24"/>
      <c r="K24"/>
      <c r="O24" s="28">
        <v>20</v>
      </c>
      <c r="P24" s="28">
        <v>1999</v>
      </c>
      <c r="Q24" s="28">
        <v>106.5</v>
      </c>
      <c r="R24" s="28">
        <v>112.7</v>
      </c>
      <c r="S24" s="16"/>
      <c r="Z24" s="28">
        <v>21</v>
      </c>
      <c r="AA24" s="28">
        <v>2000</v>
      </c>
      <c r="AB24" s="28">
        <v>112.60000000000001</v>
      </c>
      <c r="AC24" s="28">
        <v>106.5</v>
      </c>
      <c r="AD24" s="32">
        <v>-6.7917565638031618</v>
      </c>
      <c r="AE24" s="32">
        <v>3.4553340038797273</v>
      </c>
    </row>
    <row r="25" spans="3:43" ht="17" thickBot="1">
      <c r="C25"/>
      <c r="D25"/>
      <c r="E25"/>
      <c r="F25"/>
      <c r="G25"/>
      <c r="H25"/>
      <c r="I25"/>
      <c r="J25"/>
      <c r="K25"/>
      <c r="O25" s="28">
        <v>21</v>
      </c>
      <c r="P25" s="28">
        <v>2000</v>
      </c>
      <c r="Q25" s="28">
        <v>112.60000000000001</v>
      </c>
      <c r="R25" s="28">
        <v>106.5</v>
      </c>
      <c r="S25" s="16"/>
      <c r="Z25" s="28">
        <v>22</v>
      </c>
      <c r="AA25" s="28">
        <v>2001</v>
      </c>
      <c r="AB25" s="28">
        <v>111.8</v>
      </c>
      <c r="AC25" s="28">
        <v>112.60000000000001</v>
      </c>
      <c r="AD25" s="32">
        <v>3.4553340038797273</v>
      </c>
      <c r="AE25" s="32">
        <v>-1.4248680062598851</v>
      </c>
    </row>
    <row r="26" spans="3:43">
      <c r="C26" s="26"/>
      <c r="D26" s="26" t="s">
        <v>28</v>
      </c>
      <c r="E26" s="26" t="s">
        <v>16</v>
      </c>
      <c r="F26" s="26" t="s">
        <v>29</v>
      </c>
      <c r="G26" s="26" t="s">
        <v>30</v>
      </c>
      <c r="H26" s="26" t="s">
        <v>31</v>
      </c>
      <c r="I26" s="26" t="s">
        <v>32</v>
      </c>
      <c r="J26" s="26" t="s">
        <v>33</v>
      </c>
      <c r="K26" s="26" t="s">
        <v>34</v>
      </c>
      <c r="O26" s="28">
        <v>22</v>
      </c>
      <c r="P26" s="28">
        <v>2001</v>
      </c>
      <c r="Q26" s="28">
        <v>111.8</v>
      </c>
      <c r="R26" s="28">
        <v>112.60000000000001</v>
      </c>
      <c r="S26" s="16"/>
      <c r="Z26" s="28">
        <v>23</v>
      </c>
      <c r="AA26" s="28">
        <v>2002</v>
      </c>
      <c r="AB26" s="28">
        <v>116.10000000000001</v>
      </c>
      <c r="AC26" s="28">
        <v>111.8</v>
      </c>
      <c r="AD26" s="32">
        <v>-1.4248680062598851</v>
      </c>
      <c r="AE26" s="32">
        <v>3.4102404540863063</v>
      </c>
      <c r="AI26" t="s">
        <v>11</v>
      </c>
      <c r="AJ26"/>
      <c r="AK26"/>
      <c r="AL26"/>
      <c r="AM26"/>
      <c r="AN26"/>
      <c r="AO26"/>
      <c r="AP26"/>
      <c r="AQ26"/>
    </row>
    <row r="27" spans="3:43" ht="17" thickBot="1">
      <c r="C27" s="24" t="s">
        <v>22</v>
      </c>
      <c r="D27" s="32">
        <v>37.908352212535398</v>
      </c>
      <c r="E27" s="24">
        <v>15.239466815006491</v>
      </c>
      <c r="F27" s="24">
        <v>2.4875117136779705</v>
      </c>
      <c r="G27" s="24">
        <v>1.9603154467406497E-2</v>
      </c>
      <c r="H27" s="24">
        <v>6.5831795450683757</v>
      </c>
      <c r="I27" s="24">
        <v>69.233524880002349</v>
      </c>
      <c r="J27" s="24">
        <v>6.5831795450683757</v>
      </c>
      <c r="K27" s="24">
        <v>69.233524880002349</v>
      </c>
      <c r="O27" s="28">
        <v>23</v>
      </c>
      <c r="P27" s="28">
        <v>2002</v>
      </c>
      <c r="Q27" s="28">
        <v>116.10000000000001</v>
      </c>
      <c r="R27" s="28">
        <v>111.8</v>
      </c>
      <c r="S27" s="16"/>
      <c r="Z27" s="28">
        <v>24</v>
      </c>
      <c r="AA27" s="28">
        <v>2003</v>
      </c>
      <c r="AB27" s="28">
        <v>117.9</v>
      </c>
      <c r="AC27" s="28">
        <v>116.10000000000001</v>
      </c>
      <c r="AD27" s="32">
        <v>3.4102404540863063</v>
      </c>
      <c r="AE27" s="32">
        <v>2.3340324797255931</v>
      </c>
      <c r="AI27"/>
      <c r="AJ27"/>
      <c r="AK27"/>
      <c r="AL27"/>
      <c r="AM27"/>
      <c r="AN27"/>
      <c r="AO27"/>
      <c r="AP27"/>
      <c r="AQ27"/>
    </row>
    <row r="28" spans="3:43" ht="17" thickBot="1">
      <c r="C28" s="29" t="s">
        <v>35</v>
      </c>
      <c r="D28" s="33">
        <v>0.66888557543272198</v>
      </c>
      <c r="E28" s="29">
        <v>0.13127975052204288</v>
      </c>
      <c r="F28" s="29">
        <v>5.0951161376591063</v>
      </c>
      <c r="G28" s="33">
        <v>2.61501161039238E-5</v>
      </c>
      <c r="H28" s="25">
        <v>0.39903618353697096</v>
      </c>
      <c r="I28" s="25">
        <v>0.9387349673284735</v>
      </c>
      <c r="J28" s="25">
        <v>0.39903618353697096</v>
      </c>
      <c r="K28" s="25">
        <v>0.9387349673284735</v>
      </c>
      <c r="O28" s="28">
        <v>24</v>
      </c>
      <c r="P28" s="28">
        <v>2003</v>
      </c>
      <c r="Q28" s="28">
        <v>117.9</v>
      </c>
      <c r="R28" s="28">
        <v>116.10000000000001</v>
      </c>
      <c r="S28" s="16"/>
      <c r="Z28" s="28">
        <v>25</v>
      </c>
      <c r="AA28" s="28">
        <v>2004</v>
      </c>
      <c r="AB28" s="28">
        <v>116.60000000000001</v>
      </c>
      <c r="AC28" s="28">
        <v>117.9</v>
      </c>
      <c r="AD28" s="32">
        <v>2.3340324797255931</v>
      </c>
      <c r="AE28" s="32">
        <v>-0.16996155605330898</v>
      </c>
      <c r="AI28" s="27" t="s">
        <v>12</v>
      </c>
      <c r="AJ28" s="27"/>
      <c r="AK28"/>
      <c r="AL28"/>
      <c r="AM28"/>
      <c r="AN28"/>
      <c r="AO28"/>
      <c r="AP28"/>
      <c r="AQ28"/>
    </row>
    <row r="29" spans="3:43">
      <c r="C29"/>
      <c r="D29"/>
      <c r="E29"/>
      <c r="F29"/>
      <c r="G29"/>
      <c r="H29"/>
      <c r="I29"/>
      <c r="J29"/>
      <c r="K29"/>
      <c r="O29" s="28">
        <v>25</v>
      </c>
      <c r="P29" s="28">
        <v>2004</v>
      </c>
      <c r="Q29" s="28">
        <v>116.60000000000001</v>
      </c>
      <c r="R29" s="28">
        <v>117.9</v>
      </c>
      <c r="S29" s="16"/>
      <c r="Z29" s="28">
        <v>26</v>
      </c>
      <c r="AA29" s="28">
        <v>2005</v>
      </c>
      <c r="AB29" s="28">
        <v>112.5</v>
      </c>
      <c r="AC29" s="28">
        <v>116.60000000000001</v>
      </c>
      <c r="AD29" s="32">
        <v>-0.16996155605330898</v>
      </c>
      <c r="AE29" s="32">
        <v>-3.4004103079907821</v>
      </c>
      <c r="AI29" s="24" t="s">
        <v>13</v>
      </c>
      <c r="AJ29" s="24">
        <v>0.70683597531229692</v>
      </c>
      <c r="AK29"/>
      <c r="AL29"/>
      <c r="AM29"/>
      <c r="AN29"/>
      <c r="AO29"/>
      <c r="AP29"/>
      <c r="AQ29"/>
    </row>
    <row r="30" spans="3:43">
      <c r="C30"/>
      <c r="D30"/>
      <c r="E30"/>
      <c r="F30"/>
      <c r="G30"/>
      <c r="H30"/>
      <c r="I30"/>
      <c r="J30"/>
      <c r="K30"/>
      <c r="O30" s="28">
        <v>26</v>
      </c>
      <c r="P30" s="28">
        <v>2005</v>
      </c>
      <c r="Q30" s="28">
        <v>112.5</v>
      </c>
      <c r="R30" s="28">
        <v>116.60000000000001</v>
      </c>
      <c r="S30" s="16"/>
      <c r="Z30" s="28">
        <v>27</v>
      </c>
      <c r="AA30" s="28">
        <v>2006</v>
      </c>
      <c r="AB30" s="28">
        <v>117.3</v>
      </c>
      <c r="AC30" s="28">
        <v>112.5</v>
      </c>
      <c r="AD30" s="32">
        <v>-3.4004103079907821</v>
      </c>
      <c r="AE30" s="32">
        <v>4.1420205512833803</v>
      </c>
      <c r="AI30" s="24" t="s">
        <v>14</v>
      </c>
      <c r="AJ30" s="24">
        <v>0.49961709599568599</v>
      </c>
      <c r="AK30"/>
      <c r="AL30"/>
      <c r="AM30"/>
      <c r="AN30"/>
      <c r="AO30"/>
      <c r="AP30"/>
      <c r="AQ30"/>
    </row>
    <row r="31" spans="3:43">
      <c r="C31"/>
      <c r="D31"/>
      <c r="E31"/>
      <c r="F31"/>
      <c r="G31"/>
      <c r="H31"/>
      <c r="I31"/>
      <c r="J31"/>
      <c r="K31"/>
      <c r="O31" s="28">
        <v>27</v>
      </c>
      <c r="P31" s="28">
        <v>2006</v>
      </c>
      <c r="Q31" s="28">
        <v>117.3</v>
      </c>
      <c r="R31" s="28">
        <v>112.5</v>
      </c>
      <c r="S31" s="16"/>
      <c r="Z31" s="28">
        <v>28</v>
      </c>
      <c r="AA31" s="28">
        <v>2007</v>
      </c>
      <c r="AB31" s="28">
        <v>110.9</v>
      </c>
      <c r="AC31" s="28">
        <v>117.3</v>
      </c>
      <c r="AD31" s="32">
        <v>4.1420205512833803</v>
      </c>
      <c r="AE31" s="32">
        <v>-5.4686302107936626</v>
      </c>
      <c r="AI31" s="24" t="s">
        <v>15</v>
      </c>
      <c r="AJ31" s="24">
        <v>0.48037159968782778</v>
      </c>
      <c r="AK31"/>
      <c r="AL31"/>
      <c r="AM31"/>
      <c r="AN31"/>
      <c r="AO31"/>
      <c r="AP31"/>
      <c r="AQ31"/>
    </row>
    <row r="32" spans="3:43" ht="22" thickBot="1">
      <c r="G32" s="15" t="s">
        <v>36</v>
      </c>
      <c r="O32" s="28">
        <v>28</v>
      </c>
      <c r="P32" s="28">
        <v>2007</v>
      </c>
      <c r="Q32" s="28">
        <v>110.9</v>
      </c>
      <c r="R32" s="28">
        <v>117.3</v>
      </c>
      <c r="S32" s="16"/>
      <c r="Z32" s="28">
        <v>29</v>
      </c>
      <c r="AA32" s="28">
        <v>2008</v>
      </c>
      <c r="AB32" s="28">
        <v>114.6</v>
      </c>
      <c r="AC32" s="28">
        <v>110.9</v>
      </c>
      <c r="AD32" s="32">
        <v>-5.4686302107936626</v>
      </c>
      <c r="AE32" s="33">
        <v>2.5122374719757374</v>
      </c>
      <c r="AI32" s="24" t="s">
        <v>16</v>
      </c>
      <c r="AJ32" s="24">
        <v>4.7942587394350857</v>
      </c>
      <c r="AK32"/>
      <c r="AL32"/>
      <c r="AM32"/>
      <c r="AN32"/>
      <c r="AO32"/>
      <c r="AP32"/>
      <c r="AQ32"/>
    </row>
    <row r="33" spans="3:43" ht="17" thickBot="1">
      <c r="O33" s="28">
        <v>29</v>
      </c>
      <c r="P33" s="28">
        <v>2008</v>
      </c>
      <c r="Q33" s="28">
        <v>114.6</v>
      </c>
      <c r="R33" s="28">
        <v>110.9</v>
      </c>
      <c r="S33" s="16"/>
      <c r="Z33" s="16">
        <v>30</v>
      </c>
      <c r="AA33" s="16">
        <v>2009</v>
      </c>
      <c r="AB33" s="16"/>
      <c r="AC33" s="16">
        <v>114.60000000000001</v>
      </c>
      <c r="AD33" s="25">
        <v>2.5122374719757374</v>
      </c>
      <c r="AI33" s="25" t="s">
        <v>17</v>
      </c>
      <c r="AJ33" s="25">
        <v>28</v>
      </c>
      <c r="AK33"/>
      <c r="AL33"/>
      <c r="AM33"/>
      <c r="AN33"/>
      <c r="AO33"/>
      <c r="AP33"/>
      <c r="AQ33"/>
    </row>
    <row r="34" spans="3:43">
      <c r="O34" s="16">
        <v>30</v>
      </c>
      <c r="P34" s="16">
        <v>2009</v>
      </c>
      <c r="Q34" s="16"/>
      <c r="R34" s="16">
        <v>114.60000000000001</v>
      </c>
      <c r="S34" s="16"/>
      <c r="Z34" s="16"/>
      <c r="AA34" s="16"/>
      <c r="AB34" s="16"/>
      <c r="AC34" s="16"/>
      <c r="AD34" s="16"/>
      <c r="AI34"/>
      <c r="AJ34"/>
      <c r="AK34"/>
      <c r="AL34"/>
      <c r="AM34"/>
      <c r="AN34"/>
      <c r="AO34"/>
      <c r="AP34"/>
      <c r="AQ34"/>
    </row>
    <row r="35" spans="3:43" ht="22" thickBot="1">
      <c r="C35" s="15" t="s">
        <v>42</v>
      </c>
      <c r="D35" s="15"/>
      <c r="E35" s="15"/>
      <c r="F35" s="15"/>
      <c r="G35" s="15"/>
      <c r="H35" s="15"/>
      <c r="I35" s="15"/>
      <c r="J35" s="15"/>
      <c r="O35" s="16"/>
      <c r="P35" s="16"/>
      <c r="Q35" s="16"/>
      <c r="R35" s="16"/>
      <c r="S35" s="16"/>
      <c r="Z35" s="16"/>
      <c r="AA35" s="16"/>
      <c r="AB35" s="16"/>
      <c r="AC35" s="16"/>
      <c r="AD35" s="16"/>
      <c r="AI35" t="s">
        <v>18</v>
      </c>
      <c r="AJ35"/>
      <c r="AK35"/>
      <c r="AL35"/>
      <c r="AM35"/>
      <c r="AN35"/>
      <c r="AO35"/>
      <c r="AP35"/>
      <c r="AQ35"/>
    </row>
    <row r="36" spans="3:43">
      <c r="O36" s="16"/>
      <c r="P36" s="16"/>
      <c r="Q36" s="16"/>
      <c r="R36" s="16"/>
      <c r="S36" s="16"/>
      <c r="Z36" s="16"/>
      <c r="AA36" s="16"/>
      <c r="AB36" s="16"/>
      <c r="AC36" s="16"/>
      <c r="AD36" s="16"/>
      <c r="AI36" s="26"/>
      <c r="AJ36" s="26" t="s">
        <v>23</v>
      </c>
      <c r="AK36" s="26" t="s">
        <v>24</v>
      </c>
      <c r="AL36" s="26" t="s">
        <v>25</v>
      </c>
      <c r="AM36" s="26" t="s">
        <v>26</v>
      </c>
      <c r="AN36" s="26" t="s">
        <v>27</v>
      </c>
      <c r="AO36"/>
      <c r="AP36"/>
      <c r="AQ36"/>
    </row>
    <row r="37" spans="3:43" ht="21">
      <c r="C37" s="15" t="s">
        <v>37</v>
      </c>
      <c r="D37" s="15"/>
      <c r="E37" s="15"/>
      <c r="F37" s="15"/>
      <c r="G37" s="15"/>
      <c r="H37" s="15"/>
      <c r="I37" s="15"/>
      <c r="J37" s="15"/>
      <c r="O37" s="16"/>
      <c r="P37" s="16"/>
      <c r="Q37" s="16"/>
      <c r="R37" s="16"/>
      <c r="S37" s="16"/>
      <c r="Z37" s="16"/>
      <c r="AA37" s="16"/>
      <c r="AB37" s="16"/>
      <c r="AC37" s="16"/>
      <c r="AD37" s="16"/>
      <c r="AI37" s="24" t="s">
        <v>19</v>
      </c>
      <c r="AJ37" s="24">
        <v>1</v>
      </c>
      <c r="AK37" s="24">
        <v>596.69323305167904</v>
      </c>
      <c r="AL37" s="24">
        <v>596.69323305167904</v>
      </c>
      <c r="AM37" s="24">
        <v>25.960208456234234</v>
      </c>
      <c r="AN37" s="24">
        <v>2.6150116103923949E-5</v>
      </c>
      <c r="AO37"/>
      <c r="AP37"/>
      <c r="AQ37"/>
    </row>
    <row r="38" spans="3:43">
      <c r="O38" s="16"/>
      <c r="P38" s="16"/>
      <c r="Q38" s="16"/>
      <c r="R38" s="16"/>
      <c r="S38" s="16"/>
      <c r="Z38" s="16"/>
      <c r="AA38" s="16"/>
      <c r="AB38" s="16"/>
      <c r="AC38" s="16"/>
      <c r="AD38" s="16"/>
      <c r="AI38" s="24" t="s">
        <v>20</v>
      </c>
      <c r="AJ38" s="24">
        <v>26</v>
      </c>
      <c r="AK38" s="24">
        <v>597.607838376892</v>
      </c>
      <c r="AL38" s="24">
        <v>22.984916860649694</v>
      </c>
      <c r="AM38" s="24"/>
      <c r="AN38" s="24"/>
      <c r="AO38"/>
      <c r="AP38"/>
      <c r="AQ38"/>
    </row>
    <row r="39" spans="3:43" ht="22" thickBot="1">
      <c r="C39" s="15" t="s">
        <v>38</v>
      </c>
      <c r="D39" s="15"/>
      <c r="E39" s="15"/>
      <c r="F39" s="15"/>
      <c r="G39" s="15"/>
      <c r="H39" s="15"/>
      <c r="I39" s="15"/>
      <c r="J39" s="15"/>
      <c r="O39" s="16"/>
      <c r="P39" s="16"/>
      <c r="Q39" s="16"/>
      <c r="R39" s="16"/>
      <c r="S39" s="16"/>
      <c r="Z39" s="16"/>
      <c r="AA39" s="16"/>
      <c r="AB39" s="16"/>
      <c r="AC39" s="16"/>
      <c r="AD39" s="16"/>
      <c r="AI39" s="25" t="s">
        <v>21</v>
      </c>
      <c r="AJ39" s="25">
        <v>27</v>
      </c>
      <c r="AK39" s="25">
        <v>1194.301071428571</v>
      </c>
      <c r="AL39" s="25"/>
      <c r="AM39" s="25"/>
      <c r="AN39" s="25"/>
      <c r="AO39"/>
      <c r="AP39"/>
      <c r="AQ39"/>
    </row>
    <row r="40" spans="3:43" ht="17" thickBot="1">
      <c r="O40" s="16"/>
      <c r="P40" s="16"/>
      <c r="Q40" s="16"/>
      <c r="R40" s="16"/>
      <c r="S40" s="16"/>
      <c r="AI40"/>
      <c r="AJ40"/>
      <c r="AK40"/>
      <c r="AL40"/>
      <c r="AM40"/>
      <c r="AN40"/>
      <c r="AO40"/>
      <c r="AP40"/>
      <c r="AQ40"/>
    </row>
    <row r="41" spans="3:43" ht="21">
      <c r="C41" s="15" t="s">
        <v>22</v>
      </c>
      <c r="D41" s="15">
        <v>37.908352212535398</v>
      </c>
      <c r="AI41" s="34"/>
      <c r="AJ41" s="34" t="s">
        <v>28</v>
      </c>
      <c r="AK41" s="26" t="s">
        <v>16</v>
      </c>
      <c r="AL41" s="26" t="s">
        <v>29</v>
      </c>
      <c r="AM41" s="26" t="s">
        <v>30</v>
      </c>
      <c r="AN41" s="26" t="s">
        <v>31</v>
      </c>
      <c r="AO41" s="26" t="s">
        <v>32</v>
      </c>
      <c r="AP41" s="26" t="s">
        <v>33</v>
      </c>
      <c r="AQ41" s="26" t="s">
        <v>34</v>
      </c>
    </row>
    <row r="42" spans="3:43" ht="21">
      <c r="C42" s="15" t="s">
        <v>39</v>
      </c>
      <c r="D42" s="15">
        <v>0.66888557543272198</v>
      </c>
      <c r="AI42" s="32" t="s">
        <v>22</v>
      </c>
      <c r="AJ42" s="32">
        <v>37.908352212535362</v>
      </c>
      <c r="AK42" s="24">
        <v>15.239466815006491</v>
      </c>
      <c r="AL42" s="24">
        <v>2.4875117136779705</v>
      </c>
      <c r="AM42" s="24">
        <v>1.9603154467406497E-2</v>
      </c>
      <c r="AN42" s="24">
        <v>6.5831795450683757</v>
      </c>
      <c r="AO42" s="24">
        <v>69.233524880002349</v>
      </c>
      <c r="AP42" s="24">
        <v>6.5831795450683757</v>
      </c>
      <c r="AQ42" s="24">
        <v>69.233524880002349</v>
      </c>
    </row>
    <row r="43" spans="3:43" ht="22" thickBot="1">
      <c r="C43" s="15" t="s">
        <v>40</v>
      </c>
      <c r="D43" s="30">
        <v>114.6</v>
      </c>
      <c r="AI43" s="33" t="s">
        <v>35</v>
      </c>
      <c r="AJ43" s="33">
        <v>0.6688855754327222</v>
      </c>
      <c r="AK43" s="25">
        <v>0.13127975052204288</v>
      </c>
      <c r="AL43" s="25">
        <v>5.0951161376591063</v>
      </c>
      <c r="AM43" s="25">
        <v>2.61501161039238E-5</v>
      </c>
      <c r="AN43" s="25">
        <v>0.39903618353697096</v>
      </c>
      <c r="AO43" s="25">
        <v>0.9387349673284735</v>
      </c>
      <c r="AP43" s="25">
        <v>0.39903618353697096</v>
      </c>
      <c r="AQ43" s="25">
        <v>0.9387349673284735</v>
      </c>
    </row>
    <row r="44" spans="3:43" ht="21">
      <c r="C44" s="15"/>
      <c r="D44" s="15"/>
      <c r="AI44"/>
      <c r="AJ44"/>
      <c r="AK44"/>
      <c r="AL44"/>
      <c r="AM44"/>
      <c r="AN44"/>
      <c r="AO44"/>
      <c r="AP44"/>
      <c r="AQ44"/>
    </row>
    <row r="45" spans="3:43" ht="21">
      <c r="C45" s="15" t="s">
        <v>41</v>
      </c>
      <c r="D45" s="31">
        <f>D41+D42*D43</f>
        <v>114.56263915712535</v>
      </c>
      <c r="AI45"/>
      <c r="AJ45"/>
      <c r="AK45"/>
      <c r="AL45"/>
      <c r="AM45"/>
      <c r="AN45"/>
      <c r="AO45"/>
      <c r="AP45"/>
      <c r="AQ45"/>
    </row>
    <row r="46" spans="3:43">
      <c r="AI46"/>
      <c r="AJ46"/>
      <c r="AK46"/>
      <c r="AL46"/>
      <c r="AM46"/>
      <c r="AN46"/>
      <c r="AO46"/>
      <c r="AP46"/>
      <c r="AQ46"/>
    </row>
    <row r="47" spans="3:43">
      <c r="AI47" t="s">
        <v>44</v>
      </c>
      <c r="AJ47"/>
      <c r="AK47"/>
      <c r="AL47"/>
      <c r="AM47"/>
      <c r="AN47"/>
      <c r="AO47"/>
      <c r="AP47"/>
      <c r="AQ47"/>
    </row>
    <row r="48" spans="3:43" ht="17" thickBot="1">
      <c r="AI48"/>
      <c r="AJ48"/>
      <c r="AK48"/>
      <c r="AL48"/>
      <c r="AM48"/>
      <c r="AN48"/>
      <c r="AO48"/>
      <c r="AP48"/>
      <c r="AQ48"/>
    </row>
    <row r="49" spans="3:43">
      <c r="AI49" s="26" t="s">
        <v>45</v>
      </c>
      <c r="AJ49" s="26" t="s">
        <v>46</v>
      </c>
      <c r="AK49" s="26" t="s">
        <v>47</v>
      </c>
      <c r="AL49"/>
      <c r="AM49"/>
      <c r="AN49"/>
      <c r="AO49"/>
      <c r="AP49"/>
      <c r="AQ49"/>
    </row>
    <row r="50" spans="3:43">
      <c r="AI50" s="24">
        <v>1</v>
      </c>
      <c r="AJ50" s="24">
        <v>123.19126308020745</v>
      </c>
      <c r="AK50" s="24">
        <v>6.9087369197925455</v>
      </c>
      <c r="AL50"/>
      <c r="AM50"/>
      <c r="AN50"/>
      <c r="AO50"/>
      <c r="AP50"/>
      <c r="AQ50"/>
    </row>
    <row r="51" spans="3:43">
      <c r="AI51" s="24">
        <v>2</v>
      </c>
      <c r="AJ51" s="24">
        <v>124.93036557633252</v>
      </c>
      <c r="AK51" s="24">
        <v>-7.1303655763325224</v>
      </c>
      <c r="AL51"/>
      <c r="AM51"/>
      <c r="AN51"/>
      <c r="AO51"/>
      <c r="AP51"/>
      <c r="AQ51"/>
    </row>
    <row r="52" spans="3:43">
      <c r="C52" s="35"/>
      <c r="AI52" s="24">
        <v>3</v>
      </c>
      <c r="AJ52" s="24">
        <v>116.70307299851004</v>
      </c>
      <c r="AK52" s="24">
        <v>12.996927001489951</v>
      </c>
      <c r="AL52"/>
      <c r="AM52"/>
      <c r="AN52"/>
      <c r="AO52"/>
      <c r="AP52"/>
      <c r="AQ52"/>
    </row>
    <row r="53" spans="3:43">
      <c r="AI53" s="24">
        <v>4</v>
      </c>
      <c r="AJ53" s="24">
        <v>124.66281134615943</v>
      </c>
      <c r="AK53" s="24">
        <v>-0.76281134615942392</v>
      </c>
      <c r="AL53"/>
      <c r="AM53"/>
      <c r="AN53"/>
      <c r="AO53"/>
      <c r="AP53"/>
      <c r="AQ53"/>
    </row>
    <row r="54" spans="3:43">
      <c r="AI54" s="24">
        <v>5</v>
      </c>
      <c r="AJ54" s="24">
        <v>120.78327500864965</v>
      </c>
      <c r="AK54" s="24">
        <v>4.1167249913503525</v>
      </c>
      <c r="AL54"/>
      <c r="AM54"/>
      <c r="AN54"/>
      <c r="AO54"/>
      <c r="AP54"/>
      <c r="AQ54"/>
    </row>
    <row r="55" spans="3:43">
      <c r="AI55" s="24">
        <v>6</v>
      </c>
      <c r="AJ55" s="24">
        <v>121.45216058408236</v>
      </c>
      <c r="AK55" s="24">
        <v>-2.7521605840823611</v>
      </c>
      <c r="AL55"/>
      <c r="AM55"/>
      <c r="AN55"/>
      <c r="AO55"/>
      <c r="AP55"/>
      <c r="AQ55"/>
    </row>
    <row r="56" spans="3:43">
      <c r="AI56" s="24">
        <v>7</v>
      </c>
      <c r="AJ56" s="24">
        <v>117.30507001639948</v>
      </c>
      <c r="AK56" s="24">
        <v>6.5949299836005224</v>
      </c>
      <c r="AL56"/>
      <c r="AM56"/>
      <c r="AN56"/>
      <c r="AO56"/>
      <c r="AP56"/>
      <c r="AQ56"/>
    </row>
    <row r="57" spans="3:43">
      <c r="AI57" s="24">
        <v>8</v>
      </c>
      <c r="AJ57" s="24">
        <v>120.78327500864965</v>
      </c>
      <c r="AK57" s="24">
        <v>0.61672499135035252</v>
      </c>
      <c r="AL57"/>
      <c r="AM57"/>
      <c r="AN57"/>
      <c r="AO57"/>
      <c r="AP57"/>
      <c r="AQ57"/>
    </row>
    <row r="58" spans="3:43">
      <c r="AI58" s="24">
        <v>9</v>
      </c>
      <c r="AJ58" s="24">
        <v>119.11106107006785</v>
      </c>
      <c r="AK58" s="24">
        <v>-3.8110610700678507</v>
      </c>
      <c r="AL58"/>
      <c r="AM58"/>
      <c r="AN58"/>
      <c r="AO58"/>
      <c r="AP58"/>
      <c r="AQ58"/>
    </row>
    <row r="59" spans="3:43">
      <c r="AI59" s="24">
        <v>10</v>
      </c>
      <c r="AJ59" s="24">
        <v>115.03085905992823</v>
      </c>
      <c r="AK59" s="24">
        <v>-1.1308590599282269</v>
      </c>
      <c r="AL59"/>
      <c r="AM59"/>
      <c r="AN59"/>
      <c r="AO59"/>
      <c r="AP59"/>
      <c r="AQ59"/>
    </row>
    <row r="60" spans="3:43">
      <c r="AI60" s="24">
        <v>11</v>
      </c>
      <c r="AJ60" s="24">
        <v>114.09441925432243</v>
      </c>
      <c r="AK60" s="24">
        <v>-6.394419254322429</v>
      </c>
      <c r="AL60"/>
      <c r="AM60"/>
      <c r="AN60"/>
      <c r="AO60"/>
      <c r="AP60"/>
      <c r="AQ60"/>
    </row>
    <row r="61" spans="3:43">
      <c r="AI61" s="24">
        <v>12</v>
      </c>
      <c r="AJ61" s="24">
        <v>109.94732868663955</v>
      </c>
      <c r="AK61" s="24">
        <v>0.55267131336044883</v>
      </c>
      <c r="AL61"/>
      <c r="AM61"/>
      <c r="AN61"/>
      <c r="AO61"/>
      <c r="AP61"/>
      <c r="AQ61"/>
    </row>
    <row r="62" spans="3:43">
      <c r="AI62" s="24">
        <v>13</v>
      </c>
      <c r="AJ62" s="24">
        <v>111.82020829785117</v>
      </c>
      <c r="AK62" s="24">
        <v>-1.8202082978511669</v>
      </c>
      <c r="AL62"/>
      <c r="AM62"/>
      <c r="AN62"/>
      <c r="AO62"/>
      <c r="AP62"/>
      <c r="AQ62"/>
    </row>
    <row r="63" spans="3:43">
      <c r="AI63" s="24">
        <v>14</v>
      </c>
      <c r="AJ63" s="24">
        <v>111.48576551013481</v>
      </c>
      <c r="AK63" s="24">
        <v>-7.1857655101348143</v>
      </c>
      <c r="AL63"/>
      <c r="AM63"/>
      <c r="AN63"/>
      <c r="AO63"/>
      <c r="AP63"/>
      <c r="AQ63"/>
    </row>
    <row r="64" spans="3:43">
      <c r="AI64" s="24">
        <v>15</v>
      </c>
      <c r="AJ64" s="24">
        <v>107.67311773016829</v>
      </c>
      <c r="AK64" s="24">
        <v>0.42688226983172228</v>
      </c>
      <c r="AL64"/>
      <c r="AM64"/>
      <c r="AN64"/>
      <c r="AO64"/>
      <c r="AP64"/>
      <c r="AQ64"/>
    </row>
    <row r="65" spans="35:43">
      <c r="AI65" s="24">
        <v>16</v>
      </c>
      <c r="AJ65" s="24">
        <v>110.21488291681264</v>
      </c>
      <c r="AK65" s="24">
        <v>-1.2148829168126412</v>
      </c>
      <c r="AL65"/>
      <c r="AM65"/>
      <c r="AN65"/>
      <c r="AO65"/>
      <c r="AP65"/>
      <c r="AQ65"/>
    </row>
    <row r="66" spans="35:43">
      <c r="AI66" s="24">
        <v>17</v>
      </c>
      <c r="AJ66" s="24">
        <v>110.81687993470209</v>
      </c>
      <c r="AK66" s="24">
        <v>2.1831200652979135</v>
      </c>
      <c r="AL66"/>
      <c r="AM66"/>
      <c r="AN66"/>
      <c r="AO66"/>
      <c r="AP66"/>
      <c r="AQ66"/>
    </row>
    <row r="67" spans="35:43">
      <c r="AI67" s="24">
        <v>18</v>
      </c>
      <c r="AJ67" s="24">
        <v>113.49242223643297</v>
      </c>
      <c r="AK67" s="24">
        <v>-0.79242223643296938</v>
      </c>
      <c r="AL67"/>
      <c r="AM67"/>
      <c r="AN67"/>
      <c r="AO67"/>
      <c r="AP67"/>
      <c r="AQ67"/>
    </row>
    <row r="68" spans="35:43">
      <c r="AI68" s="24">
        <v>19</v>
      </c>
      <c r="AJ68" s="24">
        <v>113.29175656380316</v>
      </c>
      <c r="AK68" s="24">
        <v>-6.7917565638031618</v>
      </c>
      <c r="AL68"/>
      <c r="AM68"/>
      <c r="AN68"/>
      <c r="AO68"/>
      <c r="AP68"/>
      <c r="AQ68"/>
    </row>
    <row r="69" spans="35:43">
      <c r="AI69" s="24">
        <v>20</v>
      </c>
      <c r="AJ69" s="24">
        <v>109.14466599612028</v>
      </c>
      <c r="AK69" s="24">
        <v>3.4553340038797273</v>
      </c>
      <c r="AL69"/>
      <c r="AM69"/>
      <c r="AN69"/>
      <c r="AO69"/>
      <c r="AP69"/>
      <c r="AQ69"/>
    </row>
    <row r="70" spans="35:43">
      <c r="AI70" s="24">
        <v>21</v>
      </c>
      <c r="AJ70" s="24">
        <v>113.22486800625988</v>
      </c>
      <c r="AK70" s="24">
        <v>-1.4248680062598851</v>
      </c>
      <c r="AL70"/>
      <c r="AM70"/>
      <c r="AN70"/>
      <c r="AO70"/>
      <c r="AP70"/>
      <c r="AQ70"/>
    </row>
    <row r="71" spans="35:43">
      <c r="AI71" s="24">
        <v>22</v>
      </c>
      <c r="AJ71" s="24">
        <v>112.6897595459137</v>
      </c>
      <c r="AK71" s="24">
        <v>3.4102404540863063</v>
      </c>
      <c r="AL71"/>
      <c r="AM71"/>
      <c r="AN71"/>
      <c r="AO71"/>
      <c r="AP71"/>
      <c r="AQ71"/>
    </row>
    <row r="72" spans="35:43">
      <c r="AI72" s="24">
        <v>23</v>
      </c>
      <c r="AJ72" s="24">
        <v>115.56596752027441</v>
      </c>
      <c r="AK72" s="24">
        <v>2.3340324797255931</v>
      </c>
      <c r="AL72"/>
      <c r="AM72"/>
      <c r="AN72"/>
      <c r="AO72"/>
      <c r="AP72"/>
      <c r="AQ72"/>
    </row>
    <row r="73" spans="35:43">
      <c r="AI73" s="24">
        <v>24</v>
      </c>
      <c r="AJ73" s="24">
        <v>116.76996155605332</v>
      </c>
      <c r="AK73" s="24">
        <v>-0.16996155605330898</v>
      </c>
      <c r="AL73"/>
      <c r="AM73"/>
      <c r="AN73"/>
      <c r="AO73"/>
      <c r="AP73"/>
      <c r="AQ73"/>
    </row>
    <row r="74" spans="35:43">
      <c r="AI74" s="24">
        <v>25</v>
      </c>
      <c r="AJ74" s="24">
        <v>115.90041030799078</v>
      </c>
      <c r="AK74" s="24">
        <v>-3.4004103079907821</v>
      </c>
      <c r="AL74"/>
      <c r="AM74"/>
      <c r="AN74"/>
      <c r="AO74"/>
      <c r="AP74"/>
      <c r="AQ74"/>
    </row>
    <row r="75" spans="35:43">
      <c r="AI75" s="24">
        <v>26</v>
      </c>
      <c r="AJ75" s="24">
        <v>113.15797944871662</v>
      </c>
      <c r="AK75" s="24">
        <v>4.1420205512833803</v>
      </c>
      <c r="AL75"/>
      <c r="AM75"/>
      <c r="AN75"/>
      <c r="AO75"/>
      <c r="AP75"/>
      <c r="AQ75"/>
    </row>
    <row r="76" spans="35:43">
      <c r="AI76" s="24">
        <v>27</v>
      </c>
      <c r="AJ76" s="24">
        <v>116.36863021079367</v>
      </c>
      <c r="AK76" s="24">
        <v>-5.4686302107936626</v>
      </c>
      <c r="AL76"/>
      <c r="AM76"/>
      <c r="AN76"/>
      <c r="AO76"/>
      <c r="AP76"/>
      <c r="AQ76"/>
    </row>
    <row r="77" spans="35:43" ht="17" thickBot="1">
      <c r="AI77" s="25">
        <v>28</v>
      </c>
      <c r="AJ77" s="25">
        <v>112.08776252802426</v>
      </c>
      <c r="AK77" s="25">
        <v>2.5122374719757374</v>
      </c>
      <c r="AL77"/>
      <c r="AM77"/>
      <c r="AN77"/>
      <c r="AO77"/>
      <c r="AP77"/>
      <c r="AQ77"/>
    </row>
  </sheetData>
  <mergeCells count="1">
    <mergeCell ref="O3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BAA6-94F7-B24C-9D91-2B21C2164D6D}">
  <dimension ref="C4:S40"/>
  <sheetViews>
    <sheetView topLeftCell="A23" workbookViewId="0">
      <selection activeCell="G18" sqref="G18"/>
    </sheetView>
  </sheetViews>
  <sheetFormatPr baseColWidth="10" defaultRowHeight="16"/>
  <cols>
    <col min="1" max="14" width="10.83203125" style="1"/>
    <col min="15" max="15" width="7.33203125" style="1" customWidth="1"/>
    <col min="16" max="16" width="10.33203125" style="1" customWidth="1"/>
    <col min="17" max="17" width="13.1640625" style="1" customWidth="1"/>
    <col min="18" max="16384" width="10.83203125" style="1"/>
  </cols>
  <sheetData>
    <row r="4" spans="3:19">
      <c r="O4" s="17"/>
      <c r="P4" s="17" t="s">
        <v>1</v>
      </c>
      <c r="Q4" s="17" t="s">
        <v>9</v>
      </c>
      <c r="R4" s="17" t="s">
        <v>10</v>
      </c>
      <c r="S4" s="17"/>
    </row>
    <row r="5" spans="3:19">
      <c r="O5" s="16">
        <v>1</v>
      </c>
      <c r="P5" s="16">
        <v>1980</v>
      </c>
      <c r="Q5" s="16">
        <v>127.5</v>
      </c>
      <c r="R5" s="16"/>
      <c r="S5" s="16"/>
    </row>
    <row r="6" spans="3:19">
      <c r="O6" s="28">
        <v>2</v>
      </c>
      <c r="P6" s="28">
        <v>1981</v>
      </c>
      <c r="Q6" s="28">
        <v>130.1</v>
      </c>
      <c r="R6" s="28">
        <v>127.5</v>
      </c>
      <c r="S6" s="16"/>
    </row>
    <row r="7" spans="3:19">
      <c r="O7" s="28">
        <v>3</v>
      </c>
      <c r="P7" s="28">
        <v>1982</v>
      </c>
      <c r="Q7" s="28">
        <v>117.8</v>
      </c>
      <c r="R7" s="28">
        <v>130.1</v>
      </c>
      <c r="S7" s="16"/>
    </row>
    <row r="8" spans="3:19" ht="21">
      <c r="I8" s="15" t="s">
        <v>43</v>
      </c>
      <c r="O8" s="28">
        <v>4</v>
      </c>
      <c r="P8" s="28">
        <v>1983</v>
      </c>
      <c r="Q8" s="28">
        <v>129.69999999999999</v>
      </c>
      <c r="R8" s="28">
        <v>117.8</v>
      </c>
      <c r="S8" s="16"/>
    </row>
    <row r="9" spans="3:19">
      <c r="O9" s="28">
        <v>5</v>
      </c>
      <c r="P9" s="28">
        <v>1984</v>
      </c>
      <c r="Q9" s="28">
        <v>123.9</v>
      </c>
      <c r="R9" s="28">
        <v>129.69999999999999</v>
      </c>
      <c r="S9" s="16"/>
    </row>
    <row r="10" spans="3:19" ht="21">
      <c r="C10" s="15"/>
      <c r="D10" s="15"/>
      <c r="E10" s="15"/>
      <c r="F10" s="15"/>
      <c r="G10" s="15"/>
      <c r="H10" s="15"/>
      <c r="I10" s="15"/>
      <c r="J10" s="15"/>
      <c r="O10" s="28">
        <v>6</v>
      </c>
      <c r="P10" s="28">
        <v>1985</v>
      </c>
      <c r="Q10" s="28">
        <v>124.9</v>
      </c>
      <c r="R10" s="28">
        <v>123.9</v>
      </c>
      <c r="S10" s="16"/>
    </row>
    <row r="11" spans="3:19">
      <c r="O11" s="28">
        <v>7</v>
      </c>
      <c r="P11" s="28">
        <v>1986</v>
      </c>
      <c r="Q11" s="28">
        <v>118.7</v>
      </c>
      <c r="R11" s="28">
        <v>124.9</v>
      </c>
      <c r="S11" s="16"/>
    </row>
    <row r="12" spans="3:19" ht="21">
      <c r="C12" s="15" t="s">
        <v>37</v>
      </c>
      <c r="D12" s="15"/>
      <c r="E12" s="15"/>
      <c r="F12" s="15"/>
      <c r="G12" s="15"/>
      <c r="H12" s="15"/>
      <c r="I12" s="15"/>
      <c r="J12" s="15"/>
      <c r="O12" s="28">
        <v>8</v>
      </c>
      <c r="P12" s="28">
        <v>1987</v>
      </c>
      <c r="Q12" s="28">
        <v>123.9</v>
      </c>
      <c r="R12" s="28">
        <v>118.7</v>
      </c>
      <c r="S12" s="16"/>
    </row>
    <row r="13" spans="3:19">
      <c r="O13" s="28">
        <v>9</v>
      </c>
      <c r="P13" s="28">
        <v>1988</v>
      </c>
      <c r="Q13" s="28">
        <v>121.4</v>
      </c>
      <c r="R13" s="28">
        <v>123.9</v>
      </c>
      <c r="S13" s="16"/>
    </row>
    <row r="14" spans="3:19" ht="21">
      <c r="C14" s="15" t="s">
        <v>38</v>
      </c>
      <c r="D14" s="15"/>
      <c r="E14" s="15"/>
      <c r="F14" s="15"/>
      <c r="G14" s="15"/>
      <c r="H14" s="15"/>
      <c r="I14" s="15"/>
      <c r="J14" s="15"/>
      <c r="O14" s="28">
        <v>10</v>
      </c>
      <c r="P14" s="28">
        <v>1989</v>
      </c>
      <c r="Q14" s="28">
        <v>115.3</v>
      </c>
      <c r="R14" s="28">
        <v>121.4</v>
      </c>
      <c r="S14" s="16"/>
    </row>
    <row r="15" spans="3:19">
      <c r="O15" s="28">
        <v>11</v>
      </c>
      <c r="P15" s="28">
        <v>1990</v>
      </c>
      <c r="Q15" s="28">
        <v>113.9</v>
      </c>
      <c r="R15" s="28">
        <v>115.3</v>
      </c>
      <c r="S15" s="16"/>
    </row>
    <row r="16" spans="3:19" ht="21">
      <c r="C16" s="15" t="s">
        <v>22</v>
      </c>
      <c r="D16" s="15">
        <v>37.908352212535398</v>
      </c>
      <c r="G16" s="1">
        <v>63.5</v>
      </c>
      <c r="O16" s="28">
        <v>12</v>
      </c>
      <c r="P16" s="28">
        <v>1991</v>
      </c>
      <c r="Q16" s="28">
        <v>107.7</v>
      </c>
      <c r="R16" s="28">
        <v>113.9</v>
      </c>
      <c r="S16" s="16"/>
    </row>
    <row r="17" spans="3:19" ht="21">
      <c r="C17" s="15" t="s">
        <v>39</v>
      </c>
      <c r="D17" s="15">
        <v>0.66888557543272198</v>
      </c>
      <c r="G17" s="1">
        <v>-1.521E-2</v>
      </c>
      <c r="O17" s="28">
        <v>13</v>
      </c>
      <c r="P17" s="28">
        <v>1992</v>
      </c>
      <c r="Q17" s="28">
        <v>110.5</v>
      </c>
      <c r="R17" s="28">
        <v>107.7</v>
      </c>
      <c r="S17" s="16"/>
    </row>
    <row r="18" spans="3:19" ht="21">
      <c r="C18" s="15" t="s">
        <v>40</v>
      </c>
      <c r="D18" s="30">
        <v>114.6</v>
      </c>
      <c r="O18" s="28">
        <v>14</v>
      </c>
      <c r="P18" s="28">
        <v>1993</v>
      </c>
      <c r="Q18" s="28">
        <v>110</v>
      </c>
      <c r="R18" s="28">
        <v>110.5</v>
      </c>
      <c r="S18" s="16"/>
    </row>
    <row r="19" spans="3:19" ht="21">
      <c r="C19" s="15"/>
      <c r="D19" s="15"/>
      <c r="O19" s="28">
        <v>15</v>
      </c>
      <c r="P19" s="28">
        <v>1994</v>
      </c>
      <c r="Q19" s="28">
        <v>104.3</v>
      </c>
      <c r="R19" s="28">
        <v>110</v>
      </c>
      <c r="S19" s="16"/>
    </row>
    <row r="20" spans="3:19" ht="21">
      <c r="C20" s="15" t="s">
        <v>41</v>
      </c>
      <c r="D20" s="31">
        <f>D16+D17*D18</f>
        <v>114.56263915712535</v>
      </c>
      <c r="O20" s="28">
        <v>16</v>
      </c>
      <c r="P20" s="28">
        <v>1995</v>
      </c>
      <c r="Q20" s="28">
        <v>108.10000000000001</v>
      </c>
      <c r="R20" s="28">
        <v>104.3</v>
      </c>
      <c r="S20" s="16"/>
    </row>
    <row r="21" spans="3:19">
      <c r="O21" s="28">
        <v>17</v>
      </c>
      <c r="P21" s="28">
        <v>1996</v>
      </c>
      <c r="Q21" s="28">
        <v>109</v>
      </c>
      <c r="R21" s="28">
        <v>108.10000000000001</v>
      </c>
      <c r="S21" s="16"/>
    </row>
    <row r="22" spans="3:19">
      <c r="O22" s="28">
        <v>18</v>
      </c>
      <c r="P22" s="28">
        <v>1997</v>
      </c>
      <c r="Q22" s="28">
        <v>113</v>
      </c>
      <c r="R22" s="28">
        <v>109</v>
      </c>
      <c r="S22" s="16"/>
    </row>
    <row r="23" spans="3:19">
      <c r="O23" s="28">
        <v>19</v>
      </c>
      <c r="P23" s="28">
        <v>1998</v>
      </c>
      <c r="Q23" s="28">
        <v>112.7</v>
      </c>
      <c r="R23" s="28">
        <v>113</v>
      </c>
      <c r="S23" s="16"/>
    </row>
    <row r="24" spans="3:19">
      <c r="O24" s="28">
        <v>20</v>
      </c>
      <c r="P24" s="28">
        <v>1999</v>
      </c>
      <c r="Q24" s="28">
        <v>106.5</v>
      </c>
      <c r="R24" s="28">
        <v>112.7</v>
      </c>
      <c r="S24" s="16"/>
    </row>
    <row r="25" spans="3:19">
      <c r="O25" s="28">
        <v>21</v>
      </c>
      <c r="P25" s="28">
        <v>2000</v>
      </c>
      <c r="Q25" s="28">
        <v>112.60000000000001</v>
      </c>
      <c r="R25" s="28">
        <v>106.5</v>
      </c>
      <c r="S25" s="16"/>
    </row>
    <row r="26" spans="3:19">
      <c r="O26" s="28">
        <v>22</v>
      </c>
      <c r="P26" s="28">
        <v>2001</v>
      </c>
      <c r="Q26" s="28">
        <v>111.8</v>
      </c>
      <c r="R26" s="28">
        <v>112.60000000000001</v>
      </c>
      <c r="S26" s="16"/>
    </row>
    <row r="27" spans="3:19">
      <c r="O27" s="28">
        <v>23</v>
      </c>
      <c r="P27" s="28">
        <v>2002</v>
      </c>
      <c r="Q27" s="28">
        <v>116.10000000000001</v>
      </c>
      <c r="R27" s="28">
        <v>111.8</v>
      </c>
      <c r="S27" s="16"/>
    </row>
    <row r="28" spans="3:19">
      <c r="O28" s="28">
        <v>24</v>
      </c>
      <c r="P28" s="28">
        <v>2003</v>
      </c>
      <c r="Q28" s="28">
        <v>117.9</v>
      </c>
      <c r="R28" s="28">
        <v>116.10000000000001</v>
      </c>
      <c r="S28" s="16"/>
    </row>
    <row r="29" spans="3:19">
      <c r="O29" s="28">
        <v>25</v>
      </c>
      <c r="P29" s="28">
        <v>2004</v>
      </c>
      <c r="Q29" s="28">
        <v>116.60000000000001</v>
      </c>
      <c r="R29" s="28">
        <v>117.9</v>
      </c>
      <c r="S29" s="16"/>
    </row>
    <row r="30" spans="3:19">
      <c r="O30" s="28">
        <v>26</v>
      </c>
      <c r="P30" s="28">
        <v>2005</v>
      </c>
      <c r="Q30" s="28">
        <v>112.5</v>
      </c>
      <c r="R30" s="28">
        <v>116.60000000000001</v>
      </c>
      <c r="S30" s="16"/>
    </row>
    <row r="31" spans="3:19">
      <c r="O31" s="28">
        <v>27</v>
      </c>
      <c r="P31" s="28">
        <v>2006</v>
      </c>
      <c r="Q31" s="28">
        <v>117.3</v>
      </c>
      <c r="R31" s="28">
        <v>112.5</v>
      </c>
      <c r="S31" s="16"/>
    </row>
    <row r="32" spans="3:19">
      <c r="O32" s="28">
        <v>28</v>
      </c>
      <c r="P32" s="28">
        <v>2007</v>
      </c>
      <c r="Q32" s="28">
        <v>110.9</v>
      </c>
      <c r="R32" s="28">
        <v>117.3</v>
      </c>
      <c r="S32" s="16"/>
    </row>
    <row r="33" spans="15:19">
      <c r="O33" s="28">
        <v>29</v>
      </c>
      <c r="P33" s="28">
        <v>2008</v>
      </c>
      <c r="Q33" s="28">
        <v>114.6</v>
      </c>
      <c r="R33" s="28">
        <v>110.9</v>
      </c>
      <c r="S33" s="16"/>
    </row>
    <row r="34" spans="15:19">
      <c r="O34" s="16">
        <v>30</v>
      </c>
      <c r="P34" s="16">
        <v>2009</v>
      </c>
      <c r="Q34" s="16"/>
      <c r="R34" s="16">
        <v>114.60000000000001</v>
      </c>
      <c r="S34" s="16"/>
    </row>
    <row r="35" spans="15:19">
      <c r="O35" s="16"/>
      <c r="P35" s="16"/>
      <c r="Q35" s="16"/>
      <c r="R35" s="16"/>
      <c r="S35" s="16"/>
    </row>
    <row r="36" spans="15:19">
      <c r="O36" s="16"/>
      <c r="P36" s="16"/>
      <c r="Q36" s="16"/>
      <c r="R36" s="16"/>
      <c r="S36" s="16"/>
    </row>
    <row r="37" spans="15:19">
      <c r="O37" s="16"/>
      <c r="P37" s="16"/>
      <c r="Q37" s="16"/>
      <c r="R37" s="16"/>
      <c r="S37" s="16"/>
    </row>
    <row r="38" spans="15:19">
      <c r="O38" s="16"/>
      <c r="P38" s="16"/>
      <c r="Q38" s="16"/>
      <c r="R38" s="16"/>
      <c r="S38" s="16"/>
    </row>
    <row r="39" spans="15:19">
      <c r="O39" s="16"/>
      <c r="P39" s="16"/>
      <c r="Q39" s="16"/>
      <c r="R39" s="16"/>
      <c r="S39" s="16"/>
    </row>
    <row r="40" spans="15:19">
      <c r="O40" s="16"/>
      <c r="P40" s="16"/>
      <c r="Q40" s="16"/>
      <c r="R40" s="16"/>
      <c r="S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7AD0-0D8A-F046-B4D5-35C4BB1C4583}">
  <dimension ref="C4:AG77"/>
  <sheetViews>
    <sheetView topLeftCell="A29" workbookViewId="0">
      <selection activeCell="T4" sqref="T4"/>
    </sheetView>
  </sheetViews>
  <sheetFormatPr baseColWidth="10" defaultRowHeight="16"/>
  <cols>
    <col min="1" max="20" width="10.83203125" style="1"/>
    <col min="21" max="22" width="30" style="1" bestFit="1" customWidth="1"/>
    <col min="23" max="16384" width="10.83203125" style="1"/>
  </cols>
  <sheetData>
    <row r="4" spans="3:33">
      <c r="R4" s="17"/>
      <c r="S4" s="17" t="s">
        <v>1</v>
      </c>
      <c r="T4" s="17" t="s">
        <v>3</v>
      </c>
      <c r="U4" s="17" t="s">
        <v>5</v>
      </c>
      <c r="V4" s="17" t="s">
        <v>6</v>
      </c>
      <c r="Z4" s="1" t="s">
        <v>55</v>
      </c>
    </row>
    <row r="5" spans="3:33">
      <c r="R5" s="16">
        <v>1</v>
      </c>
      <c r="S5" s="16">
        <v>1980</v>
      </c>
      <c r="T5" s="16">
        <v>127.5</v>
      </c>
      <c r="U5" s="20"/>
      <c r="V5" s="21"/>
      <c r="Z5" s="1">
        <v>2010</v>
      </c>
      <c r="AB5" t="e">
        <v>#N/A</v>
      </c>
      <c r="AD5" s="1">
        <v>2010</v>
      </c>
      <c r="AE5" s="1">
        <v>89.6</v>
      </c>
      <c r="AF5" t="e">
        <v>#N/A</v>
      </c>
    </row>
    <row r="6" spans="3:33">
      <c r="R6" s="16">
        <v>2</v>
      </c>
      <c r="S6" s="16">
        <v>1981</v>
      </c>
      <c r="T6" s="16">
        <v>130.1</v>
      </c>
      <c r="U6" s="20" t="e">
        <v>#N/A</v>
      </c>
      <c r="V6" s="21" t="e">
        <v>#N/A</v>
      </c>
      <c r="Z6" s="1">
        <v>2011</v>
      </c>
      <c r="AA6" s="1">
        <v>89.6</v>
      </c>
      <c r="AB6" t="e">
        <v>#N/A</v>
      </c>
      <c r="AD6" s="1">
        <v>2011</v>
      </c>
      <c r="AE6" s="1">
        <v>112.7</v>
      </c>
      <c r="AF6">
        <f>AE5</f>
        <v>89.6</v>
      </c>
      <c r="AG6"/>
    </row>
    <row r="7" spans="3:33">
      <c r="R7" s="16">
        <v>3</v>
      </c>
      <c r="S7" s="16">
        <v>1982</v>
      </c>
      <c r="T7" s="16">
        <v>117.8</v>
      </c>
      <c r="U7" s="20">
        <f>T6</f>
        <v>130.1</v>
      </c>
      <c r="V7" s="21">
        <f>T6</f>
        <v>130.1</v>
      </c>
      <c r="Z7" s="1">
        <v>2012</v>
      </c>
      <c r="AA7" s="1">
        <v>112.7</v>
      </c>
      <c r="AB7">
        <f>AA7</f>
        <v>112.7</v>
      </c>
      <c r="AD7" s="1">
        <v>2012</v>
      </c>
      <c r="AE7" s="1">
        <v>54.3</v>
      </c>
      <c r="AF7">
        <f t="shared" ref="AF7:AF13" si="0">0.8*AE6+0.2*AF6</f>
        <v>108.08000000000001</v>
      </c>
      <c r="AG7"/>
    </row>
    <row r="8" spans="3:33">
      <c r="R8" s="16">
        <v>4</v>
      </c>
      <c r="S8" s="16">
        <v>1983</v>
      </c>
      <c r="T8" s="16">
        <v>129.69999999999999</v>
      </c>
      <c r="U8" s="20">
        <f t="shared" ref="U8:U34" si="1">0.2*T7+0.8*U7</f>
        <v>127.64</v>
      </c>
      <c r="V8" s="21">
        <f t="shared" ref="V8:V34" si="2">0.8*T7+0.2*V7</f>
        <v>120.26</v>
      </c>
      <c r="Z8" s="1">
        <v>2013</v>
      </c>
      <c r="AA8" s="1">
        <v>54.3</v>
      </c>
      <c r="AB8">
        <f t="shared" ref="AB8:AB13" si="3">0.8*AA8+0.2*AB7</f>
        <v>65.98</v>
      </c>
      <c r="AD8" s="1">
        <v>2013</v>
      </c>
      <c r="AE8" s="1">
        <v>142.4</v>
      </c>
      <c r="AF8">
        <f t="shared" si="0"/>
        <v>65.055999999999997</v>
      </c>
      <c r="AG8"/>
    </row>
    <row r="9" spans="3:33" ht="21">
      <c r="C9" s="15" t="s">
        <v>7</v>
      </c>
      <c r="R9" s="16">
        <v>5</v>
      </c>
      <c r="S9" s="16">
        <v>1984</v>
      </c>
      <c r="T9" s="16">
        <v>123.9</v>
      </c>
      <c r="U9" s="20">
        <f t="shared" si="1"/>
        <v>128.05200000000002</v>
      </c>
      <c r="V9" s="21">
        <f t="shared" si="2"/>
        <v>127.812</v>
      </c>
      <c r="Z9" s="1">
        <v>2014</v>
      </c>
      <c r="AA9" s="1">
        <v>142.4</v>
      </c>
      <c r="AB9">
        <f t="shared" si="3"/>
        <v>127.11600000000001</v>
      </c>
      <c r="AD9" s="1">
        <v>2014</v>
      </c>
      <c r="AE9" s="1">
        <v>101.5</v>
      </c>
      <c r="AF9">
        <f t="shared" si="0"/>
        <v>126.93120000000002</v>
      </c>
      <c r="AG9"/>
    </row>
    <row r="10" spans="3:33">
      <c r="R10" s="16">
        <v>6</v>
      </c>
      <c r="S10" s="16">
        <v>1985</v>
      </c>
      <c r="T10" s="16">
        <v>124.9</v>
      </c>
      <c r="U10" s="20">
        <f t="shared" si="1"/>
        <v>127.22160000000002</v>
      </c>
      <c r="V10" s="21">
        <f t="shared" si="2"/>
        <v>124.6824</v>
      </c>
      <c r="Z10" s="1">
        <v>2015</v>
      </c>
      <c r="AA10" s="1">
        <v>101.5</v>
      </c>
      <c r="AB10">
        <f t="shared" si="3"/>
        <v>106.62320000000001</v>
      </c>
      <c r="AD10" s="1">
        <v>2015</v>
      </c>
      <c r="AE10" s="1">
        <v>99.8</v>
      </c>
      <c r="AF10">
        <f t="shared" si="0"/>
        <v>106.58624</v>
      </c>
      <c r="AG10"/>
    </row>
    <row r="11" spans="3:33" ht="21">
      <c r="C11" s="15" t="s">
        <v>8</v>
      </c>
      <c r="D11" s="15"/>
      <c r="R11" s="16">
        <v>7</v>
      </c>
      <c r="S11" s="16">
        <v>1986</v>
      </c>
      <c r="T11" s="16">
        <v>118.7</v>
      </c>
      <c r="U11" s="20">
        <f t="shared" si="1"/>
        <v>126.75728000000002</v>
      </c>
      <c r="V11" s="21">
        <f t="shared" si="2"/>
        <v>124.85648000000002</v>
      </c>
      <c r="Z11" s="1">
        <v>2016</v>
      </c>
      <c r="AA11" s="1">
        <v>99.8</v>
      </c>
      <c r="AB11">
        <f t="shared" si="3"/>
        <v>101.16464000000001</v>
      </c>
      <c r="AD11" s="1">
        <v>2016</v>
      </c>
      <c r="AE11" s="1">
        <v>78.099999999999994</v>
      </c>
      <c r="AF11">
        <f t="shared" si="0"/>
        <v>101.15724800000001</v>
      </c>
      <c r="AG11"/>
    </row>
    <row r="12" spans="3:33">
      <c r="R12" s="16">
        <v>8</v>
      </c>
      <c r="S12" s="16">
        <v>1987</v>
      </c>
      <c r="T12" s="16">
        <v>123.9</v>
      </c>
      <c r="U12" s="20">
        <f t="shared" si="1"/>
        <v>125.14582400000003</v>
      </c>
      <c r="V12" s="21">
        <f t="shared" si="2"/>
        <v>119.93129600000002</v>
      </c>
      <c r="Z12" s="1">
        <v>2017</v>
      </c>
      <c r="AA12" s="1">
        <v>78.099999999999994</v>
      </c>
      <c r="AB12">
        <f t="shared" si="3"/>
        <v>82.712928000000005</v>
      </c>
      <c r="AD12" s="1">
        <v>2017</v>
      </c>
      <c r="AE12" s="1">
        <v>97.4</v>
      </c>
      <c r="AF12">
        <f t="shared" si="0"/>
        <v>82.711449600000009</v>
      </c>
      <c r="AG12"/>
    </row>
    <row r="13" spans="3:33">
      <c r="R13" s="16">
        <v>9</v>
      </c>
      <c r="S13" s="16">
        <v>1988</v>
      </c>
      <c r="T13" s="16">
        <v>121.4</v>
      </c>
      <c r="U13" s="20">
        <f t="shared" si="1"/>
        <v>124.89665920000003</v>
      </c>
      <c r="V13" s="21">
        <f t="shared" si="2"/>
        <v>123.10625920000001</v>
      </c>
      <c r="Z13" s="1">
        <v>2018</v>
      </c>
      <c r="AA13" s="1">
        <v>97.4</v>
      </c>
      <c r="AB13">
        <f t="shared" si="3"/>
        <v>94.462585600000011</v>
      </c>
      <c r="AD13" s="1">
        <v>2018</v>
      </c>
      <c r="AF13">
        <f t="shared" si="0"/>
        <v>94.462289920000018</v>
      </c>
      <c r="AG13"/>
    </row>
    <row r="14" spans="3:33">
      <c r="R14" s="16">
        <v>10</v>
      </c>
      <c r="S14" s="16">
        <v>1989</v>
      </c>
      <c r="T14" s="16">
        <v>115.3</v>
      </c>
      <c r="U14" s="20">
        <f t="shared" si="1"/>
        <v>124.19732736000003</v>
      </c>
      <c r="V14" s="21">
        <f t="shared" si="2"/>
        <v>121.74125184</v>
      </c>
    </row>
    <row r="15" spans="3:33" ht="21">
      <c r="K15" s="15" t="s">
        <v>52</v>
      </c>
      <c r="R15" s="16">
        <v>11</v>
      </c>
      <c r="S15" s="16">
        <v>1990</v>
      </c>
      <c r="T15" s="16">
        <v>113.9</v>
      </c>
      <c r="U15" s="20">
        <f t="shared" si="1"/>
        <v>122.41786188800003</v>
      </c>
      <c r="V15" s="21">
        <f t="shared" si="2"/>
        <v>116.58825036800002</v>
      </c>
      <c r="AD15" s="1">
        <v>2010</v>
      </c>
      <c r="AE15" s="1">
        <v>89.6</v>
      </c>
      <c r="AF15" t="e">
        <v>#N/A</v>
      </c>
    </row>
    <row r="16" spans="3:33">
      <c r="R16" s="16">
        <v>12</v>
      </c>
      <c r="S16" s="16">
        <v>1991</v>
      </c>
      <c r="T16" s="16">
        <v>107.7</v>
      </c>
      <c r="U16" s="20">
        <f t="shared" si="1"/>
        <v>120.71428951040004</v>
      </c>
      <c r="V16" s="21">
        <f t="shared" si="2"/>
        <v>114.43765007360001</v>
      </c>
      <c r="Z16" s="1">
        <v>2010</v>
      </c>
      <c r="AA16" s="1">
        <v>89.6</v>
      </c>
      <c r="AB16" t="e">
        <v>#N/A</v>
      </c>
      <c r="AD16" s="1">
        <v>2011</v>
      </c>
      <c r="AE16" s="1">
        <v>112.7</v>
      </c>
      <c r="AF16">
        <f>AE15</f>
        <v>89.6</v>
      </c>
    </row>
    <row r="17" spans="18:32">
      <c r="R17" s="16">
        <v>13</v>
      </c>
      <c r="S17" s="16">
        <v>1992</v>
      </c>
      <c r="T17" s="16">
        <v>110.5</v>
      </c>
      <c r="U17" s="20">
        <f t="shared" si="1"/>
        <v>118.11143160832005</v>
      </c>
      <c r="V17" s="21">
        <f t="shared" si="2"/>
        <v>109.04753001472001</v>
      </c>
      <c r="Z17" s="1">
        <v>2011</v>
      </c>
      <c r="AA17" s="1">
        <v>112.7</v>
      </c>
      <c r="AB17">
        <f>AA16</f>
        <v>89.6</v>
      </c>
      <c r="AD17" s="1">
        <v>2012</v>
      </c>
      <c r="AE17" s="1">
        <v>54.3</v>
      </c>
      <c r="AF17">
        <f t="shared" ref="AF17:AF23" si="4">0.8*AE16+0.2*AF16</f>
        <v>108.08000000000001</v>
      </c>
    </row>
    <row r="18" spans="18:32">
      <c r="R18" s="16">
        <v>14</v>
      </c>
      <c r="S18" s="16">
        <v>1993</v>
      </c>
      <c r="T18" s="16">
        <v>110</v>
      </c>
      <c r="U18" s="20">
        <f t="shared" si="1"/>
        <v>116.58914528665605</v>
      </c>
      <c r="V18" s="21">
        <f t="shared" si="2"/>
        <v>110.20950600294401</v>
      </c>
      <c r="Z18" s="1">
        <v>2012</v>
      </c>
      <c r="AA18" s="1">
        <v>54.3</v>
      </c>
      <c r="AB18">
        <f t="shared" ref="AB18:AB24" si="5">0.8*AA17+0.2*AB17</f>
        <v>108.08000000000001</v>
      </c>
      <c r="AD18" s="1">
        <v>2013</v>
      </c>
      <c r="AE18" s="1">
        <v>142.4</v>
      </c>
      <c r="AF18">
        <f t="shared" si="4"/>
        <v>65.055999999999997</v>
      </c>
    </row>
    <row r="19" spans="18:32">
      <c r="R19" s="16">
        <v>15</v>
      </c>
      <c r="S19" s="16">
        <v>1994</v>
      </c>
      <c r="T19" s="16">
        <v>104.3</v>
      </c>
      <c r="U19" s="20">
        <f t="shared" si="1"/>
        <v>115.27131622932484</v>
      </c>
      <c r="V19" s="21">
        <f t="shared" si="2"/>
        <v>110.0419012005888</v>
      </c>
      <c r="Z19" s="1">
        <v>2013</v>
      </c>
      <c r="AA19" s="1">
        <v>142.4</v>
      </c>
      <c r="AB19">
        <f t="shared" si="5"/>
        <v>65.055999999999997</v>
      </c>
      <c r="AD19" s="1">
        <v>2014</v>
      </c>
      <c r="AE19" s="1">
        <v>101.5</v>
      </c>
      <c r="AF19">
        <f t="shared" si="4"/>
        <v>126.93120000000002</v>
      </c>
    </row>
    <row r="20" spans="18:32">
      <c r="R20" s="16">
        <v>16</v>
      </c>
      <c r="S20" s="16">
        <v>1995</v>
      </c>
      <c r="T20" s="16">
        <v>108.10000000000001</v>
      </c>
      <c r="U20" s="20">
        <f t="shared" si="1"/>
        <v>113.07705298345988</v>
      </c>
      <c r="V20" s="21">
        <f t="shared" si="2"/>
        <v>105.44838024011776</v>
      </c>
      <c r="Z20" s="1">
        <v>2014</v>
      </c>
      <c r="AA20" s="1">
        <v>101.5</v>
      </c>
      <c r="AB20">
        <f t="shared" si="5"/>
        <v>126.93120000000002</v>
      </c>
      <c r="AD20" s="1">
        <v>2015</v>
      </c>
      <c r="AE20" s="1">
        <v>99.8</v>
      </c>
      <c r="AF20">
        <f t="shared" si="4"/>
        <v>106.58624</v>
      </c>
    </row>
    <row r="21" spans="18:32">
      <c r="R21" s="16">
        <v>17</v>
      </c>
      <c r="S21" s="16">
        <v>1996</v>
      </c>
      <c r="T21" s="16">
        <v>109</v>
      </c>
      <c r="U21" s="20">
        <f t="shared" si="1"/>
        <v>112.08164238676791</v>
      </c>
      <c r="V21" s="21">
        <f t="shared" si="2"/>
        <v>107.56967604802357</v>
      </c>
      <c r="Z21" s="1">
        <v>2015</v>
      </c>
      <c r="AA21" s="1">
        <v>99.8</v>
      </c>
      <c r="AB21">
        <f t="shared" si="5"/>
        <v>106.58624</v>
      </c>
      <c r="AD21" s="1">
        <v>2016</v>
      </c>
      <c r="AE21" s="1">
        <v>78.099999999999994</v>
      </c>
      <c r="AF21">
        <f t="shared" si="4"/>
        <v>101.15724800000001</v>
      </c>
    </row>
    <row r="22" spans="18:32">
      <c r="R22" s="16">
        <v>18</v>
      </c>
      <c r="S22" s="16">
        <v>1997</v>
      </c>
      <c r="T22" s="16">
        <v>113</v>
      </c>
      <c r="U22" s="20">
        <f t="shared" si="1"/>
        <v>111.46531390941433</v>
      </c>
      <c r="V22" s="21">
        <f t="shared" si="2"/>
        <v>108.71393520960471</v>
      </c>
      <c r="Z22" s="1">
        <v>2016</v>
      </c>
      <c r="AA22" s="1">
        <v>78.099999999999994</v>
      </c>
      <c r="AB22">
        <f t="shared" si="5"/>
        <v>101.15724800000001</v>
      </c>
      <c r="AD22" s="1">
        <v>2017</v>
      </c>
      <c r="AE22" s="1">
        <v>97.4</v>
      </c>
      <c r="AF22">
        <f t="shared" si="4"/>
        <v>82.711449600000009</v>
      </c>
    </row>
    <row r="23" spans="18:32">
      <c r="R23" s="16">
        <v>19</v>
      </c>
      <c r="S23" s="16">
        <v>1998</v>
      </c>
      <c r="T23" s="16">
        <v>112.7</v>
      </c>
      <c r="U23" s="20">
        <f t="shared" si="1"/>
        <v>111.77225112753146</v>
      </c>
      <c r="V23" s="21">
        <f t="shared" si="2"/>
        <v>112.14278704192095</v>
      </c>
      <c r="Z23" s="1">
        <v>2017</v>
      </c>
      <c r="AA23" s="1">
        <v>97.4</v>
      </c>
      <c r="AB23">
        <f t="shared" si="5"/>
        <v>82.711449600000009</v>
      </c>
      <c r="AD23" s="1">
        <v>2018</v>
      </c>
      <c r="AF23">
        <f t="shared" si="4"/>
        <v>94.462289920000018</v>
      </c>
    </row>
    <row r="24" spans="18:32">
      <c r="R24" s="16">
        <v>20</v>
      </c>
      <c r="S24" s="16">
        <v>1999</v>
      </c>
      <c r="T24" s="16">
        <v>106.5</v>
      </c>
      <c r="U24" s="20">
        <f t="shared" si="1"/>
        <v>111.95780090202518</v>
      </c>
      <c r="V24" s="21">
        <f t="shared" si="2"/>
        <v>112.5885574083842</v>
      </c>
      <c r="Z24" s="1">
        <v>2018</v>
      </c>
      <c r="AB24">
        <f t="shared" si="5"/>
        <v>94.462289920000018</v>
      </c>
    </row>
    <row r="25" spans="18:32">
      <c r="R25" s="16">
        <v>21</v>
      </c>
      <c r="S25" s="16">
        <v>2000</v>
      </c>
      <c r="T25" s="16">
        <v>112.60000000000001</v>
      </c>
      <c r="U25" s="20">
        <f t="shared" si="1"/>
        <v>110.86624072162014</v>
      </c>
      <c r="V25" s="21">
        <f t="shared" si="2"/>
        <v>107.71771148167684</v>
      </c>
    </row>
    <row r="26" spans="18:32">
      <c r="R26" s="16">
        <v>22</v>
      </c>
      <c r="S26" s="16">
        <v>2001</v>
      </c>
      <c r="T26" s="16">
        <v>111.8</v>
      </c>
      <c r="U26" s="20">
        <f t="shared" si="1"/>
        <v>111.21299257729612</v>
      </c>
      <c r="V26" s="21">
        <f t="shared" si="2"/>
        <v>111.62354229633539</v>
      </c>
    </row>
    <row r="27" spans="18:32">
      <c r="R27" s="16">
        <v>23</v>
      </c>
      <c r="S27" s="16">
        <v>2002</v>
      </c>
      <c r="T27" s="16">
        <v>116.10000000000001</v>
      </c>
      <c r="U27" s="20">
        <f t="shared" si="1"/>
        <v>111.3303940618369</v>
      </c>
      <c r="V27" s="21">
        <f t="shared" si="2"/>
        <v>111.76470845926707</v>
      </c>
    </row>
    <row r="28" spans="18:32">
      <c r="R28" s="16">
        <v>24</v>
      </c>
      <c r="S28" s="16">
        <v>2003</v>
      </c>
      <c r="T28" s="16">
        <v>117.9</v>
      </c>
      <c r="U28" s="20">
        <f t="shared" si="1"/>
        <v>112.28431524946953</v>
      </c>
      <c r="V28" s="21">
        <f t="shared" si="2"/>
        <v>115.23294169185343</v>
      </c>
    </row>
    <row r="29" spans="18:32">
      <c r="R29" s="16">
        <v>25</v>
      </c>
      <c r="S29" s="16">
        <v>2004</v>
      </c>
      <c r="T29" s="16">
        <v>116.60000000000001</v>
      </c>
      <c r="U29" s="20">
        <f t="shared" si="1"/>
        <v>113.40745219957563</v>
      </c>
      <c r="V29" s="21">
        <f t="shared" si="2"/>
        <v>117.36658833837069</v>
      </c>
    </row>
    <row r="30" spans="18:32">
      <c r="R30" s="16">
        <v>26</v>
      </c>
      <c r="S30" s="16">
        <v>2005</v>
      </c>
      <c r="T30" s="16">
        <v>112.5</v>
      </c>
      <c r="U30" s="20">
        <f t="shared" si="1"/>
        <v>114.04596175966051</v>
      </c>
      <c r="V30" s="21">
        <f t="shared" si="2"/>
        <v>116.75331766767415</v>
      </c>
    </row>
    <row r="31" spans="18:32">
      <c r="R31" s="16">
        <v>27</v>
      </c>
      <c r="S31" s="16">
        <v>2006</v>
      </c>
      <c r="T31" s="16">
        <v>117.3</v>
      </c>
      <c r="U31" s="20">
        <f t="shared" si="1"/>
        <v>113.73676940772842</v>
      </c>
      <c r="V31" s="21">
        <f t="shared" si="2"/>
        <v>113.35066353353483</v>
      </c>
    </row>
    <row r="32" spans="18:32">
      <c r="R32" s="16">
        <v>28</v>
      </c>
      <c r="S32" s="16">
        <v>2007</v>
      </c>
      <c r="T32" s="16">
        <v>110.9</v>
      </c>
      <c r="U32" s="20">
        <f t="shared" si="1"/>
        <v>114.44941552618275</v>
      </c>
      <c r="V32" s="21">
        <f t="shared" si="2"/>
        <v>116.51013270670697</v>
      </c>
    </row>
    <row r="33" spans="18:22">
      <c r="R33" s="16">
        <v>29</v>
      </c>
      <c r="S33" s="16">
        <v>2008</v>
      </c>
      <c r="T33" s="16">
        <v>114.60000000000001</v>
      </c>
      <c r="U33" s="20">
        <f t="shared" si="1"/>
        <v>113.7395324209462</v>
      </c>
      <c r="V33" s="21">
        <f t="shared" si="2"/>
        <v>112.0220265413414</v>
      </c>
    </row>
    <row r="34" spans="18:22">
      <c r="R34" s="16">
        <v>30</v>
      </c>
      <c r="S34" s="16">
        <v>2009</v>
      </c>
      <c r="T34" s="16"/>
      <c r="U34" s="22">
        <f t="shared" si="1"/>
        <v>113.91162593675698</v>
      </c>
      <c r="V34" s="23">
        <f t="shared" si="2"/>
        <v>114.08440530826829</v>
      </c>
    </row>
    <row r="35" spans="18:22">
      <c r="R35" s="16"/>
      <c r="S35" s="16"/>
      <c r="T35" s="16"/>
      <c r="U35" s="16"/>
      <c r="V35" s="16"/>
    </row>
    <row r="36" spans="18:22">
      <c r="R36" s="16"/>
      <c r="S36" s="16"/>
      <c r="T36" s="16"/>
      <c r="U36" s="16"/>
      <c r="V36" s="16"/>
    </row>
    <row r="37" spans="18:22">
      <c r="R37" s="16"/>
      <c r="S37" s="16"/>
      <c r="T37" s="16"/>
      <c r="U37" s="16"/>
      <c r="V37" s="16"/>
    </row>
    <row r="38" spans="18:22">
      <c r="R38" s="16"/>
      <c r="S38" s="16"/>
      <c r="T38" s="16"/>
      <c r="U38" s="16"/>
      <c r="V38" s="16"/>
    </row>
    <row r="39" spans="18:22">
      <c r="R39" s="16"/>
      <c r="S39" s="16"/>
      <c r="T39" s="16"/>
      <c r="U39" s="16"/>
      <c r="V39" s="16"/>
    </row>
    <row r="40" spans="18:22">
      <c r="R40" s="16"/>
      <c r="S40" s="16"/>
      <c r="T40" s="16"/>
      <c r="U40" s="16"/>
      <c r="V40" s="16"/>
    </row>
    <row r="47" spans="18:22">
      <c r="R47" s="17"/>
      <c r="S47" s="17" t="s">
        <v>1</v>
      </c>
      <c r="T47" s="17" t="s">
        <v>3</v>
      </c>
    </row>
    <row r="48" spans="18:22">
      <c r="R48" s="16">
        <v>1</v>
      </c>
      <c r="S48" s="16">
        <v>1980</v>
      </c>
      <c r="T48" s="16">
        <v>127.5</v>
      </c>
    </row>
    <row r="49" spans="18:21">
      <c r="R49" s="16">
        <v>2</v>
      </c>
      <c r="S49" s="16">
        <v>1981</v>
      </c>
      <c r="T49" s="16">
        <v>130.1</v>
      </c>
      <c r="U49" t="e">
        <v>#N/A</v>
      </c>
    </row>
    <row r="50" spans="18:21">
      <c r="R50" s="16">
        <v>3</v>
      </c>
      <c r="S50" s="16">
        <v>1982</v>
      </c>
      <c r="T50" s="16">
        <v>117.8</v>
      </c>
      <c r="U50">
        <f>T48</f>
        <v>127.5</v>
      </c>
    </row>
    <row r="51" spans="18:21">
      <c r="R51" s="16">
        <v>4</v>
      </c>
      <c r="S51" s="16">
        <v>1983</v>
      </c>
      <c r="T51" s="16">
        <v>129.69999999999999</v>
      </c>
      <c r="U51">
        <f t="shared" ref="U51:U77" si="6">0.2*T49+0.8*U50</f>
        <v>128.02000000000001</v>
      </c>
    </row>
    <row r="52" spans="18:21">
      <c r="R52" s="16">
        <v>5</v>
      </c>
      <c r="S52" s="16">
        <v>1984</v>
      </c>
      <c r="T52" s="16">
        <v>123.9</v>
      </c>
      <c r="U52">
        <f t="shared" si="6"/>
        <v>125.97600000000001</v>
      </c>
    </row>
    <row r="53" spans="18:21">
      <c r="R53" s="16">
        <v>6</v>
      </c>
      <c r="S53" s="16">
        <v>1985</v>
      </c>
      <c r="T53" s="16">
        <v>124.9</v>
      </c>
      <c r="U53">
        <f t="shared" si="6"/>
        <v>126.72080000000001</v>
      </c>
    </row>
    <row r="54" spans="18:21">
      <c r="R54" s="16">
        <v>7</v>
      </c>
      <c r="S54" s="16">
        <v>1986</v>
      </c>
      <c r="T54" s="16">
        <v>118.7</v>
      </c>
      <c r="U54">
        <f t="shared" si="6"/>
        <v>126.15664000000001</v>
      </c>
    </row>
    <row r="55" spans="18:21">
      <c r="R55" s="16">
        <v>8</v>
      </c>
      <c r="S55" s="16">
        <v>1987</v>
      </c>
      <c r="T55" s="16">
        <v>123.9</v>
      </c>
      <c r="U55">
        <f t="shared" si="6"/>
        <v>125.90531200000002</v>
      </c>
    </row>
    <row r="56" spans="18:21">
      <c r="R56" s="16">
        <v>9</v>
      </c>
      <c r="S56" s="16">
        <v>1988</v>
      </c>
      <c r="T56" s="16">
        <v>121.4</v>
      </c>
      <c r="U56">
        <f t="shared" si="6"/>
        <v>124.46424960000002</v>
      </c>
    </row>
    <row r="57" spans="18:21">
      <c r="R57" s="16">
        <v>10</v>
      </c>
      <c r="S57" s="16">
        <v>1989</v>
      </c>
      <c r="T57" s="16">
        <v>115.3</v>
      </c>
      <c r="U57">
        <f t="shared" si="6"/>
        <v>124.35139968000001</v>
      </c>
    </row>
    <row r="58" spans="18:21">
      <c r="R58" s="16">
        <v>11</v>
      </c>
      <c r="S58" s="16">
        <v>1990</v>
      </c>
      <c r="T58" s="16">
        <v>113.9</v>
      </c>
      <c r="U58">
        <f t="shared" si="6"/>
        <v>123.76111974400001</v>
      </c>
    </row>
    <row r="59" spans="18:21">
      <c r="R59" s="16">
        <v>12</v>
      </c>
      <c r="S59" s="16">
        <v>1991</v>
      </c>
      <c r="T59" s="16">
        <v>107.7</v>
      </c>
      <c r="U59">
        <f t="shared" si="6"/>
        <v>122.06889579520002</v>
      </c>
    </row>
    <row r="60" spans="18:21">
      <c r="R60" s="16">
        <v>13</v>
      </c>
      <c r="S60" s="16">
        <v>1992</v>
      </c>
      <c r="T60" s="16">
        <v>110.5</v>
      </c>
      <c r="U60">
        <f t="shared" si="6"/>
        <v>120.43511663616002</v>
      </c>
    </row>
    <row r="61" spans="18:21">
      <c r="R61" s="16">
        <v>14</v>
      </c>
      <c r="S61" s="16">
        <v>1993</v>
      </c>
      <c r="T61" s="16">
        <v>110</v>
      </c>
      <c r="U61">
        <f t="shared" si="6"/>
        <v>117.88809330892802</v>
      </c>
    </row>
    <row r="62" spans="18:21">
      <c r="R62" s="16">
        <v>15</v>
      </c>
      <c r="S62" s="16">
        <v>1994</v>
      </c>
      <c r="T62" s="16">
        <v>104.3</v>
      </c>
      <c r="U62">
        <f t="shared" si="6"/>
        <v>116.41047464714242</v>
      </c>
    </row>
    <row r="63" spans="18:21">
      <c r="R63" s="16">
        <v>16</v>
      </c>
      <c r="S63" s="16">
        <v>1995</v>
      </c>
      <c r="T63" s="16">
        <v>108.10000000000001</v>
      </c>
      <c r="U63">
        <f t="shared" si="6"/>
        <v>115.12837971771394</v>
      </c>
    </row>
    <row r="64" spans="18:21">
      <c r="R64" s="16">
        <v>17</v>
      </c>
      <c r="S64" s="16">
        <v>1996</v>
      </c>
      <c r="T64" s="16">
        <v>109</v>
      </c>
      <c r="U64">
        <f t="shared" si="6"/>
        <v>112.96270377417116</v>
      </c>
    </row>
    <row r="65" spans="18:21">
      <c r="R65" s="16">
        <v>18</v>
      </c>
      <c r="S65" s="16">
        <v>1997</v>
      </c>
      <c r="T65" s="16">
        <v>113</v>
      </c>
      <c r="U65">
        <f t="shared" si="6"/>
        <v>111.99016301933693</v>
      </c>
    </row>
    <row r="66" spans="18:21">
      <c r="R66" s="16">
        <v>19</v>
      </c>
      <c r="S66" s="16">
        <v>1998</v>
      </c>
      <c r="T66" s="16">
        <v>112.7</v>
      </c>
      <c r="U66">
        <f t="shared" si="6"/>
        <v>111.39213041546955</v>
      </c>
    </row>
    <row r="67" spans="18:21">
      <c r="R67" s="16">
        <v>20</v>
      </c>
      <c r="S67" s="16">
        <v>1999</v>
      </c>
      <c r="T67" s="16">
        <v>106.5</v>
      </c>
      <c r="U67">
        <f t="shared" si="6"/>
        <v>111.71370433237564</v>
      </c>
    </row>
    <row r="68" spans="18:21">
      <c r="R68" s="16">
        <v>21</v>
      </c>
      <c r="S68" s="16">
        <v>2000</v>
      </c>
      <c r="T68" s="16">
        <v>112.60000000000001</v>
      </c>
      <c r="U68">
        <f t="shared" si="6"/>
        <v>111.91096346590052</v>
      </c>
    </row>
    <row r="69" spans="18:21">
      <c r="R69" s="16">
        <v>22</v>
      </c>
      <c r="S69" s="16">
        <v>2001</v>
      </c>
      <c r="T69" s="16">
        <v>111.8</v>
      </c>
      <c r="U69">
        <f t="shared" si="6"/>
        <v>110.82877077272042</v>
      </c>
    </row>
    <row r="70" spans="18:21">
      <c r="R70" s="16">
        <v>23</v>
      </c>
      <c r="S70" s="16">
        <v>2002</v>
      </c>
      <c r="T70" s="16">
        <v>116.10000000000001</v>
      </c>
      <c r="U70">
        <f t="shared" si="6"/>
        <v>111.18301661817634</v>
      </c>
    </row>
    <row r="71" spans="18:21">
      <c r="R71" s="16">
        <v>24</v>
      </c>
      <c r="S71" s="16">
        <v>2003</v>
      </c>
      <c r="T71" s="16">
        <v>117.9</v>
      </c>
      <c r="U71">
        <f t="shared" si="6"/>
        <v>111.30641329454107</v>
      </c>
    </row>
    <row r="72" spans="18:21">
      <c r="R72" s="16">
        <v>25</v>
      </c>
      <c r="S72" s="16">
        <v>2004</v>
      </c>
      <c r="T72" s="16">
        <v>116.60000000000001</v>
      </c>
      <c r="U72">
        <f t="shared" si="6"/>
        <v>112.26513063563286</v>
      </c>
    </row>
    <row r="73" spans="18:21">
      <c r="R73" s="16">
        <v>26</v>
      </c>
      <c r="S73" s="16">
        <v>2005</v>
      </c>
      <c r="T73" s="16">
        <v>112.5</v>
      </c>
      <c r="U73">
        <f t="shared" si="6"/>
        <v>113.39210450850629</v>
      </c>
    </row>
    <row r="74" spans="18:21">
      <c r="R74" s="16">
        <v>27</v>
      </c>
      <c r="S74" s="16">
        <v>2006</v>
      </c>
      <c r="T74" s="16">
        <v>117.3</v>
      </c>
      <c r="U74">
        <f t="shared" si="6"/>
        <v>114.03368360680504</v>
      </c>
    </row>
    <row r="75" spans="18:21">
      <c r="R75" s="16">
        <v>28</v>
      </c>
      <c r="S75" s="16">
        <v>2007</v>
      </c>
      <c r="T75" s="16">
        <v>110.9</v>
      </c>
      <c r="U75">
        <f t="shared" si="6"/>
        <v>113.72694688544404</v>
      </c>
    </row>
    <row r="76" spans="18:21">
      <c r="R76" s="16">
        <v>29</v>
      </c>
      <c r="S76" s="16">
        <v>2008</v>
      </c>
      <c r="T76" s="16">
        <v>114.60000000000001</v>
      </c>
      <c r="U76">
        <f t="shared" si="6"/>
        <v>114.44155750835523</v>
      </c>
    </row>
    <row r="77" spans="18:21">
      <c r="R77" s="16">
        <v>30</v>
      </c>
      <c r="S77" s="16">
        <v>2009</v>
      </c>
      <c r="T77" s="16"/>
      <c r="U77">
        <f t="shared" si="6"/>
        <v>113.7332460066842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C44D-07BD-1C4F-BD55-FDBAB8A8B9D2}">
  <dimension ref="C4:S40"/>
  <sheetViews>
    <sheetView workbookViewId="0">
      <selection activeCell="J7" sqref="J7"/>
    </sheetView>
  </sheetViews>
  <sheetFormatPr baseColWidth="10" defaultRowHeight="16"/>
  <cols>
    <col min="1" max="15" width="10.83203125" style="1"/>
    <col min="16" max="16" width="7.33203125" style="1" customWidth="1"/>
    <col min="17" max="17" width="10.33203125" style="1" customWidth="1"/>
    <col min="18" max="18" width="13.1640625" style="1" customWidth="1"/>
    <col min="19" max="19" width="14.6640625" style="1" customWidth="1"/>
    <col min="20" max="16384" width="10.83203125" style="1"/>
  </cols>
  <sheetData>
    <row r="4" spans="3:19">
      <c r="P4" s="17"/>
      <c r="Q4" s="17" t="s">
        <v>1</v>
      </c>
      <c r="R4" s="17" t="s">
        <v>3</v>
      </c>
      <c r="S4" s="17" t="s">
        <v>4</v>
      </c>
    </row>
    <row r="5" spans="3:19">
      <c r="P5" s="18">
        <v>1</v>
      </c>
      <c r="Q5" s="18">
        <v>1980</v>
      </c>
      <c r="R5" s="18">
        <v>127.5</v>
      </c>
      <c r="S5" s="18"/>
    </row>
    <row r="6" spans="3:19">
      <c r="P6" s="18">
        <v>2</v>
      </c>
      <c r="Q6" s="18">
        <v>1981</v>
      </c>
      <c r="R6" s="18">
        <v>130.1</v>
      </c>
      <c r="S6" s="9"/>
    </row>
    <row r="7" spans="3:19" ht="21">
      <c r="J7" s="15" t="s">
        <v>53</v>
      </c>
      <c r="P7" s="18">
        <v>3</v>
      </c>
      <c r="Q7" s="18">
        <v>1982</v>
      </c>
      <c r="R7" s="18">
        <v>117.8</v>
      </c>
      <c r="S7" s="9" t="e">
        <v>#N/A</v>
      </c>
    </row>
    <row r="8" spans="3:19" ht="21">
      <c r="J8" s="15"/>
      <c r="P8" s="18">
        <v>4</v>
      </c>
      <c r="Q8" s="18">
        <v>1983</v>
      </c>
      <c r="R8" s="18">
        <v>129.69999999999999</v>
      </c>
      <c r="S8" s="9" t="e">
        <v>#N/A</v>
      </c>
    </row>
    <row r="9" spans="3:19" ht="21">
      <c r="C9" s="15" t="s">
        <v>51</v>
      </c>
      <c r="P9" s="18">
        <v>5</v>
      </c>
      <c r="Q9" s="18">
        <v>1984</v>
      </c>
      <c r="R9" s="18">
        <v>123.9</v>
      </c>
      <c r="S9" s="9" t="e">
        <v>#N/A</v>
      </c>
    </row>
    <row r="10" spans="3:19">
      <c r="P10" s="18">
        <v>6</v>
      </c>
      <c r="Q10" s="18">
        <v>1985</v>
      </c>
      <c r="R10" s="18">
        <v>124.9</v>
      </c>
      <c r="S10" s="9" t="e">
        <v>#N/A</v>
      </c>
    </row>
    <row r="11" spans="3:19">
      <c r="P11" s="18">
        <v>7</v>
      </c>
      <c r="Q11" s="18">
        <v>1986</v>
      </c>
      <c r="R11" s="18">
        <v>118.7</v>
      </c>
      <c r="S11" s="9">
        <f t="shared" ref="S11:S34" si="0">AVERAGE(R6:R10)</f>
        <v>125.28</v>
      </c>
    </row>
    <row r="12" spans="3:19">
      <c r="P12" s="18">
        <v>8</v>
      </c>
      <c r="Q12" s="18">
        <v>1987</v>
      </c>
      <c r="R12" s="18">
        <v>123.9</v>
      </c>
      <c r="S12" s="9">
        <f t="shared" si="0"/>
        <v>123</v>
      </c>
    </row>
    <row r="13" spans="3:19">
      <c r="P13" s="18">
        <v>9</v>
      </c>
      <c r="Q13" s="18">
        <v>1988</v>
      </c>
      <c r="R13" s="18">
        <v>121.4</v>
      </c>
      <c r="S13" s="9">
        <f t="shared" si="0"/>
        <v>124.22</v>
      </c>
    </row>
    <row r="14" spans="3:19">
      <c r="P14" s="18">
        <v>10</v>
      </c>
      <c r="Q14" s="18">
        <v>1989</v>
      </c>
      <c r="R14" s="18">
        <v>115.3</v>
      </c>
      <c r="S14" s="9">
        <f t="shared" si="0"/>
        <v>122.55999999999999</v>
      </c>
    </row>
    <row r="15" spans="3:19">
      <c r="P15" s="18">
        <v>11</v>
      </c>
      <c r="Q15" s="18">
        <v>1990</v>
      </c>
      <c r="R15" s="18">
        <v>113.9</v>
      </c>
      <c r="S15" s="9">
        <f t="shared" si="0"/>
        <v>120.83999999999999</v>
      </c>
    </row>
    <row r="16" spans="3:19">
      <c r="P16" s="18">
        <v>12</v>
      </c>
      <c r="Q16" s="18">
        <v>1991</v>
      </c>
      <c r="R16" s="18">
        <v>107.7</v>
      </c>
      <c r="S16" s="9">
        <f t="shared" si="0"/>
        <v>118.64000000000001</v>
      </c>
    </row>
    <row r="17" spans="16:19">
      <c r="P17" s="18">
        <v>13</v>
      </c>
      <c r="Q17" s="18">
        <v>1992</v>
      </c>
      <c r="R17" s="18">
        <v>110.5</v>
      </c>
      <c r="S17" s="9">
        <f t="shared" si="0"/>
        <v>116.44000000000001</v>
      </c>
    </row>
    <row r="18" spans="16:19">
      <c r="P18" s="18">
        <v>14</v>
      </c>
      <c r="Q18" s="18">
        <v>1993</v>
      </c>
      <c r="R18" s="18">
        <v>110</v>
      </c>
      <c r="S18" s="9">
        <f t="shared" si="0"/>
        <v>113.75999999999999</v>
      </c>
    </row>
    <row r="19" spans="16:19">
      <c r="P19" s="18">
        <v>15</v>
      </c>
      <c r="Q19" s="18">
        <v>1994</v>
      </c>
      <c r="R19" s="18">
        <v>104.3</v>
      </c>
      <c r="S19" s="9">
        <f t="shared" si="0"/>
        <v>111.47999999999999</v>
      </c>
    </row>
    <row r="20" spans="16:19">
      <c r="P20" s="18">
        <v>16</v>
      </c>
      <c r="Q20" s="18">
        <v>1995</v>
      </c>
      <c r="R20" s="18">
        <v>108.10000000000001</v>
      </c>
      <c r="S20" s="9">
        <f t="shared" si="0"/>
        <v>109.28</v>
      </c>
    </row>
    <row r="21" spans="16:19">
      <c r="P21" s="18">
        <v>17</v>
      </c>
      <c r="Q21" s="18">
        <v>1996</v>
      </c>
      <c r="R21" s="18">
        <v>109</v>
      </c>
      <c r="S21" s="9">
        <f t="shared" si="0"/>
        <v>108.12</v>
      </c>
    </row>
    <row r="22" spans="16:19">
      <c r="P22" s="18">
        <v>18</v>
      </c>
      <c r="Q22" s="18">
        <v>1997</v>
      </c>
      <c r="R22" s="18">
        <v>113</v>
      </c>
      <c r="S22" s="9">
        <f t="shared" si="0"/>
        <v>108.38000000000002</v>
      </c>
    </row>
    <row r="23" spans="16:19">
      <c r="P23" s="18">
        <v>19</v>
      </c>
      <c r="Q23" s="18">
        <v>1998</v>
      </c>
      <c r="R23" s="18">
        <v>112.7</v>
      </c>
      <c r="S23" s="9">
        <f t="shared" si="0"/>
        <v>108.88000000000002</v>
      </c>
    </row>
    <row r="24" spans="16:19">
      <c r="P24" s="18">
        <v>20</v>
      </c>
      <c r="Q24" s="18">
        <v>1999</v>
      </c>
      <c r="R24" s="18">
        <v>106.5</v>
      </c>
      <c r="S24" s="9">
        <f t="shared" si="0"/>
        <v>109.42</v>
      </c>
    </row>
    <row r="25" spans="16:19">
      <c r="P25" s="18">
        <v>21</v>
      </c>
      <c r="Q25" s="18">
        <v>2000</v>
      </c>
      <c r="R25" s="18">
        <v>112.60000000000001</v>
      </c>
      <c r="S25" s="9">
        <f t="shared" si="0"/>
        <v>109.85999999999999</v>
      </c>
    </row>
    <row r="26" spans="16:19">
      <c r="P26" s="18">
        <v>22</v>
      </c>
      <c r="Q26" s="18">
        <v>2001</v>
      </c>
      <c r="R26" s="18">
        <v>111.8</v>
      </c>
      <c r="S26" s="9">
        <f t="shared" si="0"/>
        <v>110.75999999999999</v>
      </c>
    </row>
    <row r="27" spans="16:19">
      <c r="P27" s="18">
        <v>23</v>
      </c>
      <c r="Q27" s="18">
        <v>2002</v>
      </c>
      <c r="R27" s="18">
        <v>116.10000000000001</v>
      </c>
      <c r="S27" s="9">
        <f t="shared" si="0"/>
        <v>111.32000000000001</v>
      </c>
    </row>
    <row r="28" spans="16:19">
      <c r="P28" s="18">
        <v>24</v>
      </c>
      <c r="Q28" s="18">
        <v>2003</v>
      </c>
      <c r="R28" s="18">
        <v>117.9</v>
      </c>
      <c r="S28" s="9">
        <f t="shared" si="0"/>
        <v>111.94000000000001</v>
      </c>
    </row>
    <row r="29" spans="16:19">
      <c r="P29" s="18">
        <v>25</v>
      </c>
      <c r="Q29" s="18">
        <v>2004</v>
      </c>
      <c r="R29" s="18">
        <v>116.60000000000001</v>
      </c>
      <c r="S29" s="9">
        <f t="shared" si="0"/>
        <v>112.98000000000002</v>
      </c>
    </row>
    <row r="30" spans="16:19">
      <c r="P30" s="18">
        <v>26</v>
      </c>
      <c r="Q30" s="18">
        <v>2005</v>
      </c>
      <c r="R30" s="18">
        <v>112.5</v>
      </c>
      <c r="S30" s="9">
        <f t="shared" si="0"/>
        <v>115</v>
      </c>
    </row>
    <row r="31" spans="16:19">
      <c r="P31" s="18">
        <v>27</v>
      </c>
      <c r="Q31" s="18">
        <v>2006</v>
      </c>
      <c r="R31" s="18">
        <v>117.3</v>
      </c>
      <c r="S31" s="9">
        <f t="shared" si="0"/>
        <v>114.98000000000002</v>
      </c>
    </row>
    <row r="32" spans="16:19">
      <c r="P32" s="18">
        <v>28</v>
      </c>
      <c r="Q32" s="18">
        <v>2007</v>
      </c>
      <c r="R32" s="18">
        <v>110.9</v>
      </c>
      <c r="S32" s="9">
        <f t="shared" si="0"/>
        <v>116.08</v>
      </c>
    </row>
    <row r="33" spans="16:19">
      <c r="P33" s="18">
        <v>29</v>
      </c>
      <c r="Q33" s="18">
        <v>2008</v>
      </c>
      <c r="R33" s="18">
        <v>114.60000000000001</v>
      </c>
      <c r="S33" s="9">
        <f t="shared" si="0"/>
        <v>115.04</v>
      </c>
    </row>
    <row r="34" spans="16:19">
      <c r="P34" s="18">
        <v>30</v>
      </c>
      <c r="Q34" s="18">
        <v>2009</v>
      </c>
      <c r="R34" s="18"/>
      <c r="S34" s="36">
        <f t="shared" si="0"/>
        <v>114.38000000000002</v>
      </c>
    </row>
    <row r="35" spans="16:19">
      <c r="P35" s="18"/>
      <c r="Q35" s="18"/>
      <c r="R35" s="18"/>
      <c r="S35" s="19"/>
    </row>
    <row r="36" spans="16:19">
      <c r="P36" s="18"/>
      <c r="Q36" s="18"/>
      <c r="R36" s="18"/>
      <c r="S36" s="19"/>
    </row>
    <row r="37" spans="16:19">
      <c r="P37" s="18"/>
      <c r="Q37" s="18"/>
      <c r="R37" s="18"/>
      <c r="S37" s="19"/>
    </row>
    <row r="38" spans="16:19">
      <c r="P38" s="18"/>
      <c r="Q38" s="18"/>
      <c r="R38" s="18"/>
      <c r="S38" s="18"/>
    </row>
    <row r="39" spans="16:19">
      <c r="P39" s="18"/>
      <c r="Q39" s="18"/>
      <c r="R39" s="18"/>
      <c r="S39" s="18"/>
    </row>
    <row r="40" spans="16:19">
      <c r="P40" s="18"/>
      <c r="Q40" s="18"/>
      <c r="R40" s="18"/>
      <c r="S4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2020-03-05T04:53:48Z</dcterms:created>
  <dcterms:modified xsi:type="dcterms:W3CDTF">2020-03-24T02:40:05Z</dcterms:modified>
</cp:coreProperties>
</file>