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 - Term 1/SCM 651/Homework/House Price Analysis/"/>
    </mc:Choice>
  </mc:AlternateContent>
  <xr:revisionPtr revIDLastSave="0" documentId="13_ncr:1_{CA012461-6C33-044A-8923-C200FC492BD0}" xr6:coauthVersionLast="45" xr6:coauthVersionMax="45" xr10:uidLastSave="{00000000-0000-0000-0000-000000000000}"/>
  <bookViews>
    <workbookView xWindow="0" yWindow="460" windowWidth="28800" windowHeight="15920" activeTab="5" xr2:uid="{00000000-000D-0000-FFFF-FFFF00000000}"/>
  </bookViews>
  <sheets>
    <sheet name="House Prices" sheetId="1" r:id="rId1"/>
    <sheet name="by Sqft" sheetId="3" r:id="rId2"/>
    <sheet name="by Price" sheetId="4" r:id="rId3"/>
    <sheet name="Correlation Analysis" sheetId="5" r:id="rId4"/>
    <sheet name="Regression Analysis" sheetId="6" r:id="rId5"/>
    <sheet name="Prediction model 2-way Analysis" sheetId="7" r:id="rId6"/>
  </sheets>
  <calcPr calcId="191029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1" i="7" l="1"/>
  <c r="P31" i="7" s="1"/>
  <c r="O30" i="7"/>
  <c r="P30" i="7" s="1"/>
  <c r="O29" i="7"/>
  <c r="P29" i="7" s="1"/>
  <c r="O28" i="7"/>
  <c r="P28" i="7" s="1"/>
  <c r="P27" i="7"/>
  <c r="N27" i="7"/>
  <c r="P33" i="7" l="1"/>
  <c r="O33" i="7"/>
  <c r="O22" i="7"/>
  <c r="R18" i="7" s="1"/>
  <c r="O20" i="7"/>
  <c r="O19" i="7"/>
  <c r="O18" i="7"/>
  <c r="O17" i="7"/>
  <c r="N16" i="7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29" i="6"/>
</calcChain>
</file>

<file path=xl/sharedStrings.xml><?xml version="1.0" encoding="utf-8"?>
<sst xmlns="http://schemas.openxmlformats.org/spreadsheetml/2006/main" count="431" uniqueCount="50">
  <si>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</si>
  <si>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</si>
  <si>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</si>
  <si>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</si>
  <si>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</si>
  <si>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</si>
  <si>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</si>
  <si>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</si>
  <si>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</si>
  <si>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</si>
  <si>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</si>
  <si>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</si>
  <si>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</si>
  <si>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Column Labels</t>
  </si>
  <si>
    <t>Grand Total</t>
  </si>
  <si>
    <t>(All)</t>
  </si>
  <si>
    <t>Average of Price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</si>
  <si>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</si>
  <si>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</si>
  <si>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</si>
  <si>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</si>
  <si>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</si>
  <si>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</si>
  <si>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</si>
  <si>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</si>
  <si>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</si>
  <si>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</si>
  <si>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</si>
  <si>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</si>
  <si>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</si>
  <si>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</si>
  <si>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</si>
  <si>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</si>
  <si>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</si>
  <si>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</si>
  <si>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</si>
  <si>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</si>
  <si>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</si>
  <si>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</si>
  <si>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</si>
  <si>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</si>
  <si>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</si>
  <si>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</si>
  <si>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</si>
  <si>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</si>
  <si>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</si>
  <si>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Data bar</t>
  </si>
  <si>
    <t>Prediction Price = Intercept + Sqft *Coeff Sqft + Bedrooms * Coeff  Bedrooms+ Bathrooms * Coeff Bathrooms + offers * Coeff Offers</t>
  </si>
  <si>
    <t>Sqft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</si>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</sst>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E0DFF7"/>
      </left>
      <right style="thin">
        <color rgb="FFE0DFF7"/>
      </right>
      <top style="thin">
        <color rgb="FFE0DFF7"/>
      </top>
      <bottom style="thin">
        <color rgb="FFE0DFF7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1" fontId="0" fillId="33" borderId="0" xfId="0" applyNumberFormat="1" applyFill="1"/>
    <xf numFmtId="3" fontId="0" fillId="33" borderId="0" xfId="0" applyNumberFormat="1" applyFill="1"/>
    <xf numFmtId="0" fontId="0" fillId="34" borderId="0" xfId="0" applyFill="1" applyBorder="1" applyAlignment="1"/>
    <xf numFmtId="0" fontId="0" fillId="35" borderId="10" xfId="0" applyFill="1" applyBorder="1" applyAlignment="1"/>
    <xf numFmtId="0" fontId="18" fillId="33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  <xf numFmtId="0" fontId="18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33" borderId="12" xfId="0" applyFill="1" applyBorder="1" applyAlignment="1"/>
    <xf numFmtId="0" fontId="0" fillId="33" borderId="12" xfId="0" applyFont="1" applyFill="1" applyBorder="1" applyAlignment="1"/>
    <xf numFmtId="0" fontId="0" fillId="36" borderId="0" xfId="0" applyFill="1" applyBorder="1" applyAlignment="1"/>
    <xf numFmtId="0" fontId="0" fillId="36" borderId="10" xfId="0" applyFill="1" applyBorder="1" applyAlignment="1"/>
    <xf numFmtId="0" fontId="0" fillId="33" borderId="12" xfId="0" applyFill="1" applyBorder="1"/>
    <xf numFmtId="0" fontId="16" fillId="36" borderId="12" xfId="0" applyFont="1" applyFill="1" applyBorder="1"/>
    <xf numFmtId="0" fontId="16" fillId="36" borderId="12" xfId="0" applyFont="1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0" fillId="38" borderId="0" xfId="0" applyFill="1" applyAlignment="1">
      <alignment horizontal="center"/>
    </xf>
    <xf numFmtId="0" fontId="0" fillId="39" borderId="0" xfId="0" applyFill="1"/>
    <xf numFmtId="0" fontId="20" fillId="33" borderId="0" xfId="0" applyFont="1" applyFill="1"/>
    <xf numFmtId="0" fontId="21" fillId="33" borderId="0" xfId="0" applyFont="1" applyFill="1"/>
    <xf numFmtId="44" fontId="0" fillId="37" borderId="0" xfId="42" applyFont="1" applyFill="1"/>
    <xf numFmtId="164" fontId="0" fillId="33" borderId="0" xfId="42" applyNumberFormat="1" applyFont="1" applyFill="1" applyAlignment="1">
      <alignment horizontal="center"/>
    </xf>
    <xf numFmtId="164" fontId="16" fillId="37" borderId="0" xfId="42" applyNumberFormat="1" applyFont="1" applyFill="1"/>
    <xf numFmtId="0" fontId="0" fillId="38" borderId="0" xfId="0" applyFill="1" applyBorder="1" applyAlignment="1"/>
    <xf numFmtId="0" fontId="0" fillId="38" borderId="1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" formatCode="#,##0"/>
    </dxf>
    <dxf>
      <numFmt numFmtId="3" formatCode="#,##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" formatCode="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E0D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Data Set - House Prices_Sathish Kumar Rajendiran.xlsx]by Sqft!Average Sqft by Neighborhood &amp; Brick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Average Sqft by Neighborhood and Construction (Brick)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Sqft'!$C$5:$C$6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Sqft'!$B$7:$B$10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'by Sqft'!$C$7:$C$10</c:f>
              <c:numCache>
                <c:formatCode>0</c:formatCode>
                <c:ptCount val="3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9-7940-B20F-2499E860F810}"/>
            </c:ext>
          </c:extLst>
        </c:ser>
        <c:ser>
          <c:idx val="1"/>
          <c:order val="1"/>
          <c:tx>
            <c:strRef>
              <c:f>'by Sqft'!$D$5:$D$6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Sqft'!$B$7:$B$10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'by Sqft'!$D$7:$D$10</c:f>
              <c:numCache>
                <c:formatCode>0</c:formatCode>
                <c:ptCount val="3"/>
                <c:pt idx="0">
                  <c:v>2031.0526315789473</c:v>
                </c:pt>
                <c:pt idx="1">
                  <c:v>1857.1428571428571</c:v>
                </c:pt>
                <c:pt idx="2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9-7940-B20F-2499E860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763936"/>
        <c:axId val="585434352"/>
      </c:barChart>
      <c:catAx>
        <c:axId val="9376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Neighborhood vs</a:t>
                </a:r>
                <a:r>
                  <a:rPr lang="en-US" sz="1200" b="1" baseline="0"/>
                  <a:t> Construction(Brick)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34352"/>
        <c:crosses val="autoZero"/>
        <c:auto val="1"/>
        <c:lblAlgn val="ctr"/>
        <c:lblOffset val="100"/>
        <c:noMultiLvlLbl val="0"/>
      </c:catAx>
      <c:valAx>
        <c:axId val="5854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</a:t>
                </a:r>
                <a:r>
                  <a:rPr lang="en-US" sz="1200" b="1" baseline="0"/>
                  <a:t> Sqft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3722126929674099E-2"/>
              <c:y val="0.4496235609671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 Data Set - House Prices_Sathish Kumar Rajendiran.xlsx]by Price!PivotTable2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Average Price by Neighborhood and Construction (Brick)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Price'!$C$5:$C$6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Price'!$B$7:$B$10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'by Price'!$C$7:$C$10</c:f>
              <c:numCache>
                <c:formatCode>#,##0</c:formatCode>
                <c:ptCount val="3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B7-A341-A838-0CBB42A11E59}"/>
            </c:ext>
          </c:extLst>
        </c:ser>
        <c:ser>
          <c:idx val="1"/>
          <c:order val="1"/>
          <c:tx>
            <c:strRef>
              <c:f>'by Price'!$D$5:$D$6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Price'!$B$7:$B$10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'by Price'!$D$7:$D$10</c:f>
              <c:numCache>
                <c:formatCode>#,##0</c:formatCode>
                <c:ptCount val="3"/>
                <c:pt idx="0">
                  <c:v>135468.42105263157</c:v>
                </c:pt>
                <c:pt idx="1">
                  <c:v>118457.14285714286</c:v>
                </c:pt>
                <c:pt idx="2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B7-A341-A838-0CBB42A1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763936"/>
        <c:axId val="585434352"/>
      </c:barChart>
      <c:catAx>
        <c:axId val="9376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Neighborhood vs</a:t>
                </a:r>
                <a:r>
                  <a:rPr lang="en-US" sz="1200" b="1" baseline="0"/>
                  <a:t> Construction(Brick)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34352"/>
        <c:crosses val="autoZero"/>
        <c:auto val="1"/>
        <c:lblAlgn val="ctr"/>
        <c:lblOffset val="100"/>
        <c:noMultiLvlLbl val="0"/>
      </c:catAx>
      <c:valAx>
        <c:axId val="5854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</a:t>
                </a:r>
                <a:r>
                  <a:rPr lang="en-US" sz="1200" b="1" baseline="0"/>
                  <a:t> Price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3722126929674099E-2"/>
              <c:y val="0.449623560967189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3936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158750</xdr:rowOff>
    </xdr:from>
    <xdr:to>
      <xdr:col>13</xdr:col>
      <xdr:colOff>762000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298AA4-7FEE-804D-9617-C470E1B76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2</xdr:row>
      <xdr:rowOff>120650</xdr:rowOff>
    </xdr:from>
    <xdr:to>
      <xdr:col>17</xdr:col>
      <xdr:colOff>0</xdr:colOff>
      <xdr:row>24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105A4F-A8C2-A943-9C78-E469122E6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393700</xdr:colOff>
      <xdr:row>15</xdr:row>
      <xdr:rowOff>88900</xdr:rowOff>
    </xdr:from>
    <xdr:to>
      <xdr:col>21</xdr:col>
      <xdr:colOff>355600</xdr:colOff>
      <xdr:row>15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7682F5-55C1-7A4B-BEC6-5A575431BE4C}"/>
            </a:ext>
          </a:extLst>
        </xdr:cNvPr>
        <xdr:cNvCxnSpPr/>
      </xdr:nvCxnSpPr>
      <xdr:spPr>
        <a:xfrm flipV="1">
          <a:off x="15735300" y="2819400"/>
          <a:ext cx="1612900" cy="12700"/>
        </a:xfrm>
        <a:prstGeom prst="straightConnector1">
          <a:avLst/>
        </a:prstGeom>
        <a:ln w="25400" cmpd="sng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20</xdr:row>
      <xdr:rowOff>0</xdr:rowOff>
    </xdr:from>
    <xdr:to>
      <xdr:col>16</xdr:col>
      <xdr:colOff>355600</xdr:colOff>
      <xdr:row>27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6D2020-DDB6-EC4A-A856-F636D6A30BA4}"/>
            </a:ext>
          </a:extLst>
        </xdr:cNvPr>
        <xdr:cNvCxnSpPr/>
      </xdr:nvCxnSpPr>
      <xdr:spPr>
        <a:xfrm>
          <a:off x="13195300" y="3695700"/>
          <a:ext cx="25400" cy="1447800"/>
        </a:xfrm>
        <a:prstGeom prst="straightConnector1">
          <a:avLst/>
        </a:prstGeom>
        <a:ln w="25400" cmpd="sng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660826388892" createdVersion="6" refreshedVersion="6" minRefreshableVersion="3" recordCount="128" xr:uid="{C5F51D4D-D003-2044-8636-2DF0083C4F6B}">
  <cacheSource type="worksheet">
    <worksheetSource ref="B2:I130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 count="4">
        <n v="2"/>
        <n v="4"/>
        <n v="3"/>
        <n v="5"/>
      </sharedItems>
    </cacheField>
    <cacheField name="Bathrooms" numFmtId="0">
      <sharedItems containsSemiMixedTypes="0" containsString="0" containsNumber="1" containsInteger="1" minValue="2" maxValue="4" count="3">
        <n v="2"/>
        <n v="3"/>
        <n v="4"/>
      </sharedItems>
    </cacheField>
    <cacheField name="Offers" numFmtId="0">
      <sharedItems containsSemiMixedTypes="0" containsString="0" containsNumber="1" containsInteger="1" minValue="1" maxValue="6" count="6">
        <n v="2"/>
        <n v="3"/>
        <n v="1"/>
        <n v="4"/>
        <n v="5"/>
        <n v="6"/>
      </sharedItems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x v="0"/>
    <x v="0"/>
    <x v="0"/>
    <x v="0"/>
    <x v="0"/>
  </r>
  <r>
    <n v="2"/>
    <x v="1"/>
    <x v="1"/>
    <x v="1"/>
    <x v="0"/>
    <x v="1"/>
    <x v="0"/>
    <x v="0"/>
  </r>
  <r>
    <n v="3"/>
    <x v="2"/>
    <x v="2"/>
    <x v="2"/>
    <x v="0"/>
    <x v="2"/>
    <x v="0"/>
    <x v="0"/>
  </r>
  <r>
    <n v="4"/>
    <x v="3"/>
    <x v="3"/>
    <x v="2"/>
    <x v="0"/>
    <x v="1"/>
    <x v="0"/>
    <x v="0"/>
  </r>
  <r>
    <n v="5"/>
    <x v="4"/>
    <x v="4"/>
    <x v="2"/>
    <x v="1"/>
    <x v="1"/>
    <x v="0"/>
    <x v="0"/>
  </r>
  <r>
    <n v="6"/>
    <x v="5"/>
    <x v="5"/>
    <x v="2"/>
    <x v="0"/>
    <x v="0"/>
    <x v="0"/>
    <x v="1"/>
  </r>
  <r>
    <n v="7"/>
    <x v="6"/>
    <x v="6"/>
    <x v="2"/>
    <x v="1"/>
    <x v="1"/>
    <x v="1"/>
    <x v="2"/>
  </r>
  <r>
    <n v="8"/>
    <x v="7"/>
    <x v="7"/>
    <x v="1"/>
    <x v="0"/>
    <x v="0"/>
    <x v="0"/>
    <x v="2"/>
  </r>
  <r>
    <n v="9"/>
    <x v="8"/>
    <x v="8"/>
    <x v="1"/>
    <x v="0"/>
    <x v="1"/>
    <x v="0"/>
    <x v="0"/>
  </r>
  <r>
    <n v="10"/>
    <x v="9"/>
    <x v="9"/>
    <x v="2"/>
    <x v="1"/>
    <x v="1"/>
    <x v="0"/>
    <x v="0"/>
  </r>
  <r>
    <n v="11"/>
    <x v="10"/>
    <x v="1"/>
    <x v="2"/>
    <x v="0"/>
    <x v="1"/>
    <x v="1"/>
    <x v="0"/>
  </r>
  <r>
    <n v="12"/>
    <x v="11"/>
    <x v="10"/>
    <x v="0"/>
    <x v="0"/>
    <x v="0"/>
    <x v="1"/>
    <x v="0"/>
  </r>
  <r>
    <n v="13"/>
    <x v="12"/>
    <x v="11"/>
    <x v="2"/>
    <x v="0"/>
    <x v="3"/>
    <x v="0"/>
    <x v="1"/>
  </r>
  <r>
    <n v="14"/>
    <x v="13"/>
    <x v="12"/>
    <x v="2"/>
    <x v="1"/>
    <x v="4"/>
    <x v="1"/>
    <x v="1"/>
  </r>
  <r>
    <n v="15"/>
    <x v="14"/>
    <x v="13"/>
    <x v="1"/>
    <x v="1"/>
    <x v="3"/>
    <x v="0"/>
    <x v="2"/>
  </r>
  <r>
    <n v="16"/>
    <x v="15"/>
    <x v="5"/>
    <x v="1"/>
    <x v="0"/>
    <x v="2"/>
    <x v="0"/>
    <x v="2"/>
  </r>
  <r>
    <n v="17"/>
    <x v="16"/>
    <x v="14"/>
    <x v="2"/>
    <x v="1"/>
    <x v="3"/>
    <x v="1"/>
    <x v="0"/>
  </r>
  <r>
    <n v="18"/>
    <x v="17"/>
    <x v="15"/>
    <x v="2"/>
    <x v="1"/>
    <x v="3"/>
    <x v="0"/>
    <x v="1"/>
  </r>
  <r>
    <n v="19"/>
    <x v="18"/>
    <x v="16"/>
    <x v="0"/>
    <x v="0"/>
    <x v="2"/>
    <x v="1"/>
    <x v="0"/>
  </r>
  <r>
    <n v="20"/>
    <x v="19"/>
    <x v="17"/>
    <x v="2"/>
    <x v="1"/>
    <x v="0"/>
    <x v="1"/>
    <x v="2"/>
  </r>
  <r>
    <n v="21"/>
    <x v="20"/>
    <x v="0"/>
    <x v="2"/>
    <x v="0"/>
    <x v="1"/>
    <x v="0"/>
    <x v="0"/>
  </r>
  <r>
    <n v="22"/>
    <x v="21"/>
    <x v="18"/>
    <x v="2"/>
    <x v="0"/>
    <x v="3"/>
    <x v="0"/>
    <x v="1"/>
  </r>
  <r>
    <n v="23"/>
    <x v="22"/>
    <x v="19"/>
    <x v="2"/>
    <x v="0"/>
    <x v="1"/>
    <x v="0"/>
    <x v="1"/>
  </r>
  <r>
    <n v="24"/>
    <x v="23"/>
    <x v="20"/>
    <x v="2"/>
    <x v="0"/>
    <x v="1"/>
    <x v="1"/>
    <x v="1"/>
  </r>
  <r>
    <n v="25"/>
    <x v="24"/>
    <x v="21"/>
    <x v="1"/>
    <x v="1"/>
    <x v="0"/>
    <x v="1"/>
    <x v="0"/>
  </r>
  <r>
    <n v="26"/>
    <x v="25"/>
    <x v="22"/>
    <x v="1"/>
    <x v="1"/>
    <x v="1"/>
    <x v="0"/>
    <x v="1"/>
  </r>
  <r>
    <n v="27"/>
    <x v="26"/>
    <x v="18"/>
    <x v="1"/>
    <x v="0"/>
    <x v="1"/>
    <x v="0"/>
    <x v="2"/>
  </r>
  <r>
    <n v="28"/>
    <x v="27"/>
    <x v="16"/>
    <x v="2"/>
    <x v="0"/>
    <x v="0"/>
    <x v="0"/>
    <x v="0"/>
  </r>
  <r>
    <n v="29"/>
    <x v="28"/>
    <x v="23"/>
    <x v="0"/>
    <x v="0"/>
    <x v="1"/>
    <x v="0"/>
    <x v="1"/>
  </r>
  <r>
    <n v="30"/>
    <x v="29"/>
    <x v="24"/>
    <x v="1"/>
    <x v="1"/>
    <x v="2"/>
    <x v="1"/>
    <x v="2"/>
  </r>
  <r>
    <n v="31"/>
    <x v="30"/>
    <x v="25"/>
    <x v="1"/>
    <x v="1"/>
    <x v="1"/>
    <x v="1"/>
    <x v="2"/>
  </r>
  <r>
    <n v="32"/>
    <x v="31"/>
    <x v="26"/>
    <x v="0"/>
    <x v="0"/>
    <x v="0"/>
    <x v="1"/>
    <x v="1"/>
  </r>
  <r>
    <n v="33"/>
    <x v="32"/>
    <x v="25"/>
    <x v="2"/>
    <x v="1"/>
    <x v="1"/>
    <x v="1"/>
    <x v="0"/>
  </r>
  <r>
    <n v="34"/>
    <x v="33"/>
    <x v="27"/>
    <x v="3"/>
    <x v="1"/>
    <x v="3"/>
    <x v="1"/>
    <x v="0"/>
  </r>
  <r>
    <n v="35"/>
    <x v="34"/>
    <x v="18"/>
    <x v="0"/>
    <x v="0"/>
    <x v="1"/>
    <x v="0"/>
    <x v="1"/>
  </r>
  <r>
    <n v="36"/>
    <x v="35"/>
    <x v="28"/>
    <x v="2"/>
    <x v="1"/>
    <x v="1"/>
    <x v="0"/>
    <x v="1"/>
  </r>
  <r>
    <n v="37"/>
    <x v="36"/>
    <x v="29"/>
    <x v="0"/>
    <x v="0"/>
    <x v="0"/>
    <x v="0"/>
    <x v="1"/>
  </r>
  <r>
    <n v="38"/>
    <x v="37"/>
    <x v="30"/>
    <x v="1"/>
    <x v="1"/>
    <x v="3"/>
    <x v="0"/>
    <x v="2"/>
  </r>
  <r>
    <n v="39"/>
    <x v="38"/>
    <x v="31"/>
    <x v="2"/>
    <x v="0"/>
    <x v="2"/>
    <x v="0"/>
    <x v="2"/>
  </r>
  <r>
    <n v="40"/>
    <x v="39"/>
    <x v="2"/>
    <x v="2"/>
    <x v="0"/>
    <x v="0"/>
    <x v="0"/>
    <x v="1"/>
  </r>
  <r>
    <n v="41"/>
    <x v="40"/>
    <x v="32"/>
    <x v="0"/>
    <x v="0"/>
    <x v="2"/>
    <x v="0"/>
    <x v="0"/>
  </r>
  <r>
    <n v="42"/>
    <x v="41"/>
    <x v="33"/>
    <x v="1"/>
    <x v="1"/>
    <x v="0"/>
    <x v="0"/>
    <x v="2"/>
  </r>
  <r>
    <n v="43"/>
    <x v="42"/>
    <x v="15"/>
    <x v="0"/>
    <x v="0"/>
    <x v="1"/>
    <x v="0"/>
    <x v="0"/>
  </r>
  <r>
    <n v="44"/>
    <x v="43"/>
    <x v="17"/>
    <x v="2"/>
    <x v="0"/>
    <x v="2"/>
    <x v="1"/>
    <x v="0"/>
  </r>
  <r>
    <n v="45"/>
    <x v="44"/>
    <x v="34"/>
    <x v="2"/>
    <x v="1"/>
    <x v="0"/>
    <x v="1"/>
    <x v="2"/>
  </r>
  <r>
    <n v="46"/>
    <x v="45"/>
    <x v="35"/>
    <x v="2"/>
    <x v="0"/>
    <x v="1"/>
    <x v="0"/>
    <x v="0"/>
  </r>
  <r>
    <n v="47"/>
    <x v="46"/>
    <x v="15"/>
    <x v="0"/>
    <x v="1"/>
    <x v="0"/>
    <x v="0"/>
    <x v="1"/>
  </r>
  <r>
    <n v="48"/>
    <x v="47"/>
    <x v="36"/>
    <x v="2"/>
    <x v="0"/>
    <x v="5"/>
    <x v="0"/>
    <x v="1"/>
  </r>
  <r>
    <n v="49"/>
    <x v="48"/>
    <x v="3"/>
    <x v="0"/>
    <x v="0"/>
    <x v="0"/>
    <x v="0"/>
    <x v="0"/>
  </r>
  <r>
    <n v="50"/>
    <x v="49"/>
    <x v="16"/>
    <x v="2"/>
    <x v="0"/>
    <x v="1"/>
    <x v="1"/>
    <x v="1"/>
  </r>
  <r>
    <n v="51"/>
    <x v="50"/>
    <x v="37"/>
    <x v="2"/>
    <x v="0"/>
    <x v="1"/>
    <x v="1"/>
    <x v="0"/>
  </r>
  <r>
    <n v="52"/>
    <x v="51"/>
    <x v="38"/>
    <x v="0"/>
    <x v="0"/>
    <x v="1"/>
    <x v="0"/>
    <x v="1"/>
  </r>
  <r>
    <n v="53"/>
    <x v="52"/>
    <x v="12"/>
    <x v="0"/>
    <x v="1"/>
    <x v="3"/>
    <x v="0"/>
    <x v="1"/>
  </r>
  <r>
    <n v="54"/>
    <x v="53"/>
    <x v="37"/>
    <x v="2"/>
    <x v="0"/>
    <x v="1"/>
    <x v="0"/>
    <x v="1"/>
  </r>
  <r>
    <n v="55"/>
    <x v="54"/>
    <x v="39"/>
    <x v="2"/>
    <x v="0"/>
    <x v="1"/>
    <x v="0"/>
    <x v="1"/>
  </r>
  <r>
    <n v="56"/>
    <x v="55"/>
    <x v="31"/>
    <x v="0"/>
    <x v="0"/>
    <x v="0"/>
    <x v="1"/>
    <x v="0"/>
  </r>
  <r>
    <n v="57"/>
    <x v="56"/>
    <x v="14"/>
    <x v="2"/>
    <x v="0"/>
    <x v="1"/>
    <x v="1"/>
    <x v="0"/>
  </r>
  <r>
    <n v="58"/>
    <x v="57"/>
    <x v="40"/>
    <x v="1"/>
    <x v="1"/>
    <x v="1"/>
    <x v="0"/>
    <x v="2"/>
  </r>
  <r>
    <n v="59"/>
    <x v="58"/>
    <x v="33"/>
    <x v="2"/>
    <x v="1"/>
    <x v="2"/>
    <x v="0"/>
    <x v="2"/>
  </r>
  <r>
    <n v="60"/>
    <x v="59"/>
    <x v="41"/>
    <x v="1"/>
    <x v="0"/>
    <x v="2"/>
    <x v="0"/>
    <x v="2"/>
  </r>
  <r>
    <n v="61"/>
    <x v="60"/>
    <x v="42"/>
    <x v="2"/>
    <x v="1"/>
    <x v="2"/>
    <x v="0"/>
    <x v="2"/>
  </r>
  <r>
    <n v="62"/>
    <x v="61"/>
    <x v="43"/>
    <x v="0"/>
    <x v="0"/>
    <x v="0"/>
    <x v="0"/>
    <x v="1"/>
  </r>
  <r>
    <n v="63"/>
    <x v="62"/>
    <x v="44"/>
    <x v="1"/>
    <x v="1"/>
    <x v="0"/>
    <x v="0"/>
    <x v="2"/>
  </r>
  <r>
    <n v="64"/>
    <x v="63"/>
    <x v="11"/>
    <x v="0"/>
    <x v="1"/>
    <x v="0"/>
    <x v="0"/>
    <x v="0"/>
  </r>
  <r>
    <n v="65"/>
    <x v="64"/>
    <x v="38"/>
    <x v="2"/>
    <x v="0"/>
    <x v="0"/>
    <x v="0"/>
    <x v="2"/>
  </r>
  <r>
    <n v="66"/>
    <x v="65"/>
    <x v="45"/>
    <x v="0"/>
    <x v="0"/>
    <x v="2"/>
    <x v="1"/>
    <x v="1"/>
  </r>
  <r>
    <n v="67"/>
    <x v="66"/>
    <x v="21"/>
    <x v="2"/>
    <x v="1"/>
    <x v="3"/>
    <x v="0"/>
    <x v="1"/>
  </r>
  <r>
    <n v="68"/>
    <x v="67"/>
    <x v="24"/>
    <x v="1"/>
    <x v="1"/>
    <x v="1"/>
    <x v="0"/>
    <x v="0"/>
  </r>
  <r>
    <n v="69"/>
    <x v="68"/>
    <x v="46"/>
    <x v="2"/>
    <x v="0"/>
    <x v="3"/>
    <x v="0"/>
    <x v="1"/>
  </r>
  <r>
    <n v="70"/>
    <x v="69"/>
    <x v="28"/>
    <x v="1"/>
    <x v="1"/>
    <x v="1"/>
    <x v="0"/>
    <x v="2"/>
  </r>
  <r>
    <n v="71"/>
    <x v="70"/>
    <x v="47"/>
    <x v="2"/>
    <x v="1"/>
    <x v="1"/>
    <x v="1"/>
    <x v="2"/>
  </r>
  <r>
    <n v="72"/>
    <x v="71"/>
    <x v="7"/>
    <x v="1"/>
    <x v="0"/>
    <x v="2"/>
    <x v="0"/>
    <x v="2"/>
  </r>
  <r>
    <n v="73"/>
    <x v="72"/>
    <x v="39"/>
    <x v="2"/>
    <x v="0"/>
    <x v="1"/>
    <x v="0"/>
    <x v="1"/>
  </r>
  <r>
    <n v="74"/>
    <x v="55"/>
    <x v="24"/>
    <x v="2"/>
    <x v="1"/>
    <x v="0"/>
    <x v="0"/>
    <x v="0"/>
  </r>
  <r>
    <n v="75"/>
    <x v="73"/>
    <x v="46"/>
    <x v="2"/>
    <x v="1"/>
    <x v="1"/>
    <x v="0"/>
    <x v="2"/>
  </r>
  <r>
    <n v="76"/>
    <x v="74"/>
    <x v="48"/>
    <x v="0"/>
    <x v="0"/>
    <x v="0"/>
    <x v="0"/>
    <x v="1"/>
  </r>
  <r>
    <n v="77"/>
    <x v="46"/>
    <x v="26"/>
    <x v="2"/>
    <x v="0"/>
    <x v="0"/>
    <x v="0"/>
    <x v="2"/>
  </r>
  <r>
    <n v="78"/>
    <x v="75"/>
    <x v="27"/>
    <x v="1"/>
    <x v="1"/>
    <x v="1"/>
    <x v="1"/>
    <x v="2"/>
  </r>
  <r>
    <n v="79"/>
    <x v="76"/>
    <x v="4"/>
    <x v="2"/>
    <x v="0"/>
    <x v="1"/>
    <x v="0"/>
    <x v="1"/>
  </r>
  <r>
    <n v="80"/>
    <x v="77"/>
    <x v="5"/>
    <x v="1"/>
    <x v="0"/>
    <x v="2"/>
    <x v="0"/>
    <x v="2"/>
  </r>
  <r>
    <n v="81"/>
    <x v="78"/>
    <x v="14"/>
    <x v="2"/>
    <x v="1"/>
    <x v="3"/>
    <x v="1"/>
    <x v="0"/>
  </r>
  <r>
    <n v="82"/>
    <x v="79"/>
    <x v="46"/>
    <x v="1"/>
    <x v="1"/>
    <x v="0"/>
    <x v="1"/>
    <x v="2"/>
  </r>
  <r>
    <n v="83"/>
    <x v="80"/>
    <x v="36"/>
    <x v="0"/>
    <x v="0"/>
    <x v="2"/>
    <x v="1"/>
    <x v="2"/>
  </r>
  <r>
    <n v="84"/>
    <x v="81"/>
    <x v="49"/>
    <x v="2"/>
    <x v="1"/>
    <x v="0"/>
    <x v="0"/>
    <x v="0"/>
  </r>
  <r>
    <n v="85"/>
    <x v="82"/>
    <x v="50"/>
    <x v="0"/>
    <x v="0"/>
    <x v="1"/>
    <x v="0"/>
    <x v="1"/>
  </r>
  <r>
    <n v="86"/>
    <x v="83"/>
    <x v="25"/>
    <x v="1"/>
    <x v="1"/>
    <x v="0"/>
    <x v="1"/>
    <x v="2"/>
  </r>
  <r>
    <n v="87"/>
    <x v="84"/>
    <x v="48"/>
    <x v="1"/>
    <x v="0"/>
    <x v="3"/>
    <x v="0"/>
    <x v="1"/>
  </r>
  <r>
    <n v="88"/>
    <x v="85"/>
    <x v="29"/>
    <x v="2"/>
    <x v="1"/>
    <x v="2"/>
    <x v="1"/>
    <x v="2"/>
  </r>
  <r>
    <n v="89"/>
    <x v="86"/>
    <x v="26"/>
    <x v="2"/>
    <x v="1"/>
    <x v="0"/>
    <x v="0"/>
    <x v="1"/>
  </r>
  <r>
    <n v="90"/>
    <x v="87"/>
    <x v="51"/>
    <x v="0"/>
    <x v="0"/>
    <x v="3"/>
    <x v="0"/>
    <x v="1"/>
  </r>
  <r>
    <n v="91"/>
    <x v="88"/>
    <x v="17"/>
    <x v="1"/>
    <x v="0"/>
    <x v="0"/>
    <x v="0"/>
    <x v="2"/>
  </r>
  <r>
    <n v="92"/>
    <x v="89"/>
    <x v="12"/>
    <x v="2"/>
    <x v="0"/>
    <x v="0"/>
    <x v="0"/>
    <x v="0"/>
  </r>
  <r>
    <n v="93"/>
    <x v="90"/>
    <x v="8"/>
    <x v="2"/>
    <x v="0"/>
    <x v="0"/>
    <x v="0"/>
    <x v="2"/>
  </r>
  <r>
    <n v="94"/>
    <x v="91"/>
    <x v="28"/>
    <x v="2"/>
    <x v="1"/>
    <x v="0"/>
    <x v="0"/>
    <x v="0"/>
  </r>
  <r>
    <n v="95"/>
    <x v="92"/>
    <x v="12"/>
    <x v="1"/>
    <x v="1"/>
    <x v="1"/>
    <x v="1"/>
    <x v="2"/>
  </r>
  <r>
    <n v="96"/>
    <x v="93"/>
    <x v="52"/>
    <x v="0"/>
    <x v="0"/>
    <x v="2"/>
    <x v="1"/>
    <x v="2"/>
  </r>
  <r>
    <n v="97"/>
    <x v="94"/>
    <x v="53"/>
    <x v="2"/>
    <x v="1"/>
    <x v="1"/>
    <x v="0"/>
    <x v="0"/>
  </r>
  <r>
    <n v="98"/>
    <x v="95"/>
    <x v="18"/>
    <x v="0"/>
    <x v="0"/>
    <x v="2"/>
    <x v="1"/>
    <x v="0"/>
  </r>
  <r>
    <n v="99"/>
    <x v="96"/>
    <x v="54"/>
    <x v="2"/>
    <x v="0"/>
    <x v="2"/>
    <x v="0"/>
    <x v="2"/>
  </r>
  <r>
    <n v="100"/>
    <x v="97"/>
    <x v="28"/>
    <x v="2"/>
    <x v="1"/>
    <x v="0"/>
    <x v="1"/>
    <x v="2"/>
  </r>
  <r>
    <n v="101"/>
    <x v="45"/>
    <x v="51"/>
    <x v="2"/>
    <x v="0"/>
    <x v="4"/>
    <x v="0"/>
    <x v="1"/>
  </r>
  <r>
    <n v="102"/>
    <x v="98"/>
    <x v="55"/>
    <x v="2"/>
    <x v="1"/>
    <x v="4"/>
    <x v="0"/>
    <x v="0"/>
  </r>
  <r>
    <n v="103"/>
    <x v="99"/>
    <x v="49"/>
    <x v="2"/>
    <x v="1"/>
    <x v="3"/>
    <x v="0"/>
    <x v="0"/>
  </r>
  <r>
    <n v="104"/>
    <x v="100"/>
    <x v="53"/>
    <x v="1"/>
    <x v="1"/>
    <x v="1"/>
    <x v="1"/>
    <x v="2"/>
  </r>
  <r>
    <n v="105"/>
    <x v="101"/>
    <x v="11"/>
    <x v="2"/>
    <x v="0"/>
    <x v="3"/>
    <x v="0"/>
    <x v="0"/>
  </r>
  <r>
    <n v="106"/>
    <x v="102"/>
    <x v="56"/>
    <x v="1"/>
    <x v="1"/>
    <x v="3"/>
    <x v="0"/>
    <x v="2"/>
  </r>
  <r>
    <n v="107"/>
    <x v="103"/>
    <x v="4"/>
    <x v="2"/>
    <x v="0"/>
    <x v="3"/>
    <x v="0"/>
    <x v="1"/>
  </r>
  <r>
    <n v="108"/>
    <x v="104"/>
    <x v="57"/>
    <x v="2"/>
    <x v="0"/>
    <x v="2"/>
    <x v="1"/>
    <x v="0"/>
  </r>
  <r>
    <n v="109"/>
    <x v="105"/>
    <x v="15"/>
    <x v="2"/>
    <x v="1"/>
    <x v="1"/>
    <x v="1"/>
    <x v="0"/>
  </r>
  <r>
    <n v="110"/>
    <x v="106"/>
    <x v="8"/>
    <x v="2"/>
    <x v="0"/>
    <x v="1"/>
    <x v="0"/>
    <x v="0"/>
  </r>
  <r>
    <n v="111"/>
    <x v="107"/>
    <x v="58"/>
    <x v="0"/>
    <x v="0"/>
    <x v="2"/>
    <x v="0"/>
    <x v="1"/>
  </r>
  <r>
    <n v="112"/>
    <x v="108"/>
    <x v="2"/>
    <x v="0"/>
    <x v="0"/>
    <x v="0"/>
    <x v="0"/>
    <x v="1"/>
  </r>
  <r>
    <n v="113"/>
    <x v="109"/>
    <x v="34"/>
    <x v="0"/>
    <x v="0"/>
    <x v="0"/>
    <x v="1"/>
    <x v="0"/>
  </r>
  <r>
    <n v="114"/>
    <x v="110"/>
    <x v="18"/>
    <x v="2"/>
    <x v="0"/>
    <x v="1"/>
    <x v="1"/>
    <x v="1"/>
  </r>
  <r>
    <n v="115"/>
    <x v="111"/>
    <x v="51"/>
    <x v="1"/>
    <x v="1"/>
    <x v="0"/>
    <x v="0"/>
    <x v="0"/>
  </r>
  <r>
    <n v="116"/>
    <x v="112"/>
    <x v="48"/>
    <x v="2"/>
    <x v="1"/>
    <x v="1"/>
    <x v="0"/>
    <x v="1"/>
  </r>
  <r>
    <n v="117"/>
    <x v="113"/>
    <x v="22"/>
    <x v="3"/>
    <x v="2"/>
    <x v="2"/>
    <x v="1"/>
    <x v="2"/>
  </r>
  <r>
    <n v="118"/>
    <x v="34"/>
    <x v="17"/>
    <x v="2"/>
    <x v="0"/>
    <x v="0"/>
    <x v="0"/>
    <x v="1"/>
  </r>
  <r>
    <n v="119"/>
    <x v="114"/>
    <x v="47"/>
    <x v="2"/>
    <x v="0"/>
    <x v="1"/>
    <x v="1"/>
    <x v="1"/>
  </r>
  <r>
    <n v="120"/>
    <x v="115"/>
    <x v="17"/>
    <x v="0"/>
    <x v="0"/>
    <x v="3"/>
    <x v="0"/>
    <x v="1"/>
  </r>
  <r>
    <n v="121"/>
    <x v="116"/>
    <x v="26"/>
    <x v="0"/>
    <x v="1"/>
    <x v="1"/>
    <x v="0"/>
    <x v="1"/>
  </r>
  <r>
    <n v="122"/>
    <x v="42"/>
    <x v="26"/>
    <x v="2"/>
    <x v="1"/>
    <x v="1"/>
    <x v="0"/>
    <x v="0"/>
  </r>
  <r>
    <n v="123"/>
    <x v="117"/>
    <x v="54"/>
    <x v="0"/>
    <x v="0"/>
    <x v="2"/>
    <x v="1"/>
    <x v="0"/>
  </r>
  <r>
    <n v="124"/>
    <x v="118"/>
    <x v="48"/>
    <x v="2"/>
    <x v="1"/>
    <x v="1"/>
    <x v="1"/>
    <x v="0"/>
  </r>
  <r>
    <n v="125"/>
    <x v="119"/>
    <x v="7"/>
    <x v="1"/>
    <x v="1"/>
    <x v="1"/>
    <x v="1"/>
    <x v="0"/>
  </r>
  <r>
    <n v="126"/>
    <x v="120"/>
    <x v="59"/>
    <x v="0"/>
    <x v="0"/>
    <x v="0"/>
    <x v="0"/>
    <x v="1"/>
  </r>
  <r>
    <n v="127"/>
    <x v="121"/>
    <x v="60"/>
    <x v="2"/>
    <x v="1"/>
    <x v="2"/>
    <x v="0"/>
    <x v="2"/>
  </r>
  <r>
    <n v="128"/>
    <x v="122"/>
    <x v="25"/>
    <x v="2"/>
    <x v="1"/>
    <x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D5843-AD29-A84A-B8DE-BB76843318B7}" name="Average Sqft by Neighborhood &amp; Brick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 rowHeaderCaption="Neighborhood">
  <location ref="B5:E10" firstHeaderRow="1" firstDataRow="2" firstDataCol="1" rowPageCount="2" colPageCount="1"/>
  <pivotFields count="8">
    <pivotField showAll="0"/>
    <pivotField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dataField="1" showAll="0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4">
        <item sd="0"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2">
    <pageField fld="3" hier="-1"/>
    <pageField fld="4" hier="-1"/>
  </pageFields>
  <dataFields count="1">
    <dataField name="Average of SqFt" fld="2" subtotal="average" baseField="0" baseItem="0" numFmtId="1"/>
  </dataFields>
  <formats count="13">
    <format dxfId="23">
      <pivotArea collapsedLevelsAreSubtotals="1" fieldPosition="0">
        <references count="1">
          <reference field="7" count="0"/>
        </references>
      </pivotArea>
    </format>
    <format dxfId="22">
      <pivotArea grandRow="1" outline="0" collapsedLevelsAreSubtotals="1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6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7" type="button" dataOnly="0" labelOnly="1" outline="0" axis="axisRow" fieldPosition="0"/>
    </format>
    <format dxfId="14">
      <pivotArea dataOnly="0" labelOnly="1" fieldPosition="0">
        <references count="1">
          <reference field="7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6" count="0"/>
        </references>
      </pivotArea>
    </format>
    <format dxfId="11">
      <pivotArea dataOnly="0" labelOnly="1" grandCol="1" outline="0" fieldPosition="0"/>
    </format>
  </format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8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Average Sqft by Neighborhood &amp; Brick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5187B-F31B-1648-AF63-03D2C62AE7D7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Brick">
  <location ref="B5:E10" firstHeaderRow="1" firstDataRow="2" firstDataCol="1" rowPageCount="2" colPageCount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numFmtId="1" showAll="0" avgSubtotal="1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avg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2">
    <pageField fld="3" hier="-1"/>
    <pageField fld="4" hier="-1"/>
  </pageFields>
  <dataFields count="1">
    <dataField name="Average of Price" fld="1" subtotal="average" baseField="0" baseItem="0" numFmtId="3"/>
  </dataFields>
  <formats count="11">
    <format dxfId="10">
      <pivotArea grandRow="1" outline="0" collapsedLevelsAreSubtotals="1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7" type="button" dataOnly="0" labelOnly="1" outline="0" axis="axisRow" fieldPosition="0"/>
    </format>
    <format dxfId="5">
      <pivotArea dataOnly="0" labelOnly="1" fieldPosition="0">
        <references count="1">
          <reference field="7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6" count="0"/>
          <reference field="7" count="1" selected="0">
            <x v="0"/>
          </reference>
        </references>
      </pivotArea>
    </format>
    <format dxfId="2">
      <pivotArea dataOnly="0" labelOnly="1" fieldPosition="0">
        <references count="2">
          <reference field="6" count="0"/>
          <reference field="7" count="1" selected="0">
            <x v="1"/>
          </reference>
        </references>
      </pivotArea>
    </format>
    <format dxfId="1">
      <pivotArea dataOnly="0" labelOnly="1" fieldPosition="0">
        <references count="2">
          <reference field="6" count="0"/>
          <reference field="7" count="1" selected="0">
            <x v="2"/>
          </reference>
        </references>
      </pivotArea>
    </format>
    <format dxfId="0">
      <pivotArea dataOnly="0" labelOnly="1" outline="0" axis="axisValues" fieldPosition="0"/>
    </format>
  </formats>
  <chartFormats count="4"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0"/>
  <sheetViews>
    <sheetView topLeftCell="A24" workbookViewId="0">
      <selection activeCell="J32" sqref="J32"/>
    </sheetView>
  </sheetViews>
  <sheetFormatPr baseColWidth="10" defaultColWidth="8.83203125" defaultRowHeight="15"/>
  <cols>
    <col min="1" max="1" width="8.83203125" style="1"/>
    <col min="2" max="2" width="6" style="2" customWidth="1"/>
    <col min="3" max="3" width="12.6640625" style="1" customWidth="1"/>
    <col min="4" max="4" width="8.33203125" style="1" customWidth="1"/>
    <col min="5" max="5" width="9" style="1" bestFit="1" customWidth="1"/>
    <col min="6" max="6" width="10.1640625" style="1" customWidth="1"/>
    <col min="7" max="7" width="7.6640625" style="1" customWidth="1"/>
    <col min="8" max="8" width="7.83203125" style="1" customWidth="1"/>
    <col min="9" max="9" width="12.33203125" style="1" bestFit="1" customWidth="1"/>
    <col min="10" max="16384" width="8.83203125" style="1"/>
  </cols>
  <sheetData>
    <row r="2" spans="2:9">
      <c r="B2" s="18" t="s">
        <v>12</v>
      </c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</row>
    <row r="3" spans="2:9">
      <c r="B3" s="19">
        <v>1</v>
      </c>
      <c r="C3" s="16">
        <v>114300</v>
      </c>
      <c r="D3" s="16">
        <v>1790</v>
      </c>
      <c r="E3" s="16">
        <v>2</v>
      </c>
      <c r="F3" s="16">
        <v>2</v>
      </c>
      <c r="G3" s="16">
        <v>2</v>
      </c>
      <c r="H3" s="16" t="s">
        <v>7</v>
      </c>
      <c r="I3" s="16" t="s">
        <v>8</v>
      </c>
    </row>
    <row r="4" spans="2:9">
      <c r="B4" s="19">
        <v>2</v>
      </c>
      <c r="C4" s="16">
        <v>114200</v>
      </c>
      <c r="D4" s="16">
        <v>2030</v>
      </c>
      <c r="E4" s="16">
        <v>4</v>
      </c>
      <c r="F4" s="16">
        <v>2</v>
      </c>
      <c r="G4" s="16">
        <v>3</v>
      </c>
      <c r="H4" s="16" t="s">
        <v>7</v>
      </c>
      <c r="I4" s="16" t="s">
        <v>8</v>
      </c>
    </row>
    <row r="5" spans="2:9">
      <c r="B5" s="19">
        <v>3</v>
      </c>
      <c r="C5" s="16">
        <v>114800</v>
      </c>
      <c r="D5" s="16">
        <v>1740</v>
      </c>
      <c r="E5" s="16">
        <v>3</v>
      </c>
      <c r="F5" s="16">
        <v>2</v>
      </c>
      <c r="G5" s="16">
        <v>1</v>
      </c>
      <c r="H5" s="16" t="s">
        <v>7</v>
      </c>
      <c r="I5" s="16" t="s">
        <v>8</v>
      </c>
    </row>
    <row r="6" spans="2:9">
      <c r="B6" s="19">
        <v>4</v>
      </c>
      <c r="C6" s="16">
        <v>94700</v>
      </c>
      <c r="D6" s="16">
        <v>1980</v>
      </c>
      <c r="E6" s="16">
        <v>3</v>
      </c>
      <c r="F6" s="16">
        <v>2</v>
      </c>
      <c r="G6" s="16">
        <v>3</v>
      </c>
      <c r="H6" s="16" t="s">
        <v>7</v>
      </c>
      <c r="I6" s="16" t="s">
        <v>8</v>
      </c>
    </row>
    <row r="7" spans="2:9">
      <c r="B7" s="19">
        <v>5</v>
      </c>
      <c r="C7" s="16">
        <v>119800</v>
      </c>
      <c r="D7" s="16">
        <v>2130</v>
      </c>
      <c r="E7" s="16">
        <v>3</v>
      </c>
      <c r="F7" s="16">
        <v>3</v>
      </c>
      <c r="G7" s="16">
        <v>3</v>
      </c>
      <c r="H7" s="16" t="s">
        <v>7</v>
      </c>
      <c r="I7" s="16" t="s">
        <v>8</v>
      </c>
    </row>
    <row r="8" spans="2:9">
      <c r="B8" s="19">
        <v>6</v>
      </c>
      <c r="C8" s="16">
        <v>114600</v>
      </c>
      <c r="D8" s="16">
        <v>1780</v>
      </c>
      <c r="E8" s="16">
        <v>3</v>
      </c>
      <c r="F8" s="16">
        <v>2</v>
      </c>
      <c r="G8" s="16">
        <v>2</v>
      </c>
      <c r="H8" s="16" t="s">
        <v>7</v>
      </c>
      <c r="I8" s="16" t="s">
        <v>9</v>
      </c>
    </row>
    <row r="9" spans="2:9">
      <c r="B9" s="19">
        <v>7</v>
      </c>
      <c r="C9" s="16">
        <v>151600</v>
      </c>
      <c r="D9" s="16">
        <v>1830</v>
      </c>
      <c r="E9" s="16">
        <v>3</v>
      </c>
      <c r="F9" s="16">
        <v>3</v>
      </c>
      <c r="G9" s="16">
        <v>3</v>
      </c>
      <c r="H9" s="16" t="s">
        <v>10</v>
      </c>
      <c r="I9" s="16" t="s">
        <v>11</v>
      </c>
    </row>
    <row r="10" spans="2:9">
      <c r="B10" s="19">
        <v>8</v>
      </c>
      <c r="C10" s="16">
        <v>150700</v>
      </c>
      <c r="D10" s="16">
        <v>2160</v>
      </c>
      <c r="E10" s="16">
        <v>4</v>
      </c>
      <c r="F10" s="16">
        <v>2</v>
      </c>
      <c r="G10" s="16">
        <v>2</v>
      </c>
      <c r="H10" s="16" t="s">
        <v>7</v>
      </c>
      <c r="I10" s="16" t="s">
        <v>11</v>
      </c>
    </row>
    <row r="11" spans="2:9">
      <c r="B11" s="19">
        <v>9</v>
      </c>
      <c r="C11" s="16">
        <v>119200</v>
      </c>
      <c r="D11" s="16">
        <v>2110</v>
      </c>
      <c r="E11" s="16">
        <v>4</v>
      </c>
      <c r="F11" s="16">
        <v>2</v>
      </c>
      <c r="G11" s="16">
        <v>3</v>
      </c>
      <c r="H11" s="16" t="s">
        <v>7</v>
      </c>
      <c r="I11" s="16" t="s">
        <v>8</v>
      </c>
    </row>
    <row r="12" spans="2:9">
      <c r="B12" s="19">
        <v>10</v>
      </c>
      <c r="C12" s="16">
        <v>104000</v>
      </c>
      <c r="D12" s="16">
        <v>1730</v>
      </c>
      <c r="E12" s="16">
        <v>3</v>
      </c>
      <c r="F12" s="16">
        <v>3</v>
      </c>
      <c r="G12" s="16">
        <v>3</v>
      </c>
      <c r="H12" s="16" t="s">
        <v>7</v>
      </c>
      <c r="I12" s="16" t="s">
        <v>8</v>
      </c>
    </row>
    <row r="13" spans="2:9">
      <c r="B13" s="19">
        <v>11</v>
      </c>
      <c r="C13" s="16">
        <v>132500</v>
      </c>
      <c r="D13" s="16">
        <v>2030</v>
      </c>
      <c r="E13" s="16">
        <v>3</v>
      </c>
      <c r="F13" s="16">
        <v>2</v>
      </c>
      <c r="G13" s="16">
        <v>3</v>
      </c>
      <c r="H13" s="16" t="s">
        <v>10</v>
      </c>
      <c r="I13" s="16" t="s">
        <v>8</v>
      </c>
    </row>
    <row r="14" spans="2:9">
      <c r="B14" s="19">
        <v>12</v>
      </c>
      <c r="C14" s="16">
        <v>123000</v>
      </c>
      <c r="D14" s="16">
        <v>1870</v>
      </c>
      <c r="E14" s="16">
        <v>2</v>
      </c>
      <c r="F14" s="16">
        <v>2</v>
      </c>
      <c r="G14" s="16">
        <v>2</v>
      </c>
      <c r="H14" s="16" t="s">
        <v>10</v>
      </c>
      <c r="I14" s="16" t="s">
        <v>8</v>
      </c>
    </row>
    <row r="15" spans="2:9">
      <c r="B15" s="19">
        <v>13</v>
      </c>
      <c r="C15" s="16">
        <v>102600</v>
      </c>
      <c r="D15" s="16">
        <v>1910</v>
      </c>
      <c r="E15" s="16">
        <v>3</v>
      </c>
      <c r="F15" s="16">
        <v>2</v>
      </c>
      <c r="G15" s="16">
        <v>4</v>
      </c>
      <c r="H15" s="16" t="s">
        <v>7</v>
      </c>
      <c r="I15" s="16" t="s">
        <v>9</v>
      </c>
    </row>
    <row r="16" spans="2:9">
      <c r="B16" s="19">
        <v>14</v>
      </c>
      <c r="C16" s="16">
        <v>126300</v>
      </c>
      <c r="D16" s="16">
        <v>2150</v>
      </c>
      <c r="E16" s="16">
        <v>3</v>
      </c>
      <c r="F16" s="16">
        <v>3</v>
      </c>
      <c r="G16" s="16">
        <v>5</v>
      </c>
      <c r="H16" s="16" t="s">
        <v>10</v>
      </c>
      <c r="I16" s="16" t="s">
        <v>9</v>
      </c>
    </row>
    <row r="17" spans="2:9">
      <c r="B17" s="19">
        <v>15</v>
      </c>
      <c r="C17" s="16">
        <v>176800</v>
      </c>
      <c r="D17" s="16">
        <v>2590</v>
      </c>
      <c r="E17" s="16">
        <v>4</v>
      </c>
      <c r="F17" s="16">
        <v>3</v>
      </c>
      <c r="G17" s="16">
        <v>4</v>
      </c>
      <c r="H17" s="16" t="s">
        <v>7</v>
      </c>
      <c r="I17" s="16" t="s">
        <v>11</v>
      </c>
    </row>
    <row r="18" spans="2:9">
      <c r="B18" s="19">
        <v>16</v>
      </c>
      <c r="C18" s="16">
        <v>145800</v>
      </c>
      <c r="D18" s="16">
        <v>1780</v>
      </c>
      <c r="E18" s="16">
        <v>4</v>
      </c>
      <c r="F18" s="16">
        <v>2</v>
      </c>
      <c r="G18" s="16">
        <v>1</v>
      </c>
      <c r="H18" s="16" t="s">
        <v>7</v>
      </c>
      <c r="I18" s="16" t="s">
        <v>11</v>
      </c>
    </row>
    <row r="19" spans="2:9">
      <c r="B19" s="19">
        <v>17</v>
      </c>
      <c r="C19" s="16">
        <v>147100</v>
      </c>
      <c r="D19" s="16">
        <v>2190</v>
      </c>
      <c r="E19" s="16">
        <v>3</v>
      </c>
      <c r="F19" s="16">
        <v>3</v>
      </c>
      <c r="G19" s="16">
        <v>4</v>
      </c>
      <c r="H19" s="16" t="s">
        <v>10</v>
      </c>
      <c r="I19" s="16" t="s">
        <v>8</v>
      </c>
    </row>
    <row r="20" spans="2:9">
      <c r="B20" s="19">
        <v>18</v>
      </c>
      <c r="C20" s="16">
        <v>83600</v>
      </c>
      <c r="D20" s="16">
        <v>1990</v>
      </c>
      <c r="E20" s="16">
        <v>3</v>
      </c>
      <c r="F20" s="16">
        <v>3</v>
      </c>
      <c r="G20" s="16">
        <v>4</v>
      </c>
      <c r="H20" s="16" t="s">
        <v>7</v>
      </c>
      <c r="I20" s="16" t="s">
        <v>9</v>
      </c>
    </row>
    <row r="21" spans="2:9">
      <c r="B21" s="19">
        <v>19</v>
      </c>
      <c r="C21" s="16">
        <v>111400</v>
      </c>
      <c r="D21" s="16">
        <v>1700</v>
      </c>
      <c r="E21" s="16">
        <v>2</v>
      </c>
      <c r="F21" s="16">
        <v>2</v>
      </c>
      <c r="G21" s="16">
        <v>1</v>
      </c>
      <c r="H21" s="16" t="s">
        <v>10</v>
      </c>
      <c r="I21" s="16" t="s">
        <v>8</v>
      </c>
    </row>
    <row r="22" spans="2:9">
      <c r="B22" s="19">
        <v>20</v>
      </c>
      <c r="C22" s="16">
        <v>167200</v>
      </c>
      <c r="D22" s="16">
        <v>1920</v>
      </c>
      <c r="E22" s="16">
        <v>3</v>
      </c>
      <c r="F22" s="16">
        <v>3</v>
      </c>
      <c r="G22" s="16">
        <v>2</v>
      </c>
      <c r="H22" s="16" t="s">
        <v>10</v>
      </c>
      <c r="I22" s="16" t="s">
        <v>11</v>
      </c>
    </row>
    <row r="23" spans="2:9">
      <c r="B23" s="19">
        <v>21</v>
      </c>
      <c r="C23" s="16">
        <v>116200</v>
      </c>
      <c r="D23" s="16">
        <v>1790</v>
      </c>
      <c r="E23" s="16">
        <v>3</v>
      </c>
      <c r="F23" s="16">
        <v>2</v>
      </c>
      <c r="G23" s="16">
        <v>3</v>
      </c>
      <c r="H23" s="16" t="s">
        <v>7</v>
      </c>
      <c r="I23" s="16" t="s">
        <v>8</v>
      </c>
    </row>
    <row r="24" spans="2:9">
      <c r="B24" s="19">
        <v>22</v>
      </c>
      <c r="C24" s="16">
        <v>113800</v>
      </c>
      <c r="D24" s="16">
        <v>2000</v>
      </c>
      <c r="E24" s="16">
        <v>3</v>
      </c>
      <c r="F24" s="16">
        <v>2</v>
      </c>
      <c r="G24" s="16">
        <v>4</v>
      </c>
      <c r="H24" s="16" t="s">
        <v>7</v>
      </c>
      <c r="I24" s="16" t="s">
        <v>9</v>
      </c>
    </row>
    <row r="25" spans="2:9">
      <c r="B25" s="19">
        <v>23</v>
      </c>
      <c r="C25" s="16">
        <v>91700</v>
      </c>
      <c r="D25" s="16">
        <v>1690</v>
      </c>
      <c r="E25" s="16">
        <v>3</v>
      </c>
      <c r="F25" s="16">
        <v>2</v>
      </c>
      <c r="G25" s="16">
        <v>3</v>
      </c>
      <c r="H25" s="16" t="s">
        <v>7</v>
      </c>
      <c r="I25" s="16" t="s">
        <v>9</v>
      </c>
    </row>
    <row r="26" spans="2:9">
      <c r="B26" s="19">
        <v>24</v>
      </c>
      <c r="C26" s="16">
        <v>106100</v>
      </c>
      <c r="D26" s="16">
        <v>1820</v>
      </c>
      <c r="E26" s="16">
        <v>3</v>
      </c>
      <c r="F26" s="16">
        <v>2</v>
      </c>
      <c r="G26" s="16">
        <v>3</v>
      </c>
      <c r="H26" s="16" t="s">
        <v>10</v>
      </c>
      <c r="I26" s="16" t="s">
        <v>9</v>
      </c>
    </row>
    <row r="27" spans="2:9">
      <c r="B27" s="19">
        <v>25</v>
      </c>
      <c r="C27" s="16">
        <v>156400</v>
      </c>
      <c r="D27" s="16">
        <v>2210</v>
      </c>
      <c r="E27" s="16">
        <v>4</v>
      </c>
      <c r="F27" s="16">
        <v>3</v>
      </c>
      <c r="G27" s="16">
        <v>2</v>
      </c>
      <c r="H27" s="16" t="s">
        <v>10</v>
      </c>
      <c r="I27" s="16" t="s">
        <v>8</v>
      </c>
    </row>
    <row r="28" spans="2:9">
      <c r="B28" s="19">
        <v>26</v>
      </c>
      <c r="C28" s="16">
        <v>149300</v>
      </c>
      <c r="D28" s="16">
        <v>2290</v>
      </c>
      <c r="E28" s="16">
        <v>4</v>
      </c>
      <c r="F28" s="16">
        <v>3</v>
      </c>
      <c r="G28" s="16">
        <v>3</v>
      </c>
      <c r="H28" s="16" t="s">
        <v>7</v>
      </c>
      <c r="I28" s="16" t="s">
        <v>9</v>
      </c>
    </row>
    <row r="29" spans="2:9">
      <c r="B29" s="19">
        <v>27</v>
      </c>
      <c r="C29" s="16">
        <v>137000</v>
      </c>
      <c r="D29" s="16">
        <v>2000</v>
      </c>
      <c r="E29" s="16">
        <v>4</v>
      </c>
      <c r="F29" s="16">
        <v>2</v>
      </c>
      <c r="G29" s="16">
        <v>3</v>
      </c>
      <c r="H29" s="16" t="s">
        <v>7</v>
      </c>
      <c r="I29" s="16" t="s">
        <v>11</v>
      </c>
    </row>
    <row r="30" spans="2:9">
      <c r="B30" s="19">
        <v>28</v>
      </c>
      <c r="C30" s="16">
        <v>99300</v>
      </c>
      <c r="D30" s="16">
        <v>1700</v>
      </c>
      <c r="E30" s="16">
        <v>3</v>
      </c>
      <c r="F30" s="16">
        <v>2</v>
      </c>
      <c r="G30" s="16">
        <v>2</v>
      </c>
      <c r="H30" s="16" t="s">
        <v>7</v>
      </c>
      <c r="I30" s="16" t="s">
        <v>8</v>
      </c>
    </row>
    <row r="31" spans="2:9">
      <c r="B31" s="19">
        <v>29</v>
      </c>
      <c r="C31" s="16">
        <v>69100</v>
      </c>
      <c r="D31" s="16">
        <v>1600</v>
      </c>
      <c r="E31" s="16">
        <v>2</v>
      </c>
      <c r="F31" s="16">
        <v>2</v>
      </c>
      <c r="G31" s="16">
        <v>3</v>
      </c>
      <c r="H31" s="16" t="s">
        <v>7</v>
      </c>
      <c r="I31" s="16" t="s">
        <v>9</v>
      </c>
    </row>
    <row r="32" spans="2:9">
      <c r="B32" s="19">
        <v>30</v>
      </c>
      <c r="C32" s="16">
        <v>188000</v>
      </c>
      <c r="D32" s="16">
        <v>2040</v>
      </c>
      <c r="E32" s="16">
        <v>4</v>
      </c>
      <c r="F32" s="16">
        <v>3</v>
      </c>
      <c r="G32" s="16">
        <v>1</v>
      </c>
      <c r="H32" s="16" t="s">
        <v>10</v>
      </c>
      <c r="I32" s="16" t="s">
        <v>11</v>
      </c>
    </row>
    <row r="33" spans="2:9">
      <c r="B33" s="19">
        <v>31</v>
      </c>
      <c r="C33" s="16">
        <v>182000</v>
      </c>
      <c r="D33" s="16">
        <v>2250</v>
      </c>
      <c r="E33" s="16">
        <v>4</v>
      </c>
      <c r="F33" s="16">
        <v>3</v>
      </c>
      <c r="G33" s="16">
        <v>3</v>
      </c>
      <c r="H33" s="16" t="s">
        <v>10</v>
      </c>
      <c r="I33" s="16" t="s">
        <v>11</v>
      </c>
    </row>
    <row r="34" spans="2:9">
      <c r="B34" s="19">
        <v>32</v>
      </c>
      <c r="C34" s="16">
        <v>112300</v>
      </c>
      <c r="D34" s="16">
        <v>1930</v>
      </c>
      <c r="E34" s="16">
        <v>2</v>
      </c>
      <c r="F34" s="16">
        <v>2</v>
      </c>
      <c r="G34" s="16">
        <v>2</v>
      </c>
      <c r="H34" s="16" t="s">
        <v>10</v>
      </c>
      <c r="I34" s="16" t="s">
        <v>9</v>
      </c>
    </row>
    <row r="35" spans="2:9">
      <c r="B35" s="19">
        <v>33</v>
      </c>
      <c r="C35" s="16">
        <v>135000</v>
      </c>
      <c r="D35" s="16">
        <v>2250</v>
      </c>
      <c r="E35" s="16">
        <v>3</v>
      </c>
      <c r="F35" s="16">
        <v>3</v>
      </c>
      <c r="G35" s="16">
        <v>3</v>
      </c>
      <c r="H35" s="16" t="s">
        <v>10</v>
      </c>
      <c r="I35" s="16" t="s">
        <v>8</v>
      </c>
    </row>
    <row r="36" spans="2:9">
      <c r="B36" s="19">
        <v>34</v>
      </c>
      <c r="C36" s="16">
        <v>139600</v>
      </c>
      <c r="D36" s="16">
        <v>2280</v>
      </c>
      <c r="E36" s="16">
        <v>5</v>
      </c>
      <c r="F36" s="16">
        <v>3</v>
      </c>
      <c r="G36" s="16">
        <v>4</v>
      </c>
      <c r="H36" s="16" t="s">
        <v>10</v>
      </c>
      <c r="I36" s="16" t="s">
        <v>8</v>
      </c>
    </row>
    <row r="37" spans="2:9">
      <c r="B37" s="19">
        <v>35</v>
      </c>
      <c r="C37" s="16">
        <v>117800</v>
      </c>
      <c r="D37" s="16">
        <v>2000</v>
      </c>
      <c r="E37" s="16">
        <v>2</v>
      </c>
      <c r="F37" s="16">
        <v>2</v>
      </c>
      <c r="G37" s="16">
        <v>3</v>
      </c>
      <c r="H37" s="16" t="s">
        <v>7</v>
      </c>
      <c r="I37" s="16" t="s">
        <v>9</v>
      </c>
    </row>
    <row r="38" spans="2:9">
      <c r="B38" s="19">
        <v>36</v>
      </c>
      <c r="C38" s="16">
        <v>117100</v>
      </c>
      <c r="D38" s="16">
        <v>2080</v>
      </c>
      <c r="E38" s="16">
        <v>3</v>
      </c>
      <c r="F38" s="16">
        <v>3</v>
      </c>
      <c r="G38" s="16">
        <v>3</v>
      </c>
      <c r="H38" s="16" t="s">
        <v>7</v>
      </c>
      <c r="I38" s="16" t="s">
        <v>9</v>
      </c>
    </row>
    <row r="39" spans="2:9">
      <c r="B39" s="19">
        <v>37</v>
      </c>
      <c r="C39" s="16">
        <v>117500</v>
      </c>
      <c r="D39" s="16">
        <v>1880</v>
      </c>
      <c r="E39" s="16">
        <v>2</v>
      </c>
      <c r="F39" s="16">
        <v>2</v>
      </c>
      <c r="G39" s="16">
        <v>2</v>
      </c>
      <c r="H39" s="16" t="s">
        <v>7</v>
      </c>
      <c r="I39" s="16" t="s">
        <v>9</v>
      </c>
    </row>
    <row r="40" spans="2:9">
      <c r="B40" s="19">
        <v>38</v>
      </c>
      <c r="C40" s="16">
        <v>147000</v>
      </c>
      <c r="D40" s="16">
        <v>2420</v>
      </c>
      <c r="E40" s="16">
        <v>4</v>
      </c>
      <c r="F40" s="16">
        <v>3</v>
      </c>
      <c r="G40" s="16">
        <v>4</v>
      </c>
      <c r="H40" s="16" t="s">
        <v>7</v>
      </c>
      <c r="I40" s="16" t="s">
        <v>11</v>
      </c>
    </row>
    <row r="41" spans="2:9">
      <c r="B41" s="19">
        <v>39</v>
      </c>
      <c r="C41" s="16">
        <v>131300</v>
      </c>
      <c r="D41" s="16">
        <v>1720</v>
      </c>
      <c r="E41" s="16">
        <v>3</v>
      </c>
      <c r="F41" s="16">
        <v>2</v>
      </c>
      <c r="G41" s="16">
        <v>1</v>
      </c>
      <c r="H41" s="16" t="s">
        <v>7</v>
      </c>
      <c r="I41" s="16" t="s">
        <v>11</v>
      </c>
    </row>
    <row r="42" spans="2:9">
      <c r="B42" s="19">
        <v>40</v>
      </c>
      <c r="C42" s="16">
        <v>108200</v>
      </c>
      <c r="D42" s="16">
        <v>1740</v>
      </c>
      <c r="E42" s="16">
        <v>3</v>
      </c>
      <c r="F42" s="16">
        <v>2</v>
      </c>
      <c r="G42" s="16">
        <v>2</v>
      </c>
      <c r="H42" s="16" t="s">
        <v>7</v>
      </c>
      <c r="I42" s="16" t="s">
        <v>9</v>
      </c>
    </row>
    <row r="43" spans="2:9">
      <c r="B43" s="19">
        <v>41</v>
      </c>
      <c r="C43" s="16">
        <v>106600</v>
      </c>
      <c r="D43" s="16">
        <v>1560</v>
      </c>
      <c r="E43" s="16">
        <v>2</v>
      </c>
      <c r="F43" s="16">
        <v>2</v>
      </c>
      <c r="G43" s="16">
        <v>1</v>
      </c>
      <c r="H43" s="16" t="s">
        <v>7</v>
      </c>
      <c r="I43" s="16" t="s">
        <v>8</v>
      </c>
    </row>
    <row r="44" spans="2:9">
      <c r="B44" s="19">
        <v>42</v>
      </c>
      <c r="C44" s="16">
        <v>133600</v>
      </c>
      <c r="D44" s="16">
        <v>1840</v>
      </c>
      <c r="E44" s="16">
        <v>4</v>
      </c>
      <c r="F44" s="16">
        <v>3</v>
      </c>
      <c r="G44" s="16">
        <v>2</v>
      </c>
      <c r="H44" s="16" t="s">
        <v>7</v>
      </c>
      <c r="I44" s="16" t="s">
        <v>11</v>
      </c>
    </row>
    <row r="45" spans="2:9">
      <c r="B45" s="19">
        <v>43</v>
      </c>
      <c r="C45" s="16">
        <v>105600</v>
      </c>
      <c r="D45" s="16">
        <v>1990</v>
      </c>
      <c r="E45" s="16">
        <v>2</v>
      </c>
      <c r="F45" s="16">
        <v>2</v>
      </c>
      <c r="G45" s="16">
        <v>3</v>
      </c>
      <c r="H45" s="16" t="s">
        <v>7</v>
      </c>
      <c r="I45" s="16" t="s">
        <v>8</v>
      </c>
    </row>
    <row r="46" spans="2:9">
      <c r="B46" s="19">
        <v>44</v>
      </c>
      <c r="C46" s="16">
        <v>154000</v>
      </c>
      <c r="D46" s="16">
        <v>1920</v>
      </c>
      <c r="E46" s="16">
        <v>3</v>
      </c>
      <c r="F46" s="16">
        <v>2</v>
      </c>
      <c r="G46" s="16">
        <v>1</v>
      </c>
      <c r="H46" s="16" t="s">
        <v>10</v>
      </c>
      <c r="I46" s="16" t="s">
        <v>8</v>
      </c>
    </row>
    <row r="47" spans="2:9">
      <c r="B47" s="19">
        <v>45</v>
      </c>
      <c r="C47" s="16">
        <v>166500</v>
      </c>
      <c r="D47" s="16">
        <v>1940</v>
      </c>
      <c r="E47" s="16">
        <v>3</v>
      </c>
      <c r="F47" s="16">
        <v>3</v>
      </c>
      <c r="G47" s="16">
        <v>2</v>
      </c>
      <c r="H47" s="16" t="s">
        <v>10</v>
      </c>
      <c r="I47" s="16" t="s">
        <v>11</v>
      </c>
    </row>
    <row r="48" spans="2:9">
      <c r="B48" s="19">
        <v>46</v>
      </c>
      <c r="C48" s="16">
        <v>103200</v>
      </c>
      <c r="D48" s="16">
        <v>1810</v>
      </c>
      <c r="E48" s="16">
        <v>3</v>
      </c>
      <c r="F48" s="16">
        <v>2</v>
      </c>
      <c r="G48" s="16">
        <v>3</v>
      </c>
      <c r="H48" s="16" t="s">
        <v>7</v>
      </c>
      <c r="I48" s="16" t="s">
        <v>8</v>
      </c>
    </row>
    <row r="49" spans="2:9">
      <c r="B49" s="19">
        <v>47</v>
      </c>
      <c r="C49" s="16">
        <v>129800</v>
      </c>
      <c r="D49" s="16">
        <v>1990</v>
      </c>
      <c r="E49" s="16">
        <v>2</v>
      </c>
      <c r="F49" s="16">
        <v>3</v>
      </c>
      <c r="G49" s="16">
        <v>2</v>
      </c>
      <c r="H49" s="16" t="s">
        <v>7</v>
      </c>
      <c r="I49" s="16" t="s">
        <v>9</v>
      </c>
    </row>
    <row r="50" spans="2:9">
      <c r="B50" s="19">
        <v>48</v>
      </c>
      <c r="C50" s="16">
        <v>90300</v>
      </c>
      <c r="D50" s="16">
        <v>2050</v>
      </c>
      <c r="E50" s="16">
        <v>3</v>
      </c>
      <c r="F50" s="16">
        <v>2</v>
      </c>
      <c r="G50" s="16">
        <v>6</v>
      </c>
      <c r="H50" s="16" t="s">
        <v>7</v>
      </c>
      <c r="I50" s="16" t="s">
        <v>9</v>
      </c>
    </row>
    <row r="51" spans="2:9">
      <c r="B51" s="19">
        <v>49</v>
      </c>
      <c r="C51" s="16">
        <v>115900</v>
      </c>
      <c r="D51" s="16">
        <v>1980</v>
      </c>
      <c r="E51" s="16">
        <v>2</v>
      </c>
      <c r="F51" s="16">
        <v>2</v>
      </c>
      <c r="G51" s="16">
        <v>2</v>
      </c>
      <c r="H51" s="16" t="s">
        <v>7</v>
      </c>
      <c r="I51" s="16" t="s">
        <v>8</v>
      </c>
    </row>
    <row r="52" spans="2:9">
      <c r="B52" s="19">
        <v>50</v>
      </c>
      <c r="C52" s="16">
        <v>107500</v>
      </c>
      <c r="D52" s="16">
        <v>1700</v>
      </c>
      <c r="E52" s="16">
        <v>3</v>
      </c>
      <c r="F52" s="16">
        <v>2</v>
      </c>
      <c r="G52" s="16">
        <v>3</v>
      </c>
      <c r="H52" s="16" t="s">
        <v>10</v>
      </c>
      <c r="I52" s="16" t="s">
        <v>9</v>
      </c>
    </row>
    <row r="53" spans="2:9">
      <c r="B53" s="19">
        <v>51</v>
      </c>
      <c r="C53" s="16">
        <v>151100</v>
      </c>
      <c r="D53" s="16">
        <v>2100</v>
      </c>
      <c r="E53" s="16">
        <v>3</v>
      </c>
      <c r="F53" s="16">
        <v>2</v>
      </c>
      <c r="G53" s="16">
        <v>3</v>
      </c>
      <c r="H53" s="16" t="s">
        <v>10</v>
      </c>
      <c r="I53" s="16" t="s">
        <v>8</v>
      </c>
    </row>
    <row r="54" spans="2:9">
      <c r="B54" s="19">
        <v>52</v>
      </c>
      <c r="C54" s="16">
        <v>91100</v>
      </c>
      <c r="D54" s="16">
        <v>1860</v>
      </c>
      <c r="E54" s="16">
        <v>2</v>
      </c>
      <c r="F54" s="16">
        <v>2</v>
      </c>
      <c r="G54" s="16">
        <v>3</v>
      </c>
      <c r="H54" s="16" t="s">
        <v>7</v>
      </c>
      <c r="I54" s="16" t="s">
        <v>9</v>
      </c>
    </row>
    <row r="55" spans="2:9">
      <c r="B55" s="19">
        <v>53</v>
      </c>
      <c r="C55" s="16">
        <v>117400</v>
      </c>
      <c r="D55" s="16">
        <v>2150</v>
      </c>
      <c r="E55" s="16">
        <v>2</v>
      </c>
      <c r="F55" s="16">
        <v>3</v>
      </c>
      <c r="G55" s="16">
        <v>4</v>
      </c>
      <c r="H55" s="16" t="s">
        <v>7</v>
      </c>
      <c r="I55" s="16" t="s">
        <v>9</v>
      </c>
    </row>
    <row r="56" spans="2:9">
      <c r="B56" s="19">
        <v>54</v>
      </c>
      <c r="C56" s="16">
        <v>130800</v>
      </c>
      <c r="D56" s="16">
        <v>2100</v>
      </c>
      <c r="E56" s="16">
        <v>3</v>
      </c>
      <c r="F56" s="16">
        <v>2</v>
      </c>
      <c r="G56" s="16">
        <v>3</v>
      </c>
      <c r="H56" s="16" t="s">
        <v>7</v>
      </c>
      <c r="I56" s="16" t="s">
        <v>9</v>
      </c>
    </row>
    <row r="57" spans="2:9">
      <c r="B57" s="19">
        <v>55</v>
      </c>
      <c r="C57" s="16">
        <v>81300</v>
      </c>
      <c r="D57" s="16">
        <v>1650</v>
      </c>
      <c r="E57" s="16">
        <v>3</v>
      </c>
      <c r="F57" s="16">
        <v>2</v>
      </c>
      <c r="G57" s="16">
        <v>3</v>
      </c>
      <c r="H57" s="16" t="s">
        <v>7</v>
      </c>
      <c r="I57" s="16" t="s">
        <v>9</v>
      </c>
    </row>
    <row r="58" spans="2:9">
      <c r="B58" s="19">
        <v>56</v>
      </c>
      <c r="C58" s="16">
        <v>125700</v>
      </c>
      <c r="D58" s="16">
        <v>1720</v>
      </c>
      <c r="E58" s="16">
        <v>2</v>
      </c>
      <c r="F58" s="16">
        <v>2</v>
      </c>
      <c r="G58" s="16">
        <v>2</v>
      </c>
      <c r="H58" s="16" t="s">
        <v>10</v>
      </c>
      <c r="I58" s="16" t="s">
        <v>8</v>
      </c>
    </row>
    <row r="59" spans="2:9">
      <c r="B59" s="19">
        <v>57</v>
      </c>
      <c r="C59" s="16">
        <v>140900</v>
      </c>
      <c r="D59" s="16">
        <v>2190</v>
      </c>
      <c r="E59" s="16">
        <v>3</v>
      </c>
      <c r="F59" s="16">
        <v>2</v>
      </c>
      <c r="G59" s="16">
        <v>3</v>
      </c>
      <c r="H59" s="16" t="s">
        <v>10</v>
      </c>
      <c r="I59" s="16" t="s">
        <v>8</v>
      </c>
    </row>
    <row r="60" spans="2:9">
      <c r="B60" s="19">
        <v>58</v>
      </c>
      <c r="C60" s="16">
        <v>152300</v>
      </c>
      <c r="D60" s="16">
        <v>2240</v>
      </c>
      <c r="E60" s="16">
        <v>4</v>
      </c>
      <c r="F60" s="16">
        <v>3</v>
      </c>
      <c r="G60" s="16">
        <v>3</v>
      </c>
      <c r="H60" s="16" t="s">
        <v>7</v>
      </c>
      <c r="I60" s="16" t="s">
        <v>11</v>
      </c>
    </row>
    <row r="61" spans="2:9">
      <c r="B61" s="19">
        <v>59</v>
      </c>
      <c r="C61" s="16">
        <v>138100</v>
      </c>
      <c r="D61" s="16">
        <v>1840</v>
      </c>
      <c r="E61" s="16">
        <v>3</v>
      </c>
      <c r="F61" s="16">
        <v>3</v>
      </c>
      <c r="G61" s="16">
        <v>1</v>
      </c>
      <c r="H61" s="16" t="s">
        <v>7</v>
      </c>
      <c r="I61" s="16" t="s">
        <v>11</v>
      </c>
    </row>
    <row r="62" spans="2:9">
      <c r="B62" s="19">
        <v>60</v>
      </c>
      <c r="C62" s="16">
        <v>155400</v>
      </c>
      <c r="D62" s="16">
        <v>2090</v>
      </c>
      <c r="E62" s="16">
        <v>4</v>
      </c>
      <c r="F62" s="16">
        <v>2</v>
      </c>
      <c r="G62" s="16">
        <v>1</v>
      </c>
      <c r="H62" s="16" t="s">
        <v>7</v>
      </c>
      <c r="I62" s="16" t="s">
        <v>11</v>
      </c>
    </row>
    <row r="63" spans="2:9">
      <c r="B63" s="19">
        <v>61</v>
      </c>
      <c r="C63" s="16">
        <v>180900</v>
      </c>
      <c r="D63" s="16">
        <v>2200</v>
      </c>
      <c r="E63" s="16">
        <v>3</v>
      </c>
      <c r="F63" s="16">
        <v>3</v>
      </c>
      <c r="G63" s="16">
        <v>1</v>
      </c>
      <c r="H63" s="16" t="s">
        <v>7</v>
      </c>
      <c r="I63" s="16" t="s">
        <v>11</v>
      </c>
    </row>
    <row r="64" spans="2:9">
      <c r="B64" s="19">
        <v>62</v>
      </c>
      <c r="C64" s="16">
        <v>100900</v>
      </c>
      <c r="D64" s="16">
        <v>1610</v>
      </c>
      <c r="E64" s="16">
        <v>2</v>
      </c>
      <c r="F64" s="16">
        <v>2</v>
      </c>
      <c r="G64" s="16">
        <v>2</v>
      </c>
      <c r="H64" s="16" t="s">
        <v>7</v>
      </c>
      <c r="I64" s="16" t="s">
        <v>9</v>
      </c>
    </row>
    <row r="65" spans="2:9">
      <c r="B65" s="19">
        <v>63</v>
      </c>
      <c r="C65" s="16">
        <v>161300</v>
      </c>
      <c r="D65" s="16">
        <v>2220</v>
      </c>
      <c r="E65" s="16">
        <v>4</v>
      </c>
      <c r="F65" s="16">
        <v>3</v>
      </c>
      <c r="G65" s="16">
        <v>2</v>
      </c>
      <c r="H65" s="16" t="s">
        <v>7</v>
      </c>
      <c r="I65" s="16" t="s">
        <v>11</v>
      </c>
    </row>
    <row r="66" spans="2:9">
      <c r="B66" s="19">
        <v>64</v>
      </c>
      <c r="C66" s="16">
        <v>120500</v>
      </c>
      <c r="D66" s="16">
        <v>1910</v>
      </c>
      <c r="E66" s="16">
        <v>2</v>
      </c>
      <c r="F66" s="16">
        <v>3</v>
      </c>
      <c r="G66" s="16">
        <v>2</v>
      </c>
      <c r="H66" s="16" t="s">
        <v>7</v>
      </c>
      <c r="I66" s="16" t="s">
        <v>8</v>
      </c>
    </row>
    <row r="67" spans="2:9">
      <c r="B67" s="19">
        <v>65</v>
      </c>
      <c r="C67" s="16">
        <v>130300</v>
      </c>
      <c r="D67" s="16">
        <v>1860</v>
      </c>
      <c r="E67" s="16">
        <v>3</v>
      </c>
      <c r="F67" s="16">
        <v>2</v>
      </c>
      <c r="G67" s="16">
        <v>2</v>
      </c>
      <c r="H67" s="16" t="s">
        <v>7</v>
      </c>
      <c r="I67" s="16" t="s">
        <v>11</v>
      </c>
    </row>
    <row r="68" spans="2:9">
      <c r="B68" s="19">
        <v>66</v>
      </c>
      <c r="C68" s="16">
        <v>111100</v>
      </c>
      <c r="D68" s="16">
        <v>1450</v>
      </c>
      <c r="E68" s="16">
        <v>2</v>
      </c>
      <c r="F68" s="16">
        <v>2</v>
      </c>
      <c r="G68" s="16">
        <v>1</v>
      </c>
      <c r="H68" s="16" t="s">
        <v>10</v>
      </c>
      <c r="I68" s="16" t="s">
        <v>9</v>
      </c>
    </row>
    <row r="69" spans="2:9">
      <c r="B69" s="19">
        <v>67</v>
      </c>
      <c r="C69" s="16">
        <v>126200</v>
      </c>
      <c r="D69" s="16">
        <v>2210</v>
      </c>
      <c r="E69" s="16">
        <v>3</v>
      </c>
      <c r="F69" s="16">
        <v>3</v>
      </c>
      <c r="G69" s="16">
        <v>4</v>
      </c>
      <c r="H69" s="16" t="s">
        <v>7</v>
      </c>
      <c r="I69" s="16" t="s">
        <v>9</v>
      </c>
    </row>
    <row r="70" spans="2:9">
      <c r="B70" s="19">
        <v>68</v>
      </c>
      <c r="C70" s="16">
        <v>151900</v>
      </c>
      <c r="D70" s="16">
        <v>2040</v>
      </c>
      <c r="E70" s="16">
        <v>4</v>
      </c>
      <c r="F70" s="16">
        <v>3</v>
      </c>
      <c r="G70" s="16">
        <v>3</v>
      </c>
      <c r="H70" s="16" t="s">
        <v>7</v>
      </c>
      <c r="I70" s="16" t="s">
        <v>8</v>
      </c>
    </row>
    <row r="71" spans="2:9">
      <c r="B71" s="19">
        <v>69</v>
      </c>
      <c r="C71" s="16">
        <v>93600</v>
      </c>
      <c r="D71" s="16">
        <v>2140</v>
      </c>
      <c r="E71" s="16">
        <v>3</v>
      </c>
      <c r="F71" s="16">
        <v>2</v>
      </c>
      <c r="G71" s="16">
        <v>4</v>
      </c>
      <c r="H71" s="16" t="s">
        <v>7</v>
      </c>
      <c r="I71" s="16" t="s">
        <v>9</v>
      </c>
    </row>
    <row r="72" spans="2:9">
      <c r="B72" s="19">
        <v>70</v>
      </c>
      <c r="C72" s="16">
        <v>165600</v>
      </c>
      <c r="D72" s="16">
        <v>2080</v>
      </c>
      <c r="E72" s="16">
        <v>4</v>
      </c>
      <c r="F72" s="16">
        <v>3</v>
      </c>
      <c r="G72" s="16">
        <v>3</v>
      </c>
      <c r="H72" s="16" t="s">
        <v>7</v>
      </c>
      <c r="I72" s="16" t="s">
        <v>11</v>
      </c>
    </row>
    <row r="73" spans="2:9">
      <c r="B73" s="19">
        <v>71</v>
      </c>
      <c r="C73" s="16">
        <v>166700</v>
      </c>
      <c r="D73" s="16">
        <v>1950</v>
      </c>
      <c r="E73" s="16">
        <v>3</v>
      </c>
      <c r="F73" s="16">
        <v>3</v>
      </c>
      <c r="G73" s="16">
        <v>3</v>
      </c>
      <c r="H73" s="16" t="s">
        <v>10</v>
      </c>
      <c r="I73" s="16" t="s">
        <v>11</v>
      </c>
    </row>
    <row r="74" spans="2:9">
      <c r="B74" s="19">
        <v>72</v>
      </c>
      <c r="C74" s="16">
        <v>157600</v>
      </c>
      <c r="D74" s="16">
        <v>2160</v>
      </c>
      <c r="E74" s="16">
        <v>4</v>
      </c>
      <c r="F74" s="16">
        <v>2</v>
      </c>
      <c r="G74" s="16">
        <v>1</v>
      </c>
      <c r="H74" s="16" t="s">
        <v>7</v>
      </c>
      <c r="I74" s="16" t="s">
        <v>11</v>
      </c>
    </row>
    <row r="75" spans="2:9">
      <c r="B75" s="19">
        <v>73</v>
      </c>
      <c r="C75" s="16">
        <v>107300</v>
      </c>
      <c r="D75" s="16">
        <v>1650</v>
      </c>
      <c r="E75" s="16">
        <v>3</v>
      </c>
      <c r="F75" s="16">
        <v>2</v>
      </c>
      <c r="G75" s="16">
        <v>3</v>
      </c>
      <c r="H75" s="16" t="s">
        <v>7</v>
      </c>
      <c r="I75" s="16" t="s">
        <v>9</v>
      </c>
    </row>
    <row r="76" spans="2:9">
      <c r="B76" s="19">
        <v>74</v>
      </c>
      <c r="C76" s="16">
        <v>125700</v>
      </c>
      <c r="D76" s="16">
        <v>2040</v>
      </c>
      <c r="E76" s="16">
        <v>3</v>
      </c>
      <c r="F76" s="16">
        <v>3</v>
      </c>
      <c r="G76" s="16">
        <v>2</v>
      </c>
      <c r="H76" s="16" t="s">
        <v>7</v>
      </c>
      <c r="I76" s="16" t="s">
        <v>8</v>
      </c>
    </row>
    <row r="77" spans="2:9">
      <c r="B77" s="19">
        <v>75</v>
      </c>
      <c r="C77" s="16">
        <v>144200</v>
      </c>
      <c r="D77" s="16">
        <v>2140</v>
      </c>
      <c r="E77" s="16">
        <v>3</v>
      </c>
      <c r="F77" s="16">
        <v>3</v>
      </c>
      <c r="G77" s="16">
        <v>3</v>
      </c>
      <c r="H77" s="16" t="s">
        <v>7</v>
      </c>
      <c r="I77" s="16" t="s">
        <v>11</v>
      </c>
    </row>
    <row r="78" spans="2:9">
      <c r="B78" s="19">
        <v>76</v>
      </c>
      <c r="C78" s="16">
        <v>106900</v>
      </c>
      <c r="D78" s="16">
        <v>1900</v>
      </c>
      <c r="E78" s="16">
        <v>2</v>
      </c>
      <c r="F78" s="16">
        <v>2</v>
      </c>
      <c r="G78" s="16">
        <v>2</v>
      </c>
      <c r="H78" s="16" t="s">
        <v>7</v>
      </c>
      <c r="I78" s="16" t="s">
        <v>9</v>
      </c>
    </row>
    <row r="79" spans="2:9">
      <c r="B79" s="19">
        <v>77</v>
      </c>
      <c r="C79" s="16">
        <v>129800</v>
      </c>
      <c r="D79" s="16">
        <v>1930</v>
      </c>
      <c r="E79" s="16">
        <v>3</v>
      </c>
      <c r="F79" s="16">
        <v>2</v>
      </c>
      <c r="G79" s="16">
        <v>2</v>
      </c>
      <c r="H79" s="16" t="s">
        <v>7</v>
      </c>
      <c r="I79" s="16" t="s">
        <v>11</v>
      </c>
    </row>
    <row r="80" spans="2:9">
      <c r="B80" s="19">
        <v>78</v>
      </c>
      <c r="C80" s="16">
        <v>176500</v>
      </c>
      <c r="D80" s="16">
        <v>2280</v>
      </c>
      <c r="E80" s="16">
        <v>4</v>
      </c>
      <c r="F80" s="16">
        <v>3</v>
      </c>
      <c r="G80" s="16">
        <v>3</v>
      </c>
      <c r="H80" s="16" t="s">
        <v>10</v>
      </c>
      <c r="I80" s="16" t="s">
        <v>11</v>
      </c>
    </row>
    <row r="81" spans="2:9">
      <c r="B81" s="19">
        <v>79</v>
      </c>
      <c r="C81" s="16">
        <v>121300</v>
      </c>
      <c r="D81" s="16">
        <v>2130</v>
      </c>
      <c r="E81" s="16">
        <v>3</v>
      </c>
      <c r="F81" s="16">
        <v>2</v>
      </c>
      <c r="G81" s="16">
        <v>3</v>
      </c>
      <c r="H81" s="16" t="s">
        <v>7</v>
      </c>
      <c r="I81" s="16" t="s">
        <v>9</v>
      </c>
    </row>
    <row r="82" spans="2:9">
      <c r="B82" s="19">
        <v>80</v>
      </c>
      <c r="C82" s="16">
        <v>143600</v>
      </c>
      <c r="D82" s="16">
        <v>1780</v>
      </c>
      <c r="E82" s="16">
        <v>4</v>
      </c>
      <c r="F82" s="16">
        <v>2</v>
      </c>
      <c r="G82" s="16">
        <v>1</v>
      </c>
      <c r="H82" s="16" t="s">
        <v>7</v>
      </c>
      <c r="I82" s="16" t="s">
        <v>11</v>
      </c>
    </row>
    <row r="83" spans="2:9">
      <c r="B83" s="19">
        <v>81</v>
      </c>
      <c r="C83" s="16">
        <v>143400</v>
      </c>
      <c r="D83" s="16">
        <v>2190</v>
      </c>
      <c r="E83" s="16">
        <v>3</v>
      </c>
      <c r="F83" s="16">
        <v>3</v>
      </c>
      <c r="G83" s="16">
        <v>4</v>
      </c>
      <c r="H83" s="16" t="s">
        <v>10</v>
      </c>
      <c r="I83" s="16" t="s">
        <v>8</v>
      </c>
    </row>
    <row r="84" spans="2:9">
      <c r="B84" s="19">
        <v>82</v>
      </c>
      <c r="C84" s="16">
        <v>184300</v>
      </c>
      <c r="D84" s="16">
        <v>2140</v>
      </c>
      <c r="E84" s="16">
        <v>4</v>
      </c>
      <c r="F84" s="16">
        <v>3</v>
      </c>
      <c r="G84" s="16">
        <v>2</v>
      </c>
      <c r="H84" s="16" t="s">
        <v>10</v>
      </c>
      <c r="I84" s="16" t="s">
        <v>11</v>
      </c>
    </row>
    <row r="85" spans="2:9">
      <c r="B85" s="19">
        <v>83</v>
      </c>
      <c r="C85" s="16">
        <v>164800</v>
      </c>
      <c r="D85" s="16">
        <v>2050</v>
      </c>
      <c r="E85" s="16">
        <v>2</v>
      </c>
      <c r="F85" s="16">
        <v>2</v>
      </c>
      <c r="G85" s="16">
        <v>1</v>
      </c>
      <c r="H85" s="16" t="s">
        <v>10</v>
      </c>
      <c r="I85" s="16" t="s">
        <v>11</v>
      </c>
    </row>
    <row r="86" spans="2:9">
      <c r="B86" s="19">
        <v>84</v>
      </c>
      <c r="C86" s="16">
        <v>147700</v>
      </c>
      <c r="D86" s="16">
        <v>2410</v>
      </c>
      <c r="E86" s="16">
        <v>3</v>
      </c>
      <c r="F86" s="16">
        <v>3</v>
      </c>
      <c r="G86" s="16">
        <v>2</v>
      </c>
      <c r="H86" s="16" t="s">
        <v>7</v>
      </c>
      <c r="I86" s="16" t="s">
        <v>8</v>
      </c>
    </row>
    <row r="87" spans="2:9">
      <c r="B87" s="19">
        <v>85</v>
      </c>
      <c r="C87" s="16">
        <v>90500</v>
      </c>
      <c r="D87" s="16">
        <v>1520</v>
      </c>
      <c r="E87" s="16">
        <v>2</v>
      </c>
      <c r="F87" s="16">
        <v>2</v>
      </c>
      <c r="G87" s="16">
        <v>3</v>
      </c>
      <c r="H87" s="16" t="s">
        <v>7</v>
      </c>
      <c r="I87" s="16" t="s">
        <v>9</v>
      </c>
    </row>
    <row r="88" spans="2:9">
      <c r="B88" s="19">
        <v>86</v>
      </c>
      <c r="C88" s="16">
        <v>188300</v>
      </c>
      <c r="D88" s="16">
        <v>2250</v>
      </c>
      <c r="E88" s="16">
        <v>4</v>
      </c>
      <c r="F88" s="16">
        <v>3</v>
      </c>
      <c r="G88" s="16">
        <v>2</v>
      </c>
      <c r="H88" s="16" t="s">
        <v>10</v>
      </c>
      <c r="I88" s="16" t="s">
        <v>11</v>
      </c>
    </row>
    <row r="89" spans="2:9">
      <c r="B89" s="19">
        <v>87</v>
      </c>
      <c r="C89" s="16">
        <v>102700</v>
      </c>
      <c r="D89" s="16">
        <v>1900</v>
      </c>
      <c r="E89" s="16">
        <v>4</v>
      </c>
      <c r="F89" s="16">
        <v>2</v>
      </c>
      <c r="G89" s="16">
        <v>4</v>
      </c>
      <c r="H89" s="16" t="s">
        <v>7</v>
      </c>
      <c r="I89" s="16" t="s">
        <v>9</v>
      </c>
    </row>
    <row r="90" spans="2:9">
      <c r="B90" s="19">
        <v>88</v>
      </c>
      <c r="C90" s="16">
        <v>172500</v>
      </c>
      <c r="D90" s="16">
        <v>1880</v>
      </c>
      <c r="E90" s="16">
        <v>3</v>
      </c>
      <c r="F90" s="16">
        <v>3</v>
      </c>
      <c r="G90" s="16">
        <v>1</v>
      </c>
      <c r="H90" s="16" t="s">
        <v>10</v>
      </c>
      <c r="I90" s="16" t="s">
        <v>11</v>
      </c>
    </row>
    <row r="91" spans="2:9">
      <c r="B91" s="19">
        <v>89</v>
      </c>
      <c r="C91" s="16">
        <v>127700</v>
      </c>
      <c r="D91" s="16">
        <v>1930</v>
      </c>
      <c r="E91" s="16">
        <v>3</v>
      </c>
      <c r="F91" s="16">
        <v>3</v>
      </c>
      <c r="G91" s="16">
        <v>2</v>
      </c>
      <c r="H91" s="16" t="s">
        <v>7</v>
      </c>
      <c r="I91" s="16" t="s">
        <v>9</v>
      </c>
    </row>
    <row r="92" spans="2:9">
      <c r="B92" s="19">
        <v>90</v>
      </c>
      <c r="C92" s="16">
        <v>97800</v>
      </c>
      <c r="D92" s="16">
        <v>2010</v>
      </c>
      <c r="E92" s="16">
        <v>2</v>
      </c>
      <c r="F92" s="16">
        <v>2</v>
      </c>
      <c r="G92" s="16">
        <v>4</v>
      </c>
      <c r="H92" s="16" t="s">
        <v>7</v>
      </c>
      <c r="I92" s="16" t="s">
        <v>9</v>
      </c>
    </row>
    <row r="93" spans="2:9">
      <c r="B93" s="19">
        <v>91</v>
      </c>
      <c r="C93" s="16">
        <v>143100</v>
      </c>
      <c r="D93" s="16">
        <v>1920</v>
      </c>
      <c r="E93" s="16">
        <v>4</v>
      </c>
      <c r="F93" s="16">
        <v>2</v>
      </c>
      <c r="G93" s="16">
        <v>2</v>
      </c>
      <c r="H93" s="16" t="s">
        <v>7</v>
      </c>
      <c r="I93" s="16" t="s">
        <v>11</v>
      </c>
    </row>
    <row r="94" spans="2:9">
      <c r="B94" s="19">
        <v>92</v>
      </c>
      <c r="C94" s="16">
        <v>116500</v>
      </c>
      <c r="D94" s="16">
        <v>2150</v>
      </c>
      <c r="E94" s="16">
        <v>3</v>
      </c>
      <c r="F94" s="16">
        <v>2</v>
      </c>
      <c r="G94" s="16">
        <v>2</v>
      </c>
      <c r="H94" s="16" t="s">
        <v>7</v>
      </c>
      <c r="I94" s="16" t="s">
        <v>8</v>
      </c>
    </row>
    <row r="95" spans="2:9">
      <c r="B95" s="19">
        <v>93</v>
      </c>
      <c r="C95" s="16">
        <v>142600</v>
      </c>
      <c r="D95" s="16">
        <v>2110</v>
      </c>
      <c r="E95" s="16">
        <v>3</v>
      </c>
      <c r="F95" s="16">
        <v>2</v>
      </c>
      <c r="G95" s="16">
        <v>2</v>
      </c>
      <c r="H95" s="16" t="s">
        <v>7</v>
      </c>
      <c r="I95" s="16" t="s">
        <v>11</v>
      </c>
    </row>
    <row r="96" spans="2:9">
      <c r="B96" s="19">
        <v>94</v>
      </c>
      <c r="C96" s="16">
        <v>157100</v>
      </c>
      <c r="D96" s="16">
        <v>2080</v>
      </c>
      <c r="E96" s="16">
        <v>3</v>
      </c>
      <c r="F96" s="16">
        <v>3</v>
      </c>
      <c r="G96" s="16">
        <v>2</v>
      </c>
      <c r="H96" s="16" t="s">
        <v>7</v>
      </c>
      <c r="I96" s="16" t="s">
        <v>8</v>
      </c>
    </row>
    <row r="97" spans="2:9">
      <c r="B97" s="19">
        <v>95</v>
      </c>
      <c r="C97" s="16">
        <v>160600</v>
      </c>
      <c r="D97" s="16">
        <v>2150</v>
      </c>
      <c r="E97" s="16">
        <v>4</v>
      </c>
      <c r="F97" s="16">
        <v>3</v>
      </c>
      <c r="G97" s="16">
        <v>3</v>
      </c>
      <c r="H97" s="16" t="s">
        <v>10</v>
      </c>
      <c r="I97" s="16" t="s">
        <v>11</v>
      </c>
    </row>
    <row r="98" spans="2:9">
      <c r="B98" s="19">
        <v>96</v>
      </c>
      <c r="C98" s="16">
        <v>152500</v>
      </c>
      <c r="D98" s="16">
        <v>1970</v>
      </c>
      <c r="E98" s="16">
        <v>2</v>
      </c>
      <c r="F98" s="16">
        <v>2</v>
      </c>
      <c r="G98" s="16">
        <v>1</v>
      </c>
      <c r="H98" s="16" t="s">
        <v>10</v>
      </c>
      <c r="I98" s="16" t="s">
        <v>11</v>
      </c>
    </row>
    <row r="99" spans="2:9">
      <c r="B99" s="19">
        <v>97</v>
      </c>
      <c r="C99" s="16">
        <v>133300</v>
      </c>
      <c r="D99" s="16">
        <v>2440</v>
      </c>
      <c r="E99" s="16">
        <v>3</v>
      </c>
      <c r="F99" s="16">
        <v>3</v>
      </c>
      <c r="G99" s="16">
        <v>3</v>
      </c>
      <c r="H99" s="16" t="s">
        <v>7</v>
      </c>
      <c r="I99" s="16" t="s">
        <v>8</v>
      </c>
    </row>
    <row r="100" spans="2:9">
      <c r="B100" s="19">
        <v>98</v>
      </c>
      <c r="C100" s="16">
        <v>126800</v>
      </c>
      <c r="D100" s="16">
        <v>2000</v>
      </c>
      <c r="E100" s="16">
        <v>2</v>
      </c>
      <c r="F100" s="16">
        <v>2</v>
      </c>
      <c r="G100" s="16">
        <v>1</v>
      </c>
      <c r="H100" s="16" t="s">
        <v>10</v>
      </c>
      <c r="I100" s="16" t="s">
        <v>8</v>
      </c>
    </row>
    <row r="101" spans="2:9">
      <c r="B101" s="19">
        <v>99</v>
      </c>
      <c r="C101" s="16">
        <v>145500</v>
      </c>
      <c r="D101" s="16">
        <v>2060</v>
      </c>
      <c r="E101" s="16">
        <v>3</v>
      </c>
      <c r="F101" s="16">
        <v>2</v>
      </c>
      <c r="G101" s="16">
        <v>1</v>
      </c>
      <c r="H101" s="16" t="s">
        <v>7</v>
      </c>
      <c r="I101" s="16" t="s">
        <v>11</v>
      </c>
    </row>
    <row r="102" spans="2:9">
      <c r="B102" s="19">
        <v>100</v>
      </c>
      <c r="C102" s="16">
        <v>171000</v>
      </c>
      <c r="D102" s="16">
        <v>2080</v>
      </c>
      <c r="E102" s="16">
        <v>3</v>
      </c>
      <c r="F102" s="16">
        <v>3</v>
      </c>
      <c r="G102" s="16">
        <v>2</v>
      </c>
      <c r="H102" s="16" t="s">
        <v>10</v>
      </c>
      <c r="I102" s="16" t="s">
        <v>11</v>
      </c>
    </row>
    <row r="103" spans="2:9">
      <c r="B103" s="19">
        <v>101</v>
      </c>
      <c r="C103" s="16">
        <v>103200</v>
      </c>
      <c r="D103" s="16">
        <v>2010</v>
      </c>
      <c r="E103" s="16">
        <v>3</v>
      </c>
      <c r="F103" s="16">
        <v>2</v>
      </c>
      <c r="G103" s="16">
        <v>5</v>
      </c>
      <c r="H103" s="16" t="s">
        <v>7</v>
      </c>
      <c r="I103" s="16" t="s">
        <v>9</v>
      </c>
    </row>
    <row r="104" spans="2:9">
      <c r="B104" s="19">
        <v>102</v>
      </c>
      <c r="C104" s="16">
        <v>123100</v>
      </c>
      <c r="D104" s="16">
        <v>2260</v>
      </c>
      <c r="E104" s="16">
        <v>3</v>
      </c>
      <c r="F104" s="16">
        <v>3</v>
      </c>
      <c r="G104" s="16">
        <v>5</v>
      </c>
      <c r="H104" s="16" t="s">
        <v>7</v>
      </c>
      <c r="I104" s="16" t="s">
        <v>8</v>
      </c>
    </row>
    <row r="105" spans="2:9">
      <c r="B105" s="19">
        <v>103</v>
      </c>
      <c r="C105" s="16">
        <v>136800</v>
      </c>
      <c r="D105" s="16">
        <v>2410</v>
      </c>
      <c r="E105" s="16">
        <v>3</v>
      </c>
      <c r="F105" s="16">
        <v>3</v>
      </c>
      <c r="G105" s="16">
        <v>4</v>
      </c>
      <c r="H105" s="16" t="s">
        <v>7</v>
      </c>
      <c r="I105" s="16" t="s">
        <v>8</v>
      </c>
    </row>
    <row r="106" spans="2:9">
      <c r="B106" s="19">
        <v>104</v>
      </c>
      <c r="C106" s="16">
        <v>211200</v>
      </c>
      <c r="D106" s="16">
        <v>2440</v>
      </c>
      <c r="E106" s="16">
        <v>4</v>
      </c>
      <c r="F106" s="16">
        <v>3</v>
      </c>
      <c r="G106" s="16">
        <v>3</v>
      </c>
      <c r="H106" s="16" t="s">
        <v>10</v>
      </c>
      <c r="I106" s="16" t="s">
        <v>11</v>
      </c>
    </row>
    <row r="107" spans="2:9">
      <c r="B107" s="19">
        <v>105</v>
      </c>
      <c r="C107" s="16">
        <v>82300</v>
      </c>
      <c r="D107" s="16">
        <v>1910</v>
      </c>
      <c r="E107" s="16">
        <v>3</v>
      </c>
      <c r="F107" s="16">
        <v>2</v>
      </c>
      <c r="G107" s="16">
        <v>4</v>
      </c>
      <c r="H107" s="16" t="s">
        <v>7</v>
      </c>
      <c r="I107" s="16" t="s">
        <v>8</v>
      </c>
    </row>
    <row r="108" spans="2:9">
      <c r="B108" s="19">
        <v>106</v>
      </c>
      <c r="C108" s="16">
        <v>146900</v>
      </c>
      <c r="D108" s="16">
        <v>2530</v>
      </c>
      <c r="E108" s="16">
        <v>4</v>
      </c>
      <c r="F108" s="16">
        <v>3</v>
      </c>
      <c r="G108" s="16">
        <v>4</v>
      </c>
      <c r="H108" s="16" t="s">
        <v>7</v>
      </c>
      <c r="I108" s="16" t="s">
        <v>11</v>
      </c>
    </row>
    <row r="109" spans="2:9">
      <c r="B109" s="19">
        <v>107</v>
      </c>
      <c r="C109" s="16">
        <v>108500</v>
      </c>
      <c r="D109" s="16">
        <v>2130</v>
      </c>
      <c r="E109" s="16">
        <v>3</v>
      </c>
      <c r="F109" s="16">
        <v>2</v>
      </c>
      <c r="G109" s="16">
        <v>4</v>
      </c>
      <c r="H109" s="16" t="s">
        <v>7</v>
      </c>
      <c r="I109" s="16" t="s">
        <v>9</v>
      </c>
    </row>
    <row r="110" spans="2:9">
      <c r="B110" s="19">
        <v>108</v>
      </c>
      <c r="C110" s="16">
        <v>134000</v>
      </c>
      <c r="D110" s="16">
        <v>1890</v>
      </c>
      <c r="E110" s="16">
        <v>3</v>
      </c>
      <c r="F110" s="16">
        <v>2</v>
      </c>
      <c r="G110" s="16">
        <v>1</v>
      </c>
      <c r="H110" s="16" t="s">
        <v>10</v>
      </c>
      <c r="I110" s="16" t="s">
        <v>8</v>
      </c>
    </row>
    <row r="111" spans="2:9">
      <c r="B111" s="19">
        <v>109</v>
      </c>
      <c r="C111" s="16">
        <v>117000</v>
      </c>
      <c r="D111" s="16">
        <v>1990</v>
      </c>
      <c r="E111" s="16">
        <v>3</v>
      </c>
      <c r="F111" s="16">
        <v>3</v>
      </c>
      <c r="G111" s="16">
        <v>3</v>
      </c>
      <c r="H111" s="16" t="s">
        <v>10</v>
      </c>
      <c r="I111" s="16" t="s">
        <v>8</v>
      </c>
    </row>
    <row r="112" spans="2:9">
      <c r="B112" s="19">
        <v>110</v>
      </c>
      <c r="C112" s="16">
        <v>108700</v>
      </c>
      <c r="D112" s="16">
        <v>2110</v>
      </c>
      <c r="E112" s="16">
        <v>3</v>
      </c>
      <c r="F112" s="16">
        <v>2</v>
      </c>
      <c r="G112" s="16">
        <v>3</v>
      </c>
      <c r="H112" s="16" t="s">
        <v>7</v>
      </c>
      <c r="I112" s="16" t="s">
        <v>8</v>
      </c>
    </row>
    <row r="113" spans="2:9">
      <c r="B113" s="19">
        <v>111</v>
      </c>
      <c r="C113" s="16">
        <v>111600</v>
      </c>
      <c r="D113" s="16">
        <v>1710</v>
      </c>
      <c r="E113" s="16">
        <v>2</v>
      </c>
      <c r="F113" s="16">
        <v>2</v>
      </c>
      <c r="G113" s="16">
        <v>1</v>
      </c>
      <c r="H113" s="16" t="s">
        <v>7</v>
      </c>
      <c r="I113" s="16" t="s">
        <v>9</v>
      </c>
    </row>
    <row r="114" spans="2:9">
      <c r="B114" s="19">
        <v>112</v>
      </c>
      <c r="C114" s="16">
        <v>114900</v>
      </c>
      <c r="D114" s="16">
        <v>1740</v>
      </c>
      <c r="E114" s="16">
        <v>2</v>
      </c>
      <c r="F114" s="16">
        <v>2</v>
      </c>
      <c r="G114" s="16">
        <v>2</v>
      </c>
      <c r="H114" s="16" t="s">
        <v>7</v>
      </c>
      <c r="I114" s="16" t="s">
        <v>9</v>
      </c>
    </row>
    <row r="115" spans="2:9">
      <c r="B115" s="19">
        <v>113</v>
      </c>
      <c r="C115" s="16">
        <v>123600</v>
      </c>
      <c r="D115" s="16">
        <v>1940</v>
      </c>
      <c r="E115" s="16">
        <v>2</v>
      </c>
      <c r="F115" s="16">
        <v>2</v>
      </c>
      <c r="G115" s="16">
        <v>2</v>
      </c>
      <c r="H115" s="16" t="s">
        <v>10</v>
      </c>
      <c r="I115" s="16" t="s">
        <v>8</v>
      </c>
    </row>
    <row r="116" spans="2:9">
      <c r="B116" s="19">
        <v>114</v>
      </c>
      <c r="C116" s="16">
        <v>115700</v>
      </c>
      <c r="D116" s="16">
        <v>2000</v>
      </c>
      <c r="E116" s="16">
        <v>3</v>
      </c>
      <c r="F116" s="16">
        <v>2</v>
      </c>
      <c r="G116" s="16">
        <v>3</v>
      </c>
      <c r="H116" s="16" t="s">
        <v>10</v>
      </c>
      <c r="I116" s="16" t="s">
        <v>9</v>
      </c>
    </row>
    <row r="117" spans="2:9">
      <c r="B117" s="19">
        <v>115</v>
      </c>
      <c r="C117" s="16">
        <v>124500</v>
      </c>
      <c r="D117" s="16">
        <v>2010</v>
      </c>
      <c r="E117" s="16">
        <v>4</v>
      </c>
      <c r="F117" s="16">
        <v>3</v>
      </c>
      <c r="G117" s="16">
        <v>2</v>
      </c>
      <c r="H117" s="16" t="s">
        <v>7</v>
      </c>
      <c r="I117" s="16" t="s">
        <v>8</v>
      </c>
    </row>
    <row r="118" spans="2:9">
      <c r="B118" s="19">
        <v>116</v>
      </c>
      <c r="C118" s="16">
        <v>102500</v>
      </c>
      <c r="D118" s="16">
        <v>1900</v>
      </c>
      <c r="E118" s="16">
        <v>3</v>
      </c>
      <c r="F118" s="16">
        <v>3</v>
      </c>
      <c r="G118" s="16">
        <v>3</v>
      </c>
      <c r="H118" s="16" t="s">
        <v>7</v>
      </c>
      <c r="I118" s="16" t="s">
        <v>9</v>
      </c>
    </row>
    <row r="119" spans="2:9">
      <c r="B119" s="19">
        <v>117</v>
      </c>
      <c r="C119" s="16">
        <v>199500</v>
      </c>
      <c r="D119" s="16">
        <v>2290</v>
      </c>
      <c r="E119" s="16">
        <v>5</v>
      </c>
      <c r="F119" s="16">
        <v>4</v>
      </c>
      <c r="G119" s="16">
        <v>1</v>
      </c>
      <c r="H119" s="16" t="s">
        <v>10</v>
      </c>
      <c r="I119" s="16" t="s">
        <v>11</v>
      </c>
    </row>
    <row r="120" spans="2:9">
      <c r="B120" s="19">
        <v>118</v>
      </c>
      <c r="C120" s="16">
        <v>117800</v>
      </c>
      <c r="D120" s="16">
        <v>1920</v>
      </c>
      <c r="E120" s="16">
        <v>3</v>
      </c>
      <c r="F120" s="16">
        <v>2</v>
      </c>
      <c r="G120" s="16">
        <v>2</v>
      </c>
      <c r="H120" s="16" t="s">
        <v>7</v>
      </c>
      <c r="I120" s="16" t="s">
        <v>9</v>
      </c>
    </row>
    <row r="121" spans="2:9">
      <c r="B121" s="19">
        <v>119</v>
      </c>
      <c r="C121" s="16">
        <v>150200</v>
      </c>
      <c r="D121" s="16">
        <v>1950</v>
      </c>
      <c r="E121" s="16">
        <v>3</v>
      </c>
      <c r="F121" s="16">
        <v>2</v>
      </c>
      <c r="G121" s="16">
        <v>3</v>
      </c>
      <c r="H121" s="16" t="s">
        <v>10</v>
      </c>
      <c r="I121" s="16" t="s">
        <v>9</v>
      </c>
    </row>
    <row r="122" spans="2:9">
      <c r="B122" s="19">
        <v>120</v>
      </c>
      <c r="C122" s="16">
        <v>109700</v>
      </c>
      <c r="D122" s="16">
        <v>1920</v>
      </c>
      <c r="E122" s="16">
        <v>2</v>
      </c>
      <c r="F122" s="16">
        <v>2</v>
      </c>
      <c r="G122" s="16">
        <v>4</v>
      </c>
      <c r="H122" s="16" t="s">
        <v>7</v>
      </c>
      <c r="I122" s="16" t="s">
        <v>9</v>
      </c>
    </row>
    <row r="123" spans="2:9">
      <c r="B123" s="19">
        <v>121</v>
      </c>
      <c r="C123" s="16">
        <v>110400</v>
      </c>
      <c r="D123" s="16">
        <v>1930</v>
      </c>
      <c r="E123" s="16">
        <v>2</v>
      </c>
      <c r="F123" s="16">
        <v>3</v>
      </c>
      <c r="G123" s="16">
        <v>3</v>
      </c>
      <c r="H123" s="16" t="s">
        <v>7</v>
      </c>
      <c r="I123" s="16" t="s">
        <v>9</v>
      </c>
    </row>
    <row r="124" spans="2:9">
      <c r="B124" s="19">
        <v>122</v>
      </c>
      <c r="C124" s="16">
        <v>105600</v>
      </c>
      <c r="D124" s="16">
        <v>1930</v>
      </c>
      <c r="E124" s="16">
        <v>3</v>
      </c>
      <c r="F124" s="16">
        <v>3</v>
      </c>
      <c r="G124" s="16">
        <v>3</v>
      </c>
      <c r="H124" s="16" t="s">
        <v>7</v>
      </c>
      <c r="I124" s="16" t="s">
        <v>8</v>
      </c>
    </row>
    <row r="125" spans="2:9">
      <c r="B125" s="19">
        <v>123</v>
      </c>
      <c r="C125" s="16">
        <v>144800</v>
      </c>
      <c r="D125" s="16">
        <v>2060</v>
      </c>
      <c r="E125" s="16">
        <v>2</v>
      </c>
      <c r="F125" s="16">
        <v>2</v>
      </c>
      <c r="G125" s="16">
        <v>1</v>
      </c>
      <c r="H125" s="16" t="s">
        <v>10</v>
      </c>
      <c r="I125" s="16" t="s">
        <v>8</v>
      </c>
    </row>
    <row r="126" spans="2:9">
      <c r="B126" s="19">
        <v>124</v>
      </c>
      <c r="C126" s="16">
        <v>119700</v>
      </c>
      <c r="D126" s="16">
        <v>1900</v>
      </c>
      <c r="E126" s="16">
        <v>3</v>
      </c>
      <c r="F126" s="16">
        <v>3</v>
      </c>
      <c r="G126" s="16">
        <v>3</v>
      </c>
      <c r="H126" s="16" t="s">
        <v>10</v>
      </c>
      <c r="I126" s="16" t="s">
        <v>8</v>
      </c>
    </row>
    <row r="127" spans="2:9">
      <c r="B127" s="19">
        <v>125</v>
      </c>
      <c r="C127" s="16">
        <v>147900</v>
      </c>
      <c r="D127" s="16">
        <v>2160</v>
      </c>
      <c r="E127" s="16">
        <v>4</v>
      </c>
      <c r="F127" s="16">
        <v>3</v>
      </c>
      <c r="G127" s="16">
        <v>3</v>
      </c>
      <c r="H127" s="16" t="s">
        <v>10</v>
      </c>
      <c r="I127" s="16" t="s">
        <v>8</v>
      </c>
    </row>
    <row r="128" spans="2:9">
      <c r="B128" s="19">
        <v>126</v>
      </c>
      <c r="C128" s="16">
        <v>113500</v>
      </c>
      <c r="D128" s="16">
        <v>2070</v>
      </c>
      <c r="E128" s="16">
        <v>2</v>
      </c>
      <c r="F128" s="16">
        <v>2</v>
      </c>
      <c r="G128" s="16">
        <v>2</v>
      </c>
      <c r="H128" s="16" t="s">
        <v>7</v>
      </c>
      <c r="I128" s="16" t="s">
        <v>9</v>
      </c>
    </row>
    <row r="129" spans="2:9">
      <c r="B129" s="19">
        <v>127</v>
      </c>
      <c r="C129" s="16">
        <v>149900</v>
      </c>
      <c r="D129" s="16">
        <v>2020</v>
      </c>
      <c r="E129" s="16">
        <v>3</v>
      </c>
      <c r="F129" s="16">
        <v>3</v>
      </c>
      <c r="G129" s="16">
        <v>1</v>
      </c>
      <c r="H129" s="16" t="s">
        <v>7</v>
      </c>
      <c r="I129" s="16" t="s">
        <v>11</v>
      </c>
    </row>
    <row r="130" spans="2:9">
      <c r="B130" s="19">
        <v>128</v>
      </c>
      <c r="C130" s="16">
        <v>124600</v>
      </c>
      <c r="D130" s="16">
        <v>2250</v>
      </c>
      <c r="E130" s="16">
        <v>3</v>
      </c>
      <c r="F130" s="16">
        <v>3</v>
      </c>
      <c r="G130" s="16">
        <v>4</v>
      </c>
      <c r="H130" s="16" t="s">
        <v>7</v>
      </c>
      <c r="I130" s="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786-03B0-274F-BFAE-C4EE26BEA8EF}">
  <dimension ref="B2:E10"/>
  <sheetViews>
    <sheetView workbookViewId="0">
      <selection activeCell="E8" sqref="E8"/>
    </sheetView>
  </sheetViews>
  <sheetFormatPr baseColWidth="10" defaultRowHeight="15"/>
  <cols>
    <col min="1" max="1" width="10.83203125" style="1"/>
    <col min="2" max="3" width="14.83203125" style="1" bestFit="1" customWidth="1"/>
    <col min="4" max="4" width="5.1640625" style="1" bestFit="1" customWidth="1"/>
    <col min="5" max="6" width="10" style="1" bestFit="1" customWidth="1"/>
    <col min="7" max="7" width="14.83203125" style="1" bestFit="1" customWidth="1"/>
    <col min="8" max="8" width="14.1640625" style="1" bestFit="1" customWidth="1"/>
    <col min="9" max="9" width="14.83203125" style="1" bestFit="1" customWidth="1"/>
    <col min="10" max="10" width="14.1640625" style="1" bestFit="1" customWidth="1"/>
    <col min="11" max="16384" width="10.83203125" style="1"/>
  </cols>
  <sheetData>
    <row r="2" spans="2:5">
      <c r="B2" s="1" t="s">
        <v>2</v>
      </c>
      <c r="C2" s="1" t="s">
        <v>15</v>
      </c>
    </row>
    <row r="3" spans="2:5">
      <c r="B3" s="1" t="s">
        <v>3</v>
      </c>
      <c r="C3" s="1" t="s">
        <v>15</v>
      </c>
    </row>
    <row r="5" spans="2:5">
      <c r="B5" s="1" t="s">
        <v>17</v>
      </c>
      <c r="C5" s="1" t="s">
        <v>13</v>
      </c>
    </row>
    <row r="6" spans="2:5">
      <c r="B6" s="1" t="s">
        <v>6</v>
      </c>
      <c r="C6" s="1" t="s">
        <v>7</v>
      </c>
      <c r="D6" s="1" t="s">
        <v>10</v>
      </c>
      <c r="E6" s="1" t="s">
        <v>14</v>
      </c>
    </row>
    <row r="7" spans="2:5">
      <c r="B7" s="2" t="s">
        <v>8</v>
      </c>
      <c r="C7" s="3">
        <v>2001.5384615384614</v>
      </c>
      <c r="D7" s="3">
        <v>2031.0526315789473</v>
      </c>
      <c r="E7" s="3">
        <v>2014</v>
      </c>
    </row>
    <row r="8" spans="2:5">
      <c r="B8" s="2" t="s">
        <v>9</v>
      </c>
      <c r="C8" s="3">
        <v>1928.1081081081081</v>
      </c>
      <c r="D8" s="3">
        <v>1857.1428571428571</v>
      </c>
      <c r="E8" s="3">
        <v>1916.8181818181818</v>
      </c>
    </row>
    <row r="9" spans="2:5">
      <c r="B9" s="2" t="s">
        <v>11</v>
      </c>
      <c r="C9" s="3">
        <v>2073.478260869565</v>
      </c>
      <c r="D9" s="3">
        <v>2091.25</v>
      </c>
      <c r="E9" s="3">
        <v>2080.7692307692309</v>
      </c>
    </row>
    <row r="10" spans="2:5">
      <c r="B10" s="2" t="s">
        <v>14</v>
      </c>
      <c r="C10" s="3">
        <v>1989.1860465116279</v>
      </c>
      <c r="D10" s="3">
        <v>2025</v>
      </c>
      <c r="E10" s="3">
        <v>2000.9375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C982-6E75-5746-92C1-6C844894AD7D}">
  <dimension ref="B2:E10"/>
  <sheetViews>
    <sheetView workbookViewId="0">
      <selection activeCell="B2" sqref="B2"/>
      <pivotSelection pane="bottomRight" activeRow="1" activeCol="1" previousRow="1" previousCol="1" click="1" r:id="rId1">
        <pivotArea field="3" type="button" dataOnly="0" labelOnly="1" outline="0" axis="axisPage" fieldPosition="0"/>
      </pivotSelection>
    </sheetView>
  </sheetViews>
  <sheetFormatPr baseColWidth="10" defaultRowHeight="15"/>
  <cols>
    <col min="1" max="1" width="10.83203125" style="1"/>
    <col min="2" max="2" width="13.6640625" style="1" bestFit="1" customWidth="1"/>
    <col min="3" max="3" width="14.83203125" style="1" bestFit="1" customWidth="1"/>
    <col min="4" max="4" width="7.6640625" style="1" bestFit="1" customWidth="1"/>
    <col min="5" max="5" width="10" style="1" bestFit="1" customWidth="1"/>
    <col min="6" max="6" width="16.1640625" style="1" customWidth="1"/>
    <col min="7" max="7" width="9.5" style="1" customWidth="1"/>
    <col min="8" max="8" width="9.33203125" style="1" customWidth="1"/>
    <col min="9" max="9" width="9.6640625" style="1" customWidth="1"/>
    <col min="10" max="10" width="12" style="1" customWidth="1"/>
    <col min="11" max="63" width="7.6640625" style="1" bestFit="1" customWidth="1"/>
    <col min="64" max="64" width="10" style="1" bestFit="1" customWidth="1"/>
    <col min="65" max="65" width="6.83203125" style="1" bestFit="1" customWidth="1"/>
    <col min="66" max="66" width="9.33203125" style="1" bestFit="1" customWidth="1"/>
    <col min="67" max="67" width="6.83203125" style="1" bestFit="1" customWidth="1"/>
    <col min="68" max="68" width="9.33203125" style="1" bestFit="1" customWidth="1"/>
    <col min="69" max="69" width="6.83203125" style="1" bestFit="1" customWidth="1"/>
    <col min="70" max="70" width="3.83203125" style="1" bestFit="1" customWidth="1"/>
    <col min="71" max="71" width="9.33203125" style="1" bestFit="1" customWidth="1"/>
    <col min="72" max="72" width="6.83203125" style="1" bestFit="1" customWidth="1"/>
    <col min="73" max="73" width="3.83203125" style="1" bestFit="1" customWidth="1"/>
    <col min="74" max="74" width="9.33203125" style="1" bestFit="1" customWidth="1"/>
    <col min="75" max="75" width="6.83203125" style="1" bestFit="1" customWidth="1"/>
    <col min="76" max="76" width="9.33203125" style="1" bestFit="1" customWidth="1"/>
    <col min="77" max="77" width="6.83203125" style="1" bestFit="1" customWidth="1"/>
    <col min="78" max="78" width="9.33203125" style="1" bestFit="1" customWidth="1"/>
    <col min="79" max="79" width="6.83203125" style="1" bestFit="1" customWidth="1"/>
    <col min="80" max="80" width="3.83203125" style="1" bestFit="1" customWidth="1"/>
    <col min="81" max="81" width="9.33203125" style="1" bestFit="1" customWidth="1"/>
    <col min="82" max="82" width="6.83203125" style="1" bestFit="1" customWidth="1"/>
    <col min="83" max="83" width="3.83203125" style="1" bestFit="1" customWidth="1"/>
    <col min="84" max="84" width="9.33203125" style="1" bestFit="1" customWidth="1"/>
    <col min="85" max="85" width="6.83203125" style="1" bestFit="1" customWidth="1"/>
    <col min="86" max="86" width="3.83203125" style="1" bestFit="1" customWidth="1"/>
    <col min="87" max="87" width="9.33203125" style="1" bestFit="1" customWidth="1"/>
    <col min="88" max="88" width="6.83203125" style="1" bestFit="1" customWidth="1"/>
    <col min="89" max="89" width="3.83203125" style="1" bestFit="1" customWidth="1"/>
    <col min="90" max="90" width="9.33203125" style="1" bestFit="1" customWidth="1"/>
    <col min="91" max="91" width="6.83203125" style="1" bestFit="1" customWidth="1"/>
    <col min="92" max="92" width="9.33203125" style="1" bestFit="1" customWidth="1"/>
    <col min="93" max="93" width="6.83203125" style="1" bestFit="1" customWidth="1"/>
    <col min="94" max="94" width="3.83203125" style="1" bestFit="1" customWidth="1"/>
    <col min="95" max="95" width="9.33203125" style="1" bestFit="1" customWidth="1"/>
    <col min="96" max="96" width="6.83203125" style="1" bestFit="1" customWidth="1"/>
    <col min="97" max="97" width="9.33203125" style="1" bestFit="1" customWidth="1"/>
    <col min="98" max="98" width="6.83203125" style="1" bestFit="1" customWidth="1"/>
    <col min="99" max="99" width="3.83203125" style="1" bestFit="1" customWidth="1"/>
    <col min="100" max="100" width="9.33203125" style="1" bestFit="1" customWidth="1"/>
    <col min="101" max="101" width="6.83203125" style="1" bestFit="1" customWidth="1"/>
    <col min="102" max="102" width="9.33203125" style="1" bestFit="1" customWidth="1"/>
    <col min="103" max="103" width="6.83203125" style="1" bestFit="1" customWidth="1"/>
    <col min="104" max="104" width="9.33203125" style="1" bestFit="1" customWidth="1"/>
    <col min="105" max="105" width="6.83203125" style="1" bestFit="1" customWidth="1"/>
    <col min="106" max="106" width="3.83203125" style="1" bestFit="1" customWidth="1"/>
    <col min="107" max="107" width="9.33203125" style="1" bestFit="1" customWidth="1"/>
    <col min="108" max="108" width="6.83203125" style="1" bestFit="1" customWidth="1"/>
    <col min="109" max="109" width="3.83203125" style="1" bestFit="1" customWidth="1"/>
    <col min="110" max="110" width="9.33203125" style="1" bestFit="1" customWidth="1"/>
    <col min="111" max="111" width="6.83203125" style="1" bestFit="1" customWidth="1"/>
    <col min="112" max="112" width="3.83203125" style="1" bestFit="1" customWidth="1"/>
    <col min="113" max="113" width="9.33203125" style="1" bestFit="1" customWidth="1"/>
    <col min="114" max="114" width="6.83203125" style="1" bestFit="1" customWidth="1"/>
    <col min="115" max="115" width="9.33203125" style="1" bestFit="1" customWidth="1"/>
    <col min="116" max="116" width="6.83203125" style="1" bestFit="1" customWidth="1"/>
    <col min="117" max="117" width="9.33203125" style="1" bestFit="1" customWidth="1"/>
    <col min="118" max="118" width="6.83203125" style="1" bestFit="1" customWidth="1"/>
    <col min="119" max="119" width="3.83203125" style="1" bestFit="1" customWidth="1"/>
    <col min="120" max="120" width="9.33203125" style="1" bestFit="1" customWidth="1"/>
    <col min="121" max="121" width="6.83203125" style="1" bestFit="1" customWidth="1"/>
    <col min="122" max="122" width="9.33203125" style="1" bestFit="1" customWidth="1"/>
    <col min="123" max="123" width="6.83203125" style="1" bestFit="1" customWidth="1"/>
    <col min="124" max="124" width="9.33203125" style="1" bestFit="1" customWidth="1"/>
    <col min="125" max="125" width="6.83203125" style="1" bestFit="1" customWidth="1"/>
    <col min="126" max="126" width="3.83203125" style="1" bestFit="1" customWidth="1"/>
    <col min="127" max="127" width="9.33203125" style="1" bestFit="1" customWidth="1"/>
    <col min="128" max="128" width="6.83203125" style="1" bestFit="1" customWidth="1"/>
    <col min="129" max="129" width="9.33203125" style="1" bestFit="1" customWidth="1"/>
    <col min="130" max="130" width="6.83203125" style="1" bestFit="1" customWidth="1"/>
    <col min="131" max="131" width="9.33203125" style="1" bestFit="1" customWidth="1"/>
    <col min="132" max="132" width="6.83203125" style="1" bestFit="1" customWidth="1"/>
    <col min="133" max="133" width="3.83203125" style="1" bestFit="1" customWidth="1"/>
    <col min="134" max="134" width="9.33203125" style="1" bestFit="1" customWidth="1"/>
    <col min="135" max="135" width="6.83203125" style="1" bestFit="1" customWidth="1"/>
    <col min="136" max="136" width="9.33203125" style="1" bestFit="1" customWidth="1"/>
    <col min="137" max="137" width="6.83203125" style="1" bestFit="1" customWidth="1"/>
    <col min="138" max="138" width="9.33203125" style="1" bestFit="1" customWidth="1"/>
    <col min="139" max="139" width="6.83203125" style="1" bestFit="1" customWidth="1"/>
    <col min="140" max="140" width="3.83203125" style="1" bestFit="1" customWidth="1"/>
    <col min="141" max="141" width="9.33203125" style="1" bestFit="1" customWidth="1"/>
    <col min="142" max="142" width="6.83203125" style="1" bestFit="1" customWidth="1"/>
    <col min="143" max="143" width="9.33203125" style="1" bestFit="1" customWidth="1"/>
    <col min="144" max="144" width="6.83203125" style="1" bestFit="1" customWidth="1"/>
    <col min="145" max="145" width="9.33203125" style="1" bestFit="1" customWidth="1"/>
    <col min="146" max="146" width="10" style="1" bestFit="1" customWidth="1"/>
    <col min="147" max="147" width="11.33203125" style="1" bestFit="1" customWidth="1"/>
    <col min="148" max="148" width="8.83203125" style="1" bestFit="1" customWidth="1"/>
    <col min="149" max="149" width="11.33203125" style="1" bestFit="1" customWidth="1"/>
    <col min="150" max="150" width="8.83203125" style="1" bestFit="1" customWidth="1"/>
    <col min="151" max="151" width="11.33203125" style="1" bestFit="1" customWidth="1"/>
    <col min="152" max="152" width="8.83203125" style="1" bestFit="1" customWidth="1"/>
    <col min="153" max="153" width="11.33203125" style="1" bestFit="1" customWidth="1"/>
    <col min="154" max="154" width="8.83203125" style="1" bestFit="1" customWidth="1"/>
    <col min="155" max="155" width="11.33203125" style="1" bestFit="1" customWidth="1"/>
    <col min="156" max="156" width="8.83203125" style="1" bestFit="1" customWidth="1"/>
    <col min="157" max="157" width="11.33203125" style="1" bestFit="1" customWidth="1"/>
    <col min="158" max="158" width="8.83203125" style="1" bestFit="1" customWidth="1"/>
    <col min="159" max="159" width="11.33203125" style="1" bestFit="1" customWidth="1"/>
    <col min="160" max="160" width="8.83203125" style="1" bestFit="1" customWidth="1"/>
    <col min="161" max="161" width="11.33203125" style="1" bestFit="1" customWidth="1"/>
    <col min="162" max="162" width="8.83203125" style="1" bestFit="1" customWidth="1"/>
    <col min="163" max="163" width="11.33203125" style="1" bestFit="1" customWidth="1"/>
    <col min="164" max="164" width="8.83203125" style="1" bestFit="1" customWidth="1"/>
    <col min="165" max="165" width="11.33203125" style="1" bestFit="1" customWidth="1"/>
    <col min="166" max="166" width="8.83203125" style="1" bestFit="1" customWidth="1"/>
    <col min="167" max="167" width="11.33203125" style="1" bestFit="1" customWidth="1"/>
    <col min="168" max="168" width="8.83203125" style="1" bestFit="1" customWidth="1"/>
    <col min="169" max="169" width="11.33203125" style="1" bestFit="1" customWidth="1"/>
    <col min="170" max="170" width="8.83203125" style="1" bestFit="1" customWidth="1"/>
    <col min="171" max="171" width="11.33203125" style="1" bestFit="1" customWidth="1"/>
    <col min="172" max="172" width="8.83203125" style="1" bestFit="1" customWidth="1"/>
    <col min="173" max="173" width="11.33203125" style="1" bestFit="1" customWidth="1"/>
    <col min="174" max="174" width="8.83203125" style="1" bestFit="1" customWidth="1"/>
    <col min="175" max="175" width="11.33203125" style="1" bestFit="1" customWidth="1"/>
    <col min="176" max="176" width="8.83203125" style="1" bestFit="1" customWidth="1"/>
    <col min="177" max="177" width="11.33203125" style="1" bestFit="1" customWidth="1"/>
    <col min="178" max="178" width="8.83203125" style="1" bestFit="1" customWidth="1"/>
    <col min="179" max="179" width="11.33203125" style="1" bestFit="1" customWidth="1"/>
    <col min="180" max="180" width="8.83203125" style="1" bestFit="1" customWidth="1"/>
    <col min="181" max="181" width="11.33203125" style="1" bestFit="1" customWidth="1"/>
    <col min="182" max="182" width="8.83203125" style="1" bestFit="1" customWidth="1"/>
    <col min="183" max="183" width="11.33203125" style="1" bestFit="1" customWidth="1"/>
    <col min="184" max="184" width="8.83203125" style="1" bestFit="1" customWidth="1"/>
    <col min="185" max="185" width="11.33203125" style="1" bestFit="1" customWidth="1"/>
    <col min="186" max="186" width="8.83203125" style="1" bestFit="1" customWidth="1"/>
    <col min="187" max="187" width="11.33203125" style="1" bestFit="1" customWidth="1"/>
    <col min="188" max="188" width="8.83203125" style="1" bestFit="1" customWidth="1"/>
    <col min="189" max="189" width="11.33203125" style="1" bestFit="1" customWidth="1"/>
    <col min="190" max="190" width="8.83203125" style="1" bestFit="1" customWidth="1"/>
    <col min="191" max="191" width="11.33203125" style="1" bestFit="1" customWidth="1"/>
    <col min="192" max="192" width="8.83203125" style="1" bestFit="1" customWidth="1"/>
    <col min="193" max="193" width="11.33203125" style="1" bestFit="1" customWidth="1"/>
    <col min="194" max="194" width="8.83203125" style="1" bestFit="1" customWidth="1"/>
    <col min="195" max="195" width="11.33203125" style="1" bestFit="1" customWidth="1"/>
    <col min="196" max="196" width="8.83203125" style="1" bestFit="1" customWidth="1"/>
    <col min="197" max="197" width="11.33203125" style="1" bestFit="1" customWidth="1"/>
    <col min="198" max="198" width="8.83203125" style="1" bestFit="1" customWidth="1"/>
    <col min="199" max="199" width="11.33203125" style="1" bestFit="1" customWidth="1"/>
    <col min="200" max="200" width="8.83203125" style="1" bestFit="1" customWidth="1"/>
    <col min="201" max="201" width="11.33203125" style="1" bestFit="1" customWidth="1"/>
    <col min="202" max="202" width="8.83203125" style="1" bestFit="1" customWidth="1"/>
    <col min="203" max="203" width="11.33203125" style="1" bestFit="1" customWidth="1"/>
    <col min="204" max="204" width="8.83203125" style="1" bestFit="1" customWidth="1"/>
    <col min="205" max="205" width="11.33203125" style="1" bestFit="1" customWidth="1"/>
    <col min="206" max="206" width="8.83203125" style="1" bestFit="1" customWidth="1"/>
    <col min="207" max="207" width="11.33203125" style="1" bestFit="1" customWidth="1"/>
    <col min="208" max="208" width="8.83203125" style="1" bestFit="1" customWidth="1"/>
    <col min="209" max="209" width="11.33203125" style="1" bestFit="1" customWidth="1"/>
    <col min="210" max="210" width="8.83203125" style="1" bestFit="1" customWidth="1"/>
    <col min="211" max="211" width="11.33203125" style="1" bestFit="1" customWidth="1"/>
    <col min="212" max="212" width="8.83203125" style="1" bestFit="1" customWidth="1"/>
    <col min="213" max="213" width="11.33203125" style="1" bestFit="1" customWidth="1"/>
    <col min="214" max="214" width="8.83203125" style="1" bestFit="1" customWidth="1"/>
    <col min="215" max="215" width="11.33203125" style="1" bestFit="1" customWidth="1"/>
    <col min="216" max="216" width="8.83203125" style="1" bestFit="1" customWidth="1"/>
    <col min="217" max="217" width="11.33203125" style="1" bestFit="1" customWidth="1"/>
    <col min="218" max="218" width="8.83203125" style="1" bestFit="1" customWidth="1"/>
    <col min="219" max="219" width="11.33203125" style="1" bestFit="1" customWidth="1"/>
    <col min="220" max="220" width="8.83203125" style="1" bestFit="1" customWidth="1"/>
    <col min="221" max="221" width="11.33203125" style="1" bestFit="1" customWidth="1"/>
    <col min="222" max="222" width="8.83203125" style="1" bestFit="1" customWidth="1"/>
    <col min="223" max="223" width="11.33203125" style="1" bestFit="1" customWidth="1"/>
    <col min="224" max="224" width="8.83203125" style="1" bestFit="1" customWidth="1"/>
    <col min="225" max="225" width="11.33203125" style="1" bestFit="1" customWidth="1"/>
    <col min="226" max="226" width="8.83203125" style="1" bestFit="1" customWidth="1"/>
    <col min="227" max="227" width="11.33203125" style="1" bestFit="1" customWidth="1"/>
    <col min="228" max="228" width="8.83203125" style="1" bestFit="1" customWidth="1"/>
    <col min="229" max="229" width="11.33203125" style="1" bestFit="1" customWidth="1"/>
    <col min="230" max="230" width="8.83203125" style="1" bestFit="1" customWidth="1"/>
    <col min="231" max="231" width="11.33203125" style="1" bestFit="1" customWidth="1"/>
    <col min="232" max="232" width="8.83203125" style="1" bestFit="1" customWidth="1"/>
    <col min="233" max="233" width="11.33203125" style="1" bestFit="1" customWidth="1"/>
    <col min="234" max="234" width="8.83203125" style="1" bestFit="1" customWidth="1"/>
    <col min="235" max="235" width="11.33203125" style="1" bestFit="1" customWidth="1"/>
    <col min="236" max="236" width="8.83203125" style="1" bestFit="1" customWidth="1"/>
    <col min="237" max="237" width="11.33203125" style="1" bestFit="1" customWidth="1"/>
    <col min="238" max="238" width="8.83203125" style="1" bestFit="1" customWidth="1"/>
    <col min="239" max="239" width="11.33203125" style="1" bestFit="1" customWidth="1"/>
    <col min="240" max="240" width="8.83203125" style="1" bestFit="1" customWidth="1"/>
    <col min="241" max="241" width="11.33203125" style="1" bestFit="1" customWidth="1"/>
    <col min="242" max="242" width="8.83203125" style="1" bestFit="1" customWidth="1"/>
    <col min="243" max="243" width="11.33203125" style="1" bestFit="1" customWidth="1"/>
    <col min="244" max="244" width="8.83203125" style="1" bestFit="1" customWidth="1"/>
    <col min="245" max="245" width="11.33203125" style="1" bestFit="1" customWidth="1"/>
    <col min="246" max="246" width="8.83203125" style="1" bestFit="1" customWidth="1"/>
    <col min="247" max="247" width="11.33203125" style="1" bestFit="1" customWidth="1"/>
    <col min="248" max="248" width="8.83203125" style="1" bestFit="1" customWidth="1"/>
    <col min="249" max="249" width="11.33203125" style="1" bestFit="1" customWidth="1"/>
    <col min="250" max="250" width="8.83203125" style="1" bestFit="1" customWidth="1"/>
    <col min="251" max="251" width="11.33203125" style="1" bestFit="1" customWidth="1"/>
    <col min="252" max="252" width="8.83203125" style="1" bestFit="1" customWidth="1"/>
    <col min="253" max="253" width="11.33203125" style="1" bestFit="1" customWidth="1"/>
    <col min="254" max="254" width="10" style="1" bestFit="1" customWidth="1"/>
    <col min="255" max="16384" width="10.83203125" style="1"/>
  </cols>
  <sheetData>
    <row r="2" spans="2:5">
      <c r="B2" s="1" t="s">
        <v>2</v>
      </c>
      <c r="C2" s="1" t="s">
        <v>15</v>
      </c>
    </row>
    <row r="3" spans="2:5">
      <c r="B3" s="1" t="s">
        <v>3</v>
      </c>
      <c r="C3" s="1" t="s">
        <v>15</v>
      </c>
    </row>
    <row r="5" spans="2:5">
      <c r="B5" s="1" t="s">
        <v>16</v>
      </c>
      <c r="C5" s="1" t="s">
        <v>13</v>
      </c>
    </row>
    <row r="6" spans="2:5">
      <c r="B6" s="1" t="s">
        <v>5</v>
      </c>
      <c r="C6" s="1" t="s">
        <v>7</v>
      </c>
      <c r="D6" s="1" t="s">
        <v>10</v>
      </c>
      <c r="E6" s="1" t="s">
        <v>14</v>
      </c>
    </row>
    <row r="7" spans="2:5">
      <c r="B7" s="2" t="s">
        <v>8</v>
      </c>
      <c r="C7" s="4">
        <v>117750</v>
      </c>
      <c r="D7" s="4">
        <v>135468.42105263157</v>
      </c>
      <c r="E7" s="4">
        <v>125231.11111111111</v>
      </c>
    </row>
    <row r="8" spans="2:5">
      <c r="B8" s="2" t="s">
        <v>9</v>
      </c>
      <c r="C8" s="4">
        <v>108583.78378378379</v>
      </c>
      <c r="D8" s="4">
        <v>118457.14285714286</v>
      </c>
      <c r="E8" s="4">
        <v>110154.54545454546</v>
      </c>
    </row>
    <row r="9" spans="2:5">
      <c r="B9" s="2" t="s">
        <v>11</v>
      </c>
      <c r="C9" s="4">
        <v>148230.4347826087</v>
      </c>
      <c r="D9" s="4">
        <v>175200</v>
      </c>
      <c r="E9" s="4">
        <v>159294.87179487178</v>
      </c>
    </row>
    <row r="10" spans="2:5">
      <c r="B10" s="2" t="s">
        <v>14</v>
      </c>
      <c r="C10" s="4">
        <v>121958.13953488372</v>
      </c>
      <c r="D10" s="4">
        <v>147769.04761904763</v>
      </c>
      <c r="E10" s="4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74B-32D3-1B43-9FBD-9D7DB0E5669D}">
  <dimension ref="B1:R22"/>
  <sheetViews>
    <sheetView workbookViewId="0">
      <selection activeCell="G23" sqref="G17:G23"/>
    </sheetView>
  </sheetViews>
  <sheetFormatPr baseColWidth="10" defaultRowHeight="15"/>
  <cols>
    <col min="1" max="9" width="10.83203125" style="1"/>
    <col min="10" max="10" width="15.5" style="1" bestFit="1" customWidth="1"/>
    <col min="11" max="11" width="12.6640625" style="1" bestFit="1" customWidth="1"/>
    <col min="12" max="12" width="13.1640625" style="1" bestFit="1" customWidth="1"/>
    <col min="13" max="13" width="12.6640625" style="1" bestFit="1" customWidth="1"/>
    <col min="14" max="14" width="12.1640625" style="1" bestFit="1" customWidth="1"/>
    <col min="15" max="18" width="12.6640625" style="1" bestFit="1" customWidth="1"/>
    <col min="19" max="16384" width="10.83203125" style="1"/>
  </cols>
  <sheetData>
    <row r="1" spans="2:15" ht="16" thickBot="1"/>
    <row r="2" spans="2:1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J2" s="1" t="s">
        <v>18</v>
      </c>
    </row>
    <row r="3" spans="2:15" ht="16" thickBot="1">
      <c r="B3" s="8" t="s">
        <v>0</v>
      </c>
      <c r="C3" s="8">
        <v>1</v>
      </c>
      <c r="D3" s="8"/>
      <c r="E3" s="8"/>
      <c r="F3" s="8"/>
      <c r="G3" s="8"/>
    </row>
    <row r="4" spans="2:15">
      <c r="B4" s="8" t="s">
        <v>1</v>
      </c>
      <c r="C4" s="5">
        <v>0.55298224255548378</v>
      </c>
      <c r="D4" s="8">
        <v>1</v>
      </c>
      <c r="E4" s="8"/>
      <c r="F4" s="8"/>
      <c r="G4" s="8"/>
      <c r="J4" s="7" t="s">
        <v>19</v>
      </c>
      <c r="K4" s="7"/>
    </row>
    <row r="5" spans="2:15">
      <c r="B5" s="8" t="s">
        <v>2</v>
      </c>
      <c r="C5" s="5">
        <v>0.5259260576398529</v>
      </c>
      <c r="D5" s="8">
        <v>0.48380711151742756</v>
      </c>
      <c r="E5" s="8">
        <v>1</v>
      </c>
      <c r="F5" s="8"/>
      <c r="G5" s="8"/>
      <c r="J5" s="8" t="s">
        <v>20</v>
      </c>
      <c r="K5" s="8">
        <v>0.8355730661585723</v>
      </c>
    </row>
    <row r="6" spans="2:15">
      <c r="B6" s="8" t="s">
        <v>3</v>
      </c>
      <c r="C6" s="8">
        <v>0.52325775818597375</v>
      </c>
      <c r="D6" s="8">
        <v>0.52274530089719973</v>
      </c>
      <c r="E6" s="8">
        <v>0.41455595594643563</v>
      </c>
      <c r="F6" s="8">
        <v>1</v>
      </c>
      <c r="G6" s="8"/>
      <c r="J6" s="8" t="s">
        <v>21</v>
      </c>
      <c r="K6" s="8">
        <v>0.69818234888963782</v>
      </c>
    </row>
    <row r="7" spans="2:15" ht="16" thickBot="1">
      <c r="B7" s="9" t="s">
        <v>4</v>
      </c>
      <c r="C7" s="9">
        <v>-0.31363588286179822</v>
      </c>
      <c r="D7" s="9">
        <v>0.33692335192189249</v>
      </c>
      <c r="E7" s="6">
        <v>0.11427060981307544</v>
      </c>
      <c r="F7" s="6">
        <v>0.14379340360973222</v>
      </c>
      <c r="G7" s="9">
        <v>1</v>
      </c>
      <c r="J7" s="8" t="s">
        <v>22</v>
      </c>
      <c r="K7" s="14">
        <v>0.68836714072344718</v>
      </c>
    </row>
    <row r="8" spans="2:15">
      <c r="J8" s="8" t="s">
        <v>23</v>
      </c>
      <c r="K8" s="8">
        <v>14999.245515071971</v>
      </c>
    </row>
    <row r="9" spans="2:15" ht="16" thickBot="1">
      <c r="J9" s="9" t="s">
        <v>24</v>
      </c>
      <c r="K9" s="15">
        <v>128</v>
      </c>
    </row>
    <row r="11" spans="2:15" ht="16" thickBot="1">
      <c r="J11" s="1" t="s">
        <v>25</v>
      </c>
    </row>
    <row r="12" spans="2:15">
      <c r="J12" s="10"/>
      <c r="K12" s="10" t="s">
        <v>30</v>
      </c>
      <c r="L12" s="10" t="s">
        <v>31</v>
      </c>
      <c r="M12" s="10" t="s">
        <v>32</v>
      </c>
      <c r="N12" s="10" t="s">
        <v>33</v>
      </c>
      <c r="O12" s="10" t="s">
        <v>34</v>
      </c>
    </row>
    <row r="13" spans="2:15">
      <c r="J13" s="8" t="s">
        <v>26</v>
      </c>
      <c r="K13" s="8">
        <v>4</v>
      </c>
      <c r="L13" s="8">
        <v>64012998276.241989</v>
      </c>
      <c r="M13" s="8">
        <v>16003249569.060497</v>
      </c>
      <c r="N13" s="8">
        <v>71.132709267908254</v>
      </c>
      <c r="O13" s="14">
        <v>4.4374906430685926E-31</v>
      </c>
    </row>
    <row r="14" spans="2:15">
      <c r="J14" s="8" t="s">
        <v>27</v>
      </c>
      <c r="K14" s="8">
        <v>123</v>
      </c>
      <c r="L14" s="8">
        <v>27672216020.633015</v>
      </c>
      <c r="M14" s="8">
        <v>224977366.02140662</v>
      </c>
      <c r="N14" s="8"/>
      <c r="O14" s="8"/>
    </row>
    <row r="15" spans="2:15" ht="16" thickBot="1">
      <c r="J15" s="9" t="s">
        <v>28</v>
      </c>
      <c r="K15" s="9">
        <v>127</v>
      </c>
      <c r="L15" s="9">
        <v>91685214296.875</v>
      </c>
      <c r="M15" s="9"/>
      <c r="N15" s="9"/>
      <c r="O15" s="9"/>
    </row>
    <row r="16" spans="2:15" ht="16" thickBot="1"/>
    <row r="17" spans="10:18">
      <c r="J17" s="10"/>
      <c r="K17" s="10" t="s">
        <v>35</v>
      </c>
      <c r="L17" s="10" t="s">
        <v>23</v>
      </c>
      <c r="M17" s="10" t="s">
        <v>36</v>
      </c>
      <c r="N17" s="10" t="s">
        <v>37</v>
      </c>
      <c r="O17" s="10" t="s">
        <v>38</v>
      </c>
      <c r="P17" s="10" t="s">
        <v>39</v>
      </c>
      <c r="Q17" s="10" t="s">
        <v>40</v>
      </c>
      <c r="R17" s="10" t="s">
        <v>41</v>
      </c>
    </row>
    <row r="18" spans="10:18">
      <c r="J18" s="8" t="s">
        <v>29</v>
      </c>
      <c r="K18" s="14">
        <v>-17347.376948520294</v>
      </c>
      <c r="L18" s="8">
        <v>12724.896305655866</v>
      </c>
      <c r="M18" s="8">
        <v>-1.3632627356507308</v>
      </c>
      <c r="N18" s="8">
        <v>0.17528993623470759</v>
      </c>
      <c r="O18" s="8">
        <v>-42535.528959736395</v>
      </c>
      <c r="P18" s="8">
        <v>7840.7750626958077</v>
      </c>
      <c r="Q18" s="8">
        <v>-42535.528959736395</v>
      </c>
      <c r="R18" s="8">
        <v>7840.7750626958077</v>
      </c>
    </row>
    <row r="19" spans="10:18">
      <c r="J19" s="8" t="s">
        <v>1</v>
      </c>
      <c r="K19" s="30">
        <v>61.839946100358851</v>
      </c>
      <c r="L19" s="8">
        <v>8.2637738430117942</v>
      </c>
      <c r="M19" s="8">
        <v>7.4832573198567616</v>
      </c>
      <c r="N19" s="30">
        <v>1.2021088466551735E-11</v>
      </c>
      <c r="O19" s="8">
        <v>45.482312470639137</v>
      </c>
      <c r="P19" s="8">
        <v>78.197579730078559</v>
      </c>
      <c r="Q19" s="8">
        <v>45.482312470639137</v>
      </c>
      <c r="R19" s="8">
        <v>78.197579730078559</v>
      </c>
    </row>
    <row r="20" spans="10:18">
      <c r="J20" s="8" t="s">
        <v>2</v>
      </c>
      <c r="K20" s="30">
        <v>9319.7526020610549</v>
      </c>
      <c r="L20" s="8">
        <v>2148.7544402078074</v>
      </c>
      <c r="M20" s="8">
        <v>4.3372813699269122</v>
      </c>
      <c r="N20" s="30">
        <v>2.9731074623226852E-5</v>
      </c>
      <c r="O20" s="8">
        <v>5066.4249383477118</v>
      </c>
      <c r="P20" s="8">
        <v>13573.080265774399</v>
      </c>
      <c r="Q20" s="8">
        <v>5066.4249383477118</v>
      </c>
      <c r="R20" s="8">
        <v>13573.080265774399</v>
      </c>
    </row>
    <row r="21" spans="10:18">
      <c r="J21" s="8" t="s">
        <v>3</v>
      </c>
      <c r="K21" s="30">
        <v>12646.347486400027</v>
      </c>
      <c r="L21" s="8">
        <v>3109.6620286097505</v>
      </c>
      <c r="M21" s="8">
        <v>4.0667916223853702</v>
      </c>
      <c r="N21" s="30">
        <v>8.4484906707596116E-5</v>
      </c>
      <c r="O21" s="8">
        <v>6490.9621694041634</v>
      </c>
      <c r="P21" s="8">
        <v>18801.732803395891</v>
      </c>
      <c r="Q21" s="8">
        <v>6490.9621694041634</v>
      </c>
      <c r="R21" s="8">
        <v>18801.732803395891</v>
      </c>
    </row>
    <row r="22" spans="10:18" ht="16" thickBot="1">
      <c r="J22" s="9" t="s">
        <v>4</v>
      </c>
      <c r="K22" s="31">
        <v>-13601.011412285299</v>
      </c>
      <c r="L22" s="9">
        <v>1324.8186585487847</v>
      </c>
      <c r="M22" s="9">
        <v>-10.266319337005669</v>
      </c>
      <c r="N22" s="31">
        <v>3.0884342022559867E-18</v>
      </c>
      <c r="O22" s="9">
        <v>-16223.408715750182</v>
      </c>
      <c r="P22" s="9">
        <v>-10978.614108820417</v>
      </c>
      <c r="Q22" s="9">
        <v>-16223.408715750182</v>
      </c>
      <c r="R22" s="9">
        <v>-10978.614108820417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787F-EC7E-EA49-A780-8C077762057D}">
  <dimension ref="B2:J156"/>
  <sheetViews>
    <sheetView workbookViewId="0">
      <selection activeCell="C7" sqref="C7"/>
    </sheetView>
  </sheetViews>
  <sheetFormatPr baseColWidth="10" defaultRowHeight="15"/>
  <cols>
    <col min="1" max="1" width="10.83203125" style="1"/>
    <col min="2" max="2" width="21.33203125" style="1" customWidth="1"/>
    <col min="3" max="3" width="25" style="1" customWidth="1"/>
    <col min="4" max="4" width="22.1640625" style="1" customWidth="1"/>
    <col min="5" max="5" width="20.33203125" style="1" customWidth="1"/>
    <col min="6" max="6" width="12.1640625" style="1" bestFit="1" customWidth="1"/>
    <col min="7" max="10" width="12.6640625" style="1" bestFit="1" customWidth="1"/>
    <col min="11" max="16384" width="10.83203125" style="1"/>
  </cols>
  <sheetData>
    <row r="2" spans="2:7">
      <c r="B2" s="1" t="s">
        <v>18</v>
      </c>
    </row>
    <row r="3" spans="2:7" ht="16" thickBot="1"/>
    <row r="4" spans="2:7">
      <c r="B4" s="7" t="s">
        <v>19</v>
      </c>
      <c r="C4" s="7"/>
    </row>
    <row r="5" spans="2:7">
      <c r="B5" s="8" t="s">
        <v>20</v>
      </c>
      <c r="C5" s="8">
        <v>0.8355730661585723</v>
      </c>
    </row>
    <row r="6" spans="2:7">
      <c r="B6" s="8" t="s">
        <v>21</v>
      </c>
      <c r="C6" s="8">
        <v>0.69818234888963782</v>
      </c>
    </row>
    <row r="7" spans="2:7">
      <c r="B7" s="8" t="s">
        <v>22</v>
      </c>
      <c r="C7" s="14">
        <v>0.68836714072344718</v>
      </c>
    </row>
    <row r="8" spans="2:7">
      <c r="B8" s="8" t="s">
        <v>23</v>
      </c>
      <c r="C8" s="8">
        <v>14999.245515071971</v>
      </c>
    </row>
    <row r="9" spans="2:7" ht="16" thickBot="1">
      <c r="B9" s="9" t="s">
        <v>24</v>
      </c>
      <c r="C9" s="15">
        <v>128</v>
      </c>
    </row>
    <row r="11" spans="2:7" ht="16" thickBot="1">
      <c r="B11" s="1" t="s">
        <v>25</v>
      </c>
    </row>
    <row r="12" spans="2:7">
      <c r="B12" s="10"/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</row>
    <row r="13" spans="2:7">
      <c r="B13" s="8" t="s">
        <v>26</v>
      </c>
      <c r="C13" s="8">
        <v>4</v>
      </c>
      <c r="D13" s="8">
        <v>64012998276.241989</v>
      </c>
      <c r="E13" s="8">
        <v>16003249569.060497</v>
      </c>
      <c r="F13" s="8">
        <v>71.132709267908254</v>
      </c>
      <c r="G13" s="14">
        <v>4.4374906430685926E-31</v>
      </c>
    </row>
    <row r="14" spans="2:7">
      <c r="B14" s="8" t="s">
        <v>27</v>
      </c>
      <c r="C14" s="8">
        <v>123</v>
      </c>
      <c r="D14" s="8">
        <v>27672216020.633015</v>
      </c>
      <c r="E14" s="8">
        <v>224977366.02140662</v>
      </c>
      <c r="F14" s="8"/>
      <c r="G14" s="8"/>
    </row>
    <row r="15" spans="2:7" ht="16" thickBot="1">
      <c r="B15" s="9" t="s">
        <v>28</v>
      </c>
      <c r="C15" s="9">
        <v>127</v>
      </c>
      <c r="D15" s="9">
        <v>91685214296.875</v>
      </c>
      <c r="E15" s="9"/>
      <c r="F15" s="9"/>
      <c r="G15" s="9"/>
    </row>
    <row r="16" spans="2:7" ht="16" thickBot="1"/>
    <row r="17" spans="2:10">
      <c r="B17" s="10"/>
      <c r="C17" s="10" t="s">
        <v>35</v>
      </c>
      <c r="D17" s="10" t="s">
        <v>23</v>
      </c>
      <c r="E17" s="10" t="s">
        <v>36</v>
      </c>
      <c r="F17" s="10" t="s">
        <v>37</v>
      </c>
      <c r="G17" s="10" t="s">
        <v>38</v>
      </c>
      <c r="H17" s="10" t="s">
        <v>39</v>
      </c>
      <c r="I17" s="10" t="s">
        <v>40</v>
      </c>
      <c r="J17" s="10" t="s">
        <v>41</v>
      </c>
    </row>
    <row r="18" spans="2:10">
      <c r="B18" s="8" t="s">
        <v>29</v>
      </c>
      <c r="C18" s="14">
        <v>-17347.376948520294</v>
      </c>
      <c r="D18" s="8">
        <v>12724.896305655866</v>
      </c>
      <c r="E18" s="8">
        <v>-1.3632627356507308</v>
      </c>
      <c r="F18" s="8">
        <v>0.17528993623470759</v>
      </c>
      <c r="G18" s="8">
        <v>-42535.528959736395</v>
      </c>
      <c r="H18" s="8">
        <v>7840.7750626958077</v>
      </c>
      <c r="I18" s="8">
        <v>-42535.528959736395</v>
      </c>
      <c r="J18" s="8">
        <v>7840.7750626958077</v>
      </c>
    </row>
    <row r="19" spans="2:10">
      <c r="B19" s="8" t="s">
        <v>1</v>
      </c>
      <c r="C19" s="30">
        <v>61.839946100358851</v>
      </c>
      <c r="D19" s="8">
        <v>8.2637738430117942</v>
      </c>
      <c r="E19" s="8">
        <v>7.4832573198567616</v>
      </c>
      <c r="F19" s="30">
        <v>1.2021088466551735E-11</v>
      </c>
      <c r="G19" s="8">
        <v>45.482312470639137</v>
      </c>
      <c r="H19" s="8">
        <v>78.197579730078559</v>
      </c>
      <c r="I19" s="8">
        <v>45.482312470639137</v>
      </c>
      <c r="J19" s="8">
        <v>78.197579730078559</v>
      </c>
    </row>
    <row r="20" spans="2:10">
      <c r="B20" s="8" t="s">
        <v>2</v>
      </c>
      <c r="C20" s="30">
        <v>9319.7526020610549</v>
      </c>
      <c r="D20" s="8">
        <v>2148.7544402078074</v>
      </c>
      <c r="E20" s="8">
        <v>4.3372813699269122</v>
      </c>
      <c r="F20" s="30">
        <v>2.9731074623226852E-5</v>
      </c>
      <c r="G20" s="8">
        <v>5066.4249383477118</v>
      </c>
      <c r="H20" s="8">
        <v>13573.080265774399</v>
      </c>
      <c r="I20" s="8">
        <v>5066.4249383477118</v>
      </c>
      <c r="J20" s="8">
        <v>13573.080265774399</v>
      </c>
    </row>
    <row r="21" spans="2:10">
      <c r="B21" s="8" t="s">
        <v>3</v>
      </c>
      <c r="C21" s="30">
        <v>12646.347486400027</v>
      </c>
      <c r="D21" s="8">
        <v>3109.6620286097505</v>
      </c>
      <c r="E21" s="8">
        <v>4.0667916223853702</v>
      </c>
      <c r="F21" s="30">
        <v>8.4484906707596116E-5</v>
      </c>
      <c r="G21" s="8">
        <v>6490.9621694041634</v>
      </c>
      <c r="H21" s="8">
        <v>18801.732803395891</v>
      </c>
      <c r="I21" s="8">
        <v>6490.9621694041634</v>
      </c>
      <c r="J21" s="8">
        <v>18801.732803395891</v>
      </c>
    </row>
    <row r="22" spans="2:10" ht="16" thickBot="1">
      <c r="B22" s="9" t="s">
        <v>4</v>
      </c>
      <c r="C22" s="31">
        <v>-13601.011412285299</v>
      </c>
      <c r="D22" s="9">
        <v>1324.8186585487847</v>
      </c>
      <c r="E22" s="9">
        <v>-10.266319337005669</v>
      </c>
      <c r="F22" s="31">
        <v>3.0884342022559867E-18</v>
      </c>
      <c r="G22" s="9">
        <v>-16223.408715750182</v>
      </c>
      <c r="H22" s="9">
        <v>-10978.614108820417</v>
      </c>
      <c r="I22" s="9">
        <v>-16223.408715750182</v>
      </c>
      <c r="J22" s="9">
        <v>-10978.614108820417</v>
      </c>
    </row>
    <row r="26" spans="2:10">
      <c r="B26" s="1" t="s">
        <v>42</v>
      </c>
    </row>
    <row r="28" spans="2:10">
      <c r="B28" s="11" t="s">
        <v>43</v>
      </c>
      <c r="C28" s="11" t="s">
        <v>44</v>
      </c>
      <c r="D28" s="11" t="s">
        <v>45</v>
      </c>
      <c r="E28" s="11" t="s">
        <v>46</v>
      </c>
    </row>
    <row r="29" spans="2:10">
      <c r="B29" s="12">
        <v>1</v>
      </c>
      <c r="C29" s="12">
        <v>110076.30392347361</v>
      </c>
      <c r="D29" s="12">
        <v>4223.6960765263939</v>
      </c>
      <c r="E29" s="13">
        <f>C29</f>
        <v>110076.30392347361</v>
      </c>
    </row>
    <row r="30" spans="2:10">
      <c r="B30" s="12">
        <v>2</v>
      </c>
      <c r="C30" s="12">
        <v>129956.38477939655</v>
      </c>
      <c r="D30" s="12">
        <v>-15756.384779396554</v>
      </c>
      <c r="E30" s="13">
        <f t="shared" ref="E30:E93" si="0">C30</f>
        <v>129956.38477939655</v>
      </c>
    </row>
    <row r="31" spans="2:10">
      <c r="B31" s="12">
        <v>3</v>
      </c>
      <c r="C31" s="12">
        <v>129905.07063280203</v>
      </c>
      <c r="D31" s="12">
        <v>-15105.070632802031</v>
      </c>
      <c r="E31" s="13">
        <f t="shared" si="0"/>
        <v>129905.07063280203</v>
      </c>
    </row>
    <row r="32" spans="2:10">
      <c r="B32" s="12">
        <v>4</v>
      </c>
      <c r="C32" s="12">
        <v>117544.63487231758</v>
      </c>
      <c r="D32" s="12">
        <v>-22844.634872317576</v>
      </c>
      <c r="E32" s="13">
        <f t="shared" si="0"/>
        <v>117544.63487231758</v>
      </c>
    </row>
    <row r="33" spans="2:5">
      <c r="B33" s="12">
        <v>5</v>
      </c>
      <c r="C33" s="12">
        <v>139466.97427377143</v>
      </c>
      <c r="D33" s="12">
        <v>-19666.974273771426</v>
      </c>
      <c r="E33" s="13">
        <f t="shared" si="0"/>
        <v>139466.97427377143</v>
      </c>
    </row>
    <row r="34" spans="2:5">
      <c r="B34" s="12">
        <v>6</v>
      </c>
      <c r="C34" s="12">
        <v>118777.65706453109</v>
      </c>
      <c r="D34" s="12">
        <v>-4177.6570645310858</v>
      </c>
      <c r="E34" s="13">
        <f t="shared" si="0"/>
        <v>118777.65706453109</v>
      </c>
    </row>
    <row r="35" spans="2:5">
      <c r="B35" s="12">
        <v>7</v>
      </c>
      <c r="C35" s="12">
        <v>120914.99044366376</v>
      </c>
      <c r="D35" s="12">
        <v>30685.009556336241</v>
      </c>
      <c r="E35" s="13">
        <f t="shared" si="0"/>
        <v>120914.99044366376</v>
      </c>
    </row>
    <row r="36" spans="2:5">
      <c r="B36" s="12">
        <v>8</v>
      </c>
      <c r="C36" s="12">
        <v>151596.58918472851</v>
      </c>
      <c r="D36" s="12">
        <v>-896.58918472850928</v>
      </c>
      <c r="E36" s="13">
        <f t="shared" si="0"/>
        <v>151596.58918472851</v>
      </c>
    </row>
    <row r="37" spans="2:5">
      <c r="B37" s="12">
        <v>9</v>
      </c>
      <c r="C37" s="12">
        <v>134903.58046742526</v>
      </c>
      <c r="D37" s="12">
        <v>-15703.580467425258</v>
      </c>
      <c r="E37" s="13">
        <f t="shared" si="0"/>
        <v>134903.58046742526</v>
      </c>
    </row>
    <row r="38" spans="2:5">
      <c r="B38" s="12">
        <v>10</v>
      </c>
      <c r="C38" s="12">
        <v>114730.99583362788</v>
      </c>
      <c r="D38" s="12">
        <v>-10730.99583362788</v>
      </c>
      <c r="E38" s="13">
        <f t="shared" si="0"/>
        <v>114730.99583362788</v>
      </c>
    </row>
    <row r="39" spans="2:5">
      <c r="B39" s="12">
        <v>11</v>
      </c>
      <c r="C39" s="12">
        <v>120636.6321773355</v>
      </c>
      <c r="D39" s="12">
        <v>11863.367822664499</v>
      </c>
      <c r="E39" s="13">
        <f t="shared" si="0"/>
        <v>120636.6321773355</v>
      </c>
    </row>
    <row r="40" spans="2:5">
      <c r="B40" s="12">
        <v>12</v>
      </c>
      <c r="C40" s="12">
        <v>115023.49961150231</v>
      </c>
      <c r="D40" s="12">
        <v>7976.5003884976904</v>
      </c>
      <c r="E40" s="13">
        <f t="shared" si="0"/>
        <v>115023.49961150231</v>
      </c>
    </row>
    <row r="41" spans="2:5">
      <c r="B41" s="12">
        <v>13</v>
      </c>
      <c r="C41" s="12">
        <v>99614.827233007149</v>
      </c>
      <c r="D41" s="12">
        <v>2985.1727669928514</v>
      </c>
      <c r="E41" s="13">
        <f t="shared" si="0"/>
        <v>99614.827233007149</v>
      </c>
    </row>
    <row r="42" spans="2:5">
      <c r="B42" s="12">
        <v>14</v>
      </c>
      <c r="C42" s="12">
        <v>113501.75037120799</v>
      </c>
      <c r="D42" s="12">
        <v>12798.249628792008</v>
      </c>
      <c r="E42" s="13">
        <f t="shared" si="0"/>
        <v>113501.75037120799</v>
      </c>
    </row>
    <row r="43" spans="2:5">
      <c r="B43" s="12">
        <v>15</v>
      </c>
      <c r="C43" s="12">
        <v>163632.09066971223</v>
      </c>
      <c r="D43" s="12">
        <v>13167.909330287774</v>
      </c>
      <c r="E43" s="13">
        <f t="shared" si="0"/>
        <v>163632.09066971223</v>
      </c>
    </row>
    <row r="44" spans="2:5">
      <c r="B44" s="12">
        <v>16</v>
      </c>
      <c r="C44" s="12">
        <v>141698.42107887744</v>
      </c>
      <c r="D44" s="12">
        <v>4101.5789211225638</v>
      </c>
      <c r="E44" s="13">
        <f t="shared" si="0"/>
        <v>141698.42107887744</v>
      </c>
    </row>
    <row r="45" spans="2:5">
      <c r="B45" s="12">
        <v>17</v>
      </c>
      <c r="C45" s="12">
        <v>129576.35962750766</v>
      </c>
      <c r="D45" s="12">
        <v>17523.640372492344</v>
      </c>
      <c r="E45" s="13">
        <f t="shared" si="0"/>
        <v>129576.35962750766</v>
      </c>
    </row>
    <row r="46" spans="2:5">
      <c r="B46" s="12">
        <v>18</v>
      </c>
      <c r="C46" s="12">
        <v>117208.37040743587</v>
      </c>
      <c r="D46" s="12">
        <v>-33608.370407435868</v>
      </c>
      <c r="E46" s="13">
        <f t="shared" si="0"/>
        <v>117208.37040743587</v>
      </c>
    </row>
    <row r="47" spans="2:5">
      <c r="B47" s="12">
        <v>19</v>
      </c>
      <c r="C47" s="12">
        <v>118111.72018672663</v>
      </c>
      <c r="D47" s="12">
        <v>-6711.7201867266267</v>
      </c>
      <c r="E47" s="13">
        <f t="shared" si="0"/>
        <v>118111.72018672663</v>
      </c>
    </row>
    <row r="48" spans="2:5">
      <c r="B48" s="12">
        <v>20</v>
      </c>
      <c r="C48" s="12">
        <v>140081.59700498136</v>
      </c>
      <c r="D48" s="12">
        <v>27118.402995018638</v>
      </c>
      <c r="E48" s="13">
        <f t="shared" si="0"/>
        <v>140081.59700498136</v>
      </c>
    </row>
    <row r="49" spans="2:5">
      <c r="B49" s="12">
        <v>21</v>
      </c>
      <c r="C49" s="12">
        <v>105795.04511324939</v>
      </c>
      <c r="D49" s="12">
        <v>10404.954886750609</v>
      </c>
      <c r="E49" s="13">
        <f t="shared" si="0"/>
        <v>105795.04511324939</v>
      </c>
    </row>
    <row r="50" spans="2:5">
      <c r="B50" s="12">
        <v>22</v>
      </c>
      <c r="C50" s="12">
        <v>105180.42238203945</v>
      </c>
      <c r="D50" s="12">
        <v>8619.5776179605455</v>
      </c>
      <c r="E50" s="13">
        <f t="shared" si="0"/>
        <v>105180.42238203945</v>
      </c>
    </row>
    <row r="51" spans="2:5">
      <c r="B51" s="12">
        <v>23</v>
      </c>
      <c r="C51" s="12">
        <v>99611.050503213512</v>
      </c>
      <c r="D51" s="12">
        <v>-7911.0505032135115</v>
      </c>
      <c r="E51" s="13">
        <f t="shared" si="0"/>
        <v>99611.050503213512</v>
      </c>
    </row>
    <row r="52" spans="2:5">
      <c r="B52" s="12">
        <v>24</v>
      </c>
      <c r="C52" s="12">
        <v>107650.24349626014</v>
      </c>
      <c r="D52" s="12">
        <v>-1550.2434962601401</v>
      </c>
      <c r="E52" s="13">
        <f t="shared" si="0"/>
        <v>107650.24349626014</v>
      </c>
    </row>
    <row r="53" spans="2:5">
      <c r="B53" s="12">
        <v>25</v>
      </c>
      <c r="C53" s="12">
        <v>167334.93397614648</v>
      </c>
      <c r="D53" s="12">
        <v>-10934.93397614648</v>
      </c>
      <c r="E53" s="13">
        <f t="shared" si="0"/>
        <v>167334.93397614648</v>
      </c>
    </row>
    <row r="54" spans="2:5">
      <c r="B54" s="12">
        <v>26</v>
      </c>
      <c r="C54" s="12">
        <v>158681.11825188989</v>
      </c>
      <c r="D54" s="12">
        <v>-9381.1182518898859</v>
      </c>
      <c r="E54" s="13">
        <f t="shared" si="0"/>
        <v>158681.11825188989</v>
      </c>
    </row>
    <row r="55" spans="2:5">
      <c r="B55" s="12">
        <v>27</v>
      </c>
      <c r="C55" s="12">
        <v>128101.1863963858</v>
      </c>
      <c r="D55" s="12">
        <v>8898.813603614195</v>
      </c>
      <c r="E55" s="13">
        <f t="shared" si="0"/>
        <v>128101.1863963858</v>
      </c>
    </row>
    <row r="56" spans="2:5">
      <c r="B56" s="12">
        <v>28</v>
      </c>
      <c r="C56" s="12">
        <v>113830.46137650238</v>
      </c>
      <c r="D56" s="12">
        <v>-14530.461376502382</v>
      </c>
      <c r="E56" s="13">
        <f t="shared" si="0"/>
        <v>113830.46137650238</v>
      </c>
    </row>
    <row r="57" spans="2:5">
      <c r="B57" s="12">
        <v>29</v>
      </c>
      <c r="C57" s="12">
        <v>84725.702752120123</v>
      </c>
      <c r="D57" s="12">
        <v>-15625.702752120123</v>
      </c>
      <c r="E57" s="13">
        <f t="shared" si="0"/>
        <v>84725.702752120123</v>
      </c>
    </row>
    <row r="58" spans="2:5">
      <c r="B58" s="12">
        <v>30</v>
      </c>
      <c r="C58" s="12">
        <v>170423.15455137077</v>
      </c>
      <c r="D58" s="12">
        <v>17576.845448629232</v>
      </c>
      <c r="E58" s="13">
        <f t="shared" si="0"/>
        <v>170423.15455137077</v>
      </c>
    </row>
    <row r="59" spans="2:5">
      <c r="B59" s="12">
        <v>31</v>
      </c>
      <c r="C59" s="12">
        <v>156207.52040787553</v>
      </c>
      <c r="D59" s="12">
        <v>25792.479592124466</v>
      </c>
      <c r="E59" s="13">
        <f t="shared" si="0"/>
        <v>156207.52040787553</v>
      </c>
    </row>
    <row r="60" spans="2:5">
      <c r="B60" s="12">
        <v>32</v>
      </c>
      <c r="C60" s="12">
        <v>118733.89637752387</v>
      </c>
      <c r="D60" s="12">
        <v>-6433.8963775238662</v>
      </c>
      <c r="E60" s="13">
        <f t="shared" si="0"/>
        <v>118733.89637752387</v>
      </c>
    </row>
    <row r="61" spans="2:5">
      <c r="B61" s="12">
        <v>33</v>
      </c>
      <c r="C61" s="12">
        <v>146887.76780581448</v>
      </c>
      <c r="D61" s="12">
        <v>-11887.767805814481</v>
      </c>
      <c r="E61" s="13">
        <f t="shared" si="0"/>
        <v>146887.76780581448</v>
      </c>
    </row>
    <row r="62" spans="2:5">
      <c r="B62" s="12">
        <v>34</v>
      </c>
      <c r="C62" s="12">
        <v>153781.45998066207</v>
      </c>
      <c r="D62" s="12">
        <v>-14181.459980662068</v>
      </c>
      <c r="E62" s="13">
        <f t="shared" si="0"/>
        <v>153781.45998066207</v>
      </c>
    </row>
    <row r="63" spans="2:5">
      <c r="B63" s="12">
        <v>35</v>
      </c>
      <c r="C63" s="12">
        <v>109461.68119226367</v>
      </c>
      <c r="D63" s="12">
        <v>8338.3188077363302</v>
      </c>
      <c r="E63" s="13">
        <f t="shared" si="0"/>
        <v>109461.68119226367</v>
      </c>
    </row>
    <row r="64" spans="2:5">
      <c r="B64" s="12">
        <v>36</v>
      </c>
      <c r="C64" s="12">
        <v>136374.97696875347</v>
      </c>
      <c r="D64" s="12">
        <v>-19274.976968753472</v>
      </c>
      <c r="E64" s="13">
        <f t="shared" si="0"/>
        <v>136374.97696875347</v>
      </c>
    </row>
    <row r="65" spans="2:5">
      <c r="B65" s="12">
        <v>37</v>
      </c>
      <c r="C65" s="12">
        <v>115641.89907250591</v>
      </c>
      <c r="D65" s="12">
        <v>1858.100927494088</v>
      </c>
      <c r="E65" s="13">
        <f t="shared" si="0"/>
        <v>115641.89907250591</v>
      </c>
    </row>
    <row r="66" spans="2:5">
      <c r="B66" s="12">
        <v>38</v>
      </c>
      <c r="C66" s="12">
        <v>153119.29983265122</v>
      </c>
      <c r="D66" s="12">
        <v>-6119.299832651217</v>
      </c>
      <c r="E66" s="13">
        <f t="shared" si="0"/>
        <v>153119.29983265122</v>
      </c>
    </row>
    <row r="67" spans="2:5">
      <c r="B67" s="12">
        <v>39</v>
      </c>
      <c r="C67" s="12">
        <v>128668.27171079486</v>
      </c>
      <c r="D67" s="12">
        <v>2631.7282892051444</v>
      </c>
      <c r="E67" s="13">
        <f t="shared" si="0"/>
        <v>128668.27171079486</v>
      </c>
    </row>
    <row r="68" spans="2:5">
      <c r="B68" s="12">
        <v>40</v>
      </c>
      <c r="C68" s="12">
        <v>116304.05922051673</v>
      </c>
      <c r="D68" s="12">
        <v>-8104.0592205167341</v>
      </c>
      <c r="E68" s="13">
        <f t="shared" si="0"/>
        <v>116304.05922051673</v>
      </c>
    </row>
    <row r="69" spans="2:5">
      <c r="B69" s="12">
        <v>41</v>
      </c>
      <c r="C69" s="12">
        <v>109454.12773267637</v>
      </c>
      <c r="D69" s="12">
        <v>-2854.1277326763666</v>
      </c>
      <c r="E69" s="13">
        <f t="shared" si="0"/>
        <v>109454.12773267637</v>
      </c>
    </row>
    <row r="70" spans="2:5">
      <c r="B70" s="12">
        <v>42</v>
      </c>
      <c r="C70" s="12">
        <v>144454.15391901368</v>
      </c>
      <c r="D70" s="12">
        <v>-10854.153919013683</v>
      </c>
      <c r="E70" s="13">
        <f t="shared" si="0"/>
        <v>144454.15391901368</v>
      </c>
    </row>
    <row r="71" spans="2:5">
      <c r="B71" s="12">
        <v>43</v>
      </c>
      <c r="C71" s="12">
        <v>108843.2817312601</v>
      </c>
      <c r="D71" s="12">
        <v>-3243.2817312600964</v>
      </c>
      <c r="E71" s="13">
        <f t="shared" si="0"/>
        <v>108843.2817312601</v>
      </c>
    </row>
    <row r="72" spans="2:5">
      <c r="B72" s="12">
        <v>44</v>
      </c>
      <c r="C72" s="12">
        <v>141036.26093086664</v>
      </c>
      <c r="D72" s="12">
        <v>12963.739069133357</v>
      </c>
      <c r="E72" s="13">
        <f t="shared" si="0"/>
        <v>141036.26093086664</v>
      </c>
    </row>
    <row r="73" spans="2:5">
      <c r="B73" s="12">
        <v>45</v>
      </c>
      <c r="C73" s="12">
        <v>141318.39592698854</v>
      </c>
      <c r="D73" s="12">
        <v>25181.604073011462</v>
      </c>
      <c r="E73" s="13">
        <f t="shared" si="0"/>
        <v>141318.39592698854</v>
      </c>
    </row>
    <row r="74" spans="2:5">
      <c r="B74" s="12">
        <v>46</v>
      </c>
      <c r="C74" s="12">
        <v>107031.84403525657</v>
      </c>
      <c r="D74" s="12">
        <v>-3831.8440352565667</v>
      </c>
      <c r="E74" s="13">
        <f t="shared" si="0"/>
        <v>107031.84403525657</v>
      </c>
    </row>
    <row r="75" spans="2:5">
      <c r="B75" s="12">
        <v>47</v>
      </c>
      <c r="C75" s="12">
        <v>135090.64062994541</v>
      </c>
      <c r="D75" s="12">
        <v>-5290.6406299454102</v>
      </c>
      <c r="E75" s="13">
        <f t="shared" si="0"/>
        <v>135090.64062994541</v>
      </c>
    </row>
    <row r="76" spans="2:5">
      <c r="B76" s="12">
        <v>48</v>
      </c>
      <c r="C76" s="12">
        <v>81070.39686248677</v>
      </c>
      <c r="D76" s="12">
        <v>9229.6031375132297</v>
      </c>
      <c r="E76" s="13">
        <f t="shared" si="0"/>
        <v>81070.39686248677</v>
      </c>
    </row>
    <row r="77" spans="2:5">
      <c r="B77" s="12">
        <v>49</v>
      </c>
      <c r="C77" s="12">
        <v>121825.89368254179</v>
      </c>
      <c r="D77" s="12">
        <v>-5925.8936825417913</v>
      </c>
      <c r="E77" s="13">
        <f t="shared" si="0"/>
        <v>121825.89368254179</v>
      </c>
    </row>
    <row r="78" spans="2:5">
      <c r="B78" s="12">
        <v>50</v>
      </c>
      <c r="C78" s="12">
        <v>100229.44996421708</v>
      </c>
      <c r="D78" s="12">
        <v>7270.5500357829151</v>
      </c>
      <c r="E78" s="13">
        <f t="shared" si="0"/>
        <v>100229.44996421708</v>
      </c>
    </row>
    <row r="79" spans="2:5">
      <c r="B79" s="12">
        <v>51</v>
      </c>
      <c r="C79" s="12">
        <v>124965.42840436063</v>
      </c>
      <c r="D79" s="12">
        <v>26134.571595639369</v>
      </c>
      <c r="E79" s="13">
        <f t="shared" si="0"/>
        <v>124965.42840436063</v>
      </c>
    </row>
    <row r="80" spans="2:5">
      <c r="B80" s="12">
        <v>52</v>
      </c>
      <c r="C80" s="12">
        <v>100804.08873821344</v>
      </c>
      <c r="D80" s="12">
        <v>-9704.0887382134388</v>
      </c>
      <c r="E80" s="13">
        <f t="shared" si="0"/>
        <v>100804.08873821344</v>
      </c>
    </row>
    <row r="81" spans="2:5">
      <c r="B81" s="12">
        <v>53</v>
      </c>
      <c r="C81" s="12">
        <v>117783.00918143225</v>
      </c>
      <c r="D81" s="12">
        <v>-383.00918143225135</v>
      </c>
      <c r="E81" s="13">
        <f t="shared" si="0"/>
        <v>117783.00918143225</v>
      </c>
    </row>
    <row r="82" spans="2:5">
      <c r="B82" s="12">
        <v>54</v>
      </c>
      <c r="C82" s="12">
        <v>124965.42840436063</v>
      </c>
      <c r="D82" s="12">
        <v>5834.5715956393688</v>
      </c>
      <c r="E82" s="13">
        <f t="shared" si="0"/>
        <v>124965.42840436063</v>
      </c>
    </row>
    <row r="83" spans="2:5">
      <c r="B83" s="12">
        <v>55</v>
      </c>
      <c r="C83" s="12">
        <v>97137.45265919916</v>
      </c>
      <c r="D83" s="12">
        <v>-15837.45265919916</v>
      </c>
      <c r="E83" s="13">
        <f t="shared" si="0"/>
        <v>97137.45265919916</v>
      </c>
    </row>
    <row r="84" spans="2:5">
      <c r="B84" s="12">
        <v>56</v>
      </c>
      <c r="C84" s="12">
        <v>105747.50769644851</v>
      </c>
      <c r="D84" s="12">
        <v>19952.492303551495</v>
      </c>
      <c r="E84" s="13">
        <f t="shared" si="0"/>
        <v>105747.50769644851</v>
      </c>
    </row>
    <row r="85" spans="2:5">
      <c r="B85" s="12">
        <v>57</v>
      </c>
      <c r="C85" s="12">
        <v>130531.02355339294</v>
      </c>
      <c r="D85" s="12">
        <v>10368.976446607063</v>
      </c>
      <c r="E85" s="13">
        <f t="shared" si="0"/>
        <v>130531.02355339294</v>
      </c>
    </row>
    <row r="86" spans="2:5">
      <c r="B86" s="12">
        <v>58</v>
      </c>
      <c r="C86" s="12">
        <v>155589.12094687193</v>
      </c>
      <c r="D86" s="12">
        <v>-3289.1209468719317</v>
      </c>
      <c r="E86" s="13">
        <f t="shared" si="0"/>
        <v>155589.12094687193</v>
      </c>
    </row>
    <row r="87" spans="2:5">
      <c r="B87" s="12">
        <v>59</v>
      </c>
      <c r="C87" s="12">
        <v>148735.41272923793</v>
      </c>
      <c r="D87" s="12">
        <v>-10635.412729237927</v>
      </c>
      <c r="E87" s="13">
        <f t="shared" si="0"/>
        <v>148735.41272923793</v>
      </c>
    </row>
    <row r="88" spans="2:5">
      <c r="B88" s="12">
        <v>60</v>
      </c>
      <c r="C88" s="12">
        <v>160868.80436998868</v>
      </c>
      <c r="D88" s="12">
        <v>-5468.8043699886766</v>
      </c>
      <c r="E88" s="13">
        <f t="shared" si="0"/>
        <v>160868.80436998868</v>
      </c>
    </row>
    <row r="89" spans="2:5">
      <c r="B89" s="12">
        <v>61</v>
      </c>
      <c r="C89" s="12">
        <v>170997.79332536712</v>
      </c>
      <c r="D89" s="12">
        <v>9902.2066746328783</v>
      </c>
      <c r="E89" s="13">
        <f t="shared" si="0"/>
        <v>170997.79332536712</v>
      </c>
    </row>
    <row r="90" spans="2:5">
      <c r="B90" s="12">
        <v>62</v>
      </c>
      <c r="C90" s="12">
        <v>98945.113625409023</v>
      </c>
      <c r="D90" s="12">
        <v>1954.8863745909766</v>
      </c>
      <c r="E90" s="13">
        <f t="shared" si="0"/>
        <v>98945.113625409023</v>
      </c>
    </row>
    <row r="91" spans="2:5">
      <c r="B91" s="12">
        <v>63</v>
      </c>
      <c r="C91" s="12">
        <v>167953.33343715005</v>
      </c>
      <c r="D91" s="12">
        <v>-6653.3334371500532</v>
      </c>
      <c r="E91" s="13">
        <f t="shared" si="0"/>
        <v>167953.33343715005</v>
      </c>
    </row>
    <row r="92" spans="2:5">
      <c r="B92" s="12">
        <v>64</v>
      </c>
      <c r="C92" s="12">
        <v>130143.44494191671</v>
      </c>
      <c r="D92" s="12">
        <v>-9643.4449419167067</v>
      </c>
      <c r="E92" s="13">
        <f t="shared" si="0"/>
        <v>130143.44494191671</v>
      </c>
    </row>
    <row r="93" spans="2:5">
      <c r="B93" s="12">
        <v>65</v>
      </c>
      <c r="C93" s="12">
        <v>123724.85275255979</v>
      </c>
      <c r="D93" s="12">
        <v>6575.1472474402108</v>
      </c>
      <c r="E93" s="13">
        <f t="shared" si="0"/>
        <v>123724.85275255979</v>
      </c>
    </row>
    <row r="94" spans="2:5">
      <c r="B94" s="12">
        <v>66</v>
      </c>
      <c r="C94" s="12">
        <v>102651.73366163691</v>
      </c>
      <c r="D94" s="12">
        <v>8448.2663383630861</v>
      </c>
      <c r="E94" s="13">
        <f t="shared" ref="E94:E156" si="1">C94</f>
        <v>102651.73366163691</v>
      </c>
    </row>
    <row r="95" spans="2:5">
      <c r="B95" s="12">
        <v>67</v>
      </c>
      <c r="C95" s="12">
        <v>130813.15854951483</v>
      </c>
      <c r="D95" s="12">
        <v>-4613.158549514832</v>
      </c>
      <c r="E95" s="13">
        <f t="shared" si="1"/>
        <v>130813.15854951483</v>
      </c>
    </row>
    <row r="96" spans="2:5">
      <c r="B96" s="12">
        <v>68</v>
      </c>
      <c r="C96" s="12">
        <v>143221.13172680017</v>
      </c>
      <c r="D96" s="12">
        <v>8678.8682731998269</v>
      </c>
      <c r="E96" s="13">
        <f t="shared" si="1"/>
        <v>143221.13172680017</v>
      </c>
    </row>
    <row r="97" spans="2:5">
      <c r="B97" s="12">
        <v>69</v>
      </c>
      <c r="C97" s="12">
        <v>113838.01483608969</v>
      </c>
      <c r="D97" s="12">
        <v>-20238.014836089686</v>
      </c>
      <c r="E97" s="13">
        <f t="shared" si="1"/>
        <v>113838.01483608969</v>
      </c>
    </row>
    <row r="98" spans="2:5">
      <c r="B98" s="12">
        <v>70</v>
      </c>
      <c r="C98" s="12">
        <v>145694.72957081452</v>
      </c>
      <c r="D98" s="12">
        <v>19905.270429185475</v>
      </c>
      <c r="E98" s="13">
        <f t="shared" si="1"/>
        <v>145694.72957081452</v>
      </c>
    </row>
    <row r="99" spans="2:5">
      <c r="B99" s="12">
        <v>71</v>
      </c>
      <c r="C99" s="12">
        <v>128335.78397570681</v>
      </c>
      <c r="D99" s="12">
        <v>38364.216024293186</v>
      </c>
      <c r="E99" s="13">
        <f t="shared" si="1"/>
        <v>128335.78397570681</v>
      </c>
    </row>
    <row r="100" spans="2:5">
      <c r="B100" s="12">
        <v>72</v>
      </c>
      <c r="C100" s="12">
        <v>165197.60059701381</v>
      </c>
      <c r="D100" s="12">
        <v>-7597.6005970138067</v>
      </c>
      <c r="E100" s="13">
        <f t="shared" si="1"/>
        <v>165197.60059701381</v>
      </c>
    </row>
    <row r="101" spans="2:5">
      <c r="B101" s="12">
        <v>73</v>
      </c>
      <c r="C101" s="12">
        <v>97137.45265919916</v>
      </c>
      <c r="D101" s="12">
        <v>10162.54734080084</v>
      </c>
      <c r="E101" s="13">
        <f t="shared" si="1"/>
        <v>97137.45265919916</v>
      </c>
    </row>
    <row r="102" spans="2:5">
      <c r="B102" s="12">
        <v>74</v>
      </c>
      <c r="C102" s="12">
        <v>147502.39053702442</v>
      </c>
      <c r="D102" s="12">
        <v>-21802.390537024417</v>
      </c>
      <c r="E102" s="13">
        <f t="shared" si="1"/>
        <v>147502.39053702442</v>
      </c>
    </row>
    <row r="103" spans="2:5">
      <c r="B103" s="12">
        <v>75</v>
      </c>
      <c r="C103" s="12">
        <v>140085.373734775</v>
      </c>
      <c r="D103" s="12">
        <v>4114.6262652250007</v>
      </c>
      <c r="E103" s="13">
        <f t="shared" si="1"/>
        <v>140085.373734775</v>
      </c>
    </row>
    <row r="104" spans="2:5">
      <c r="B104" s="12">
        <v>76</v>
      </c>
      <c r="C104" s="12">
        <v>116878.69799451309</v>
      </c>
      <c r="D104" s="12">
        <v>-9978.6979945130879</v>
      </c>
      <c r="E104" s="13">
        <f t="shared" si="1"/>
        <v>116878.69799451309</v>
      </c>
    </row>
    <row r="105" spans="2:5">
      <c r="B105" s="12">
        <v>77</v>
      </c>
      <c r="C105" s="12">
        <v>128053.64897958492</v>
      </c>
      <c r="D105" s="12">
        <v>1746.3510204150807</v>
      </c>
      <c r="E105" s="13">
        <f t="shared" si="1"/>
        <v>128053.64897958492</v>
      </c>
    </row>
    <row r="106" spans="2:5">
      <c r="B106" s="12">
        <v>78</v>
      </c>
      <c r="C106" s="12">
        <v>158062.71879088631</v>
      </c>
      <c r="D106" s="12">
        <v>18437.281209113688</v>
      </c>
      <c r="E106" s="13">
        <f t="shared" si="1"/>
        <v>158062.71879088631</v>
      </c>
    </row>
    <row r="107" spans="2:5">
      <c r="B107" s="12">
        <v>79</v>
      </c>
      <c r="C107" s="12">
        <v>126820.62678737141</v>
      </c>
      <c r="D107" s="12">
        <v>-5520.6267873714096</v>
      </c>
      <c r="E107" s="13">
        <f t="shared" si="1"/>
        <v>126820.62678737141</v>
      </c>
    </row>
    <row r="108" spans="2:5">
      <c r="B108" s="12">
        <v>80</v>
      </c>
      <c r="C108" s="12">
        <v>141698.42107887744</v>
      </c>
      <c r="D108" s="12">
        <v>1901.5789211225638</v>
      </c>
      <c r="E108" s="13">
        <f t="shared" si="1"/>
        <v>141698.42107887744</v>
      </c>
    </row>
    <row r="109" spans="2:5">
      <c r="B109" s="12">
        <v>81</v>
      </c>
      <c r="C109" s="12">
        <v>129576.35962750766</v>
      </c>
      <c r="D109" s="12">
        <v>13823.640372492344</v>
      </c>
      <c r="E109" s="13">
        <f t="shared" si="1"/>
        <v>129576.35962750766</v>
      </c>
    </row>
    <row r="110" spans="2:5">
      <c r="B110" s="12">
        <v>82</v>
      </c>
      <c r="C110" s="12">
        <v>163006.13774912135</v>
      </c>
      <c r="D110" s="12">
        <v>21293.86225087865</v>
      </c>
      <c r="E110" s="13">
        <f t="shared" si="1"/>
        <v>163006.13774912135</v>
      </c>
    </row>
    <row r="111" spans="2:5">
      <c r="B111" s="12">
        <v>83</v>
      </c>
      <c r="C111" s="12">
        <v>139755.70132185222</v>
      </c>
      <c r="D111" s="12">
        <v>25044.298678147781</v>
      </c>
      <c r="E111" s="13">
        <f t="shared" si="1"/>
        <v>139755.70132185222</v>
      </c>
    </row>
    <row r="112" spans="2:5">
      <c r="B112" s="12">
        <v>84</v>
      </c>
      <c r="C112" s="12">
        <v>170383.17059415716</v>
      </c>
      <c r="D112" s="12">
        <v>-22683.170594157156</v>
      </c>
      <c r="E112" s="13">
        <f t="shared" si="1"/>
        <v>170383.17059415716</v>
      </c>
    </row>
    <row r="113" spans="2:5">
      <c r="B113" s="12">
        <v>85</v>
      </c>
      <c r="C113" s="12">
        <v>79778.50706409142</v>
      </c>
      <c r="D113" s="12">
        <v>10721.49293590858</v>
      </c>
      <c r="E113" s="13">
        <f t="shared" si="1"/>
        <v>79778.50706409142</v>
      </c>
    </row>
    <row r="114" spans="2:5">
      <c r="B114" s="12">
        <v>86</v>
      </c>
      <c r="C114" s="12">
        <v>169808.53182016083</v>
      </c>
      <c r="D114" s="12">
        <v>18491.468179839168</v>
      </c>
      <c r="E114" s="13">
        <f t="shared" si="1"/>
        <v>169808.53182016083</v>
      </c>
    </row>
    <row r="115" spans="2:5">
      <c r="B115" s="12">
        <v>87</v>
      </c>
      <c r="C115" s="12">
        <v>108316.18037406463</v>
      </c>
      <c r="D115" s="12">
        <v>-5616.1803740646283</v>
      </c>
      <c r="E115" s="13">
        <f t="shared" si="1"/>
        <v>108316.18037406463</v>
      </c>
    </row>
    <row r="116" spans="2:5">
      <c r="B116" s="12">
        <v>88</v>
      </c>
      <c r="C116" s="12">
        <v>151209.01057325231</v>
      </c>
      <c r="D116" s="12">
        <v>21290.989426747692</v>
      </c>
      <c r="E116" s="13">
        <f t="shared" si="1"/>
        <v>151209.01057325231</v>
      </c>
    </row>
    <row r="117" spans="2:5">
      <c r="B117" s="12">
        <v>89</v>
      </c>
      <c r="C117" s="12">
        <v>140699.99646598494</v>
      </c>
      <c r="D117" s="12">
        <v>-12999.996465984936</v>
      </c>
      <c r="E117" s="13">
        <f t="shared" si="1"/>
        <v>140699.99646598494</v>
      </c>
    </row>
    <row r="118" spans="2:5">
      <c r="B118" s="12">
        <v>90</v>
      </c>
      <c r="C118" s="12">
        <v>96479.069240981975</v>
      </c>
      <c r="D118" s="12">
        <v>1320.9307590180251</v>
      </c>
      <c r="E118" s="13">
        <f t="shared" si="1"/>
        <v>96479.069240981975</v>
      </c>
    </row>
    <row r="119" spans="2:5">
      <c r="B119" s="12">
        <v>91</v>
      </c>
      <c r="C119" s="12">
        <v>136755.0021206424</v>
      </c>
      <c r="D119" s="12">
        <v>6344.9978793576011</v>
      </c>
      <c r="E119" s="13">
        <f t="shared" si="1"/>
        <v>136755.0021206424</v>
      </c>
    </row>
    <row r="120" spans="2:5">
      <c r="B120" s="12">
        <v>92</v>
      </c>
      <c r="C120" s="12">
        <v>141658.43712166388</v>
      </c>
      <c r="D120" s="12">
        <v>-25158.437121663883</v>
      </c>
      <c r="E120" s="13">
        <f t="shared" si="1"/>
        <v>141658.43712166388</v>
      </c>
    </row>
    <row r="121" spans="2:5">
      <c r="B121" s="12">
        <v>93</v>
      </c>
      <c r="C121" s="12">
        <v>139184.8392776495</v>
      </c>
      <c r="D121" s="12">
        <v>3415.160722350498</v>
      </c>
      <c r="E121" s="13">
        <f t="shared" si="1"/>
        <v>139184.8392776495</v>
      </c>
    </row>
    <row r="122" spans="2:5">
      <c r="B122" s="12">
        <v>94</v>
      </c>
      <c r="C122" s="12">
        <v>149975.98838103877</v>
      </c>
      <c r="D122" s="12">
        <v>7124.0116189612309</v>
      </c>
      <c r="E122" s="13">
        <f t="shared" si="1"/>
        <v>149975.98838103877</v>
      </c>
    </row>
    <row r="123" spans="2:5">
      <c r="B123" s="12">
        <v>95</v>
      </c>
      <c r="C123" s="12">
        <v>150023.52579783965</v>
      </c>
      <c r="D123" s="12">
        <v>10576.474202160345</v>
      </c>
      <c r="E123" s="13">
        <f t="shared" si="1"/>
        <v>150023.52579783965</v>
      </c>
    </row>
    <row r="124" spans="2:5">
      <c r="B124" s="12">
        <v>96</v>
      </c>
      <c r="C124" s="12">
        <v>134808.50563382352</v>
      </c>
      <c r="D124" s="12">
        <v>17691.494366176485</v>
      </c>
      <c r="E124" s="13">
        <f t="shared" si="1"/>
        <v>134808.50563382352</v>
      </c>
    </row>
    <row r="125" spans="2:5">
      <c r="B125" s="12">
        <v>97</v>
      </c>
      <c r="C125" s="12">
        <v>158637.35756488267</v>
      </c>
      <c r="D125" s="12">
        <v>-25337.357564882666</v>
      </c>
      <c r="E125" s="13">
        <f t="shared" si="1"/>
        <v>158637.35756488267</v>
      </c>
    </row>
    <row r="126" spans="2:5">
      <c r="B126" s="12">
        <v>98</v>
      </c>
      <c r="C126" s="12">
        <v>136663.70401683426</v>
      </c>
      <c r="D126" s="12">
        <v>-9863.7040168342646</v>
      </c>
      <c r="E126" s="13">
        <f t="shared" si="1"/>
        <v>136663.70401683426</v>
      </c>
    </row>
    <row r="127" spans="2:5">
      <c r="B127" s="12">
        <v>99</v>
      </c>
      <c r="C127" s="12">
        <v>149693.85338491687</v>
      </c>
      <c r="D127" s="12">
        <v>-4193.8533849168743</v>
      </c>
      <c r="E127" s="13">
        <f t="shared" si="1"/>
        <v>149693.85338491687</v>
      </c>
    </row>
    <row r="128" spans="2:5">
      <c r="B128" s="12">
        <v>100</v>
      </c>
      <c r="C128" s="12">
        <v>149975.98838103877</v>
      </c>
      <c r="D128" s="12">
        <v>21024.011618961231</v>
      </c>
      <c r="E128" s="13">
        <f t="shared" si="1"/>
        <v>149975.98838103877</v>
      </c>
    </row>
    <row r="129" spans="2:5">
      <c r="B129" s="12">
        <v>101</v>
      </c>
      <c r="C129" s="12">
        <v>92197.810430757716</v>
      </c>
      <c r="D129" s="12">
        <v>11002.189569242284</v>
      </c>
      <c r="E129" s="13">
        <f t="shared" si="1"/>
        <v>92197.810430757716</v>
      </c>
    </row>
    <row r="130" spans="2:5">
      <c r="B130" s="12">
        <v>102</v>
      </c>
      <c r="C130" s="12">
        <v>120304.14444224747</v>
      </c>
      <c r="D130" s="12">
        <v>2795.8555577525258</v>
      </c>
      <c r="E130" s="13">
        <f t="shared" si="1"/>
        <v>120304.14444224747</v>
      </c>
    </row>
    <row r="131" spans="2:5">
      <c r="B131" s="12">
        <v>103</v>
      </c>
      <c r="C131" s="12">
        <v>143181.14776958656</v>
      </c>
      <c r="D131" s="12">
        <v>-6381.1477695865615</v>
      </c>
      <c r="E131" s="13">
        <f t="shared" si="1"/>
        <v>143181.14776958656</v>
      </c>
    </row>
    <row r="132" spans="2:5">
      <c r="B132" s="12">
        <v>104</v>
      </c>
      <c r="C132" s="12">
        <v>167957.11016694372</v>
      </c>
      <c r="D132" s="12">
        <v>43242.889833056281</v>
      </c>
      <c r="E132" s="13">
        <f t="shared" si="1"/>
        <v>167957.11016694372</v>
      </c>
    </row>
    <row r="133" spans="2:5">
      <c r="B133" s="12">
        <v>105</v>
      </c>
      <c r="C133" s="12">
        <v>99614.827233007149</v>
      </c>
      <c r="D133" s="12">
        <v>-17314.827233007149</v>
      </c>
      <c r="E133" s="13">
        <f t="shared" si="1"/>
        <v>99614.827233007149</v>
      </c>
    </row>
    <row r="134" spans="2:5">
      <c r="B134" s="12">
        <v>106</v>
      </c>
      <c r="C134" s="12">
        <v>159921.69390369073</v>
      </c>
      <c r="D134" s="12">
        <v>-13021.693903690728</v>
      </c>
      <c r="E134" s="13">
        <f t="shared" si="1"/>
        <v>159921.69390369073</v>
      </c>
    </row>
    <row r="135" spans="2:5">
      <c r="B135" s="12">
        <v>107</v>
      </c>
      <c r="C135" s="12">
        <v>113219.61537508611</v>
      </c>
      <c r="D135" s="12">
        <v>-4719.6153750861122</v>
      </c>
      <c r="E135" s="13">
        <f t="shared" si="1"/>
        <v>113219.61537508611</v>
      </c>
    </row>
    <row r="136" spans="2:5">
      <c r="B136" s="12">
        <v>108</v>
      </c>
      <c r="C136" s="12">
        <v>139181.06254785586</v>
      </c>
      <c r="D136" s="12">
        <v>-5181.062547855865</v>
      </c>
      <c r="E136" s="13">
        <f t="shared" si="1"/>
        <v>139181.06254785586</v>
      </c>
    </row>
    <row r="137" spans="2:5">
      <c r="B137" s="12">
        <v>109</v>
      </c>
      <c r="C137" s="12">
        <v>130809.38181972117</v>
      </c>
      <c r="D137" s="12">
        <v>-13809.381819721166</v>
      </c>
      <c r="E137" s="13">
        <f t="shared" si="1"/>
        <v>130809.38181972117</v>
      </c>
    </row>
    <row r="138" spans="2:5">
      <c r="B138" s="12">
        <v>110</v>
      </c>
      <c r="C138" s="12">
        <v>125583.8278653642</v>
      </c>
      <c r="D138" s="12">
        <v>-16883.827865364205</v>
      </c>
      <c r="E138" s="13">
        <f t="shared" si="1"/>
        <v>125583.8278653642</v>
      </c>
    </row>
    <row r="139" spans="2:5">
      <c r="B139" s="12">
        <v>111</v>
      </c>
      <c r="C139" s="12">
        <v>118730.1196477302</v>
      </c>
      <c r="D139" s="12">
        <v>-7130.1196477302001</v>
      </c>
      <c r="E139" s="13">
        <f t="shared" si="1"/>
        <v>118730.1196477302</v>
      </c>
    </row>
    <row r="140" spans="2:5">
      <c r="B140" s="12">
        <v>112</v>
      </c>
      <c r="C140" s="12">
        <v>106984.30661845568</v>
      </c>
      <c r="D140" s="12">
        <v>7915.693381544319</v>
      </c>
      <c r="E140" s="13">
        <f t="shared" si="1"/>
        <v>106984.30661845568</v>
      </c>
    </row>
    <row r="141" spans="2:5">
      <c r="B141" s="12">
        <v>113</v>
      </c>
      <c r="C141" s="12">
        <v>119352.29583852744</v>
      </c>
      <c r="D141" s="12">
        <v>4247.7041614725604</v>
      </c>
      <c r="E141" s="13">
        <f t="shared" si="1"/>
        <v>119352.29583852744</v>
      </c>
    </row>
    <row r="142" spans="2:5">
      <c r="B142" s="12">
        <v>114</v>
      </c>
      <c r="C142" s="12">
        <v>118781.43379432475</v>
      </c>
      <c r="D142" s="12">
        <v>-3081.4337943247519</v>
      </c>
      <c r="E142" s="13">
        <f t="shared" si="1"/>
        <v>118781.43379432475</v>
      </c>
    </row>
    <row r="143" spans="2:5">
      <c r="B143" s="12">
        <v>115</v>
      </c>
      <c r="C143" s="12">
        <v>154966.94475607469</v>
      </c>
      <c r="D143" s="12">
        <v>-30466.944756074692</v>
      </c>
      <c r="E143" s="13">
        <f t="shared" si="1"/>
        <v>154966.94475607469</v>
      </c>
    </row>
    <row r="144" spans="2:5">
      <c r="B144" s="12">
        <v>116</v>
      </c>
      <c r="C144" s="12">
        <v>125243.78667068889</v>
      </c>
      <c r="D144" s="12">
        <v>-22743.786670688889</v>
      </c>
      <c r="E144" s="13">
        <f t="shared" si="1"/>
        <v>125243.78667068889</v>
      </c>
    </row>
    <row r="145" spans="2:5">
      <c r="B145" s="12">
        <v>117</v>
      </c>
      <c r="C145" s="12">
        <v>207849.24116492158</v>
      </c>
      <c r="D145" s="12">
        <v>-8349.2411649215792</v>
      </c>
      <c r="E145" s="13">
        <f t="shared" si="1"/>
        <v>207849.24116492158</v>
      </c>
    </row>
    <row r="146" spans="2:5">
      <c r="B146" s="12">
        <v>118</v>
      </c>
      <c r="C146" s="12">
        <v>127435.24951858135</v>
      </c>
      <c r="D146" s="12">
        <v>-9635.2495185813459</v>
      </c>
      <c r="E146" s="13">
        <f t="shared" si="1"/>
        <v>127435.24951858135</v>
      </c>
    </row>
    <row r="147" spans="2:5">
      <c r="B147" s="12">
        <v>119</v>
      </c>
      <c r="C147" s="12">
        <v>115689.4364893068</v>
      </c>
      <c r="D147" s="12">
        <v>34510.563510693202</v>
      </c>
      <c r="E147" s="13">
        <f t="shared" si="1"/>
        <v>115689.4364893068</v>
      </c>
    </row>
    <row r="148" spans="2:5">
      <c r="B148" s="12">
        <v>120</v>
      </c>
      <c r="C148" s="12">
        <v>90913.474091949669</v>
      </c>
      <c r="D148" s="12">
        <v>18786.525908050331</v>
      </c>
      <c r="E148" s="13">
        <f t="shared" si="1"/>
        <v>90913.474091949669</v>
      </c>
    </row>
    <row r="149" spans="2:5">
      <c r="B149" s="12">
        <v>121</v>
      </c>
      <c r="C149" s="12">
        <v>117779.23245163859</v>
      </c>
      <c r="D149" s="12">
        <v>-7379.2324516385852</v>
      </c>
      <c r="E149" s="13">
        <f t="shared" si="1"/>
        <v>117779.23245163859</v>
      </c>
    </row>
    <row r="150" spans="2:5">
      <c r="B150" s="12">
        <v>122</v>
      </c>
      <c r="C150" s="12">
        <v>127098.98505369964</v>
      </c>
      <c r="D150" s="12">
        <v>-21498.985053699638</v>
      </c>
      <c r="E150" s="13">
        <f t="shared" si="1"/>
        <v>127098.98505369964</v>
      </c>
    </row>
    <row r="151" spans="2:5">
      <c r="B151" s="12">
        <v>123</v>
      </c>
      <c r="C151" s="12">
        <v>140374.10078285579</v>
      </c>
      <c r="D151" s="12">
        <v>4425.8992171442078</v>
      </c>
      <c r="E151" s="13">
        <f t="shared" si="1"/>
        <v>140374.10078285579</v>
      </c>
    </row>
    <row r="152" spans="2:5">
      <c r="B152" s="12">
        <v>124</v>
      </c>
      <c r="C152" s="12">
        <v>125243.78667068889</v>
      </c>
      <c r="D152" s="12">
        <v>-5543.786670688889</v>
      </c>
      <c r="E152" s="13">
        <f t="shared" si="1"/>
        <v>125243.78667068889</v>
      </c>
    </row>
    <row r="153" spans="2:5">
      <c r="B153" s="12">
        <v>125</v>
      </c>
      <c r="C153" s="12">
        <v>150641.92525884323</v>
      </c>
      <c r="D153" s="12">
        <v>-2741.9252588432282</v>
      </c>
      <c r="E153" s="13">
        <f t="shared" si="1"/>
        <v>150641.92525884323</v>
      </c>
    </row>
    <row r="154" spans="2:5">
      <c r="B154" s="12">
        <v>126</v>
      </c>
      <c r="C154" s="12">
        <v>127391.4888315741</v>
      </c>
      <c r="D154" s="12">
        <v>-13891.488831574097</v>
      </c>
      <c r="E154" s="13">
        <f t="shared" si="1"/>
        <v>127391.4888315741</v>
      </c>
    </row>
    <row r="155" spans="2:5">
      <c r="B155" s="12">
        <v>127</v>
      </c>
      <c r="C155" s="12">
        <v>159866.60302730254</v>
      </c>
      <c r="D155" s="12">
        <v>-9966.603027302539</v>
      </c>
      <c r="E155" s="13">
        <f t="shared" si="1"/>
        <v>159866.60302730254</v>
      </c>
    </row>
    <row r="156" spans="2:5">
      <c r="B156" s="12">
        <v>128</v>
      </c>
      <c r="C156" s="12">
        <v>133286.75639352918</v>
      </c>
      <c r="D156" s="12">
        <v>-8686.7563935291837</v>
      </c>
      <c r="E156" s="13">
        <f t="shared" si="1"/>
        <v>133286.75639352918</v>
      </c>
    </row>
  </sheetData>
  <conditionalFormatting sqref="E29:E15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{0B6C5886-12B5-5449-8DC4-F7F30E512E9F}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6C5886-12B5-5449-8DC4-F7F30E512E9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E29:E156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F921-430F-4642-A425-4E725668AC71}">
  <dimension ref="B2:W59"/>
  <sheetViews>
    <sheetView tabSelected="1" topLeftCell="A2" workbookViewId="0">
      <selection activeCell="B19" sqref="B19:B22"/>
    </sheetView>
  </sheetViews>
  <sheetFormatPr baseColWidth="10" defaultRowHeight="15"/>
  <cols>
    <col min="1" max="2" width="10.83203125" style="1"/>
    <col min="3" max="3" width="12.6640625" style="1" bestFit="1" customWidth="1"/>
    <col min="4" max="6" width="10.83203125" style="1"/>
    <col min="7" max="7" width="12.6640625" style="1" bestFit="1" customWidth="1"/>
    <col min="8" max="12" width="10.83203125" style="1"/>
    <col min="13" max="13" width="13.1640625" style="1" customWidth="1"/>
    <col min="14" max="14" width="14.83203125" style="1" customWidth="1"/>
    <col min="15" max="15" width="12.6640625" style="1" bestFit="1" customWidth="1"/>
    <col min="16" max="17" width="10.83203125" style="1"/>
    <col min="18" max="18" width="11.6640625" style="1" bestFit="1" customWidth="1"/>
    <col min="19" max="23" width="14.6640625" style="1" bestFit="1" customWidth="1"/>
    <col min="24" max="16384" width="10.83203125" style="1"/>
  </cols>
  <sheetData>
    <row r="2" spans="2:20">
      <c r="B2" s="1" t="s">
        <v>18</v>
      </c>
    </row>
    <row r="3" spans="2:20" ht="16" thickBot="1"/>
    <row r="4" spans="2:20">
      <c r="B4" s="7" t="s">
        <v>19</v>
      </c>
      <c r="C4" s="7"/>
    </row>
    <row r="5" spans="2:20" ht="16" thickBot="1">
      <c r="B5" s="8" t="s">
        <v>20</v>
      </c>
      <c r="C5" s="8">
        <v>0.8355730661585723</v>
      </c>
    </row>
    <row r="6" spans="2:20">
      <c r="B6" s="8" t="s">
        <v>21</v>
      </c>
      <c r="C6" s="8">
        <v>0.69818234888963782</v>
      </c>
      <c r="M6" s="10"/>
      <c r="N6" s="10" t="s">
        <v>35</v>
      </c>
    </row>
    <row r="7" spans="2:20">
      <c r="B7" s="8" t="s">
        <v>22</v>
      </c>
      <c r="C7" s="14">
        <v>0.68836714072344718</v>
      </c>
      <c r="M7" s="8" t="s">
        <v>29</v>
      </c>
      <c r="N7" s="8">
        <v>-17347.376948520294</v>
      </c>
    </row>
    <row r="8" spans="2:20">
      <c r="B8" s="8" t="s">
        <v>23</v>
      </c>
      <c r="C8" s="8">
        <v>14999.245515071971</v>
      </c>
      <c r="M8" s="8" t="s">
        <v>1</v>
      </c>
      <c r="N8" s="8">
        <v>61.839946100358851</v>
      </c>
    </row>
    <row r="9" spans="2:20" ht="16" thickBot="1">
      <c r="B9" s="9" t="s">
        <v>24</v>
      </c>
      <c r="C9" s="9">
        <v>128</v>
      </c>
      <c r="M9" s="8" t="s">
        <v>2</v>
      </c>
      <c r="N9" s="8">
        <v>9319.7526020610549</v>
      </c>
    </row>
    <row r="10" spans="2:20">
      <c r="M10" s="8" t="s">
        <v>3</v>
      </c>
      <c r="N10" s="8">
        <v>12646.347486400027</v>
      </c>
    </row>
    <row r="11" spans="2:20" ht="16" thickBot="1">
      <c r="B11" s="1" t="s">
        <v>25</v>
      </c>
      <c r="M11" s="9" t="s">
        <v>4</v>
      </c>
      <c r="N11" s="9">
        <v>-13601.011412285299</v>
      </c>
    </row>
    <row r="12" spans="2:20">
      <c r="B12" s="10"/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</row>
    <row r="13" spans="2:20">
      <c r="B13" s="8" t="s">
        <v>26</v>
      </c>
      <c r="C13" s="8">
        <v>4</v>
      </c>
      <c r="D13" s="8">
        <v>64012998276.241989</v>
      </c>
      <c r="E13" s="8">
        <v>16003249569.060497</v>
      </c>
      <c r="F13" s="8">
        <v>71.132709267908254</v>
      </c>
      <c r="G13" s="14">
        <v>4.4374906430685926E-31</v>
      </c>
    </row>
    <row r="14" spans="2:20" ht="16">
      <c r="B14" s="8" t="s">
        <v>27</v>
      </c>
      <c r="C14" s="8">
        <v>123</v>
      </c>
      <c r="D14" s="8">
        <v>27672216020.633015</v>
      </c>
      <c r="E14" s="8">
        <v>224977366.02140662</v>
      </c>
      <c r="F14" s="8"/>
      <c r="G14" s="8"/>
      <c r="M14" s="26" t="s">
        <v>47</v>
      </c>
      <c r="N14" s="25"/>
      <c r="O14" s="25"/>
      <c r="P14" s="25"/>
      <c r="Q14" s="25"/>
      <c r="R14" s="25"/>
      <c r="S14" s="25"/>
      <c r="T14" s="25"/>
    </row>
    <row r="15" spans="2:20" ht="16" thickBot="1">
      <c r="B15" s="9" t="s">
        <v>28</v>
      </c>
      <c r="C15" s="9">
        <v>127</v>
      </c>
      <c r="D15" s="9">
        <v>91685214296.875</v>
      </c>
      <c r="E15" s="9"/>
      <c r="F15" s="9"/>
      <c r="G15" s="9"/>
    </row>
    <row r="16" spans="2:20" ht="16" thickBot="1">
      <c r="M16" s="1" t="s">
        <v>29</v>
      </c>
      <c r="N16" s="1">
        <f>C18</f>
        <v>-17347.376948520294</v>
      </c>
      <c r="O16" s="1">
        <v>1</v>
      </c>
      <c r="S16" s="21" t="s">
        <v>2</v>
      </c>
    </row>
    <row r="17" spans="2:23">
      <c r="B17" s="10"/>
      <c r="C17" s="10" t="s">
        <v>35</v>
      </c>
      <c r="D17" s="10" t="s">
        <v>23</v>
      </c>
      <c r="E17" s="10" t="s">
        <v>36</v>
      </c>
      <c r="F17" s="10" t="s">
        <v>37</v>
      </c>
      <c r="G17" s="10" t="s">
        <v>38</v>
      </c>
      <c r="H17" s="10" t="s">
        <v>39</v>
      </c>
      <c r="I17" s="10" t="s">
        <v>40</v>
      </c>
      <c r="J17" s="10" t="s">
        <v>41</v>
      </c>
      <c r="M17" s="1" t="s">
        <v>48</v>
      </c>
      <c r="N17" s="20">
        <v>1200</v>
      </c>
      <c r="O17" s="1">
        <f>C19</f>
        <v>61.839946100358851</v>
      </c>
    </row>
    <row r="18" spans="2:23">
      <c r="B18" s="8" t="s">
        <v>29</v>
      </c>
      <c r="C18" s="14">
        <v>-17347.376948520294</v>
      </c>
      <c r="D18" s="8">
        <v>12724.896305655866</v>
      </c>
      <c r="E18" s="8">
        <v>-1.3632627356507308</v>
      </c>
      <c r="F18" s="8">
        <v>0.17528993623470759</v>
      </c>
      <c r="G18" s="8">
        <v>-42535.528959736395</v>
      </c>
      <c r="H18" s="8">
        <v>7840.7750626958077</v>
      </c>
      <c r="I18" s="8">
        <v>-42535.528959736395</v>
      </c>
      <c r="J18" s="8">
        <v>7840.7750626958077</v>
      </c>
      <c r="M18" s="1" t="s">
        <v>2</v>
      </c>
      <c r="N18" s="21">
        <v>1</v>
      </c>
      <c r="O18" s="1">
        <f>C20</f>
        <v>9319.7526020610549</v>
      </c>
      <c r="R18" s="29">
        <f>O22</f>
        <v>50669.971709915546</v>
      </c>
      <c r="S18" s="23">
        <v>1</v>
      </c>
      <c r="T18" s="23">
        <v>2</v>
      </c>
      <c r="U18" s="23">
        <v>3</v>
      </c>
      <c r="V18" s="23">
        <v>4</v>
      </c>
      <c r="W18" s="23">
        <v>5</v>
      </c>
    </row>
    <row r="19" spans="2:23">
      <c r="B19" s="8" t="s">
        <v>1</v>
      </c>
      <c r="C19" s="30">
        <v>61.839946100358851</v>
      </c>
      <c r="D19" s="8">
        <v>8.2637738430117942</v>
      </c>
      <c r="E19" s="8">
        <v>7.4832573198567616</v>
      </c>
      <c r="F19" s="30">
        <v>1.2021088466551735E-11</v>
      </c>
      <c r="G19" s="8">
        <v>45.482312470639137</v>
      </c>
      <c r="H19" s="8">
        <v>78.197579730078559</v>
      </c>
      <c r="I19" s="8">
        <v>45.482312470639137</v>
      </c>
      <c r="J19" s="8">
        <v>78.197579730078559</v>
      </c>
      <c r="M19" s="1" t="s">
        <v>3</v>
      </c>
      <c r="N19" s="1">
        <v>2</v>
      </c>
      <c r="O19" s="1">
        <f>C21</f>
        <v>12646.347486400027</v>
      </c>
      <c r="Q19" s="22" t="s">
        <v>48</v>
      </c>
      <c r="R19" s="24">
        <v>1000</v>
      </c>
      <c r="S19" s="28">
        <f t="dataTable" ref="S19:W59" dt2D="1" dtr="1" r1="N18" r2="N17"/>
        <v>38301.982489843758</v>
      </c>
      <c r="T19" s="28">
        <v>47621.735091904811</v>
      </c>
      <c r="U19" s="28">
        <v>56941.487693965893</v>
      </c>
      <c r="V19" s="28">
        <v>66261.240296026954</v>
      </c>
      <c r="W19" s="28">
        <v>75580.992898088007</v>
      </c>
    </row>
    <row r="20" spans="2:23">
      <c r="B20" s="8" t="s">
        <v>2</v>
      </c>
      <c r="C20" s="30">
        <v>9319.7526020610549</v>
      </c>
      <c r="D20" s="8">
        <v>2148.7544402078074</v>
      </c>
      <c r="E20" s="8">
        <v>4.3372813699269122</v>
      </c>
      <c r="F20" s="30">
        <v>2.9731074623226852E-5</v>
      </c>
      <c r="G20" s="8">
        <v>5066.4249383477118</v>
      </c>
      <c r="H20" s="8">
        <v>13573.080265774399</v>
      </c>
      <c r="I20" s="8">
        <v>5066.4249383477118</v>
      </c>
      <c r="J20" s="8">
        <v>13573.080265774399</v>
      </c>
      <c r="M20" s="1" t="s">
        <v>4</v>
      </c>
      <c r="N20" s="1">
        <v>3</v>
      </c>
      <c r="O20" s="1">
        <f>C22</f>
        <v>-13601.011412285299</v>
      </c>
      <c r="R20" s="24">
        <v>1050</v>
      </c>
      <c r="S20" s="28">
        <v>41393.979794861712</v>
      </c>
      <c r="T20" s="28">
        <v>50713.732396922765</v>
      </c>
      <c r="U20" s="28">
        <v>60033.484998983819</v>
      </c>
      <c r="V20" s="28">
        <v>69353.237601044879</v>
      </c>
      <c r="W20" s="28">
        <v>78672.990203105932</v>
      </c>
    </row>
    <row r="21" spans="2:23">
      <c r="B21" s="8" t="s">
        <v>3</v>
      </c>
      <c r="C21" s="30">
        <v>12646.347486400027</v>
      </c>
      <c r="D21" s="8">
        <v>3109.6620286097505</v>
      </c>
      <c r="E21" s="8">
        <v>4.0667916223853702</v>
      </c>
      <c r="F21" s="30">
        <v>8.4484906707596116E-5</v>
      </c>
      <c r="G21" s="8">
        <v>6490.9621694041634</v>
      </c>
      <c r="H21" s="8">
        <v>18801.732803395891</v>
      </c>
      <c r="I21" s="8">
        <v>6490.9621694041634</v>
      </c>
      <c r="J21" s="8">
        <v>18801.732803395891</v>
      </c>
      <c r="R21" s="24">
        <v>1100</v>
      </c>
      <c r="S21" s="28">
        <v>44485.977099879638</v>
      </c>
      <c r="T21" s="28">
        <v>53805.729701940691</v>
      </c>
      <c r="U21" s="28">
        <v>63125.482304001773</v>
      </c>
      <c r="V21" s="28">
        <v>72445.234906062833</v>
      </c>
      <c r="W21" s="28">
        <v>81764.987508123886</v>
      </c>
    </row>
    <row r="22" spans="2:23" ht="16" thickBot="1">
      <c r="B22" s="9" t="s">
        <v>4</v>
      </c>
      <c r="C22" s="31">
        <v>-13601.011412285299</v>
      </c>
      <c r="D22" s="9">
        <v>1324.8186585487847</v>
      </c>
      <c r="E22" s="9">
        <v>-10.266319337005669</v>
      </c>
      <c r="F22" s="31">
        <v>3.0884342022559867E-18</v>
      </c>
      <c r="G22" s="9">
        <v>-16223.408715750182</v>
      </c>
      <c r="H22" s="9">
        <v>-10978.614108820417</v>
      </c>
      <c r="I22" s="9">
        <v>-16223.408715750182</v>
      </c>
      <c r="J22" s="9">
        <v>-10978.614108820417</v>
      </c>
      <c r="M22" s="1" t="s">
        <v>49</v>
      </c>
      <c r="O22" s="27">
        <f>N16*O16+N17*O17+N18*O18+N19*O19+N20*O20</f>
        <v>50669.971709915546</v>
      </c>
      <c r="R22" s="24">
        <v>1150</v>
      </c>
      <c r="S22" s="28">
        <v>47577.974404897592</v>
      </c>
      <c r="T22" s="28">
        <v>56897.727006958645</v>
      </c>
      <c r="U22" s="28">
        <v>66217.479609019734</v>
      </c>
      <c r="V22" s="28">
        <v>75537.232211080787</v>
      </c>
      <c r="W22" s="28">
        <v>84856.98481314184</v>
      </c>
    </row>
    <row r="23" spans="2:23">
      <c r="R23" s="24">
        <v>1200</v>
      </c>
      <c r="S23" s="28">
        <v>50669.971709915546</v>
      </c>
      <c r="T23" s="28">
        <v>59989.724311976599</v>
      </c>
      <c r="U23" s="28">
        <v>69309.476914037659</v>
      </c>
      <c r="V23" s="28">
        <v>78629.229516098712</v>
      </c>
      <c r="W23" s="28">
        <v>87948.982118159765</v>
      </c>
    </row>
    <row r="24" spans="2:23">
      <c r="R24" s="24">
        <v>1250</v>
      </c>
      <c r="S24" s="28">
        <v>53761.969014933471</v>
      </c>
      <c r="T24" s="28">
        <v>63081.721616994524</v>
      </c>
      <c r="U24" s="28">
        <v>72401.474219055614</v>
      </c>
      <c r="V24" s="28">
        <v>81721.226821116667</v>
      </c>
      <c r="W24" s="28">
        <v>91040.97942317772</v>
      </c>
    </row>
    <row r="25" spans="2:23">
      <c r="R25" s="24">
        <v>1300</v>
      </c>
      <c r="S25" s="28">
        <v>56853.966319951425</v>
      </c>
      <c r="T25" s="28">
        <v>66173.718922012486</v>
      </c>
      <c r="U25" s="28">
        <v>75493.471524073539</v>
      </c>
      <c r="V25" s="28">
        <v>84813.224126134592</v>
      </c>
      <c r="W25" s="28">
        <v>94132.976728195645</v>
      </c>
    </row>
    <row r="26" spans="2:23">
      <c r="R26" s="24">
        <v>1350</v>
      </c>
      <c r="S26" s="28">
        <v>59945.96362496935</v>
      </c>
      <c r="T26" s="28">
        <v>69265.716227030411</v>
      </c>
      <c r="U26" s="28">
        <v>78585.468829091493</v>
      </c>
      <c r="V26" s="28">
        <v>87905.221431152546</v>
      </c>
      <c r="W26" s="28">
        <v>97224.974033213599</v>
      </c>
    </row>
    <row r="27" spans="2:23">
      <c r="M27" s="1" t="s">
        <v>29</v>
      </c>
      <c r="N27" s="1">
        <f>C18</f>
        <v>-17347.376948520294</v>
      </c>
      <c r="O27" s="1">
        <v>1</v>
      </c>
      <c r="P27" s="1">
        <f>N27*O27</f>
        <v>-17347.376948520294</v>
      </c>
      <c r="R27" s="24">
        <v>1400</v>
      </c>
      <c r="S27" s="28">
        <v>63037.960929987305</v>
      </c>
      <c r="T27" s="28">
        <v>72357.713532048365</v>
      </c>
      <c r="U27" s="28">
        <v>81677.466134109447</v>
      </c>
      <c r="V27" s="28">
        <v>90997.2187361705</v>
      </c>
      <c r="W27" s="28">
        <v>100316.97133823155</v>
      </c>
    </row>
    <row r="28" spans="2:23">
      <c r="C28" s="18" t="s">
        <v>12</v>
      </c>
      <c r="D28" s="17" t="s">
        <v>0</v>
      </c>
      <c r="E28" s="17" t="s">
        <v>1</v>
      </c>
      <c r="F28" s="17" t="s">
        <v>2</v>
      </c>
      <c r="G28" s="17" t="s">
        <v>3</v>
      </c>
      <c r="H28" s="17" t="s">
        <v>4</v>
      </c>
      <c r="I28" s="17" t="s">
        <v>5</v>
      </c>
      <c r="J28" s="17" t="s">
        <v>6</v>
      </c>
      <c r="M28" s="1" t="s">
        <v>48</v>
      </c>
      <c r="N28" s="20">
        <v>1980</v>
      </c>
      <c r="O28" s="1">
        <f>C19</f>
        <v>61.839946100358851</v>
      </c>
      <c r="P28" s="1">
        <f t="shared" ref="P28:P31" si="0">N28*O28</f>
        <v>122443.09327871053</v>
      </c>
      <c r="R28" s="24">
        <v>1450</v>
      </c>
      <c r="S28" s="28">
        <v>66129.958235005266</v>
      </c>
      <c r="T28" s="28">
        <v>75449.710837066319</v>
      </c>
      <c r="U28" s="28">
        <v>84769.463439127372</v>
      </c>
      <c r="V28" s="28">
        <v>94089.216041188425</v>
      </c>
      <c r="W28" s="28">
        <v>103408.96864324948</v>
      </c>
    </row>
    <row r="29" spans="2:23">
      <c r="C29" s="19">
        <v>1</v>
      </c>
      <c r="D29" s="16">
        <v>114300</v>
      </c>
      <c r="E29" s="16">
        <v>1790</v>
      </c>
      <c r="F29" s="16">
        <v>2</v>
      </c>
      <c r="G29" s="16">
        <v>2</v>
      </c>
      <c r="H29" s="16">
        <v>2</v>
      </c>
      <c r="I29" s="16" t="s">
        <v>7</v>
      </c>
      <c r="J29" s="16" t="s">
        <v>8</v>
      </c>
      <c r="M29" s="1" t="s">
        <v>2</v>
      </c>
      <c r="N29" s="21">
        <v>3</v>
      </c>
      <c r="O29" s="1">
        <f>C20</f>
        <v>9319.7526020610549</v>
      </c>
      <c r="P29" s="1">
        <f t="shared" si="0"/>
        <v>27959.257806183166</v>
      </c>
      <c r="R29" s="24">
        <v>1500</v>
      </c>
      <c r="S29" s="28">
        <v>69221.955540023191</v>
      </c>
      <c r="T29" s="28">
        <v>78541.708142084244</v>
      </c>
      <c r="U29" s="28">
        <v>87861.460744145326</v>
      </c>
      <c r="V29" s="28">
        <v>97181.213346206379</v>
      </c>
      <c r="W29" s="28">
        <v>106500.96594826743</v>
      </c>
    </row>
    <row r="30" spans="2:23">
      <c r="C30" s="19">
        <v>2</v>
      </c>
      <c r="D30" s="16">
        <v>114200</v>
      </c>
      <c r="E30" s="16">
        <v>2030</v>
      </c>
      <c r="F30" s="16">
        <v>4</v>
      </c>
      <c r="G30" s="16">
        <v>2</v>
      </c>
      <c r="H30" s="16">
        <v>3</v>
      </c>
      <c r="I30" s="16" t="s">
        <v>7</v>
      </c>
      <c r="J30" s="16" t="s">
        <v>8</v>
      </c>
      <c r="M30" s="1" t="s">
        <v>3</v>
      </c>
      <c r="N30" s="1">
        <v>2</v>
      </c>
      <c r="O30" s="1">
        <f>C21</f>
        <v>12646.347486400027</v>
      </c>
      <c r="P30" s="1">
        <f t="shared" si="0"/>
        <v>25292.694972800055</v>
      </c>
      <c r="R30" s="24">
        <v>1550</v>
      </c>
      <c r="S30" s="28">
        <v>72313.952845041145</v>
      </c>
      <c r="T30" s="28">
        <v>81633.705447102198</v>
      </c>
      <c r="U30" s="28">
        <v>90953.458049163251</v>
      </c>
      <c r="V30" s="28">
        <v>100273.2106512243</v>
      </c>
      <c r="W30" s="28">
        <v>109592.96325328536</v>
      </c>
    </row>
    <row r="31" spans="2:23">
      <c r="C31" s="19">
        <v>3</v>
      </c>
      <c r="D31" s="16">
        <v>114800</v>
      </c>
      <c r="E31" s="16">
        <v>1740</v>
      </c>
      <c r="F31" s="16">
        <v>3</v>
      </c>
      <c r="G31" s="16">
        <v>2</v>
      </c>
      <c r="H31" s="16">
        <v>1</v>
      </c>
      <c r="I31" s="16" t="s">
        <v>7</v>
      </c>
      <c r="J31" s="16" t="s">
        <v>8</v>
      </c>
      <c r="M31" s="1" t="s">
        <v>4</v>
      </c>
      <c r="N31" s="1">
        <v>3</v>
      </c>
      <c r="O31" s="1">
        <f>C22</f>
        <v>-13601.011412285299</v>
      </c>
      <c r="P31" s="1">
        <f t="shared" si="0"/>
        <v>-40803.0342368559</v>
      </c>
      <c r="R31" s="24">
        <v>1600</v>
      </c>
      <c r="S31" s="28">
        <v>75405.95015005907</v>
      </c>
      <c r="T31" s="28">
        <v>84725.702752120123</v>
      </c>
      <c r="U31" s="28">
        <v>94045.455354181206</v>
      </c>
      <c r="V31" s="28">
        <v>103365.20795624226</v>
      </c>
      <c r="W31" s="28">
        <v>112684.96055830331</v>
      </c>
    </row>
    <row r="32" spans="2:23">
      <c r="C32" s="19">
        <v>4</v>
      </c>
      <c r="D32" s="16">
        <v>94700</v>
      </c>
      <c r="E32" s="16">
        <v>1980</v>
      </c>
      <c r="F32" s="16">
        <v>3</v>
      </c>
      <c r="G32" s="16">
        <v>2</v>
      </c>
      <c r="H32" s="16">
        <v>3</v>
      </c>
      <c r="I32" s="16" t="s">
        <v>7</v>
      </c>
      <c r="J32" s="16" t="s">
        <v>8</v>
      </c>
      <c r="R32" s="24">
        <v>1650</v>
      </c>
      <c r="S32" s="28">
        <v>78497.947455077025</v>
      </c>
      <c r="T32" s="28">
        <v>87817.700057138078</v>
      </c>
      <c r="U32" s="28">
        <v>97137.45265919916</v>
      </c>
      <c r="V32" s="28">
        <v>106457.20526126021</v>
      </c>
      <c r="W32" s="28">
        <v>115776.95786332127</v>
      </c>
    </row>
    <row r="33" spans="13:23">
      <c r="M33" s="1" t="s">
        <v>49</v>
      </c>
      <c r="O33" s="27">
        <f>N27*O27+N28*O28+N29*O29+N30*O30+N31*O31</f>
        <v>117544.63487231758</v>
      </c>
      <c r="P33" s="1">
        <f>SUM(P27:P31)</f>
        <v>117544.63487231758</v>
      </c>
      <c r="R33" s="24">
        <v>1700</v>
      </c>
      <c r="S33" s="28">
        <v>81589.944760094979</v>
      </c>
      <c r="T33" s="28">
        <v>90909.697362156032</v>
      </c>
      <c r="U33" s="28">
        <v>100229.44996421708</v>
      </c>
      <c r="V33" s="28">
        <v>109549.20256627814</v>
      </c>
      <c r="W33" s="28">
        <v>118868.95516833919</v>
      </c>
    </row>
    <row r="34" spans="13:23">
      <c r="R34" s="24">
        <v>1750</v>
      </c>
      <c r="S34" s="28">
        <v>84681.942065112904</v>
      </c>
      <c r="T34" s="28">
        <v>94001.694667173957</v>
      </c>
      <c r="U34" s="28">
        <v>103321.44726923504</v>
      </c>
      <c r="V34" s="28">
        <v>112641.19987129609</v>
      </c>
      <c r="W34" s="28">
        <v>121960.95247335715</v>
      </c>
    </row>
    <row r="35" spans="13:23">
      <c r="R35" s="24">
        <v>1800</v>
      </c>
      <c r="S35" s="28">
        <v>87773.939370130858</v>
      </c>
      <c r="T35" s="28">
        <v>97093.691972191911</v>
      </c>
      <c r="U35" s="28">
        <v>106413.44457425296</v>
      </c>
      <c r="V35" s="28">
        <v>115733.19717631402</v>
      </c>
      <c r="W35" s="28">
        <v>125052.94977837507</v>
      </c>
    </row>
    <row r="36" spans="13:23">
      <c r="R36" s="24">
        <v>1850</v>
      </c>
      <c r="S36" s="28">
        <v>90865.936675148783</v>
      </c>
      <c r="T36" s="28">
        <v>100185.68927720984</v>
      </c>
      <c r="U36" s="28">
        <v>109505.44187927092</v>
      </c>
      <c r="V36" s="28">
        <v>118825.19448133197</v>
      </c>
      <c r="W36" s="28">
        <v>128144.94708339302</v>
      </c>
    </row>
    <row r="37" spans="13:23">
      <c r="R37" s="24">
        <v>1900</v>
      </c>
      <c r="S37" s="28">
        <v>93957.933980166737</v>
      </c>
      <c r="T37" s="28">
        <v>103277.68658222779</v>
      </c>
      <c r="U37" s="28">
        <v>112597.43918428887</v>
      </c>
      <c r="V37" s="28">
        <v>121917.19178634993</v>
      </c>
      <c r="W37" s="28">
        <v>131236.94438841098</v>
      </c>
    </row>
    <row r="38" spans="13:23">
      <c r="R38" s="24">
        <v>1950</v>
      </c>
      <c r="S38" s="28">
        <v>97049.931285184692</v>
      </c>
      <c r="T38" s="28">
        <v>106369.68388724574</v>
      </c>
      <c r="U38" s="28">
        <v>115689.4364893068</v>
      </c>
      <c r="V38" s="28">
        <v>125009.18909136785</v>
      </c>
      <c r="W38" s="28">
        <v>134328.9416934289</v>
      </c>
    </row>
    <row r="39" spans="13:23">
      <c r="R39" s="24">
        <v>2000</v>
      </c>
      <c r="S39" s="28">
        <v>100141.92859020262</v>
      </c>
      <c r="T39" s="28">
        <v>109461.68119226367</v>
      </c>
      <c r="U39" s="28">
        <v>118781.43379432475</v>
      </c>
      <c r="V39" s="28">
        <v>128101.1863963858</v>
      </c>
      <c r="W39" s="28">
        <v>137420.93899844686</v>
      </c>
    </row>
    <row r="40" spans="13:23">
      <c r="R40" s="24">
        <v>2050</v>
      </c>
      <c r="S40" s="28">
        <v>103233.92589522057</v>
      </c>
      <c r="T40" s="28">
        <v>112553.67849728162</v>
      </c>
      <c r="U40" s="28">
        <v>121873.43109934268</v>
      </c>
      <c r="V40" s="28">
        <v>131193.18370140373</v>
      </c>
      <c r="W40" s="28">
        <v>140512.93630346478</v>
      </c>
    </row>
    <row r="41" spans="13:23">
      <c r="R41" s="24">
        <v>2100</v>
      </c>
      <c r="S41" s="28">
        <v>106325.9232002385</v>
      </c>
      <c r="T41" s="28">
        <v>115645.67580229958</v>
      </c>
      <c r="U41" s="28">
        <v>124965.42840436063</v>
      </c>
      <c r="V41" s="28">
        <v>134285.18100642168</v>
      </c>
      <c r="W41" s="28">
        <v>143604.93360848274</v>
      </c>
    </row>
    <row r="42" spans="13:23">
      <c r="R42" s="24">
        <v>2150</v>
      </c>
      <c r="S42" s="28">
        <v>109417.92050525645</v>
      </c>
      <c r="T42" s="28">
        <v>118737.67310731753</v>
      </c>
      <c r="U42" s="28">
        <v>128057.42570937859</v>
      </c>
      <c r="V42" s="28">
        <v>137377.17831143964</v>
      </c>
      <c r="W42" s="28">
        <v>146696.93091350069</v>
      </c>
    </row>
    <row r="43" spans="13:23">
      <c r="R43" s="24">
        <v>2200</v>
      </c>
      <c r="S43" s="28">
        <v>112509.91781027438</v>
      </c>
      <c r="T43" s="28">
        <v>121829.67041233546</v>
      </c>
      <c r="U43" s="28">
        <v>131149.42301439651</v>
      </c>
      <c r="V43" s="28">
        <v>140469.17561645756</v>
      </c>
      <c r="W43" s="28">
        <v>149788.92821851862</v>
      </c>
    </row>
    <row r="44" spans="13:23">
      <c r="R44" s="24">
        <v>2250</v>
      </c>
      <c r="S44" s="28">
        <v>115601.91511529236</v>
      </c>
      <c r="T44" s="28">
        <v>124921.66771735341</v>
      </c>
      <c r="U44" s="28">
        <v>134241.42031941446</v>
      </c>
      <c r="V44" s="28">
        <v>143561.17292147552</v>
      </c>
      <c r="W44" s="28">
        <v>152880.92552353657</v>
      </c>
    </row>
    <row r="45" spans="13:23">
      <c r="R45" s="24">
        <v>2300</v>
      </c>
      <c r="S45" s="28">
        <v>118693.91242031031</v>
      </c>
      <c r="T45" s="28">
        <v>128013.66502237137</v>
      </c>
      <c r="U45" s="28">
        <v>137333.41762443242</v>
      </c>
      <c r="V45" s="28">
        <v>146653.17022649347</v>
      </c>
      <c r="W45" s="28">
        <v>155972.92282855453</v>
      </c>
    </row>
    <row r="46" spans="13:23">
      <c r="R46" s="24">
        <v>2350</v>
      </c>
      <c r="S46" s="28">
        <v>121785.90972532824</v>
      </c>
      <c r="T46" s="28">
        <v>131105.66232738929</v>
      </c>
      <c r="U46" s="28">
        <v>140425.41492945034</v>
      </c>
      <c r="V46" s="28">
        <v>149745.1675315114</v>
      </c>
      <c r="W46" s="28">
        <v>159064.92013357245</v>
      </c>
    </row>
    <row r="47" spans="13:23">
      <c r="R47" s="24">
        <v>2400</v>
      </c>
      <c r="S47" s="28">
        <v>124877.90703034619</v>
      </c>
      <c r="T47" s="28">
        <v>134197.65963240725</v>
      </c>
      <c r="U47" s="28">
        <v>143517.4122344683</v>
      </c>
      <c r="V47" s="28">
        <v>152837.16483652935</v>
      </c>
      <c r="W47" s="28">
        <v>162156.9174385904</v>
      </c>
    </row>
    <row r="48" spans="13:23">
      <c r="R48" s="24">
        <v>2450</v>
      </c>
      <c r="S48" s="28">
        <v>127969.90433536409</v>
      </c>
      <c r="T48" s="28">
        <v>137289.65693742514</v>
      </c>
      <c r="U48" s="28">
        <v>146609.40953948619</v>
      </c>
      <c r="V48" s="28">
        <v>155929.16214154725</v>
      </c>
      <c r="W48" s="28">
        <v>165248.9147436083</v>
      </c>
    </row>
    <row r="49" spans="18:23">
      <c r="R49" s="24">
        <v>2500</v>
      </c>
      <c r="S49" s="28">
        <v>131061.90164038204</v>
      </c>
      <c r="T49" s="28">
        <v>140381.6542424431</v>
      </c>
      <c r="U49" s="28">
        <v>149701.40684450415</v>
      </c>
      <c r="V49" s="28">
        <v>159021.1594465652</v>
      </c>
      <c r="W49" s="28">
        <v>168340.91204862625</v>
      </c>
    </row>
    <row r="50" spans="18:23">
      <c r="R50" s="24">
        <v>2550</v>
      </c>
      <c r="S50" s="28">
        <v>134153.8989454</v>
      </c>
      <c r="T50" s="28">
        <v>143473.65154746105</v>
      </c>
      <c r="U50" s="28">
        <v>152793.4041495221</v>
      </c>
      <c r="V50" s="28">
        <v>162113.15675158316</v>
      </c>
      <c r="W50" s="28">
        <v>171432.90935364421</v>
      </c>
    </row>
    <row r="51" spans="18:23">
      <c r="R51" s="24">
        <v>2600</v>
      </c>
      <c r="S51" s="28">
        <v>137245.89625041795</v>
      </c>
      <c r="T51" s="28">
        <v>146565.648852479</v>
      </c>
      <c r="U51" s="28">
        <v>155885.40145454006</v>
      </c>
      <c r="V51" s="28">
        <v>165205.15405660111</v>
      </c>
      <c r="W51" s="28">
        <v>174524.90665866216</v>
      </c>
    </row>
    <row r="52" spans="18:23">
      <c r="R52" s="24">
        <v>2650</v>
      </c>
      <c r="S52" s="28">
        <v>140337.89355543591</v>
      </c>
      <c r="T52" s="28">
        <v>149657.64615749696</v>
      </c>
      <c r="U52" s="28">
        <v>158977.39875955801</v>
      </c>
      <c r="V52" s="28">
        <v>168297.15136161906</v>
      </c>
      <c r="W52" s="28">
        <v>177616.90396368012</v>
      </c>
    </row>
    <row r="53" spans="18:23">
      <c r="R53" s="24">
        <v>2700</v>
      </c>
      <c r="S53" s="28">
        <v>143429.8908604538</v>
      </c>
      <c r="T53" s="28">
        <v>152749.64346251485</v>
      </c>
      <c r="U53" s="28">
        <v>162069.39606457591</v>
      </c>
      <c r="V53" s="28">
        <v>171389.14866663696</v>
      </c>
      <c r="W53" s="28">
        <v>180708.90126869801</v>
      </c>
    </row>
    <row r="54" spans="18:23">
      <c r="R54" s="24">
        <v>2750</v>
      </c>
      <c r="S54" s="28">
        <v>146521.88816547176</v>
      </c>
      <c r="T54" s="28">
        <v>155841.64076753281</v>
      </c>
      <c r="U54" s="28">
        <v>165161.39336959386</v>
      </c>
      <c r="V54" s="28">
        <v>174481.14597165491</v>
      </c>
      <c r="W54" s="28">
        <v>183800.89857371597</v>
      </c>
    </row>
    <row r="55" spans="18:23">
      <c r="R55" s="24">
        <v>2800</v>
      </c>
      <c r="S55" s="28">
        <v>149613.88547048971</v>
      </c>
      <c r="T55" s="28">
        <v>158933.63807255076</v>
      </c>
      <c r="U55" s="28">
        <v>168253.39067461182</v>
      </c>
      <c r="V55" s="28">
        <v>177573.14327667287</v>
      </c>
      <c r="W55" s="28">
        <v>186892.89587873392</v>
      </c>
    </row>
    <row r="56" spans="18:23">
      <c r="R56" s="24">
        <v>2850</v>
      </c>
      <c r="S56" s="28">
        <v>152705.88277550766</v>
      </c>
      <c r="T56" s="28">
        <v>162025.63537756872</v>
      </c>
      <c r="U56" s="28">
        <v>171345.38797962977</v>
      </c>
      <c r="V56" s="28">
        <v>180665.14058169082</v>
      </c>
      <c r="W56" s="28">
        <v>189984.89318375188</v>
      </c>
    </row>
    <row r="57" spans="18:23">
      <c r="R57" s="24">
        <v>2900</v>
      </c>
      <c r="S57" s="28">
        <v>155797.88008052562</v>
      </c>
      <c r="T57" s="28">
        <v>165117.63268258667</v>
      </c>
      <c r="U57" s="28">
        <v>174437.38528464772</v>
      </c>
      <c r="V57" s="28">
        <v>183757.13788670878</v>
      </c>
      <c r="W57" s="28">
        <v>193076.89048876983</v>
      </c>
    </row>
    <row r="58" spans="18:23">
      <c r="R58" s="24">
        <v>2950</v>
      </c>
      <c r="S58" s="28">
        <v>158889.87738554351</v>
      </c>
      <c r="T58" s="28">
        <v>168209.62998760457</v>
      </c>
      <c r="U58" s="28">
        <v>177529.38258966562</v>
      </c>
      <c r="V58" s="28">
        <v>186849.13519172667</v>
      </c>
      <c r="W58" s="28">
        <v>196168.88779378773</v>
      </c>
    </row>
    <row r="59" spans="18:23">
      <c r="R59" s="24">
        <v>3000</v>
      </c>
      <c r="S59" s="28">
        <v>161981.87469056147</v>
      </c>
      <c r="T59" s="28">
        <v>171301.62729262252</v>
      </c>
      <c r="U59" s="28">
        <v>180621.37989468357</v>
      </c>
      <c r="V59" s="28">
        <v>189941.13249674463</v>
      </c>
      <c r="W59" s="28">
        <v>199260.88509880568</v>
      </c>
    </row>
  </sheetData>
  <conditionalFormatting sqref="S19:W59">
    <cfRule type="colorScale" priority="1">
      <colorScale>
        <cfvo type="min"/>
        <cfvo type="max"/>
        <color theme="5" tint="-0.249977111117893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by Sqft</vt:lpstr>
      <vt:lpstr>by Price</vt:lpstr>
      <vt:lpstr>Correlation Analysis</vt:lpstr>
      <vt:lpstr>Regression Analysis</vt:lpstr>
      <vt:lpstr>Prediction model 2-way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Microsoft Office User</cp:lastModifiedBy>
  <dcterms:created xsi:type="dcterms:W3CDTF">2015-11-25T15:25:24Z</dcterms:created>
  <dcterms:modified xsi:type="dcterms:W3CDTF">2020-04-25T22:29:13Z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