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rptest2\InvResv\"/>
    </mc:Choice>
  </mc:AlternateContent>
  <bookViews>
    <workbookView xWindow="0" yWindow="0" windowWidth="20490" windowHeight="7530" tabRatio="871" activeTab="6"/>
  </bookViews>
  <sheets>
    <sheet name="Day1" sheetId="2" r:id="rId1"/>
    <sheet name="Current" sheetId="8" r:id="rId2"/>
    <sheet name="Day3" sheetId="7" r:id="rId3"/>
    <sheet name="Day4" sheetId="3" r:id="rId4"/>
    <sheet name="Day5" sheetId="1" r:id="rId5"/>
    <sheet name="ProductTable" sheetId="9" r:id="rId6"/>
    <sheet name="CurWeekBookingforCurQTR" sheetId="14" r:id="rId7"/>
    <sheet name="TotalCurQTRShippment" sheetId="11" r:id="rId8"/>
    <sheet name="CurWeekBookingforNxtQTR" sheetId="15" r:id="rId9"/>
    <sheet name="TotalNextQTRShipment" sheetId="13" r:id="rId10"/>
    <sheet name="CurDateBooked4CurQtr" sheetId="16" r:id="rId11"/>
  </sheets>
  <definedNames>
    <definedName name="_xlnm._FilterDatabase" localSheetId="1" hidden="1">Current!$A$2:$J$23</definedName>
    <definedName name="_xlnm._FilterDatabase" localSheetId="0" hidden="1">'Day1'!$A$2:$J$13</definedName>
    <definedName name="_xlnm._FilterDatabase" localSheetId="2" hidden="1">'Day3'!$A$2:$J$29</definedName>
    <definedName name="_xlnm._FilterDatabase" localSheetId="3" hidden="1">'Day4'!$A$2:$K$19</definedName>
    <definedName name="_xlnm._FilterDatabase" localSheetId="4" hidden="1">'Day5'!$A$2:$M$41</definedName>
  </definedNames>
  <calcPr calcId="171027"/>
</workbook>
</file>

<file path=xl/calcChain.xml><?xml version="1.0" encoding="utf-8"?>
<calcChain xmlns="http://schemas.openxmlformats.org/spreadsheetml/2006/main">
  <c r="I5" i="9" l="1"/>
  <c r="I7" i="9"/>
  <c r="I6" i="9"/>
  <c r="I4" i="9"/>
  <c r="G7" i="9"/>
  <c r="G6" i="9"/>
  <c r="G5" i="9"/>
  <c r="G4" i="9"/>
  <c r="G8" i="9" l="1"/>
  <c r="N5" i="9"/>
  <c r="N4" i="9"/>
  <c r="F7" i="9" l="1"/>
  <c r="F6" i="9"/>
  <c r="F5" i="9"/>
  <c r="F4" i="9"/>
  <c r="N8" i="9"/>
  <c r="N7" i="9"/>
  <c r="N6" i="9"/>
  <c r="J13" i="9"/>
  <c r="L17" i="9"/>
  <c r="K17" i="9"/>
  <c r="J17" i="9"/>
  <c r="J14" i="9"/>
  <c r="M13" i="9"/>
  <c r="L13" i="9"/>
  <c r="K13" i="9"/>
  <c r="L16" i="9"/>
  <c r="K16" i="9"/>
  <c r="J16" i="9"/>
  <c r="N16" i="9" s="1"/>
  <c r="L14" i="9"/>
  <c r="K14" i="9"/>
  <c r="M14" i="9"/>
  <c r="L15" i="9"/>
  <c r="K15" i="9"/>
  <c r="J15" i="9"/>
  <c r="M17" i="9"/>
  <c r="M15" i="9"/>
  <c r="M16" i="9"/>
  <c r="G5" i="14"/>
  <c r="F5" i="14"/>
  <c r="E5" i="14"/>
  <c r="D5" i="14"/>
  <c r="J7" i="9"/>
  <c r="E7" i="9"/>
  <c r="J6" i="9"/>
  <c r="E6" i="9"/>
  <c r="J5" i="9"/>
  <c r="E5" i="9"/>
  <c r="J4" i="9"/>
  <c r="J8" i="9" s="1"/>
  <c r="E4" i="9"/>
  <c r="E8" i="9" s="1"/>
  <c r="G16" i="14"/>
  <c r="F16" i="14"/>
  <c r="E16" i="14"/>
  <c r="D16" i="14"/>
  <c r="N17" i="9"/>
  <c r="L18" i="9"/>
  <c r="G21" i="14" l="1"/>
  <c r="G8" i="14"/>
  <c r="G20" i="14"/>
  <c r="G19" i="14"/>
  <c r="G18" i="14"/>
  <c r="G17" i="14"/>
  <c r="G10" i="14"/>
  <c r="G9" i="14"/>
  <c r="G7" i="14"/>
  <c r="G6" i="14"/>
  <c r="D21" i="14"/>
  <c r="D20" i="14"/>
  <c r="D19" i="14"/>
  <c r="D18" i="14"/>
  <c r="D17" i="14"/>
  <c r="D10" i="14"/>
  <c r="D9" i="14"/>
  <c r="D8" i="14"/>
  <c r="D7" i="14"/>
  <c r="D6" i="14"/>
  <c r="N9" i="9"/>
  <c r="F8" i="9"/>
  <c r="E21" i="14"/>
  <c r="E20" i="14"/>
  <c r="E19" i="14"/>
  <c r="E18" i="14"/>
  <c r="E17" i="14"/>
  <c r="E10" i="14"/>
  <c r="E9" i="14"/>
  <c r="E8" i="14"/>
  <c r="E7" i="14"/>
  <c r="E6" i="14"/>
  <c r="F21" i="14"/>
  <c r="F20" i="14"/>
  <c r="F19" i="14"/>
  <c r="F18" i="14"/>
  <c r="H18" i="14" s="1"/>
  <c r="F17" i="14"/>
  <c r="F10" i="14"/>
  <c r="F9" i="14"/>
  <c r="F8" i="14"/>
  <c r="H8" i="14" s="1"/>
  <c r="F7" i="14"/>
  <c r="F6" i="14"/>
  <c r="M18" i="9"/>
  <c r="F22" i="14"/>
  <c r="H21" i="14"/>
  <c r="H7" i="14"/>
  <c r="N15" i="9"/>
  <c r="N14" i="9"/>
  <c r="J18" i="9"/>
  <c r="K18" i="9"/>
  <c r="N13" i="9"/>
  <c r="N18" i="9" l="1"/>
  <c r="H6" i="14"/>
  <c r="D11" i="14"/>
  <c r="H10" i="14"/>
  <c r="H20" i="14"/>
  <c r="F11" i="14"/>
  <c r="D6" i="9" s="1"/>
  <c r="D22" i="14"/>
  <c r="H17" i="14"/>
  <c r="G11" i="14"/>
  <c r="D7" i="9" s="1"/>
  <c r="G22" i="14"/>
  <c r="E11" i="14"/>
  <c r="D5" i="9" s="1"/>
  <c r="H9" i="14"/>
  <c r="H19" i="14"/>
  <c r="E22" i="14"/>
  <c r="H22" i="14" l="1"/>
  <c r="I8" i="9"/>
  <c r="H11" i="14"/>
  <c r="D4" i="9"/>
  <c r="D8" i="9" s="1"/>
  <c r="H24" i="14" l="1"/>
</calcChain>
</file>

<file path=xl/sharedStrings.xml><?xml version="1.0" encoding="utf-8"?>
<sst xmlns="http://schemas.openxmlformats.org/spreadsheetml/2006/main" count="2364" uniqueCount="156">
  <si>
    <t xml:space="preserve">Sales Order </t>
  </si>
  <si>
    <t>Customer Name</t>
  </si>
  <si>
    <t>Item Description</t>
  </si>
  <si>
    <t>Product Family</t>
  </si>
  <si>
    <t>Request Ship</t>
  </si>
  <si>
    <t>Confirm Ship</t>
  </si>
  <si>
    <t>Qty</t>
  </si>
  <si>
    <t>Unit Price</t>
  </si>
  <si>
    <t>Net Amount</t>
  </si>
  <si>
    <t>Speedway</t>
  </si>
  <si>
    <t>Services</t>
  </si>
  <si>
    <t>Indy</t>
  </si>
  <si>
    <t>Monza</t>
  </si>
  <si>
    <t>Quarter</t>
  </si>
  <si>
    <t>Total (~$K)</t>
  </si>
  <si>
    <t>Revolution</t>
  </si>
  <si>
    <t>Kit</t>
  </si>
  <si>
    <t>Antenna</t>
  </si>
  <si>
    <t>Monza5</t>
  </si>
  <si>
    <t>Total</t>
  </si>
  <si>
    <t>(All in $k)</t>
  </si>
  <si>
    <t>Current QTD Bookings</t>
  </si>
  <si>
    <t>Next QTR Bookings</t>
  </si>
  <si>
    <t>NRE</t>
  </si>
  <si>
    <t>Weekly Bookings</t>
  </si>
  <si>
    <t>Booked Date</t>
  </si>
  <si>
    <t>Exported Date</t>
  </si>
  <si>
    <t>Morning update</t>
  </si>
  <si>
    <t>Day</t>
  </si>
  <si>
    <t>Orders (~$K)</t>
  </si>
  <si>
    <t>Mon</t>
  </si>
  <si>
    <t>Tue</t>
  </si>
  <si>
    <t>Wed</t>
  </si>
  <si>
    <t>Thu</t>
  </si>
  <si>
    <t>Fri</t>
  </si>
  <si>
    <t>Smartrac</t>
  </si>
  <si>
    <t>Avery</t>
  </si>
  <si>
    <t>Avnet</t>
  </si>
  <si>
    <t>Monza4</t>
  </si>
  <si>
    <t>MonzaX</t>
  </si>
  <si>
    <t>kit</t>
  </si>
  <si>
    <t>Arizon</t>
  </si>
  <si>
    <t>AntennaHub</t>
  </si>
  <si>
    <t>C&amp;C RFID</t>
  </si>
  <si>
    <t>Cisper</t>
  </si>
  <si>
    <t>Meshed Systems</t>
  </si>
  <si>
    <t>Toppan</t>
  </si>
  <si>
    <t>GPIOAdapter</t>
  </si>
  <si>
    <t>Invengo</t>
  </si>
  <si>
    <t>Shang Yang</t>
  </si>
  <si>
    <t>Current Week, Current QTR Bookings</t>
  </si>
  <si>
    <t>Current Week, Next QTR Bookings</t>
  </si>
  <si>
    <t>Quarters</t>
  </si>
  <si>
    <t>Current</t>
  </si>
  <si>
    <t>Next</t>
  </si>
  <si>
    <t>Day 1</t>
  </si>
  <si>
    <t>Day 2</t>
  </si>
  <si>
    <t>Day 3</t>
  </si>
  <si>
    <t>Day 4</t>
  </si>
  <si>
    <t>Day 5</t>
  </si>
  <si>
    <t xml:space="preserve">Week Total Bookings </t>
  </si>
  <si>
    <t>Current Week Booking  Current Quarter Ship Summary</t>
  </si>
  <si>
    <t>Current Week Booking  Next  Quarter Ship Summary</t>
  </si>
  <si>
    <t>Murata</t>
  </si>
  <si>
    <t>Sumikin</t>
  </si>
  <si>
    <t>TransTech</t>
  </si>
  <si>
    <t>Monza6</t>
  </si>
  <si>
    <t>Allnet</t>
  </si>
  <si>
    <t>BlueStar NA</t>
  </si>
  <si>
    <t>BlueStar Europe</t>
  </si>
  <si>
    <t>Uniquest</t>
  </si>
  <si>
    <t>Datamars</t>
  </si>
  <si>
    <t>Fujitsu</t>
  </si>
  <si>
    <t>Xiamen Xindeco</t>
  </si>
  <si>
    <t>LUSEM</t>
  </si>
  <si>
    <t>IOvations, Inc</t>
  </si>
  <si>
    <t>Tageos</t>
  </si>
  <si>
    <t>Eternal Asia</t>
  </si>
  <si>
    <t>The Barcode Warhouse</t>
  </si>
  <si>
    <t>BlueStar Latin</t>
  </si>
  <si>
    <t>SW Licensing</t>
  </si>
  <si>
    <t>Software Licensing</t>
  </si>
  <si>
    <t>Impinj</t>
  </si>
  <si>
    <t>Perfect RFID</t>
  </si>
  <si>
    <t>Digilogics</t>
  </si>
  <si>
    <t>SML Group</t>
  </si>
  <si>
    <t>Shanghai Boing</t>
  </si>
  <si>
    <t>Ningbo</t>
  </si>
  <si>
    <t>HID</t>
  </si>
  <si>
    <t>PT Global Trend Asia</t>
  </si>
  <si>
    <t>Muehlbauer</t>
  </si>
  <si>
    <t>Plexus</t>
  </si>
  <si>
    <t>ES Industrial System</t>
  </si>
  <si>
    <t>EDOM</t>
  </si>
  <si>
    <t>MTI</t>
  </si>
  <si>
    <t>Kirk-Rudy</t>
  </si>
  <si>
    <t>Trace Tecnologias</t>
  </si>
  <si>
    <t>Easy SRL</t>
  </si>
  <si>
    <t>Confidex</t>
  </si>
  <si>
    <t>Synergy RFID</t>
  </si>
  <si>
    <t>ECS</t>
  </si>
  <si>
    <t>UpgradeWarranty</t>
  </si>
  <si>
    <t>Shanghai Xiaokui</t>
  </si>
  <si>
    <t>ECSG Pty Ltd</t>
  </si>
  <si>
    <t>Accessories</t>
  </si>
  <si>
    <t>SG360</t>
  </si>
  <si>
    <t>Screencheck</t>
  </si>
  <si>
    <t>Misc</t>
  </si>
  <si>
    <t>Synergy</t>
  </si>
  <si>
    <t>Monza4IPIQ</t>
  </si>
  <si>
    <t>Tokyo Yoshioka Co.,</t>
  </si>
  <si>
    <t>Fast Value Global</t>
  </si>
  <si>
    <t>RR Donnelley</t>
  </si>
  <si>
    <t>Ask intTag</t>
  </si>
  <si>
    <t>Tentac</t>
  </si>
  <si>
    <t>xPortalFCC</t>
  </si>
  <si>
    <t>xSpanFCC</t>
  </si>
  <si>
    <t>Zebra</t>
  </si>
  <si>
    <t>Winston Industrial</t>
  </si>
  <si>
    <t>Checkpoint</t>
  </si>
  <si>
    <t>JY</t>
  </si>
  <si>
    <t>Disney</t>
  </si>
  <si>
    <t>Litum</t>
  </si>
  <si>
    <t>Sato</t>
  </si>
  <si>
    <t>Creesem</t>
  </si>
  <si>
    <t>ChronoTrack</t>
  </si>
  <si>
    <t>Lyngsoe</t>
  </si>
  <si>
    <t>Hanmi IT Co., Ltd.</t>
  </si>
  <si>
    <t>Fineline Technologie</t>
  </si>
  <si>
    <t>Q4</t>
  </si>
  <si>
    <t>Visualsoft</t>
  </si>
  <si>
    <t>Smart Label Solution</t>
  </si>
  <si>
    <t>Naxis</t>
  </si>
  <si>
    <t>GGTek</t>
  </si>
  <si>
    <t>Q5</t>
  </si>
  <si>
    <t>Current Day Bookings
Plan</t>
  </si>
  <si>
    <t>Current Date, Current QTR Bookings</t>
  </si>
  <si>
    <t>Week : Oct/16 - Oct/20</t>
  </si>
  <si>
    <t>Lab ID</t>
  </si>
  <si>
    <t>MiTAC</t>
  </si>
  <si>
    <t>Hakuto</t>
  </si>
  <si>
    <t>Hana</t>
  </si>
  <si>
    <t>Monza4I PIQ</t>
  </si>
  <si>
    <t>BB Electronics A/S</t>
  </si>
  <si>
    <t>USTEK</t>
  </si>
  <si>
    <t>SITRONICS Smart Tech</t>
  </si>
  <si>
    <t>Terso</t>
  </si>
  <si>
    <t>VALID</t>
  </si>
  <si>
    <t>Kaiser</t>
  </si>
  <si>
    <t>Identiv</t>
  </si>
  <si>
    <t>NIHON MICRON CO., LT</t>
  </si>
  <si>
    <t>Coilcraft Inc.</t>
  </si>
  <si>
    <t>Cardag</t>
  </si>
  <si>
    <t>Tyco</t>
  </si>
  <si>
    <t>Michelin (FR)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</si>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</sst>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;@"/>
    <numFmt numFmtId="166" formatCode="_(* #,##0_);_(* \(#,##0\);_(* &quot;-&quot;??_);_(@_)"/>
    <numFmt numFmtId="167" formatCode="&quot;$&quot;#,##0.0000"/>
    <numFmt numFmtId="168" formatCode="&quot;$&quot;#,##0.00000"/>
    <numFmt numFmtId="169" formatCode="&quot;$&quot;#,##0.000"/>
    <numFmt numFmtId="170" formatCode="&quot;$&quot;#,##0.0"/>
    <numFmt numFmtId="171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0" fillId="3" borderId="0" xfId="0" applyNumberFormat="1" applyFill="1"/>
    <xf numFmtId="0" fontId="1" fillId="3" borderId="0" xfId="0" applyFont="1" applyFill="1"/>
    <xf numFmtId="16" fontId="1" fillId="3" borderId="0" xfId="0" applyNumberFormat="1" applyFont="1" applyFill="1" applyAlignment="1">
      <alignment horizontal="left"/>
    </xf>
    <xf numFmtId="0" fontId="0" fillId="3" borderId="0" xfId="0" applyFill="1"/>
    <xf numFmtId="49" fontId="0" fillId="3" borderId="0" xfId="0" applyNumberFormat="1" applyFill="1"/>
    <xf numFmtId="49" fontId="1" fillId="2" borderId="0" xfId="0" applyNumberFormat="1" applyFont="1" applyFill="1"/>
    <xf numFmtId="49" fontId="0" fillId="0" borderId="0" xfId="0" applyNumberFormat="1"/>
    <xf numFmtId="14" fontId="0" fillId="3" borderId="0" xfId="0" applyNumberFormat="1" applyFill="1"/>
    <xf numFmtId="14" fontId="1" fillId="2" borderId="0" xfId="0" applyNumberFormat="1" applyFont="1" applyFill="1"/>
    <xf numFmtId="0" fontId="5" fillId="0" borderId="5" xfId="0" applyFont="1" applyFill="1" applyBorder="1"/>
    <xf numFmtId="0" fontId="5" fillId="0" borderId="1" xfId="0" applyFont="1" applyFill="1" applyBorder="1"/>
    <xf numFmtId="0" fontId="5" fillId="0" borderId="6" xfId="0" applyFont="1" applyFill="1" applyBorder="1"/>
    <xf numFmtId="164" fontId="5" fillId="0" borderId="5" xfId="0" applyNumberFormat="1" applyFont="1" applyFill="1" applyBorder="1"/>
    <xf numFmtId="164" fontId="5" fillId="0" borderId="7" xfId="0" applyNumberFormat="1" applyFont="1" applyFill="1" applyBorder="1"/>
    <xf numFmtId="0" fontId="0" fillId="0" borderId="0" xfId="0"/>
    <xf numFmtId="0" fontId="0" fillId="0" borderId="0" xfId="0" applyBorder="1"/>
    <xf numFmtId="0" fontId="6" fillId="5" borderId="1" xfId="0" applyFont="1" applyFill="1" applyBorder="1"/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22" fontId="0" fillId="0" borderId="0" xfId="0" applyNumberFormat="1"/>
    <xf numFmtId="22" fontId="5" fillId="0" borderId="1" xfId="0" applyNumberFormat="1" applyFont="1" applyFill="1" applyBorder="1"/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165" fontId="4" fillId="0" borderId="5" xfId="0" applyNumberFormat="1" applyFont="1" applyFill="1" applyBorder="1"/>
    <xf numFmtId="22" fontId="5" fillId="0" borderId="7" xfId="0" applyNumberFormat="1" applyFont="1" applyFill="1" applyBorder="1"/>
    <xf numFmtId="164" fontId="5" fillId="0" borderId="13" xfId="0" applyNumberFormat="1" applyFont="1" applyFill="1" applyBorder="1"/>
    <xf numFmtId="0" fontId="5" fillId="0" borderId="0" xfId="0" applyFont="1" applyFill="1" applyBorder="1"/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" fontId="4" fillId="0" borderId="1" xfId="1" applyNumberFormat="1" applyFont="1" applyFill="1" applyBorder="1"/>
    <xf numFmtId="1" fontId="4" fillId="0" borderId="8" xfId="1" applyNumberFormat="1" applyFont="1" applyFill="1" applyBorder="1"/>
    <xf numFmtId="1" fontId="0" fillId="0" borderId="1" xfId="0" applyNumberFormat="1" applyFill="1" applyBorder="1"/>
    <xf numFmtId="1" fontId="6" fillId="5" borderId="1" xfId="0" applyNumberFormat="1" applyFont="1" applyFill="1" applyBorder="1"/>
    <xf numFmtId="1" fontId="0" fillId="0" borderId="0" xfId="0" applyNumberFormat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64" fontId="4" fillId="0" borderId="6" xfId="0" applyNumberFormat="1" applyFont="1" applyFill="1" applyBorder="1" applyAlignment="1">
      <alignment horizontal="right"/>
    </xf>
    <xf numFmtId="0" fontId="6" fillId="0" borderId="14" xfId="0" applyFont="1" applyFill="1" applyBorder="1"/>
    <xf numFmtId="1" fontId="0" fillId="0" borderId="15" xfId="0" applyNumberFormat="1" applyFill="1" applyBorder="1"/>
    <xf numFmtId="0" fontId="7" fillId="0" borderId="16" xfId="0" applyFont="1" applyFill="1" applyBorder="1" applyAlignment="1">
      <alignment horizontal="center" vertical="center" wrapText="1"/>
    </xf>
    <xf numFmtId="1" fontId="6" fillId="5" borderId="12" xfId="0" applyNumberFormat="1" applyFont="1" applyFill="1" applyBorder="1"/>
    <xf numFmtId="1" fontId="0" fillId="9" borderId="1" xfId="0" applyNumberFormat="1" applyFill="1" applyBorder="1"/>
    <xf numFmtId="0" fontId="9" fillId="0" borderId="1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/>
    <xf numFmtId="164" fontId="4" fillId="0" borderId="6" xfId="1" applyNumberFormat="1" applyFont="1" applyFill="1" applyBorder="1"/>
    <xf numFmtId="164" fontId="4" fillId="0" borderId="13" xfId="1" applyNumberFormat="1" applyFont="1" applyFill="1" applyBorder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3" borderId="0" xfId="2" applyFont="1" applyFill="1"/>
    <xf numFmtId="43" fontId="1" fillId="2" borderId="0" xfId="2" applyFont="1" applyFill="1"/>
    <xf numFmtId="43" fontId="0" fillId="0" borderId="0" xfId="2" applyFont="1"/>
    <xf numFmtId="166" fontId="0" fillId="3" borderId="0" xfId="2" applyNumberFormat="1" applyFont="1" applyFill="1"/>
    <xf numFmtId="166" fontId="1" fillId="2" borderId="0" xfId="2" applyNumberFormat="1" applyFont="1" applyFill="1"/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2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49" fontId="1" fillId="0" borderId="0" xfId="0" applyNumberFormat="1" applyFont="1" applyAlignment="1"/>
    <xf numFmtId="49" fontId="1" fillId="8" borderId="0" xfId="0" applyNumberFormat="1" applyFont="1" applyFill="1" applyAlignment="1"/>
    <xf numFmtId="0" fontId="0" fillId="8" borderId="0" xfId="0" applyFill="1" applyAlignment="1"/>
    <xf numFmtId="0" fontId="1" fillId="8" borderId="0" xfId="0" applyFont="1" applyFill="1" applyAlignment="1"/>
    <xf numFmtId="0" fontId="0" fillId="0" borderId="0" xfId="0" applyAlignment="1"/>
    <xf numFmtId="0" fontId="1" fillId="9" borderId="0" xfId="0" applyFont="1" applyFill="1"/>
    <xf numFmtId="14" fontId="1" fillId="9" borderId="0" xfId="0" applyNumberFormat="1" applyFont="1" applyFill="1"/>
    <xf numFmtId="164" fontId="1" fillId="9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39697371237442"/>
          <c:y val="7.2192966769034417E-2"/>
          <c:w val="0.7097377817051852"/>
          <c:h val="0.68381861173104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ProductTable!$J$12</c:f>
              <c:strCache>
                <c:ptCount val="1"/>
                <c:pt idx="0">
                  <c:v>Indy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ProductTable!$J$13:$J$17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6-44F5-B810-7721DD659157}"/>
            </c:ext>
          </c:extLst>
        </c:ser>
        <c:ser>
          <c:idx val="1"/>
          <c:order val="1"/>
          <c:tx>
            <c:strRef>
              <c:f>ProductTable!$K$12</c:f>
              <c:strCache>
                <c:ptCount val="1"/>
                <c:pt idx="0">
                  <c:v>Monza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ProductTable!$K$13:$K$17</c:f>
              <c:numCache>
                <c:formatCode>0</c:formatCode>
                <c:ptCount val="5"/>
                <c:pt idx="0">
                  <c:v>401.25</c:v>
                </c:pt>
                <c:pt idx="1">
                  <c:v>14.7996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6-44F5-B810-7721DD659157}"/>
            </c:ext>
          </c:extLst>
        </c:ser>
        <c:ser>
          <c:idx val="2"/>
          <c:order val="2"/>
          <c:tx>
            <c:strRef>
              <c:f>ProductTable!$L$12</c:f>
              <c:strCache>
                <c:ptCount val="1"/>
                <c:pt idx="0">
                  <c:v>Speedway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ProductTable!$L$13:$L$17</c:f>
              <c:numCache>
                <c:formatCode>0</c:formatCode>
                <c:ptCount val="5"/>
                <c:pt idx="0">
                  <c:v>46.866</c:v>
                </c:pt>
                <c:pt idx="1">
                  <c:v>21.123000000000001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6-44F5-B810-7721DD659157}"/>
            </c:ext>
          </c:extLst>
        </c:ser>
        <c:ser>
          <c:idx val="3"/>
          <c:order val="3"/>
          <c:tx>
            <c:strRef>
              <c:f>ProductTable!$M$12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6-44F5-B810-7721DD65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4031360"/>
        <c:axId val="104033280"/>
      </c:barChart>
      <c:catAx>
        <c:axId val="1040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4033280"/>
        <c:crosses val="autoZero"/>
        <c:auto val="1"/>
        <c:lblAlgn val="ctr"/>
        <c:lblOffset val="100"/>
        <c:noMultiLvlLbl val="0"/>
      </c:catAx>
      <c:valAx>
        <c:axId val="10403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Bookings</a:t>
                </a:r>
                <a:r>
                  <a:rPr lang="en-US" baseline="0"/>
                  <a:t> ($K)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4031360"/>
        <c:crosses val="autoZero"/>
        <c:crossBetween val="between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4.7576132465881688E-2"/>
          <c:y val="0.89921257619545558"/>
          <c:w val="0.7847181024737897"/>
          <c:h val="4.00756611472818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  <a:effectLst>
      <a:outerShdw dist="50800" sx="1000" sy="1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134408</xdr:colOff>
      <xdr:row>11</xdr:row>
      <xdr:rowOff>6351</xdr:rowOff>
    </xdr:from>
    <xdr:to>
      <xdr:col>7</xdr:col>
      <xdr:colOff>153458</xdr:colOff>
      <xdr:row>34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workbookViewId="0">
      <selection activeCell="J3" sqref="J3:J33"/>
    </sheetView>
  </sheetViews>
  <sheetFormatPr defaultRowHeight="15" x14ac:dyDescent="0.25"/>
  <cols>
    <col min="1" max="1" width="13.8554687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style="1" bestFit="1" customWidth="1"/>
    <col min="7" max="7" width="12.42578125" customWidth="1"/>
    <col min="8" max="8" width="14.28515625" style="67" bestFit="1" customWidth="1"/>
    <col min="9" max="9" width="12" style="3" bestFit="1" customWidth="1"/>
    <col min="10" max="10" width="11.85546875" style="3" bestFit="1" customWidth="1"/>
  </cols>
  <sheetData>
    <row r="1" spans="1:10" x14ac:dyDescent="0.25">
      <c r="A1" s="6" t="s">
        <v>26</v>
      </c>
      <c r="B1" s="7">
        <v>43024.455752314818</v>
      </c>
      <c r="C1" s="8"/>
      <c r="D1" s="8"/>
      <c r="E1" s="12"/>
      <c r="F1" s="12"/>
      <c r="G1" s="8"/>
      <c r="H1" s="65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6" t="s">
        <v>6</v>
      </c>
      <c r="I2" s="4" t="s">
        <v>7</v>
      </c>
      <c r="J2" s="4" t="s">
        <v>8</v>
      </c>
    </row>
    <row r="3" spans="1:10" x14ac:dyDescent="0.25">
      <c r="A3">
        <v>518862</v>
      </c>
      <c r="B3" t="s">
        <v>36</v>
      </c>
      <c r="C3" t="s">
        <v>66</v>
      </c>
      <c r="D3" t="s">
        <v>12</v>
      </c>
      <c r="E3" s="1">
        <v>43061.455752314818</v>
      </c>
      <c r="F3" s="1">
        <v>43061.455752314818</v>
      </c>
      <c r="G3" t="s">
        <v>129</v>
      </c>
      <c r="H3" s="67">
        <v>10000000</v>
      </c>
      <c r="I3" s="68">
        <v>1.26E-2</v>
      </c>
      <c r="J3" s="3">
        <v>126000</v>
      </c>
    </row>
    <row r="4" spans="1:10" x14ac:dyDescent="0.25">
      <c r="A4">
        <v>518863</v>
      </c>
      <c r="B4" t="s">
        <v>36</v>
      </c>
      <c r="C4" t="s">
        <v>66</v>
      </c>
      <c r="D4" t="s">
        <v>12</v>
      </c>
      <c r="E4" s="1">
        <v>43061.455763888887</v>
      </c>
      <c r="F4" s="1">
        <v>43061.455763888887</v>
      </c>
      <c r="G4" t="s">
        <v>129</v>
      </c>
      <c r="H4" s="67">
        <v>10000000</v>
      </c>
      <c r="I4" s="68">
        <v>1.26E-2</v>
      </c>
      <c r="J4" s="3">
        <v>126000</v>
      </c>
    </row>
    <row r="5" spans="1:10" x14ac:dyDescent="0.25">
      <c r="A5">
        <v>518864</v>
      </c>
      <c r="B5" t="s">
        <v>36</v>
      </c>
      <c r="C5" t="s">
        <v>66</v>
      </c>
      <c r="D5" t="s">
        <v>12</v>
      </c>
      <c r="E5" s="1">
        <v>43066.455763888887</v>
      </c>
      <c r="F5" s="1">
        <v>43066.455763888887</v>
      </c>
      <c r="G5" t="s">
        <v>129</v>
      </c>
      <c r="H5" s="67">
        <v>7000000</v>
      </c>
      <c r="I5" s="68">
        <v>1.26E-2</v>
      </c>
      <c r="J5" s="3">
        <v>88200</v>
      </c>
    </row>
    <row r="6" spans="1:10" x14ac:dyDescent="0.25">
      <c r="A6">
        <v>518866</v>
      </c>
      <c r="B6" t="s">
        <v>138</v>
      </c>
      <c r="C6" t="s">
        <v>38</v>
      </c>
      <c r="D6" t="s">
        <v>12</v>
      </c>
      <c r="E6" s="1">
        <v>43049.455763888887</v>
      </c>
      <c r="F6" s="1">
        <v>43049.455763888887</v>
      </c>
      <c r="G6" t="s">
        <v>129</v>
      </c>
      <c r="H6" s="67">
        <v>1500000</v>
      </c>
      <c r="I6" s="68">
        <v>1.9E-2</v>
      </c>
      <c r="J6" s="3">
        <v>28500</v>
      </c>
    </row>
    <row r="7" spans="1:10" x14ac:dyDescent="0.25">
      <c r="A7">
        <v>518865</v>
      </c>
      <c r="B7" t="s">
        <v>139</v>
      </c>
      <c r="C7" t="s">
        <v>38</v>
      </c>
      <c r="D7" t="s">
        <v>12</v>
      </c>
      <c r="E7" s="1">
        <v>43024.455763888887</v>
      </c>
      <c r="F7" s="1">
        <v>43038.455775462964</v>
      </c>
      <c r="G7" t="s">
        <v>129</v>
      </c>
      <c r="H7" s="67">
        <v>1050000</v>
      </c>
      <c r="I7" s="68">
        <v>2.5000000000000001E-2</v>
      </c>
      <c r="J7" s="3">
        <v>26250</v>
      </c>
    </row>
    <row r="8" spans="1:10" x14ac:dyDescent="0.25">
      <c r="A8">
        <v>518868</v>
      </c>
      <c r="B8" t="s">
        <v>68</v>
      </c>
      <c r="C8" t="s">
        <v>17</v>
      </c>
      <c r="D8" t="s">
        <v>9</v>
      </c>
      <c r="E8" s="1">
        <v>43045.455775462964</v>
      </c>
      <c r="F8" s="1">
        <v>43048.455775462964</v>
      </c>
      <c r="G8" t="s">
        <v>129</v>
      </c>
      <c r="H8" s="67">
        <v>20</v>
      </c>
      <c r="I8" s="68">
        <v>165</v>
      </c>
      <c r="J8" s="3">
        <v>3300</v>
      </c>
    </row>
    <row r="9" spans="1:10" x14ac:dyDescent="0.25">
      <c r="A9">
        <v>518868</v>
      </c>
      <c r="B9" t="s">
        <v>68</v>
      </c>
      <c r="C9" t="s">
        <v>16</v>
      </c>
      <c r="D9" t="s">
        <v>9</v>
      </c>
      <c r="E9" s="1">
        <v>43033.455775462964</v>
      </c>
      <c r="F9" s="1">
        <v>43048.455775462964</v>
      </c>
      <c r="G9" t="s">
        <v>129</v>
      </c>
      <c r="H9" s="67">
        <v>10</v>
      </c>
      <c r="I9" s="68">
        <v>177</v>
      </c>
      <c r="J9" s="3">
        <v>1770</v>
      </c>
    </row>
    <row r="10" spans="1:10" x14ac:dyDescent="0.25">
      <c r="A10">
        <v>518871</v>
      </c>
      <c r="B10" t="s">
        <v>68</v>
      </c>
      <c r="C10" t="s">
        <v>80</v>
      </c>
      <c r="D10" t="s">
        <v>81</v>
      </c>
      <c r="E10" s="1">
        <v>43024.455787037034</v>
      </c>
      <c r="G10" t="s">
        <v>129</v>
      </c>
      <c r="H10" s="67">
        <v>24</v>
      </c>
      <c r="I10" s="68">
        <v>25.65</v>
      </c>
      <c r="J10" s="3">
        <v>615.6</v>
      </c>
    </row>
    <row r="11" spans="1:10" x14ac:dyDescent="0.25">
      <c r="A11">
        <v>518867</v>
      </c>
      <c r="B11" t="s">
        <v>68</v>
      </c>
      <c r="C11" t="s">
        <v>15</v>
      </c>
      <c r="D11" t="s">
        <v>9</v>
      </c>
      <c r="E11" s="1">
        <v>43024.455787037034</v>
      </c>
      <c r="F11" s="1">
        <v>43025.455787037034</v>
      </c>
      <c r="G11" t="s">
        <v>129</v>
      </c>
      <c r="H11" s="67">
        <v>3</v>
      </c>
      <c r="I11" s="68">
        <v>150</v>
      </c>
      <c r="J11" s="3">
        <v>450</v>
      </c>
    </row>
    <row r="12" spans="1:10" x14ac:dyDescent="0.25">
      <c r="A12">
        <v>518861</v>
      </c>
      <c r="B12" t="s">
        <v>44</v>
      </c>
      <c r="C12" t="s">
        <v>15</v>
      </c>
      <c r="D12" t="s">
        <v>9</v>
      </c>
      <c r="E12" s="1">
        <v>43024.455787037034</v>
      </c>
      <c r="F12" s="1">
        <v>43025.455787037034</v>
      </c>
      <c r="G12" t="s">
        <v>129</v>
      </c>
      <c r="H12" s="67">
        <v>1</v>
      </c>
      <c r="I12" s="68">
        <v>150</v>
      </c>
      <c r="J12" s="3">
        <v>150</v>
      </c>
    </row>
    <row r="13" spans="1:10" x14ac:dyDescent="0.25">
      <c r="A13">
        <v>518869</v>
      </c>
      <c r="B13" t="s">
        <v>68</v>
      </c>
      <c r="C13" t="s">
        <v>15</v>
      </c>
      <c r="D13" t="s">
        <v>9</v>
      </c>
      <c r="E13" s="1">
        <v>43024.45579861111</v>
      </c>
      <c r="F13" s="1">
        <v>43025.45579861111</v>
      </c>
      <c r="G13" t="s">
        <v>129</v>
      </c>
      <c r="H13" s="67">
        <v>1</v>
      </c>
      <c r="I13" s="68">
        <v>150</v>
      </c>
      <c r="J13" s="3">
        <v>150</v>
      </c>
    </row>
    <row r="14" spans="1:10" x14ac:dyDescent="0.25">
      <c r="A14">
        <v>518868</v>
      </c>
      <c r="B14" t="s">
        <v>68</v>
      </c>
      <c r="C14" t="s">
        <v>16</v>
      </c>
      <c r="D14" t="s">
        <v>9</v>
      </c>
      <c r="E14" s="1">
        <v>43041.45579861111</v>
      </c>
      <c r="F14" s="1">
        <v>43048.45579861111</v>
      </c>
      <c r="G14" t="s">
        <v>129</v>
      </c>
      <c r="H14" s="67">
        <v>2</v>
      </c>
      <c r="I14" s="68">
        <v>45</v>
      </c>
      <c r="J14" s="3">
        <v>90</v>
      </c>
    </row>
    <row r="15" spans="1:10" x14ac:dyDescent="0.25">
      <c r="A15">
        <v>518870</v>
      </c>
      <c r="B15" t="s">
        <v>82</v>
      </c>
      <c r="C15" t="s">
        <v>9</v>
      </c>
      <c r="D15" t="s">
        <v>9</v>
      </c>
      <c r="E15" s="1">
        <v>43024.45579861111</v>
      </c>
      <c r="F15" s="1">
        <v>43025.45579861111</v>
      </c>
      <c r="G15" t="s">
        <v>129</v>
      </c>
      <c r="H15" s="67">
        <v>2</v>
      </c>
      <c r="I15" s="68">
        <v>0</v>
      </c>
      <c r="J15" s="3">
        <v>0</v>
      </c>
    </row>
    <row r="16" spans="1:10" x14ac:dyDescent="0.25">
      <c r="A16">
        <v>518813</v>
      </c>
      <c r="B16" t="s">
        <v>69</v>
      </c>
      <c r="C16" t="s">
        <v>42</v>
      </c>
      <c r="D16" t="s">
        <v>9</v>
      </c>
      <c r="E16" s="1">
        <v>43017.659490740742</v>
      </c>
      <c r="F16" s="1">
        <v>43031.659490740742</v>
      </c>
      <c r="G16" t="s">
        <v>129</v>
      </c>
      <c r="H16" s="67">
        <v>80</v>
      </c>
      <c r="I16" s="3">
        <v>159</v>
      </c>
      <c r="J16" s="3">
        <v>12720</v>
      </c>
    </row>
    <row r="17" spans="1:10" x14ac:dyDescent="0.25">
      <c r="A17">
        <v>518806</v>
      </c>
      <c r="B17" t="s">
        <v>84</v>
      </c>
      <c r="C17" t="s">
        <v>15</v>
      </c>
      <c r="D17" t="s">
        <v>9</v>
      </c>
      <c r="E17" s="1">
        <v>43017.659502314818</v>
      </c>
      <c r="H17" s="67">
        <v>10</v>
      </c>
      <c r="I17" s="3">
        <v>935.1</v>
      </c>
      <c r="J17" s="3">
        <v>9351</v>
      </c>
    </row>
    <row r="18" spans="1:10" x14ac:dyDescent="0.25">
      <c r="A18">
        <v>518822</v>
      </c>
      <c r="B18" t="s">
        <v>36</v>
      </c>
      <c r="C18" t="s">
        <v>66</v>
      </c>
      <c r="D18" t="s">
        <v>12</v>
      </c>
      <c r="E18" s="1">
        <v>43017.659502314818</v>
      </c>
      <c r="F18" s="1">
        <v>43019.659502314818</v>
      </c>
      <c r="G18" t="s">
        <v>129</v>
      </c>
      <c r="H18" s="67">
        <v>500000</v>
      </c>
      <c r="I18" s="68">
        <v>1.26E-2</v>
      </c>
      <c r="J18" s="3">
        <v>6300</v>
      </c>
    </row>
    <row r="19" spans="1:10" x14ac:dyDescent="0.25">
      <c r="A19">
        <v>518821</v>
      </c>
      <c r="B19" t="s">
        <v>95</v>
      </c>
      <c r="C19" t="s">
        <v>15</v>
      </c>
      <c r="D19" t="s">
        <v>9</v>
      </c>
      <c r="E19" s="1">
        <v>43017.659502314818</v>
      </c>
      <c r="H19" s="67">
        <v>5</v>
      </c>
      <c r="I19" s="3">
        <v>800</v>
      </c>
      <c r="J19" s="3">
        <v>4000</v>
      </c>
    </row>
    <row r="20" spans="1:10" x14ac:dyDescent="0.25">
      <c r="A20">
        <v>518810</v>
      </c>
      <c r="B20" t="s">
        <v>68</v>
      </c>
      <c r="C20" t="s">
        <v>42</v>
      </c>
      <c r="D20" t="s">
        <v>9</v>
      </c>
      <c r="E20" s="1">
        <v>43017.659513888888</v>
      </c>
      <c r="F20" s="1">
        <v>43020.659513888888</v>
      </c>
      <c r="G20" t="s">
        <v>129</v>
      </c>
      <c r="H20" s="67">
        <v>20</v>
      </c>
      <c r="I20" s="3">
        <v>159</v>
      </c>
      <c r="J20" s="3">
        <v>3180</v>
      </c>
    </row>
    <row r="21" spans="1:10" x14ac:dyDescent="0.25">
      <c r="A21">
        <v>518813</v>
      </c>
      <c r="B21" t="s">
        <v>69</v>
      </c>
      <c r="C21" t="s">
        <v>47</v>
      </c>
      <c r="D21" t="s">
        <v>9</v>
      </c>
      <c r="E21" s="1">
        <v>43017.659513888888</v>
      </c>
      <c r="F21" s="1">
        <v>43031.659513888888</v>
      </c>
      <c r="G21" t="s">
        <v>129</v>
      </c>
      <c r="H21" s="67">
        <v>28</v>
      </c>
      <c r="I21" s="3">
        <v>90</v>
      </c>
      <c r="J21" s="3">
        <v>2520</v>
      </c>
    </row>
    <row r="22" spans="1:10" x14ac:dyDescent="0.25">
      <c r="A22">
        <v>518806</v>
      </c>
      <c r="B22" t="s">
        <v>84</v>
      </c>
      <c r="C22" t="s">
        <v>17</v>
      </c>
      <c r="D22" t="s">
        <v>9</v>
      </c>
      <c r="E22" s="1">
        <v>43017.659513888888</v>
      </c>
      <c r="F22" s="1">
        <v>43045.659525462965</v>
      </c>
      <c r="G22" t="s">
        <v>129</v>
      </c>
      <c r="H22" s="67">
        <v>2</v>
      </c>
      <c r="I22" s="3">
        <v>1202.5</v>
      </c>
      <c r="J22" s="3">
        <v>2405</v>
      </c>
    </row>
    <row r="23" spans="1:10" x14ac:dyDescent="0.25">
      <c r="A23">
        <v>518810</v>
      </c>
      <c r="B23" t="s">
        <v>68</v>
      </c>
      <c r="C23" t="s">
        <v>47</v>
      </c>
      <c r="D23" t="s">
        <v>9</v>
      </c>
      <c r="E23" s="1">
        <v>43017.659525462965</v>
      </c>
      <c r="F23" s="1">
        <v>43020.659525462965</v>
      </c>
      <c r="G23" t="s">
        <v>129</v>
      </c>
      <c r="H23" s="67">
        <v>20</v>
      </c>
      <c r="I23" s="3">
        <v>90</v>
      </c>
      <c r="J23" s="3">
        <v>1800</v>
      </c>
    </row>
    <row r="24" spans="1:10" x14ac:dyDescent="0.25">
      <c r="A24">
        <v>518805</v>
      </c>
      <c r="B24" t="s">
        <v>65</v>
      </c>
      <c r="C24" t="s">
        <v>15</v>
      </c>
      <c r="D24" t="s">
        <v>9</v>
      </c>
      <c r="E24" s="1">
        <v>43019.659525462965</v>
      </c>
      <c r="H24" s="67">
        <v>2</v>
      </c>
      <c r="I24" s="3">
        <v>477</v>
      </c>
      <c r="J24" s="3">
        <v>954</v>
      </c>
    </row>
    <row r="25" spans="1:10" x14ac:dyDescent="0.25">
      <c r="A25">
        <v>518821</v>
      </c>
      <c r="B25" t="s">
        <v>95</v>
      </c>
      <c r="C25" t="s">
        <v>17</v>
      </c>
      <c r="D25" t="s">
        <v>9</v>
      </c>
      <c r="E25" s="1">
        <v>43017.659537037034</v>
      </c>
      <c r="F25" s="1">
        <v>43024.659537037034</v>
      </c>
      <c r="G25" t="s">
        <v>129</v>
      </c>
      <c r="H25" s="67">
        <v>5</v>
      </c>
      <c r="I25" s="3">
        <v>165</v>
      </c>
      <c r="J25" s="3">
        <v>825</v>
      </c>
    </row>
    <row r="26" spans="1:10" x14ac:dyDescent="0.25">
      <c r="A26">
        <v>518806</v>
      </c>
      <c r="B26" t="s">
        <v>84</v>
      </c>
      <c r="C26" t="s">
        <v>17</v>
      </c>
      <c r="D26" t="s">
        <v>9</v>
      </c>
      <c r="E26" s="1">
        <v>43017.659537037034</v>
      </c>
      <c r="F26" s="1">
        <v>43024.659537037034</v>
      </c>
      <c r="G26" t="s">
        <v>129</v>
      </c>
      <c r="H26" s="67">
        <v>5</v>
      </c>
      <c r="I26" s="3">
        <v>117</v>
      </c>
      <c r="J26" s="3">
        <v>585</v>
      </c>
    </row>
    <row r="27" spans="1:10" x14ac:dyDescent="0.25">
      <c r="A27">
        <v>518806</v>
      </c>
      <c r="B27" t="s">
        <v>84</v>
      </c>
      <c r="C27" t="s">
        <v>17</v>
      </c>
      <c r="D27" t="s">
        <v>9</v>
      </c>
      <c r="E27" s="1">
        <v>43017.659537037034</v>
      </c>
      <c r="F27" s="1">
        <v>43024.659537037034</v>
      </c>
      <c r="G27" t="s">
        <v>129</v>
      </c>
      <c r="H27" s="67">
        <v>5</v>
      </c>
      <c r="I27" s="3">
        <v>117</v>
      </c>
      <c r="J27" s="3">
        <v>585</v>
      </c>
    </row>
    <row r="28" spans="1:10" x14ac:dyDescent="0.25">
      <c r="A28">
        <v>518821</v>
      </c>
      <c r="B28" t="s">
        <v>95</v>
      </c>
      <c r="C28" t="s">
        <v>16</v>
      </c>
      <c r="D28" t="s">
        <v>9</v>
      </c>
      <c r="E28" s="1">
        <v>43017.659548611111</v>
      </c>
      <c r="F28" s="1">
        <v>43024.659548611111</v>
      </c>
      <c r="G28" t="s">
        <v>129</v>
      </c>
      <c r="H28" s="67">
        <v>3</v>
      </c>
      <c r="I28" s="3">
        <v>177</v>
      </c>
      <c r="J28" s="3">
        <v>531</v>
      </c>
    </row>
    <row r="29" spans="1:10" x14ac:dyDescent="0.25">
      <c r="A29">
        <v>518806</v>
      </c>
      <c r="B29" t="s">
        <v>84</v>
      </c>
      <c r="C29" t="s">
        <v>16</v>
      </c>
      <c r="D29" t="s">
        <v>9</v>
      </c>
      <c r="E29" s="1">
        <v>43017.659548611111</v>
      </c>
      <c r="F29" s="1">
        <v>43024.659548611111</v>
      </c>
      <c r="G29" t="s">
        <v>129</v>
      </c>
      <c r="H29" s="67">
        <v>10</v>
      </c>
      <c r="I29" s="3">
        <v>49</v>
      </c>
      <c r="J29" s="3">
        <v>490</v>
      </c>
    </row>
    <row r="30" spans="1:10" x14ac:dyDescent="0.25">
      <c r="A30">
        <v>518821</v>
      </c>
      <c r="B30" t="s">
        <v>95</v>
      </c>
      <c r="C30" t="s">
        <v>101</v>
      </c>
      <c r="D30" t="s">
        <v>9</v>
      </c>
      <c r="E30" s="1">
        <v>43017.659560185188</v>
      </c>
      <c r="H30" s="67">
        <v>5</v>
      </c>
      <c r="I30" s="3">
        <v>90</v>
      </c>
      <c r="J30" s="3">
        <v>450</v>
      </c>
    </row>
    <row r="31" spans="1:10" x14ac:dyDescent="0.25">
      <c r="A31">
        <v>518807</v>
      </c>
      <c r="B31" t="s">
        <v>44</v>
      </c>
      <c r="C31" t="s">
        <v>15</v>
      </c>
      <c r="D31" t="s">
        <v>9</v>
      </c>
      <c r="E31" s="1">
        <v>43017.659560185188</v>
      </c>
      <c r="F31" s="1">
        <v>43018.659560185188</v>
      </c>
      <c r="G31" t="s">
        <v>129</v>
      </c>
      <c r="H31" s="67">
        <v>2</v>
      </c>
      <c r="I31" s="3">
        <v>150</v>
      </c>
      <c r="J31" s="3">
        <v>300</v>
      </c>
    </row>
    <row r="32" spans="1:10" x14ac:dyDescent="0.25">
      <c r="A32">
        <v>518806</v>
      </c>
      <c r="B32" t="s">
        <v>84</v>
      </c>
      <c r="C32" t="s">
        <v>16</v>
      </c>
      <c r="D32" t="s">
        <v>9</v>
      </c>
      <c r="E32" s="1">
        <v>43017.659560185188</v>
      </c>
      <c r="F32" s="1">
        <v>43024.659560185188</v>
      </c>
      <c r="G32" t="s">
        <v>129</v>
      </c>
      <c r="H32" s="67">
        <v>1</v>
      </c>
      <c r="I32" s="3">
        <v>192</v>
      </c>
      <c r="J32" s="3">
        <v>192</v>
      </c>
    </row>
    <row r="33" spans="1:10" x14ac:dyDescent="0.25">
      <c r="A33">
        <v>518806</v>
      </c>
      <c r="B33" t="s">
        <v>84</v>
      </c>
      <c r="C33" t="s">
        <v>40</v>
      </c>
      <c r="D33" t="s">
        <v>9</v>
      </c>
      <c r="E33" s="1">
        <v>43017.659571759257</v>
      </c>
      <c r="F33" s="1">
        <v>43024.659571759257</v>
      </c>
      <c r="G33" t="s">
        <v>129</v>
      </c>
      <c r="H33" s="67">
        <v>10</v>
      </c>
      <c r="I33" s="71">
        <v>6.8</v>
      </c>
      <c r="J33" s="3">
        <v>68</v>
      </c>
    </row>
  </sheetData>
  <autoFilter ref="A2:J13">
    <sortState ref="A3:J13">
      <sortCondition ref="D2:D1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19"/>
  <sheetViews>
    <sheetView workbookViewId="0">
      <selection sqref="A1:J2"/>
    </sheetView>
  </sheetViews>
  <sheetFormatPr defaultRowHeight="15" x14ac:dyDescent="0.25"/>
  <cols>
    <col min="1" max="1" width="13.710937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bestFit="1" customWidth="1"/>
    <col min="7" max="7" width="9" bestFit="1" customWidth="1"/>
    <col min="8" max="8" width="9.7109375" bestFit="1" customWidth="1"/>
    <col min="9" max="9" width="11.85546875" bestFit="1" customWidth="1"/>
    <col min="10" max="10" width="17.42578125" customWidth="1"/>
    <col min="11" max="11" width="14.85546875" bestFit="1" customWidth="1"/>
  </cols>
  <sheetData>
    <row r="1" spans="1:11" s="19" customFormat="1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1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1" x14ac:dyDescent="0.25">
      <c r="A3">
        <v>515955</v>
      </c>
      <c r="B3" t="s">
        <v>86</v>
      </c>
      <c r="C3" t="s">
        <v>66</v>
      </c>
      <c r="D3" t="s">
        <v>12</v>
      </c>
      <c r="E3" s="24">
        <v>42859.503263888888</v>
      </c>
      <c r="F3" s="24">
        <v>43118.503263888888</v>
      </c>
      <c r="G3">
        <v>45000000</v>
      </c>
      <c r="H3">
        <v>1.4000000000000002E-2</v>
      </c>
      <c r="I3">
        <v>630000</v>
      </c>
      <c r="J3" s="24">
        <v>42643.503263888888</v>
      </c>
      <c r="K3" s="24"/>
    </row>
    <row r="4" spans="1:11" x14ac:dyDescent="0.25">
      <c r="A4">
        <v>513766</v>
      </c>
      <c r="B4" t="s">
        <v>94</v>
      </c>
      <c r="C4" t="s">
        <v>23</v>
      </c>
      <c r="D4" t="s">
        <v>10</v>
      </c>
      <c r="E4" s="24">
        <v>42825.503263888888</v>
      </c>
      <c r="F4" s="24">
        <v>43115.503263888888</v>
      </c>
      <c r="G4">
        <v>1</v>
      </c>
      <c r="H4">
        <v>250000</v>
      </c>
      <c r="I4">
        <v>250000</v>
      </c>
      <c r="J4" s="24">
        <v>42394.503263888888</v>
      </c>
      <c r="K4" s="24"/>
    </row>
    <row r="5" spans="1:11" x14ac:dyDescent="0.25">
      <c r="A5">
        <v>518811</v>
      </c>
      <c r="B5" t="s">
        <v>36</v>
      </c>
      <c r="C5" t="s">
        <v>18</v>
      </c>
      <c r="D5" t="s">
        <v>12</v>
      </c>
      <c r="E5" s="24">
        <v>43103.503263888888</v>
      </c>
      <c r="F5" s="24">
        <v>43103.503263888888</v>
      </c>
      <c r="G5">
        <v>16000000</v>
      </c>
      <c r="H5">
        <v>1.3600000000000001E-2</v>
      </c>
      <c r="I5">
        <v>217600</v>
      </c>
      <c r="J5" s="24">
        <v>43017.503263888888</v>
      </c>
      <c r="K5" s="24"/>
    </row>
    <row r="6" spans="1:11" x14ac:dyDescent="0.25">
      <c r="A6">
        <v>518568</v>
      </c>
      <c r="B6" t="s">
        <v>75</v>
      </c>
      <c r="C6" t="s">
        <v>39</v>
      </c>
      <c r="D6" t="s">
        <v>12</v>
      </c>
      <c r="E6" s="24">
        <v>43130.503275462965</v>
      </c>
      <c r="F6" s="24">
        <v>43130.503275462965</v>
      </c>
      <c r="G6">
        <v>1251000</v>
      </c>
      <c r="H6">
        <v>0.1658</v>
      </c>
      <c r="I6">
        <v>207415.8</v>
      </c>
      <c r="J6" s="24">
        <v>42990.503275462965</v>
      </c>
      <c r="K6" s="24"/>
    </row>
    <row r="7" spans="1:11" x14ac:dyDescent="0.25">
      <c r="A7">
        <v>518568</v>
      </c>
      <c r="B7" t="s">
        <v>75</v>
      </c>
      <c r="C7" t="s">
        <v>39</v>
      </c>
      <c r="D7" t="s">
        <v>12</v>
      </c>
      <c r="E7" s="24">
        <v>43158.503275462965</v>
      </c>
      <c r="F7" s="24">
        <v>43158.503275462965</v>
      </c>
      <c r="G7">
        <v>1251000</v>
      </c>
      <c r="H7">
        <v>0.1658</v>
      </c>
      <c r="I7">
        <v>207415.8</v>
      </c>
      <c r="J7" s="24">
        <v>42990.503275462965</v>
      </c>
      <c r="K7" s="24"/>
    </row>
    <row r="8" spans="1:11" x14ac:dyDescent="0.25">
      <c r="A8">
        <v>518568</v>
      </c>
      <c r="B8" t="s">
        <v>75</v>
      </c>
      <c r="C8" t="s">
        <v>39</v>
      </c>
      <c r="D8" t="s">
        <v>12</v>
      </c>
      <c r="E8" s="24">
        <v>43188.503275462965</v>
      </c>
      <c r="F8" s="24">
        <v>43188.503275462965</v>
      </c>
      <c r="G8">
        <v>1251000</v>
      </c>
      <c r="H8">
        <v>0.1658</v>
      </c>
      <c r="I8">
        <v>207415.8</v>
      </c>
      <c r="J8" s="24">
        <v>42990.503275462965</v>
      </c>
      <c r="K8" s="24"/>
    </row>
    <row r="9" spans="1:11" x14ac:dyDescent="0.25">
      <c r="A9">
        <v>518816</v>
      </c>
      <c r="B9" t="s">
        <v>36</v>
      </c>
      <c r="C9" t="s">
        <v>66</v>
      </c>
      <c r="D9" t="s">
        <v>12</v>
      </c>
      <c r="E9" s="24">
        <v>43122.503275462965</v>
      </c>
      <c r="F9" s="24">
        <v>43122.503275462965</v>
      </c>
      <c r="G9">
        <v>16000000</v>
      </c>
      <c r="H9">
        <v>1.26E-2</v>
      </c>
      <c r="I9">
        <v>201600</v>
      </c>
      <c r="J9" s="24">
        <v>43017.503275462965</v>
      </c>
      <c r="K9" s="24"/>
    </row>
    <row r="10" spans="1:11" x14ac:dyDescent="0.25">
      <c r="A10">
        <v>518819</v>
      </c>
      <c r="B10" t="s">
        <v>36</v>
      </c>
      <c r="C10" t="s">
        <v>66</v>
      </c>
      <c r="D10" t="s">
        <v>12</v>
      </c>
      <c r="E10" s="24">
        <v>43108.503275462965</v>
      </c>
      <c r="F10" s="24">
        <v>43108.503275462965</v>
      </c>
      <c r="G10">
        <v>16000000</v>
      </c>
      <c r="H10">
        <v>1.26E-2</v>
      </c>
      <c r="I10">
        <v>201600</v>
      </c>
      <c r="J10" s="24">
        <v>43017.503275462965</v>
      </c>
      <c r="K10" s="24"/>
    </row>
    <row r="11" spans="1:11" x14ac:dyDescent="0.25">
      <c r="A11">
        <v>517764</v>
      </c>
      <c r="B11" t="s">
        <v>75</v>
      </c>
      <c r="C11" t="s">
        <v>11</v>
      </c>
      <c r="D11" t="s">
        <v>11</v>
      </c>
      <c r="E11" s="24">
        <v>43115.503275462965</v>
      </c>
      <c r="F11" s="24">
        <v>43131.503275462965</v>
      </c>
      <c r="G11">
        <v>17680</v>
      </c>
      <c r="H11">
        <v>11</v>
      </c>
      <c r="I11">
        <v>194480</v>
      </c>
      <c r="J11" s="24">
        <v>42887.503275462965</v>
      </c>
      <c r="K11" s="24"/>
    </row>
    <row r="12" spans="1:11" x14ac:dyDescent="0.25">
      <c r="A12">
        <v>515290</v>
      </c>
      <c r="B12" t="s">
        <v>154</v>
      </c>
      <c r="C12" t="s">
        <v>23</v>
      </c>
      <c r="D12" t="s">
        <v>10</v>
      </c>
      <c r="E12" s="24">
        <v>43115.503275462965</v>
      </c>
      <c r="F12" s="24">
        <v>43115.503275462965</v>
      </c>
      <c r="G12">
        <v>1</v>
      </c>
      <c r="H12">
        <v>150000</v>
      </c>
      <c r="I12">
        <v>150000</v>
      </c>
      <c r="J12" s="24">
        <v>42552.503275462965</v>
      </c>
      <c r="K12" s="24"/>
    </row>
    <row r="13" spans="1:11" x14ac:dyDescent="0.25">
      <c r="A13">
        <v>515290</v>
      </c>
      <c r="B13" t="s">
        <v>154</v>
      </c>
      <c r="C13" t="s">
        <v>23</v>
      </c>
      <c r="D13" t="s">
        <v>10</v>
      </c>
      <c r="E13" s="24">
        <v>43110.503275462965</v>
      </c>
      <c r="F13" s="24">
        <v>43110.503275462965</v>
      </c>
      <c r="G13">
        <v>1</v>
      </c>
      <c r="H13">
        <v>100000</v>
      </c>
      <c r="I13">
        <v>100000</v>
      </c>
      <c r="J13" s="24">
        <v>42552.503275462965</v>
      </c>
      <c r="K13" s="24"/>
    </row>
    <row r="14" spans="1:11" x14ac:dyDescent="0.25">
      <c r="A14">
        <v>518812</v>
      </c>
      <c r="B14" t="s">
        <v>36</v>
      </c>
      <c r="C14" t="s">
        <v>18</v>
      </c>
      <c r="D14" t="s">
        <v>12</v>
      </c>
      <c r="E14" s="24">
        <v>43129.503287037034</v>
      </c>
      <c r="F14" s="24">
        <v>43129.503287037034</v>
      </c>
      <c r="G14">
        <v>7000000</v>
      </c>
      <c r="H14">
        <v>1.3600000000000001E-2</v>
      </c>
      <c r="I14">
        <v>95200</v>
      </c>
      <c r="J14" s="24">
        <v>43017.503287037034</v>
      </c>
      <c r="K14" s="24"/>
    </row>
    <row r="15" spans="1:11" x14ac:dyDescent="0.25">
      <c r="A15">
        <v>517764</v>
      </c>
      <c r="B15" t="s">
        <v>75</v>
      </c>
      <c r="C15" t="s">
        <v>11</v>
      </c>
      <c r="D15" t="s">
        <v>11</v>
      </c>
      <c r="E15" s="24">
        <v>43115.503287037034</v>
      </c>
      <c r="F15" s="24">
        <v>43131.503287037034</v>
      </c>
      <c r="G15">
        <v>5200</v>
      </c>
      <c r="H15">
        <v>14.7</v>
      </c>
      <c r="I15">
        <v>76440</v>
      </c>
      <c r="J15" s="24">
        <v>42887.503287037034</v>
      </c>
      <c r="K15" s="24"/>
    </row>
    <row r="16" spans="1:11" x14ac:dyDescent="0.25">
      <c r="A16">
        <v>518366</v>
      </c>
      <c r="B16" t="s">
        <v>71</v>
      </c>
      <c r="C16" t="s">
        <v>66</v>
      </c>
      <c r="D16" t="s">
        <v>12</v>
      </c>
      <c r="E16" s="24">
        <v>43174.503287037034</v>
      </c>
      <c r="F16" s="24">
        <v>43174.503287037034</v>
      </c>
      <c r="G16">
        <v>2300000</v>
      </c>
      <c r="H16">
        <v>1.4760000000000001E-2</v>
      </c>
      <c r="I16">
        <v>33948</v>
      </c>
      <c r="J16" s="24">
        <v>42963.503287037034</v>
      </c>
      <c r="K16" s="24"/>
    </row>
    <row r="17" spans="1:11" x14ac:dyDescent="0.25">
      <c r="A17">
        <v>518697</v>
      </c>
      <c r="B17" t="s">
        <v>141</v>
      </c>
      <c r="C17" t="s">
        <v>38</v>
      </c>
      <c r="D17" t="s">
        <v>12</v>
      </c>
      <c r="E17" s="24">
        <v>43108.503287037034</v>
      </c>
      <c r="F17" s="24">
        <v>43108.503287037034</v>
      </c>
      <c r="G17">
        <v>1088000</v>
      </c>
      <c r="H17">
        <v>2.495E-2</v>
      </c>
      <c r="I17">
        <v>27145.599999999999</v>
      </c>
      <c r="J17" s="24">
        <v>43003.503287037034</v>
      </c>
      <c r="K17" s="24"/>
    </row>
    <row r="18" spans="1:11" x14ac:dyDescent="0.25">
      <c r="A18">
        <v>518366</v>
      </c>
      <c r="B18" t="s">
        <v>71</v>
      </c>
      <c r="C18" t="s">
        <v>66</v>
      </c>
      <c r="D18" t="s">
        <v>12</v>
      </c>
      <c r="E18" s="24">
        <v>43132.503287037034</v>
      </c>
      <c r="F18" s="24">
        <v>43133.503287037034</v>
      </c>
      <c r="G18">
        <v>1610000</v>
      </c>
      <c r="H18">
        <v>1.4760000000000001E-2</v>
      </c>
      <c r="I18">
        <v>23763.599999999999</v>
      </c>
      <c r="J18" s="24">
        <v>42963.503287037034</v>
      </c>
      <c r="K18" s="24"/>
    </row>
    <row r="19" spans="1:11" x14ac:dyDescent="0.25">
      <c r="A19">
        <v>518736</v>
      </c>
      <c r="B19" t="s">
        <v>70</v>
      </c>
      <c r="C19" t="s">
        <v>11</v>
      </c>
      <c r="D19" t="s">
        <v>11</v>
      </c>
      <c r="E19" s="24">
        <v>43133.503287037034</v>
      </c>
      <c r="F19" s="24">
        <v>43133.503287037034</v>
      </c>
      <c r="G19">
        <v>1040</v>
      </c>
      <c r="H19">
        <v>21</v>
      </c>
      <c r="I19">
        <v>21840</v>
      </c>
      <c r="J19" s="24">
        <v>43006.503287037034</v>
      </c>
      <c r="K19" s="24"/>
    </row>
    <row r="20" spans="1:11" x14ac:dyDescent="0.25">
      <c r="A20">
        <v>518366</v>
      </c>
      <c r="B20" t="s">
        <v>71</v>
      </c>
      <c r="C20" t="s">
        <v>66</v>
      </c>
      <c r="D20" t="s">
        <v>12</v>
      </c>
      <c r="E20" s="24">
        <v>43160.503287037034</v>
      </c>
      <c r="F20" s="24">
        <v>43161.503298611111</v>
      </c>
      <c r="G20">
        <v>1380000</v>
      </c>
      <c r="H20">
        <v>1.4760000000000001E-2</v>
      </c>
      <c r="I20">
        <v>20368.8</v>
      </c>
      <c r="J20" s="24">
        <v>42963.503298611111</v>
      </c>
      <c r="K20" s="24"/>
    </row>
    <row r="21" spans="1:11" x14ac:dyDescent="0.25">
      <c r="A21">
        <v>518623</v>
      </c>
      <c r="B21" t="s">
        <v>72</v>
      </c>
      <c r="C21" t="s">
        <v>66</v>
      </c>
      <c r="D21" t="s">
        <v>12</v>
      </c>
      <c r="E21" s="24">
        <v>43108.503298611111</v>
      </c>
      <c r="F21" s="24">
        <v>43108.503298611111</v>
      </c>
      <c r="G21">
        <v>1150000</v>
      </c>
      <c r="H21">
        <v>1.4999999999999999E-2</v>
      </c>
      <c r="I21">
        <v>17250</v>
      </c>
      <c r="J21" s="24">
        <v>42996.503298611111</v>
      </c>
      <c r="K21" s="24"/>
    </row>
    <row r="22" spans="1:11" x14ac:dyDescent="0.25">
      <c r="A22">
        <v>518832</v>
      </c>
      <c r="B22" t="s">
        <v>70</v>
      </c>
      <c r="C22" t="s">
        <v>11</v>
      </c>
      <c r="D22" t="s">
        <v>11</v>
      </c>
      <c r="E22" s="24">
        <v>43184.503298611111</v>
      </c>
      <c r="F22" s="24">
        <v>43185.503298611111</v>
      </c>
      <c r="G22">
        <v>780</v>
      </c>
      <c r="H22">
        <v>21</v>
      </c>
      <c r="I22">
        <v>16380</v>
      </c>
      <c r="J22" s="24">
        <v>43019.503298611111</v>
      </c>
      <c r="K22" s="24"/>
    </row>
    <row r="23" spans="1:11" x14ac:dyDescent="0.25">
      <c r="A23">
        <v>518877</v>
      </c>
      <c r="B23" t="s">
        <v>100</v>
      </c>
      <c r="C23" t="s">
        <v>16</v>
      </c>
      <c r="D23" t="s">
        <v>9</v>
      </c>
      <c r="E23" s="24">
        <v>43025.503298611111</v>
      </c>
      <c r="F23" s="24">
        <v>43108.503298611111</v>
      </c>
      <c r="G23">
        <v>120</v>
      </c>
      <c r="H23">
        <v>120</v>
      </c>
      <c r="I23">
        <v>14400</v>
      </c>
      <c r="J23" s="24">
        <v>43025.503298611111</v>
      </c>
      <c r="K23" s="24"/>
    </row>
    <row r="24" spans="1:11" x14ac:dyDescent="0.25">
      <c r="A24">
        <v>518832</v>
      </c>
      <c r="B24" t="s">
        <v>70</v>
      </c>
      <c r="C24" t="s">
        <v>11</v>
      </c>
      <c r="D24" t="s">
        <v>11</v>
      </c>
      <c r="E24" s="24">
        <v>43125.503298611111</v>
      </c>
      <c r="F24" s="24">
        <v>43125.503298611111</v>
      </c>
      <c r="G24">
        <v>520</v>
      </c>
      <c r="H24">
        <v>21</v>
      </c>
      <c r="I24">
        <v>10920</v>
      </c>
      <c r="J24" s="24">
        <v>43019.503298611111</v>
      </c>
      <c r="K24" s="24"/>
    </row>
    <row r="25" spans="1:11" x14ac:dyDescent="0.25">
      <c r="A25">
        <v>518725</v>
      </c>
      <c r="B25" t="s">
        <v>88</v>
      </c>
      <c r="C25" t="s">
        <v>39</v>
      </c>
      <c r="D25" t="s">
        <v>12</v>
      </c>
      <c r="E25" s="24">
        <v>43105.503298611111</v>
      </c>
      <c r="F25" s="24">
        <v>43105.503298611111</v>
      </c>
      <c r="G25">
        <v>12000</v>
      </c>
      <c r="H25">
        <v>0.21490000000000001</v>
      </c>
      <c r="I25">
        <v>2578.8000000000002</v>
      </c>
      <c r="J25" s="24">
        <v>43005.503298611111</v>
      </c>
      <c r="K25" s="24"/>
    </row>
    <row r="26" spans="1:11" x14ac:dyDescent="0.25">
      <c r="E26" s="24"/>
      <c r="F26" s="24"/>
      <c r="J26" s="24"/>
      <c r="K26" s="24"/>
    </row>
    <row r="27" spans="1:11" x14ac:dyDescent="0.25">
      <c r="E27" s="24"/>
      <c r="F27" s="24"/>
      <c r="J27" s="24"/>
      <c r="K27" s="24"/>
    </row>
    <row r="28" spans="1:11" x14ac:dyDescent="0.25">
      <c r="E28" s="24"/>
      <c r="F28" s="24"/>
      <c r="J28" s="24"/>
      <c r="K28" s="24"/>
    </row>
    <row r="29" spans="1:11" x14ac:dyDescent="0.25">
      <c r="E29" s="24"/>
      <c r="F29" s="24"/>
      <c r="J29" s="24"/>
      <c r="K29" s="24"/>
    </row>
    <row r="30" spans="1:11" x14ac:dyDescent="0.25">
      <c r="E30" s="24"/>
      <c r="F30" s="24"/>
      <c r="J30" s="24"/>
      <c r="K30" s="24"/>
    </row>
    <row r="31" spans="1:11" x14ac:dyDescent="0.25">
      <c r="E31" s="24"/>
      <c r="F31" s="24"/>
      <c r="J31" s="24"/>
      <c r="K31" s="24"/>
    </row>
    <row r="32" spans="1:11" x14ac:dyDescent="0.25">
      <c r="E32" s="24"/>
      <c r="F32" s="24"/>
      <c r="J32" s="24"/>
      <c r="K32" s="24"/>
    </row>
    <row r="33" spans="5:11" x14ac:dyDescent="0.25">
      <c r="E33" s="24"/>
      <c r="F33" s="24"/>
      <c r="J33" s="24"/>
      <c r="K33" s="24"/>
    </row>
    <row r="34" spans="5:11" x14ac:dyDescent="0.25">
      <c r="E34" s="24"/>
      <c r="F34" s="24"/>
      <c r="J34" s="24"/>
      <c r="K34" s="24"/>
    </row>
    <row r="35" spans="5:11" x14ac:dyDescent="0.25">
      <c r="E35" s="24"/>
      <c r="F35" s="24"/>
      <c r="J35" s="24"/>
      <c r="K35" s="24"/>
    </row>
    <row r="36" spans="5:11" x14ac:dyDescent="0.25">
      <c r="E36" s="24"/>
      <c r="F36" s="24"/>
      <c r="J36" s="24"/>
      <c r="K36" s="24"/>
    </row>
    <row r="37" spans="5:11" x14ac:dyDescent="0.25">
      <c r="E37" s="24"/>
      <c r="F37" s="24"/>
      <c r="J37" s="24"/>
      <c r="K37" s="24"/>
    </row>
    <row r="38" spans="5:11" x14ac:dyDescent="0.25">
      <c r="E38" s="24"/>
      <c r="F38" s="24"/>
      <c r="J38" s="24"/>
      <c r="K38" s="24"/>
    </row>
    <row r="39" spans="5:11" x14ac:dyDescent="0.25">
      <c r="E39" s="24"/>
      <c r="F39" s="24"/>
      <c r="J39" s="24"/>
      <c r="K39" s="24"/>
    </row>
    <row r="40" spans="5:11" x14ac:dyDescent="0.25">
      <c r="E40" s="24"/>
      <c r="F40" s="24"/>
      <c r="J40" s="24"/>
      <c r="K40" s="24"/>
    </row>
    <row r="41" spans="5:11" x14ac:dyDescent="0.25">
      <c r="E41" s="24"/>
      <c r="F41" s="24"/>
      <c r="J41" s="24"/>
      <c r="K41" s="24"/>
    </row>
    <row r="42" spans="5:11" x14ac:dyDescent="0.25">
      <c r="E42" s="24"/>
      <c r="F42" s="24"/>
      <c r="J42" s="24"/>
    </row>
    <row r="43" spans="5:11" x14ac:dyDescent="0.25">
      <c r="E43" s="24"/>
      <c r="F43" s="24"/>
      <c r="J43" s="24"/>
    </row>
    <row r="44" spans="5:11" x14ac:dyDescent="0.25">
      <c r="E44" s="24"/>
      <c r="F44" s="24"/>
      <c r="J44" s="24"/>
    </row>
    <row r="45" spans="5:11" x14ac:dyDescent="0.25">
      <c r="E45" s="24"/>
      <c r="F45" s="24"/>
      <c r="J45" s="24"/>
    </row>
    <row r="46" spans="5:11" x14ac:dyDescent="0.25">
      <c r="E46" s="24"/>
      <c r="F46" s="24"/>
      <c r="J46" s="24"/>
    </row>
    <row r="47" spans="5:11" x14ac:dyDescent="0.25">
      <c r="E47" s="24"/>
      <c r="F47" s="24"/>
      <c r="J47" s="24"/>
    </row>
    <row r="48" spans="5:11" x14ac:dyDescent="0.25">
      <c r="E48" s="24"/>
      <c r="F48" s="24"/>
      <c r="J48" s="24"/>
    </row>
    <row r="49" spans="5:10" x14ac:dyDescent="0.25">
      <c r="E49" s="24"/>
      <c r="F49" s="24"/>
      <c r="J49" s="24"/>
    </row>
    <row r="50" spans="5:10" x14ac:dyDescent="0.25">
      <c r="E50" s="24"/>
      <c r="F50" s="24"/>
      <c r="J50" s="24"/>
    </row>
    <row r="51" spans="5:10" x14ac:dyDescent="0.25">
      <c r="E51" s="24"/>
      <c r="F51" s="24"/>
      <c r="J51" s="24"/>
    </row>
    <row r="52" spans="5:10" x14ac:dyDescent="0.25">
      <c r="E52" s="24"/>
      <c r="F52" s="24"/>
      <c r="J52" s="24"/>
    </row>
    <row r="53" spans="5:10" x14ac:dyDescent="0.25">
      <c r="E53" s="24"/>
      <c r="F53" s="24"/>
      <c r="J53" s="24"/>
    </row>
    <row r="54" spans="5:10" x14ac:dyDescent="0.25">
      <c r="E54" s="24"/>
      <c r="F54" s="24"/>
      <c r="J54" s="24"/>
    </row>
    <row r="55" spans="5:10" x14ac:dyDescent="0.25">
      <c r="E55" s="24"/>
      <c r="F55" s="24"/>
      <c r="J55" s="24"/>
    </row>
    <row r="56" spans="5:10" x14ac:dyDescent="0.25">
      <c r="E56" s="24"/>
      <c r="F56" s="24"/>
      <c r="J56" s="24"/>
    </row>
    <row r="57" spans="5:10" x14ac:dyDescent="0.25">
      <c r="E57" s="24"/>
      <c r="F57" s="24"/>
      <c r="J57" s="24"/>
    </row>
    <row r="58" spans="5:10" x14ac:dyDescent="0.25">
      <c r="E58" s="24"/>
      <c r="F58" s="24"/>
      <c r="J58" s="24"/>
    </row>
    <row r="59" spans="5:10" x14ac:dyDescent="0.25">
      <c r="E59" s="24"/>
      <c r="F59" s="24"/>
      <c r="J59" s="24"/>
    </row>
    <row r="60" spans="5:10" x14ac:dyDescent="0.25">
      <c r="E60" s="24"/>
      <c r="F60" s="24"/>
      <c r="J60" s="24"/>
    </row>
    <row r="61" spans="5:10" x14ac:dyDescent="0.25">
      <c r="E61" s="24"/>
      <c r="F61" s="24"/>
      <c r="J61" s="24"/>
    </row>
    <row r="62" spans="5:10" x14ac:dyDescent="0.25">
      <c r="E62" s="24"/>
      <c r="F62" s="24"/>
      <c r="J62" s="24"/>
    </row>
    <row r="63" spans="5:10" x14ac:dyDescent="0.25">
      <c r="E63" s="24"/>
      <c r="F63" s="24"/>
      <c r="J63" s="24"/>
    </row>
    <row r="64" spans="5:10" x14ac:dyDescent="0.25">
      <c r="E64" s="24"/>
      <c r="F64" s="24"/>
      <c r="J64" s="24"/>
    </row>
    <row r="65" spans="5:10" x14ac:dyDescent="0.25">
      <c r="E65" s="24"/>
      <c r="F65" s="24"/>
      <c r="J65" s="24"/>
    </row>
    <row r="66" spans="5:10" x14ac:dyDescent="0.25">
      <c r="E66" s="24"/>
      <c r="F66" s="24"/>
      <c r="J66" s="24"/>
    </row>
    <row r="67" spans="5:10" x14ac:dyDescent="0.25">
      <c r="E67" s="24"/>
      <c r="F67" s="24"/>
      <c r="J67" s="24"/>
    </row>
    <row r="68" spans="5:10" x14ac:dyDescent="0.25">
      <c r="E68" s="24"/>
      <c r="F68" s="24"/>
      <c r="J68" s="24"/>
    </row>
    <row r="69" spans="5:10" x14ac:dyDescent="0.25">
      <c r="E69" s="24"/>
      <c r="F69" s="24"/>
      <c r="J69" s="24"/>
    </row>
    <row r="70" spans="5:10" x14ac:dyDescent="0.25">
      <c r="E70" s="24"/>
      <c r="F70" s="24"/>
      <c r="J70" s="24"/>
    </row>
    <row r="71" spans="5:10" x14ac:dyDescent="0.25">
      <c r="E71" s="24"/>
      <c r="F71" s="24"/>
      <c r="J71" s="24"/>
    </row>
    <row r="72" spans="5:10" x14ac:dyDescent="0.25">
      <c r="E72" s="24"/>
      <c r="F72" s="24"/>
      <c r="J72" s="24"/>
    </row>
    <row r="73" spans="5:10" x14ac:dyDescent="0.25">
      <c r="E73" s="24"/>
      <c r="F73" s="24"/>
      <c r="J73" s="24"/>
    </row>
    <row r="74" spans="5:10" x14ac:dyDescent="0.25">
      <c r="E74" s="24"/>
      <c r="F74" s="24"/>
      <c r="J74" s="24"/>
    </row>
    <row r="75" spans="5:10" x14ac:dyDescent="0.25">
      <c r="E75" s="24"/>
      <c r="F75" s="24"/>
      <c r="J75" s="24"/>
    </row>
    <row r="76" spans="5:10" x14ac:dyDescent="0.25">
      <c r="E76" s="24"/>
      <c r="F76" s="24"/>
      <c r="J76" s="24"/>
    </row>
    <row r="77" spans="5:10" x14ac:dyDescent="0.25">
      <c r="E77" s="24"/>
      <c r="F77" s="24"/>
      <c r="J77" s="24"/>
    </row>
    <row r="78" spans="5:10" x14ac:dyDescent="0.25">
      <c r="E78" s="24"/>
      <c r="F78" s="24"/>
      <c r="J78" s="24"/>
    </row>
    <row r="79" spans="5:10" x14ac:dyDescent="0.25">
      <c r="E79" s="24"/>
      <c r="F79" s="24"/>
      <c r="J79" s="24"/>
    </row>
    <row r="80" spans="5:10" x14ac:dyDescent="0.25">
      <c r="E80" s="24"/>
      <c r="F80" s="24"/>
      <c r="J80" s="24"/>
    </row>
    <row r="81" spans="5:10" x14ac:dyDescent="0.25">
      <c r="E81" s="24"/>
      <c r="F81" s="24"/>
      <c r="J81" s="24"/>
    </row>
    <row r="82" spans="5:10" x14ac:dyDescent="0.25">
      <c r="E82" s="24"/>
      <c r="F82" s="24"/>
      <c r="J82" s="24"/>
    </row>
    <row r="83" spans="5:10" x14ac:dyDescent="0.25">
      <c r="E83" s="24"/>
      <c r="F83" s="24"/>
      <c r="J83" s="24"/>
    </row>
    <row r="84" spans="5:10" x14ac:dyDescent="0.25">
      <c r="E84" s="24"/>
      <c r="F84" s="24"/>
      <c r="J84" s="24"/>
    </row>
    <row r="85" spans="5:10" x14ac:dyDescent="0.25">
      <c r="E85" s="24"/>
      <c r="F85" s="24"/>
      <c r="J85" s="24"/>
    </row>
    <row r="86" spans="5:10" x14ac:dyDescent="0.25">
      <c r="E86" s="24"/>
      <c r="F86" s="24"/>
      <c r="J86" s="24"/>
    </row>
    <row r="87" spans="5:10" x14ac:dyDescent="0.25">
      <c r="E87" s="24"/>
      <c r="F87" s="24"/>
      <c r="J87" s="24"/>
    </row>
    <row r="88" spans="5:10" x14ac:dyDescent="0.25">
      <c r="E88" s="24"/>
      <c r="F88" s="24"/>
      <c r="J88" s="24"/>
    </row>
    <row r="89" spans="5:10" x14ac:dyDescent="0.25">
      <c r="E89" s="24"/>
      <c r="F89" s="24"/>
      <c r="J89" s="24"/>
    </row>
    <row r="90" spans="5:10" x14ac:dyDescent="0.25">
      <c r="E90" s="24"/>
      <c r="F90" s="24"/>
      <c r="J90" s="24"/>
    </row>
    <row r="91" spans="5:10" x14ac:dyDescent="0.25">
      <c r="E91" s="24"/>
      <c r="F91" s="24"/>
      <c r="J91" s="24"/>
    </row>
    <row r="92" spans="5:10" x14ac:dyDescent="0.25">
      <c r="E92" s="24"/>
      <c r="F92" s="24"/>
      <c r="J92" s="24"/>
    </row>
    <row r="93" spans="5:10" x14ac:dyDescent="0.25">
      <c r="E93" s="24"/>
      <c r="F93" s="24"/>
      <c r="J93" s="24"/>
    </row>
    <row r="94" spans="5:10" x14ac:dyDescent="0.25">
      <c r="E94" s="24"/>
      <c r="F94" s="24"/>
      <c r="J94" s="24"/>
    </row>
    <row r="95" spans="5:10" x14ac:dyDescent="0.25">
      <c r="E95" s="24"/>
      <c r="F95" s="24"/>
      <c r="J95" s="24"/>
    </row>
    <row r="96" spans="5:10" x14ac:dyDescent="0.25">
      <c r="E96" s="24"/>
      <c r="F96" s="24"/>
      <c r="J96" s="24"/>
    </row>
    <row r="97" spans="5:10" x14ac:dyDescent="0.25">
      <c r="E97" s="24"/>
      <c r="F97" s="24"/>
      <c r="J97" s="24"/>
    </row>
    <row r="98" spans="5:10" x14ac:dyDescent="0.25">
      <c r="E98" s="24"/>
      <c r="F98" s="24"/>
      <c r="J98" s="24"/>
    </row>
    <row r="99" spans="5:10" x14ac:dyDescent="0.25">
      <c r="E99" s="24"/>
      <c r="F99" s="24"/>
      <c r="J99" s="24"/>
    </row>
    <row r="100" spans="5:10" x14ac:dyDescent="0.25">
      <c r="E100" s="24"/>
      <c r="F100" s="24"/>
      <c r="J100" s="24"/>
    </row>
    <row r="101" spans="5:10" x14ac:dyDescent="0.25">
      <c r="E101" s="24"/>
      <c r="F101" s="24"/>
      <c r="J101" s="24"/>
    </row>
    <row r="102" spans="5:10" x14ac:dyDescent="0.25">
      <c r="E102" s="24"/>
      <c r="F102" s="24"/>
      <c r="J102" s="24"/>
    </row>
    <row r="103" spans="5:10" x14ac:dyDescent="0.25">
      <c r="E103" s="24"/>
      <c r="F103" s="24"/>
      <c r="J103" s="24"/>
    </row>
    <row r="104" spans="5:10" x14ac:dyDescent="0.25">
      <c r="E104" s="24"/>
      <c r="F104" s="24"/>
      <c r="J104" s="24"/>
    </row>
    <row r="105" spans="5:10" x14ac:dyDescent="0.25">
      <c r="E105" s="24"/>
      <c r="F105" s="24"/>
      <c r="J105" s="24"/>
    </row>
    <row r="106" spans="5:10" x14ac:dyDescent="0.25">
      <c r="E106" s="24"/>
      <c r="F106" s="24"/>
      <c r="J106" s="24"/>
    </row>
    <row r="107" spans="5:10" x14ac:dyDescent="0.25">
      <c r="E107" s="24"/>
      <c r="F107" s="24"/>
      <c r="J107" s="24"/>
    </row>
    <row r="108" spans="5:10" x14ac:dyDescent="0.25">
      <c r="E108" s="24"/>
      <c r="F108" s="24"/>
      <c r="J108" s="24"/>
    </row>
    <row r="109" spans="5:10" x14ac:dyDescent="0.25">
      <c r="E109" s="24"/>
      <c r="F109" s="24"/>
      <c r="J109" s="24"/>
    </row>
    <row r="110" spans="5:10" x14ac:dyDescent="0.25">
      <c r="E110" s="24"/>
      <c r="F110" s="24"/>
      <c r="J110" s="24"/>
    </row>
    <row r="111" spans="5:10" x14ac:dyDescent="0.25">
      <c r="E111" s="24"/>
      <c r="F111" s="24"/>
      <c r="J111" s="24"/>
    </row>
    <row r="112" spans="5:10" x14ac:dyDescent="0.25">
      <c r="E112" s="24"/>
      <c r="F112" s="24"/>
      <c r="J112" s="24"/>
    </row>
    <row r="113" spans="5:10" x14ac:dyDescent="0.25">
      <c r="E113" s="24"/>
      <c r="F113" s="24"/>
      <c r="J113" s="24"/>
    </row>
    <row r="114" spans="5:10" x14ac:dyDescent="0.25">
      <c r="E114" s="24"/>
      <c r="F114" s="24"/>
      <c r="J114" s="24"/>
    </row>
    <row r="115" spans="5:10" x14ac:dyDescent="0.25">
      <c r="E115" s="24"/>
      <c r="F115" s="24"/>
      <c r="J115" s="24"/>
    </row>
    <row r="116" spans="5:10" x14ac:dyDescent="0.25">
      <c r="E116" s="24"/>
      <c r="F116" s="24"/>
      <c r="J116" s="24"/>
    </row>
    <row r="117" spans="5:10" x14ac:dyDescent="0.25">
      <c r="E117" s="24"/>
      <c r="F117" s="24"/>
      <c r="J117" s="24"/>
    </row>
    <row r="118" spans="5:10" x14ac:dyDescent="0.25">
      <c r="E118" s="24"/>
      <c r="F118" s="24"/>
      <c r="J118" s="24"/>
    </row>
    <row r="119" spans="5:10" x14ac:dyDescent="0.25">
      <c r="E119" s="24"/>
      <c r="F119" s="24"/>
      <c r="J119" s="24"/>
    </row>
    <row r="120" spans="5:10" x14ac:dyDescent="0.25">
      <c r="E120" s="24"/>
      <c r="F120" s="24"/>
      <c r="J120" s="24"/>
    </row>
    <row r="121" spans="5:10" x14ac:dyDescent="0.25">
      <c r="E121" s="24"/>
      <c r="F121" s="24"/>
      <c r="J121" s="24"/>
    </row>
    <row r="122" spans="5:10" x14ac:dyDescent="0.25">
      <c r="E122" s="24"/>
      <c r="F122" s="24"/>
      <c r="J122" s="24"/>
    </row>
    <row r="123" spans="5:10" x14ac:dyDescent="0.25">
      <c r="E123" s="24"/>
      <c r="F123" s="24"/>
      <c r="J123" s="24"/>
    </row>
    <row r="124" spans="5:10" x14ac:dyDescent="0.25">
      <c r="E124" s="24"/>
      <c r="F124" s="24"/>
      <c r="J124" s="24"/>
    </row>
    <row r="125" spans="5:10" x14ac:dyDescent="0.25">
      <c r="E125" s="24"/>
      <c r="F125" s="24"/>
      <c r="J125" s="24"/>
    </row>
    <row r="126" spans="5:10" x14ac:dyDescent="0.25">
      <c r="E126" s="24"/>
      <c r="F126" s="24"/>
      <c r="J126" s="24"/>
    </row>
    <row r="127" spans="5:10" x14ac:dyDescent="0.25">
      <c r="E127" s="24"/>
      <c r="F127" s="24"/>
      <c r="J127" s="24"/>
    </row>
    <row r="128" spans="5:10" x14ac:dyDescent="0.25">
      <c r="E128" s="24"/>
      <c r="F128" s="24"/>
      <c r="J128" s="24"/>
    </row>
    <row r="129" spans="5:10" x14ac:dyDescent="0.25">
      <c r="E129" s="24"/>
      <c r="F129" s="24"/>
      <c r="J129" s="24"/>
    </row>
    <row r="130" spans="5:10" x14ac:dyDescent="0.25">
      <c r="E130" s="24"/>
      <c r="F130" s="24"/>
      <c r="J130" s="24"/>
    </row>
    <row r="131" spans="5:10" x14ac:dyDescent="0.25">
      <c r="E131" s="24"/>
      <c r="F131" s="24"/>
      <c r="J131" s="24"/>
    </row>
    <row r="132" spans="5:10" x14ac:dyDescent="0.25">
      <c r="E132" s="24"/>
      <c r="F132" s="24"/>
      <c r="J132" s="24"/>
    </row>
    <row r="133" spans="5:10" x14ac:dyDescent="0.25">
      <c r="E133" s="24"/>
      <c r="F133" s="24"/>
      <c r="J133" s="24"/>
    </row>
    <row r="134" spans="5:10" x14ac:dyDescent="0.25">
      <c r="E134" s="24"/>
      <c r="F134" s="24"/>
      <c r="J134" s="24"/>
    </row>
    <row r="135" spans="5:10" x14ac:dyDescent="0.25">
      <c r="E135" s="24"/>
      <c r="F135" s="24"/>
      <c r="J135" s="24"/>
    </row>
    <row r="136" spans="5:10" x14ac:dyDescent="0.25">
      <c r="E136" s="24"/>
      <c r="F136" s="24"/>
      <c r="J136" s="24"/>
    </row>
    <row r="137" spans="5:10" x14ac:dyDescent="0.25">
      <c r="E137" s="24"/>
      <c r="F137" s="24"/>
      <c r="J137" s="24"/>
    </row>
    <row r="138" spans="5:10" x14ac:dyDescent="0.25">
      <c r="E138" s="24"/>
      <c r="F138" s="24"/>
      <c r="J138" s="24"/>
    </row>
    <row r="139" spans="5:10" x14ac:dyDescent="0.25">
      <c r="E139" s="24"/>
      <c r="F139" s="24"/>
      <c r="J139" s="24"/>
    </row>
    <row r="140" spans="5:10" x14ac:dyDescent="0.25">
      <c r="E140" s="24"/>
      <c r="F140" s="24"/>
      <c r="J140" s="24"/>
    </row>
    <row r="141" spans="5:10" x14ac:dyDescent="0.25">
      <c r="E141" s="24"/>
      <c r="F141" s="24"/>
      <c r="J141" s="24"/>
    </row>
    <row r="142" spans="5:10" x14ac:dyDescent="0.25">
      <c r="E142" s="24"/>
      <c r="F142" s="24"/>
      <c r="J142" s="24"/>
    </row>
    <row r="143" spans="5:10" x14ac:dyDescent="0.25">
      <c r="E143" s="24"/>
      <c r="F143" s="24"/>
      <c r="J143" s="24"/>
    </row>
    <row r="144" spans="5:10" x14ac:dyDescent="0.25">
      <c r="E144" s="24"/>
      <c r="F144" s="24"/>
      <c r="J144" s="24"/>
    </row>
    <row r="145" spans="5:10" x14ac:dyDescent="0.25">
      <c r="E145" s="24"/>
      <c r="F145" s="24"/>
      <c r="J145" s="24"/>
    </row>
    <row r="146" spans="5:10" x14ac:dyDescent="0.25">
      <c r="E146" s="24"/>
      <c r="F146" s="24"/>
      <c r="J146" s="24"/>
    </row>
    <row r="147" spans="5:10" x14ac:dyDescent="0.25">
      <c r="E147" s="24"/>
      <c r="F147" s="24"/>
      <c r="J147" s="24"/>
    </row>
    <row r="148" spans="5:10" x14ac:dyDescent="0.25">
      <c r="E148" s="24"/>
      <c r="F148" s="24"/>
      <c r="J148" s="24"/>
    </row>
    <row r="149" spans="5:10" x14ac:dyDescent="0.25">
      <c r="E149" s="24"/>
      <c r="F149" s="24"/>
      <c r="J149" s="24"/>
    </row>
    <row r="150" spans="5:10" x14ac:dyDescent="0.25">
      <c r="E150" s="24"/>
      <c r="F150" s="24"/>
      <c r="J150" s="24"/>
    </row>
    <row r="151" spans="5:10" x14ac:dyDescent="0.25">
      <c r="E151" s="24"/>
      <c r="F151" s="24"/>
      <c r="J151" s="24"/>
    </row>
    <row r="152" spans="5:10" x14ac:dyDescent="0.25">
      <c r="E152" s="24"/>
      <c r="F152" s="24"/>
      <c r="J152" s="24"/>
    </row>
    <row r="153" spans="5:10" x14ac:dyDescent="0.25">
      <c r="E153" s="24"/>
      <c r="F153" s="24"/>
      <c r="J153" s="24"/>
    </row>
    <row r="154" spans="5:10" x14ac:dyDescent="0.25">
      <c r="E154" s="24"/>
      <c r="F154" s="24"/>
      <c r="J154" s="24"/>
    </row>
    <row r="155" spans="5:10" x14ac:dyDescent="0.25">
      <c r="E155" s="24"/>
      <c r="F155" s="24"/>
      <c r="J155" s="24"/>
    </row>
    <row r="156" spans="5:10" x14ac:dyDescent="0.25">
      <c r="E156" s="24"/>
      <c r="F156" s="24"/>
      <c r="J156" s="24"/>
    </row>
    <row r="157" spans="5:10" x14ac:dyDescent="0.25">
      <c r="E157" s="24"/>
      <c r="F157" s="24"/>
      <c r="J157" s="24"/>
    </row>
    <row r="158" spans="5:10" x14ac:dyDescent="0.25">
      <c r="E158" s="24"/>
      <c r="F158" s="24"/>
      <c r="J158" s="24"/>
    </row>
    <row r="159" spans="5:10" x14ac:dyDescent="0.25">
      <c r="E159" s="24"/>
      <c r="F159" s="24"/>
      <c r="J159" s="24"/>
    </row>
    <row r="160" spans="5:10" x14ac:dyDescent="0.25">
      <c r="E160" s="24"/>
      <c r="F160" s="24"/>
      <c r="J160" s="24"/>
    </row>
    <row r="161" spans="5:10" x14ac:dyDescent="0.25">
      <c r="E161" s="24"/>
      <c r="F161" s="24"/>
      <c r="J161" s="24"/>
    </row>
    <row r="162" spans="5:10" x14ac:dyDescent="0.25">
      <c r="E162" s="24"/>
      <c r="F162" s="24"/>
      <c r="J162" s="24"/>
    </row>
    <row r="163" spans="5:10" x14ac:dyDescent="0.25">
      <c r="E163" s="24"/>
      <c r="F163" s="24"/>
      <c r="J163" s="24"/>
    </row>
    <row r="164" spans="5:10" x14ac:dyDescent="0.25">
      <c r="E164" s="24"/>
      <c r="F164" s="24"/>
      <c r="J164" s="24"/>
    </row>
    <row r="165" spans="5:10" x14ac:dyDescent="0.25">
      <c r="E165" s="24"/>
      <c r="F165" s="24"/>
      <c r="J165" s="24"/>
    </row>
    <row r="166" spans="5:10" x14ac:dyDescent="0.25">
      <c r="E166" s="24"/>
      <c r="F166" s="24"/>
      <c r="J166" s="24"/>
    </row>
    <row r="167" spans="5:10" x14ac:dyDescent="0.25">
      <c r="E167" s="24"/>
      <c r="F167" s="24"/>
      <c r="J167" s="24"/>
    </row>
    <row r="168" spans="5:10" x14ac:dyDescent="0.25">
      <c r="E168" s="24"/>
      <c r="F168" s="24"/>
      <c r="J168" s="24"/>
    </row>
    <row r="169" spans="5:10" x14ac:dyDescent="0.25">
      <c r="E169" s="24"/>
      <c r="F169" s="24"/>
      <c r="J169" s="24"/>
    </row>
    <row r="170" spans="5:10" x14ac:dyDescent="0.25">
      <c r="E170" s="24"/>
      <c r="F170" s="24"/>
      <c r="J170" s="24"/>
    </row>
    <row r="171" spans="5:10" x14ac:dyDescent="0.25">
      <c r="E171" s="24"/>
      <c r="F171" s="24"/>
      <c r="J171" s="24"/>
    </row>
    <row r="172" spans="5:10" x14ac:dyDescent="0.25">
      <c r="E172" s="24"/>
      <c r="F172" s="24"/>
      <c r="J172" s="24"/>
    </row>
    <row r="173" spans="5:10" x14ac:dyDescent="0.25">
      <c r="E173" s="24"/>
      <c r="F173" s="24"/>
      <c r="J173" s="24"/>
    </row>
    <row r="174" spans="5:10" x14ac:dyDescent="0.25">
      <c r="E174" s="24"/>
      <c r="F174" s="24"/>
      <c r="J174" s="24"/>
    </row>
    <row r="175" spans="5:10" x14ac:dyDescent="0.25">
      <c r="E175" s="24"/>
      <c r="F175" s="24"/>
      <c r="J175" s="24"/>
    </row>
    <row r="176" spans="5:10" x14ac:dyDescent="0.25">
      <c r="E176" s="24"/>
      <c r="F176" s="24"/>
      <c r="J176" s="24"/>
    </row>
    <row r="177" spans="5:10" x14ac:dyDescent="0.25">
      <c r="E177" s="24"/>
      <c r="F177" s="24"/>
      <c r="J177" s="24"/>
    </row>
    <row r="178" spans="5:10" x14ac:dyDescent="0.25">
      <c r="E178" s="24"/>
      <c r="F178" s="24"/>
      <c r="J178" s="24"/>
    </row>
    <row r="179" spans="5:10" x14ac:dyDescent="0.25">
      <c r="E179" s="24"/>
      <c r="F179" s="24"/>
      <c r="J179" s="24"/>
    </row>
    <row r="180" spans="5:10" x14ac:dyDescent="0.25">
      <c r="E180" s="24"/>
      <c r="F180" s="24"/>
      <c r="J180" s="24"/>
    </row>
    <row r="181" spans="5:10" x14ac:dyDescent="0.25">
      <c r="E181" s="24"/>
      <c r="F181" s="24"/>
      <c r="J181" s="24"/>
    </row>
    <row r="182" spans="5:10" x14ac:dyDescent="0.25">
      <c r="E182" s="24"/>
      <c r="F182" s="24"/>
      <c r="J182" s="24"/>
    </row>
    <row r="183" spans="5:10" x14ac:dyDescent="0.25">
      <c r="E183" s="24"/>
      <c r="F183" s="24"/>
      <c r="J183" s="24"/>
    </row>
    <row r="184" spans="5:10" x14ac:dyDescent="0.25">
      <c r="E184" s="24"/>
      <c r="F184" s="24"/>
      <c r="J184" s="24"/>
    </row>
    <row r="185" spans="5:10" x14ac:dyDescent="0.25">
      <c r="E185" s="24"/>
      <c r="F185" s="24"/>
      <c r="J185" s="24"/>
    </row>
    <row r="186" spans="5:10" x14ac:dyDescent="0.25">
      <c r="E186" s="24"/>
      <c r="F186" s="24"/>
      <c r="J186" s="24"/>
    </row>
    <row r="187" spans="5:10" x14ac:dyDescent="0.25">
      <c r="E187" s="24"/>
      <c r="F187" s="24"/>
      <c r="J187" s="24"/>
    </row>
    <row r="188" spans="5:10" x14ac:dyDescent="0.25">
      <c r="E188" s="24"/>
      <c r="F188" s="24"/>
      <c r="J188" s="24"/>
    </row>
    <row r="189" spans="5:10" x14ac:dyDescent="0.25">
      <c r="E189" s="24"/>
      <c r="F189" s="24"/>
      <c r="J189" s="24"/>
    </row>
    <row r="190" spans="5:10" x14ac:dyDescent="0.25">
      <c r="E190" s="24"/>
      <c r="F190" s="24"/>
      <c r="J190" s="24"/>
    </row>
    <row r="191" spans="5:10" x14ac:dyDescent="0.25">
      <c r="E191" s="24"/>
      <c r="F191" s="24"/>
      <c r="J191" s="24"/>
    </row>
    <row r="192" spans="5:10" x14ac:dyDescent="0.25">
      <c r="E192" s="24"/>
      <c r="F192" s="24"/>
      <c r="J192" s="24"/>
    </row>
    <row r="193" spans="5:10" x14ac:dyDescent="0.25">
      <c r="E193" s="24"/>
      <c r="F193" s="24"/>
      <c r="J193" s="24"/>
    </row>
    <row r="194" spans="5:10" x14ac:dyDescent="0.25">
      <c r="E194" s="24"/>
      <c r="F194" s="24"/>
      <c r="J194" s="24"/>
    </row>
    <row r="195" spans="5:10" x14ac:dyDescent="0.25">
      <c r="E195" s="24"/>
      <c r="F195" s="24"/>
      <c r="J195" s="24"/>
    </row>
    <row r="196" spans="5:10" x14ac:dyDescent="0.25">
      <c r="E196" s="24"/>
      <c r="F196" s="24"/>
      <c r="J196" s="24"/>
    </row>
    <row r="197" spans="5:10" x14ac:dyDescent="0.25">
      <c r="E197" s="24"/>
      <c r="F197" s="24"/>
      <c r="J197" s="24"/>
    </row>
    <row r="198" spans="5:10" x14ac:dyDescent="0.25">
      <c r="E198" s="24"/>
      <c r="F198" s="24"/>
      <c r="J198" s="24"/>
    </row>
    <row r="199" spans="5:10" x14ac:dyDescent="0.25">
      <c r="E199" s="24"/>
      <c r="F199" s="24"/>
      <c r="J199" s="24"/>
    </row>
    <row r="200" spans="5:10" x14ac:dyDescent="0.25">
      <c r="E200" s="24"/>
      <c r="F200" s="24"/>
      <c r="J200" s="24"/>
    </row>
    <row r="201" spans="5:10" x14ac:dyDescent="0.25">
      <c r="E201" s="24"/>
      <c r="F201" s="24"/>
      <c r="J201" s="24"/>
    </row>
    <row r="202" spans="5:10" x14ac:dyDescent="0.25">
      <c r="E202" s="24"/>
      <c r="F202" s="24"/>
      <c r="J202" s="24"/>
    </row>
    <row r="203" spans="5:10" x14ac:dyDescent="0.25">
      <c r="E203" s="24"/>
      <c r="F203" s="24"/>
      <c r="J203" s="24"/>
    </row>
    <row r="204" spans="5:10" x14ac:dyDescent="0.25">
      <c r="E204" s="24"/>
      <c r="F204" s="24"/>
      <c r="J204" s="24"/>
    </row>
    <row r="205" spans="5:10" x14ac:dyDescent="0.25">
      <c r="E205" s="24"/>
      <c r="F205" s="24"/>
      <c r="J205" s="24"/>
    </row>
    <row r="206" spans="5:10" x14ac:dyDescent="0.25">
      <c r="E206" s="24"/>
      <c r="F206" s="24"/>
      <c r="J206" s="24"/>
    </row>
    <row r="207" spans="5:10" x14ac:dyDescent="0.25">
      <c r="E207" s="24"/>
      <c r="F207" s="24"/>
      <c r="J207" s="24"/>
    </row>
    <row r="208" spans="5:10" x14ac:dyDescent="0.25">
      <c r="E208" s="24"/>
      <c r="F208" s="24"/>
      <c r="J208" s="24"/>
    </row>
    <row r="209" spans="5:10" x14ac:dyDescent="0.25">
      <c r="E209" s="24"/>
      <c r="F209" s="24"/>
      <c r="J209" s="24"/>
    </row>
    <row r="210" spans="5:10" x14ac:dyDescent="0.25">
      <c r="E210" s="24"/>
      <c r="F210" s="24"/>
      <c r="J210" s="24"/>
    </row>
    <row r="211" spans="5:10" x14ac:dyDescent="0.25">
      <c r="E211" s="24"/>
      <c r="F211" s="24"/>
      <c r="J211" s="24"/>
    </row>
    <row r="212" spans="5:10" x14ac:dyDescent="0.25">
      <c r="E212" s="24"/>
      <c r="F212" s="24"/>
      <c r="J212" s="24"/>
    </row>
    <row r="213" spans="5:10" x14ac:dyDescent="0.25">
      <c r="E213" s="24"/>
      <c r="F213" s="24"/>
      <c r="J213" s="24"/>
    </row>
    <row r="214" spans="5:10" x14ac:dyDescent="0.25">
      <c r="E214" s="24"/>
      <c r="F214" s="24"/>
      <c r="J214" s="24"/>
    </row>
    <row r="215" spans="5:10" x14ac:dyDescent="0.25">
      <c r="E215" s="24"/>
      <c r="F215" s="24"/>
      <c r="J215" s="24"/>
    </row>
    <row r="216" spans="5:10" x14ac:dyDescent="0.25">
      <c r="E216" s="24"/>
      <c r="F216" s="24"/>
      <c r="J216" s="24"/>
    </row>
    <row r="217" spans="5:10" x14ac:dyDescent="0.25">
      <c r="E217" s="24"/>
      <c r="F217" s="24"/>
      <c r="J217" s="24"/>
    </row>
    <row r="218" spans="5:10" x14ac:dyDescent="0.25">
      <c r="E218" s="24"/>
      <c r="F218" s="24"/>
      <c r="J218" s="24"/>
    </row>
    <row r="219" spans="5:10" x14ac:dyDescent="0.25">
      <c r="E219" s="24"/>
      <c r="F219" s="24"/>
      <c r="J219" s="24"/>
    </row>
    <row r="220" spans="5:10" x14ac:dyDescent="0.25">
      <c r="E220" s="24"/>
      <c r="F220" s="24"/>
      <c r="J220" s="24"/>
    </row>
    <row r="221" spans="5:10" x14ac:dyDescent="0.25">
      <c r="E221" s="24"/>
      <c r="F221" s="24"/>
      <c r="J221" s="24"/>
    </row>
    <row r="222" spans="5:10" x14ac:dyDescent="0.25">
      <c r="E222" s="24"/>
      <c r="F222" s="24"/>
      <c r="J222" s="24"/>
    </row>
    <row r="223" spans="5:10" x14ac:dyDescent="0.25">
      <c r="E223" s="24"/>
      <c r="F223" s="24"/>
      <c r="J223" s="24"/>
    </row>
    <row r="224" spans="5:10" x14ac:dyDescent="0.25">
      <c r="E224" s="24"/>
      <c r="F224" s="24"/>
      <c r="J224" s="24"/>
    </row>
    <row r="225" spans="5:10" x14ac:dyDescent="0.25">
      <c r="E225" s="24"/>
      <c r="F225" s="24"/>
      <c r="J225" s="24"/>
    </row>
    <row r="226" spans="5:10" x14ac:dyDescent="0.25">
      <c r="E226" s="24"/>
      <c r="F226" s="24"/>
      <c r="J226" s="24"/>
    </row>
    <row r="227" spans="5:10" x14ac:dyDescent="0.25">
      <c r="E227" s="24"/>
      <c r="F227" s="24"/>
      <c r="J227" s="24"/>
    </row>
    <row r="228" spans="5:10" x14ac:dyDescent="0.25">
      <c r="E228" s="24"/>
      <c r="F228" s="24"/>
      <c r="J228" s="24"/>
    </row>
    <row r="229" spans="5:10" x14ac:dyDescent="0.25">
      <c r="E229" s="24"/>
      <c r="F229" s="24"/>
      <c r="J229" s="24"/>
    </row>
    <row r="230" spans="5:10" x14ac:dyDescent="0.25">
      <c r="E230" s="24"/>
      <c r="F230" s="24"/>
      <c r="J230" s="24"/>
    </row>
    <row r="231" spans="5:10" x14ac:dyDescent="0.25">
      <c r="E231" s="24"/>
      <c r="F231" s="24"/>
      <c r="J231" s="24"/>
    </row>
    <row r="232" spans="5:10" x14ac:dyDescent="0.25">
      <c r="E232" s="24"/>
      <c r="F232" s="24"/>
      <c r="J232" s="24"/>
    </row>
    <row r="233" spans="5:10" x14ac:dyDescent="0.25">
      <c r="E233" s="24"/>
      <c r="F233" s="24"/>
      <c r="J233" s="24"/>
    </row>
    <row r="234" spans="5:10" x14ac:dyDescent="0.25">
      <c r="E234" s="24"/>
      <c r="F234" s="24"/>
      <c r="J234" s="24"/>
    </row>
    <row r="235" spans="5:10" x14ac:dyDescent="0.25">
      <c r="E235" s="24"/>
      <c r="F235" s="24"/>
      <c r="J235" s="24"/>
    </row>
    <row r="236" spans="5:10" x14ac:dyDescent="0.25">
      <c r="E236" s="24"/>
      <c r="F236" s="24"/>
      <c r="J236" s="24"/>
    </row>
    <row r="237" spans="5:10" x14ac:dyDescent="0.25">
      <c r="E237" s="24"/>
      <c r="F237" s="24"/>
      <c r="J237" s="24"/>
    </row>
    <row r="238" spans="5:10" x14ac:dyDescent="0.25">
      <c r="E238" s="24"/>
      <c r="F238" s="24"/>
      <c r="J238" s="24"/>
    </row>
    <row r="239" spans="5:10" x14ac:dyDescent="0.25">
      <c r="E239" s="24"/>
      <c r="F239" s="24"/>
      <c r="J239" s="24"/>
    </row>
    <row r="240" spans="5:10" x14ac:dyDescent="0.25">
      <c r="E240" s="24"/>
      <c r="F240" s="24"/>
      <c r="J240" s="24"/>
    </row>
    <row r="241" spans="5:10" x14ac:dyDescent="0.25">
      <c r="E241" s="24"/>
      <c r="F241" s="24"/>
      <c r="J241" s="24"/>
    </row>
    <row r="242" spans="5:10" x14ac:dyDescent="0.25">
      <c r="E242" s="24"/>
      <c r="F242" s="24"/>
      <c r="J242" s="24"/>
    </row>
    <row r="243" spans="5:10" x14ac:dyDescent="0.25">
      <c r="E243" s="24"/>
      <c r="F243" s="24"/>
      <c r="J243" s="24"/>
    </row>
    <row r="244" spans="5:10" x14ac:dyDescent="0.25">
      <c r="E244" s="24"/>
      <c r="F244" s="24"/>
      <c r="J244" s="24"/>
    </row>
    <row r="245" spans="5:10" x14ac:dyDescent="0.25">
      <c r="E245" s="24"/>
      <c r="F245" s="24"/>
      <c r="J245" s="24"/>
    </row>
    <row r="246" spans="5:10" x14ac:dyDescent="0.25">
      <c r="E246" s="24"/>
      <c r="F246" s="24"/>
      <c r="J246" s="24"/>
    </row>
    <row r="247" spans="5:10" x14ac:dyDescent="0.25">
      <c r="E247" s="24"/>
      <c r="F247" s="24"/>
      <c r="J247" s="24"/>
    </row>
    <row r="248" spans="5:10" x14ac:dyDescent="0.25">
      <c r="E248" s="24"/>
      <c r="F248" s="24"/>
      <c r="J248" s="24"/>
    </row>
    <row r="249" spans="5:10" x14ac:dyDescent="0.25">
      <c r="E249" s="24"/>
      <c r="F249" s="24"/>
      <c r="J249" s="24"/>
    </row>
    <row r="250" spans="5:10" x14ac:dyDescent="0.25">
      <c r="E250" s="24"/>
      <c r="F250" s="24"/>
      <c r="J250" s="24"/>
    </row>
    <row r="251" spans="5:10" x14ac:dyDescent="0.25">
      <c r="E251" s="24"/>
      <c r="F251" s="24"/>
      <c r="J251" s="24"/>
    </row>
    <row r="252" spans="5:10" x14ac:dyDescent="0.25">
      <c r="E252" s="24"/>
      <c r="F252" s="24"/>
      <c r="J252" s="24"/>
    </row>
    <row r="253" spans="5:10" x14ac:dyDescent="0.25">
      <c r="E253" s="24"/>
      <c r="F253" s="24"/>
      <c r="J253" s="24"/>
    </row>
    <row r="254" spans="5:10" x14ac:dyDescent="0.25">
      <c r="E254" s="24"/>
      <c r="F254" s="24"/>
      <c r="J254" s="24"/>
    </row>
    <row r="255" spans="5:10" x14ac:dyDescent="0.25">
      <c r="E255" s="24"/>
      <c r="F255" s="24"/>
      <c r="J255" s="24"/>
    </row>
    <row r="256" spans="5:10" x14ac:dyDescent="0.25">
      <c r="E256" s="24"/>
      <c r="F256" s="24"/>
      <c r="J256" s="24"/>
    </row>
    <row r="257" spans="5:10" x14ac:dyDescent="0.25">
      <c r="E257" s="24"/>
      <c r="F257" s="24"/>
      <c r="J257" s="24"/>
    </row>
    <row r="258" spans="5:10" x14ac:dyDescent="0.25">
      <c r="E258" s="24"/>
      <c r="F258" s="24"/>
      <c r="J258" s="24"/>
    </row>
    <row r="259" spans="5:10" x14ac:dyDescent="0.25">
      <c r="E259" s="24"/>
      <c r="F259" s="24"/>
      <c r="J259" s="24"/>
    </row>
    <row r="260" spans="5:10" x14ac:dyDescent="0.25">
      <c r="E260" s="24"/>
      <c r="F260" s="24"/>
      <c r="J260" s="24"/>
    </row>
    <row r="261" spans="5:10" x14ac:dyDescent="0.25">
      <c r="E261" s="24"/>
      <c r="F261" s="24"/>
      <c r="J261" s="24"/>
    </row>
    <row r="262" spans="5:10" x14ac:dyDescent="0.25">
      <c r="E262" s="24"/>
      <c r="F262" s="24"/>
      <c r="J262" s="24"/>
    </row>
    <row r="263" spans="5:10" x14ac:dyDescent="0.25">
      <c r="E263" s="24"/>
      <c r="F263" s="24"/>
      <c r="J263" s="24"/>
    </row>
    <row r="264" spans="5:10" x14ac:dyDescent="0.25">
      <c r="E264" s="24"/>
      <c r="F264" s="24"/>
      <c r="J264" s="24"/>
    </row>
    <row r="265" spans="5:10" x14ac:dyDescent="0.25">
      <c r="E265" s="24"/>
      <c r="F265" s="24"/>
      <c r="J265" s="24"/>
    </row>
    <row r="266" spans="5:10" x14ac:dyDescent="0.25">
      <c r="E266" s="24"/>
      <c r="F266" s="24"/>
      <c r="J266" s="24"/>
    </row>
    <row r="267" spans="5:10" x14ac:dyDescent="0.25">
      <c r="E267" s="24"/>
      <c r="F267" s="24"/>
      <c r="J267" s="24"/>
    </row>
    <row r="268" spans="5:10" x14ac:dyDescent="0.25">
      <c r="E268" s="24"/>
      <c r="F268" s="24"/>
      <c r="J268" s="24"/>
    </row>
    <row r="269" spans="5:10" x14ac:dyDescent="0.25">
      <c r="E269" s="24"/>
      <c r="F269" s="24"/>
      <c r="J269" s="24"/>
    </row>
    <row r="270" spans="5:10" x14ac:dyDescent="0.25">
      <c r="E270" s="24"/>
      <c r="F270" s="24"/>
      <c r="J270" s="24"/>
    </row>
    <row r="271" spans="5:10" x14ac:dyDescent="0.25">
      <c r="E271" s="24"/>
      <c r="F271" s="24"/>
      <c r="J271" s="24"/>
    </row>
    <row r="272" spans="5:10" x14ac:dyDescent="0.25">
      <c r="E272" s="24"/>
      <c r="F272" s="24"/>
      <c r="J272" s="24"/>
    </row>
    <row r="273" spans="5:10" x14ac:dyDescent="0.25">
      <c r="E273" s="24"/>
      <c r="F273" s="24"/>
      <c r="J273" s="24"/>
    </row>
    <row r="274" spans="5:10" x14ac:dyDescent="0.25">
      <c r="E274" s="24"/>
      <c r="F274" s="24"/>
      <c r="J274" s="24"/>
    </row>
    <row r="275" spans="5:10" x14ac:dyDescent="0.25">
      <c r="E275" s="24"/>
      <c r="F275" s="24"/>
      <c r="J275" s="24"/>
    </row>
    <row r="276" spans="5:10" x14ac:dyDescent="0.25">
      <c r="E276" s="24"/>
      <c r="F276" s="24"/>
      <c r="J276" s="24"/>
    </row>
    <row r="277" spans="5:10" x14ac:dyDescent="0.25">
      <c r="E277" s="24"/>
      <c r="F277" s="24"/>
      <c r="J277" s="24"/>
    </row>
    <row r="278" spans="5:10" x14ac:dyDescent="0.25">
      <c r="E278" s="24"/>
      <c r="F278" s="24"/>
      <c r="J278" s="24"/>
    </row>
    <row r="279" spans="5:10" x14ac:dyDescent="0.25">
      <c r="E279" s="24"/>
      <c r="F279" s="24"/>
      <c r="J279" s="24"/>
    </row>
    <row r="280" spans="5:10" x14ac:dyDescent="0.25">
      <c r="E280" s="24"/>
      <c r="F280" s="24"/>
      <c r="J280" s="24"/>
    </row>
    <row r="281" spans="5:10" x14ac:dyDescent="0.25">
      <c r="E281" s="24"/>
      <c r="F281" s="24"/>
      <c r="J281" s="24"/>
    </row>
    <row r="282" spans="5:10" x14ac:dyDescent="0.25">
      <c r="E282" s="24"/>
      <c r="F282" s="24"/>
      <c r="J282" s="24"/>
    </row>
    <row r="283" spans="5:10" x14ac:dyDescent="0.25">
      <c r="E283" s="24"/>
      <c r="F283" s="24"/>
      <c r="J283" s="24"/>
    </row>
    <row r="284" spans="5:10" x14ac:dyDescent="0.25">
      <c r="E284" s="24"/>
      <c r="F284" s="24"/>
      <c r="J284" s="24"/>
    </row>
    <row r="285" spans="5:10" x14ac:dyDescent="0.25">
      <c r="E285" s="24"/>
      <c r="F285" s="24"/>
      <c r="J285" s="24"/>
    </row>
    <row r="286" spans="5:10" x14ac:dyDescent="0.25">
      <c r="E286" s="24"/>
      <c r="F286" s="24"/>
      <c r="J286" s="24"/>
    </row>
    <row r="287" spans="5:10" x14ac:dyDescent="0.25">
      <c r="E287" s="24"/>
      <c r="F287" s="24"/>
      <c r="J287" s="24"/>
    </row>
    <row r="288" spans="5:10" x14ac:dyDescent="0.25">
      <c r="E288" s="24"/>
      <c r="F288" s="24"/>
      <c r="J288" s="24"/>
    </row>
    <row r="289" spans="5:10" x14ac:dyDescent="0.25">
      <c r="E289" s="24"/>
      <c r="F289" s="24"/>
      <c r="J289" s="24"/>
    </row>
    <row r="290" spans="5:10" x14ac:dyDescent="0.25">
      <c r="E290" s="24"/>
      <c r="F290" s="24"/>
      <c r="J290" s="24"/>
    </row>
    <row r="291" spans="5:10" x14ac:dyDescent="0.25">
      <c r="E291" s="24"/>
      <c r="F291" s="24"/>
      <c r="J291" s="24"/>
    </row>
    <row r="292" spans="5:10" x14ac:dyDescent="0.25">
      <c r="E292" s="24"/>
      <c r="F292" s="24"/>
      <c r="J292" s="24"/>
    </row>
    <row r="293" spans="5:10" x14ac:dyDescent="0.25">
      <c r="E293" s="24"/>
      <c r="F293" s="24"/>
      <c r="J293" s="24"/>
    </row>
    <row r="294" spans="5:10" x14ac:dyDescent="0.25">
      <c r="E294" s="24"/>
      <c r="F294" s="24"/>
      <c r="J294" s="24"/>
    </row>
    <row r="295" spans="5:10" x14ac:dyDescent="0.25">
      <c r="E295" s="24"/>
      <c r="F295" s="24"/>
      <c r="J295" s="24"/>
    </row>
    <row r="296" spans="5:10" x14ac:dyDescent="0.25">
      <c r="E296" s="24"/>
      <c r="F296" s="24"/>
      <c r="J296" s="24"/>
    </row>
    <row r="297" spans="5:10" x14ac:dyDescent="0.25">
      <c r="E297" s="24"/>
      <c r="F297" s="24"/>
      <c r="J297" s="24"/>
    </row>
    <row r="298" spans="5:10" x14ac:dyDescent="0.25">
      <c r="E298" s="24"/>
      <c r="F298" s="24"/>
      <c r="J298" s="24"/>
    </row>
    <row r="299" spans="5:10" x14ac:dyDescent="0.25">
      <c r="E299" s="24"/>
      <c r="F299" s="24"/>
      <c r="J299" s="24"/>
    </row>
    <row r="300" spans="5:10" x14ac:dyDescent="0.25">
      <c r="E300" s="24"/>
      <c r="F300" s="24"/>
      <c r="J300" s="24"/>
    </row>
    <row r="301" spans="5:10" x14ac:dyDescent="0.25">
      <c r="E301" s="24"/>
      <c r="F301" s="24"/>
      <c r="J301" s="24"/>
    </row>
    <row r="302" spans="5:10" x14ac:dyDescent="0.25">
      <c r="E302" s="24"/>
      <c r="F302" s="24"/>
      <c r="J302" s="24"/>
    </row>
    <row r="303" spans="5:10" x14ac:dyDescent="0.25">
      <c r="E303" s="24"/>
      <c r="F303" s="24"/>
      <c r="J303" s="24"/>
    </row>
    <row r="304" spans="5:10" x14ac:dyDescent="0.25">
      <c r="E304" s="24"/>
      <c r="F304" s="24"/>
      <c r="J304" s="24"/>
    </row>
    <row r="305" spans="5:10" x14ac:dyDescent="0.25">
      <c r="E305" s="24"/>
      <c r="F305" s="24"/>
      <c r="J305" s="24"/>
    </row>
    <row r="306" spans="5:10" x14ac:dyDescent="0.25">
      <c r="E306" s="24"/>
      <c r="F306" s="24"/>
      <c r="J306" s="24"/>
    </row>
    <row r="307" spans="5:10" x14ac:dyDescent="0.25">
      <c r="E307" s="24"/>
      <c r="F307" s="24"/>
      <c r="J307" s="24"/>
    </row>
    <row r="308" spans="5:10" x14ac:dyDescent="0.25">
      <c r="E308" s="24"/>
      <c r="F308" s="24"/>
      <c r="J308" s="24"/>
    </row>
    <row r="309" spans="5:10" x14ac:dyDescent="0.25">
      <c r="E309" s="24"/>
      <c r="F309" s="24"/>
      <c r="J309" s="24"/>
    </row>
    <row r="310" spans="5:10" x14ac:dyDescent="0.25">
      <c r="E310" s="24"/>
      <c r="F310" s="24"/>
      <c r="J310" s="24"/>
    </row>
    <row r="311" spans="5:10" x14ac:dyDescent="0.25">
      <c r="E311" s="24"/>
      <c r="F311" s="24"/>
      <c r="J311" s="24"/>
    </row>
    <row r="312" spans="5:10" x14ac:dyDescent="0.25">
      <c r="E312" s="24"/>
      <c r="F312" s="24"/>
      <c r="J312" s="24"/>
    </row>
    <row r="313" spans="5:10" x14ac:dyDescent="0.25">
      <c r="E313" s="24"/>
      <c r="F313" s="24"/>
      <c r="J313" s="24"/>
    </row>
    <row r="314" spans="5:10" x14ac:dyDescent="0.25">
      <c r="E314" s="24"/>
      <c r="F314" s="24"/>
      <c r="J314" s="24"/>
    </row>
    <row r="315" spans="5:10" x14ac:dyDescent="0.25">
      <c r="E315" s="24"/>
      <c r="F315" s="24"/>
      <c r="J315" s="24"/>
    </row>
    <row r="316" spans="5:10" x14ac:dyDescent="0.25">
      <c r="E316" s="24"/>
      <c r="F316" s="24"/>
      <c r="J316" s="24"/>
    </row>
    <row r="317" spans="5:10" x14ac:dyDescent="0.25">
      <c r="E317" s="24"/>
      <c r="F317" s="24"/>
      <c r="J317" s="24"/>
    </row>
    <row r="318" spans="5:10" x14ac:dyDescent="0.25">
      <c r="E318" s="24"/>
      <c r="F318" s="24"/>
      <c r="J318" s="24"/>
    </row>
    <row r="319" spans="5:10" x14ac:dyDescent="0.25">
      <c r="E319" s="24"/>
      <c r="F319" s="24"/>
      <c r="J319" s="24"/>
    </row>
    <row r="320" spans="5:10" x14ac:dyDescent="0.25">
      <c r="E320" s="24"/>
      <c r="F320" s="24"/>
      <c r="J320" s="24"/>
    </row>
    <row r="321" spans="5:10" x14ac:dyDescent="0.25">
      <c r="E321" s="24"/>
      <c r="F321" s="24"/>
      <c r="J321" s="24"/>
    </row>
    <row r="322" spans="5:10" x14ac:dyDescent="0.25">
      <c r="E322" s="24"/>
      <c r="F322" s="24"/>
      <c r="J322" s="24"/>
    </row>
    <row r="323" spans="5:10" x14ac:dyDescent="0.25">
      <c r="E323" s="24"/>
      <c r="F323" s="24"/>
      <c r="J323" s="24"/>
    </row>
    <row r="324" spans="5:10" x14ac:dyDescent="0.25">
      <c r="E324" s="24"/>
      <c r="F324" s="24"/>
      <c r="J324" s="24"/>
    </row>
    <row r="325" spans="5:10" x14ac:dyDescent="0.25">
      <c r="E325" s="24"/>
      <c r="F325" s="24"/>
      <c r="J325" s="24"/>
    </row>
    <row r="326" spans="5:10" x14ac:dyDescent="0.25">
      <c r="E326" s="24"/>
      <c r="F326" s="24"/>
      <c r="J326" s="24"/>
    </row>
    <row r="327" spans="5:10" x14ac:dyDescent="0.25">
      <c r="E327" s="24"/>
      <c r="F327" s="24"/>
      <c r="J327" s="24"/>
    </row>
    <row r="328" spans="5:10" x14ac:dyDescent="0.25">
      <c r="E328" s="24"/>
      <c r="F328" s="24"/>
      <c r="J328" s="24"/>
    </row>
    <row r="329" spans="5:10" x14ac:dyDescent="0.25">
      <c r="E329" s="24"/>
      <c r="F329" s="24"/>
      <c r="J329" s="24"/>
    </row>
    <row r="330" spans="5:10" x14ac:dyDescent="0.25">
      <c r="E330" s="24"/>
      <c r="F330" s="24"/>
      <c r="J330" s="24"/>
    </row>
    <row r="331" spans="5:10" x14ac:dyDescent="0.25">
      <c r="E331" s="24"/>
      <c r="F331" s="24"/>
      <c r="J331" s="24"/>
    </row>
    <row r="332" spans="5:10" x14ac:dyDescent="0.25">
      <c r="E332" s="24"/>
      <c r="F332" s="24"/>
      <c r="J332" s="24"/>
    </row>
    <row r="333" spans="5:10" x14ac:dyDescent="0.25">
      <c r="E333" s="24"/>
      <c r="F333" s="24"/>
      <c r="J333" s="24"/>
    </row>
    <row r="334" spans="5:10" x14ac:dyDescent="0.25">
      <c r="E334" s="24"/>
      <c r="F334" s="24"/>
      <c r="J334" s="24"/>
    </row>
    <row r="335" spans="5:10" x14ac:dyDescent="0.25">
      <c r="E335" s="24"/>
      <c r="F335" s="24"/>
      <c r="J335" s="24"/>
    </row>
    <row r="336" spans="5:10" x14ac:dyDescent="0.25">
      <c r="E336" s="24"/>
      <c r="F336" s="24"/>
      <c r="J336" s="24"/>
    </row>
    <row r="337" spans="5:10" x14ac:dyDescent="0.25">
      <c r="E337" s="24"/>
      <c r="F337" s="24"/>
      <c r="J337" s="24"/>
    </row>
    <row r="338" spans="5:10" x14ac:dyDescent="0.25">
      <c r="E338" s="24"/>
      <c r="F338" s="24"/>
      <c r="J338" s="24"/>
    </row>
    <row r="339" spans="5:10" x14ac:dyDescent="0.25">
      <c r="E339" s="24"/>
      <c r="F339" s="24"/>
      <c r="J339" s="24"/>
    </row>
    <row r="340" spans="5:10" x14ac:dyDescent="0.25">
      <c r="E340" s="24"/>
      <c r="F340" s="24"/>
      <c r="J340" s="24"/>
    </row>
    <row r="341" spans="5:10" x14ac:dyDescent="0.25">
      <c r="E341" s="24"/>
      <c r="F341" s="24"/>
      <c r="J341" s="24"/>
    </row>
    <row r="342" spans="5:10" x14ac:dyDescent="0.25">
      <c r="E342" s="24"/>
      <c r="F342" s="24"/>
      <c r="J342" s="24"/>
    </row>
    <row r="343" spans="5:10" x14ac:dyDescent="0.25">
      <c r="E343" s="24"/>
      <c r="F343" s="24"/>
      <c r="J343" s="24"/>
    </row>
    <row r="344" spans="5:10" x14ac:dyDescent="0.25">
      <c r="E344" s="24"/>
      <c r="F344" s="24"/>
      <c r="J344" s="24"/>
    </row>
    <row r="345" spans="5:10" x14ac:dyDescent="0.25">
      <c r="E345" s="24"/>
      <c r="F345" s="24"/>
      <c r="J345" s="24"/>
    </row>
    <row r="346" spans="5:10" x14ac:dyDescent="0.25">
      <c r="E346" s="24"/>
      <c r="F346" s="24"/>
      <c r="J346" s="24"/>
    </row>
    <row r="347" spans="5:10" x14ac:dyDescent="0.25">
      <c r="E347" s="24"/>
      <c r="F347" s="24"/>
      <c r="J347" s="24"/>
    </row>
    <row r="348" spans="5:10" x14ac:dyDescent="0.25">
      <c r="E348" s="24"/>
      <c r="F348" s="24"/>
      <c r="J348" s="24"/>
    </row>
    <row r="349" spans="5:10" x14ac:dyDescent="0.25">
      <c r="E349" s="24"/>
      <c r="F349" s="24"/>
      <c r="J349" s="24"/>
    </row>
    <row r="350" spans="5:10" x14ac:dyDescent="0.25">
      <c r="E350" s="24"/>
      <c r="F350" s="24"/>
      <c r="J350" s="24"/>
    </row>
    <row r="351" spans="5:10" x14ac:dyDescent="0.25">
      <c r="E351" s="24"/>
      <c r="F351" s="24"/>
      <c r="J351" s="24"/>
    </row>
    <row r="352" spans="5:10" x14ac:dyDescent="0.25">
      <c r="E352" s="24"/>
      <c r="F352" s="24"/>
      <c r="J352" s="24"/>
    </row>
    <row r="353" spans="5:10" x14ac:dyDescent="0.25">
      <c r="E353" s="24"/>
      <c r="F353" s="24"/>
      <c r="J353" s="24"/>
    </row>
    <row r="354" spans="5:10" x14ac:dyDescent="0.25">
      <c r="E354" s="24"/>
      <c r="F354" s="24"/>
      <c r="J354" s="24"/>
    </row>
    <row r="355" spans="5:10" x14ac:dyDescent="0.25">
      <c r="E355" s="24"/>
      <c r="F355" s="24"/>
      <c r="J355" s="24"/>
    </row>
    <row r="356" spans="5:10" x14ac:dyDescent="0.25">
      <c r="E356" s="24"/>
      <c r="F356" s="24"/>
      <c r="J356" s="24"/>
    </row>
    <row r="357" spans="5:10" x14ac:dyDescent="0.25">
      <c r="E357" s="24"/>
      <c r="F357" s="24"/>
      <c r="J357" s="24"/>
    </row>
    <row r="358" spans="5:10" x14ac:dyDescent="0.25">
      <c r="E358" s="24"/>
      <c r="F358" s="24"/>
      <c r="J358" s="24"/>
    </row>
    <row r="359" spans="5:10" x14ac:dyDescent="0.25">
      <c r="E359" s="24"/>
      <c r="F359" s="24"/>
      <c r="J359" s="24"/>
    </row>
    <row r="360" spans="5:10" x14ac:dyDescent="0.25">
      <c r="E360" s="24"/>
      <c r="F360" s="24"/>
      <c r="J360" s="24"/>
    </row>
    <row r="361" spans="5:10" x14ac:dyDescent="0.25">
      <c r="E361" s="24"/>
      <c r="F361" s="24"/>
      <c r="J361" s="24"/>
    </row>
    <row r="362" spans="5:10" x14ac:dyDescent="0.25">
      <c r="E362" s="24"/>
      <c r="F362" s="24"/>
      <c r="J362" s="24"/>
    </row>
    <row r="363" spans="5:10" x14ac:dyDescent="0.25">
      <c r="E363" s="24"/>
      <c r="F363" s="24"/>
      <c r="J363" s="24"/>
    </row>
    <row r="364" spans="5:10" x14ac:dyDescent="0.25">
      <c r="E364" s="24"/>
      <c r="F364" s="24"/>
      <c r="J364" s="24"/>
    </row>
    <row r="365" spans="5:10" x14ac:dyDescent="0.25">
      <c r="E365" s="24"/>
      <c r="F365" s="24"/>
      <c r="J365" s="24"/>
    </row>
    <row r="366" spans="5:10" x14ac:dyDescent="0.25">
      <c r="E366" s="24"/>
      <c r="F366" s="24"/>
      <c r="J366" s="24"/>
    </row>
    <row r="367" spans="5:10" x14ac:dyDescent="0.25">
      <c r="E367" s="24"/>
      <c r="F367" s="24"/>
      <c r="J367" s="24"/>
    </row>
    <row r="368" spans="5:10" x14ac:dyDescent="0.25">
      <c r="E368" s="24"/>
      <c r="F368" s="24"/>
      <c r="J368" s="24"/>
    </row>
    <row r="369" spans="5:10" x14ac:dyDescent="0.25">
      <c r="E369" s="24"/>
      <c r="F369" s="24"/>
      <c r="J369" s="24"/>
    </row>
    <row r="370" spans="5:10" x14ac:dyDescent="0.25">
      <c r="E370" s="24"/>
      <c r="F370" s="24"/>
      <c r="J370" s="24"/>
    </row>
    <row r="371" spans="5:10" x14ac:dyDescent="0.25">
      <c r="E371" s="24"/>
      <c r="F371" s="24"/>
      <c r="J371" s="24"/>
    </row>
    <row r="372" spans="5:10" x14ac:dyDescent="0.25">
      <c r="E372" s="24"/>
      <c r="F372" s="24"/>
      <c r="J372" s="24"/>
    </row>
    <row r="373" spans="5:10" x14ac:dyDescent="0.25">
      <c r="E373" s="24"/>
      <c r="F373" s="24"/>
      <c r="J373" s="24"/>
    </row>
    <row r="374" spans="5:10" x14ac:dyDescent="0.25">
      <c r="E374" s="24"/>
      <c r="F374" s="24"/>
      <c r="J374" s="24"/>
    </row>
    <row r="375" spans="5:10" x14ac:dyDescent="0.25">
      <c r="E375" s="24"/>
      <c r="F375" s="24"/>
      <c r="J375" s="24"/>
    </row>
    <row r="376" spans="5:10" x14ac:dyDescent="0.25">
      <c r="E376" s="24"/>
      <c r="F376" s="24"/>
      <c r="J376" s="24"/>
    </row>
    <row r="377" spans="5:10" x14ac:dyDescent="0.25">
      <c r="E377" s="24"/>
      <c r="F377" s="24"/>
      <c r="J377" s="24"/>
    </row>
    <row r="378" spans="5:10" x14ac:dyDescent="0.25">
      <c r="E378" s="24"/>
      <c r="F378" s="24"/>
      <c r="J378" s="24"/>
    </row>
    <row r="379" spans="5:10" x14ac:dyDescent="0.25">
      <c r="E379" s="24"/>
      <c r="F379" s="24"/>
      <c r="J379" s="24"/>
    </row>
    <row r="380" spans="5:10" x14ac:dyDescent="0.25">
      <c r="E380" s="24"/>
      <c r="F380" s="24"/>
      <c r="J380" s="24"/>
    </row>
    <row r="381" spans="5:10" x14ac:dyDescent="0.25">
      <c r="E381" s="24"/>
      <c r="F381" s="24"/>
      <c r="J381" s="24"/>
    </row>
    <row r="382" spans="5:10" x14ac:dyDescent="0.25">
      <c r="E382" s="24"/>
      <c r="F382" s="24"/>
      <c r="J382" s="24"/>
    </row>
    <row r="383" spans="5:10" x14ac:dyDescent="0.25">
      <c r="E383" s="24"/>
      <c r="F383" s="24"/>
      <c r="J383" s="24"/>
    </row>
    <row r="384" spans="5:10" x14ac:dyDescent="0.25">
      <c r="E384" s="24"/>
      <c r="F384" s="24"/>
      <c r="J384" s="24"/>
    </row>
    <row r="385" spans="5:10" x14ac:dyDescent="0.25">
      <c r="E385" s="24"/>
      <c r="F385" s="24"/>
      <c r="J385" s="24"/>
    </row>
    <row r="386" spans="5:10" x14ac:dyDescent="0.25">
      <c r="E386" s="24"/>
      <c r="F386" s="24"/>
      <c r="J386" s="24"/>
    </row>
    <row r="387" spans="5:10" x14ac:dyDescent="0.25">
      <c r="E387" s="24"/>
      <c r="F387" s="24"/>
      <c r="J387" s="24"/>
    </row>
    <row r="388" spans="5:10" x14ac:dyDescent="0.25">
      <c r="E388" s="24"/>
      <c r="F388" s="24"/>
      <c r="J388" s="24"/>
    </row>
    <row r="389" spans="5:10" x14ac:dyDescent="0.25">
      <c r="E389" s="24"/>
      <c r="F389" s="24"/>
      <c r="J389" s="24"/>
    </row>
    <row r="390" spans="5:10" x14ac:dyDescent="0.25">
      <c r="E390" s="24"/>
      <c r="F390" s="24"/>
      <c r="J390" s="24"/>
    </row>
    <row r="391" spans="5:10" x14ac:dyDescent="0.25">
      <c r="E391" s="24"/>
      <c r="F391" s="24"/>
      <c r="J391" s="24"/>
    </row>
    <row r="392" spans="5:10" x14ac:dyDescent="0.25">
      <c r="E392" s="24"/>
      <c r="F392" s="24"/>
      <c r="J392" s="24"/>
    </row>
    <row r="393" spans="5:10" x14ac:dyDescent="0.25">
      <c r="E393" s="24"/>
      <c r="F393" s="24"/>
      <c r="J393" s="24"/>
    </row>
    <row r="394" spans="5:10" x14ac:dyDescent="0.25">
      <c r="E394" s="24"/>
      <c r="F394" s="24"/>
      <c r="J394" s="24"/>
    </row>
    <row r="395" spans="5:10" x14ac:dyDescent="0.25">
      <c r="E395" s="24"/>
      <c r="F395" s="24"/>
      <c r="J395" s="24"/>
    </row>
    <row r="396" spans="5:10" x14ac:dyDescent="0.25">
      <c r="E396" s="24"/>
      <c r="F396" s="24"/>
      <c r="J396" s="24"/>
    </row>
    <row r="397" spans="5:10" x14ac:dyDescent="0.25">
      <c r="E397" s="24"/>
      <c r="F397" s="24"/>
      <c r="J397" s="24"/>
    </row>
    <row r="398" spans="5:10" x14ac:dyDescent="0.25">
      <c r="E398" s="24"/>
      <c r="F398" s="24"/>
      <c r="J398" s="24"/>
    </row>
    <row r="399" spans="5:10" x14ac:dyDescent="0.25">
      <c r="E399" s="24"/>
      <c r="F399" s="24"/>
      <c r="J399" s="24"/>
    </row>
    <row r="400" spans="5:10" x14ac:dyDescent="0.25">
      <c r="E400" s="24"/>
      <c r="F400" s="24"/>
      <c r="J400" s="24"/>
    </row>
    <row r="401" spans="5:10" x14ac:dyDescent="0.25">
      <c r="E401" s="24"/>
      <c r="F401" s="24"/>
      <c r="J401" s="24"/>
    </row>
    <row r="402" spans="5:10" x14ac:dyDescent="0.25">
      <c r="E402" s="24"/>
      <c r="F402" s="24"/>
      <c r="J402" s="24"/>
    </row>
    <row r="403" spans="5:10" x14ac:dyDescent="0.25">
      <c r="E403" s="24"/>
      <c r="F403" s="24"/>
      <c r="J403" s="24"/>
    </row>
    <row r="404" spans="5:10" x14ac:dyDescent="0.25">
      <c r="E404" s="24"/>
      <c r="F404" s="24"/>
      <c r="J404" s="24"/>
    </row>
    <row r="405" spans="5:10" x14ac:dyDescent="0.25">
      <c r="E405" s="24"/>
      <c r="F405" s="24"/>
      <c r="J405" s="24"/>
    </row>
    <row r="406" spans="5:10" x14ac:dyDescent="0.25">
      <c r="E406" s="24"/>
      <c r="F406" s="24"/>
      <c r="J406" s="24"/>
    </row>
    <row r="407" spans="5:10" x14ac:dyDescent="0.25">
      <c r="E407" s="24"/>
      <c r="F407" s="24"/>
      <c r="J407" s="24"/>
    </row>
    <row r="408" spans="5:10" x14ac:dyDescent="0.25">
      <c r="E408" s="24"/>
      <c r="F408" s="24"/>
      <c r="J408" s="24"/>
    </row>
    <row r="409" spans="5:10" x14ac:dyDescent="0.25">
      <c r="E409" s="24"/>
      <c r="F409" s="24"/>
      <c r="J409" s="24"/>
    </row>
    <row r="410" spans="5:10" x14ac:dyDescent="0.25">
      <c r="E410" s="24"/>
      <c r="F410" s="24"/>
      <c r="J410" s="24"/>
    </row>
    <row r="411" spans="5:10" x14ac:dyDescent="0.25">
      <c r="E411" s="24"/>
      <c r="F411" s="24"/>
      <c r="J411" s="24"/>
    </row>
    <row r="412" spans="5:10" x14ac:dyDescent="0.25">
      <c r="E412" s="24"/>
      <c r="F412" s="24"/>
      <c r="J412" s="24"/>
    </row>
    <row r="413" spans="5:10" x14ac:dyDescent="0.25">
      <c r="E413" s="24"/>
      <c r="F413" s="24"/>
      <c r="J413" s="24"/>
    </row>
    <row r="414" spans="5:10" x14ac:dyDescent="0.25">
      <c r="E414" s="24"/>
      <c r="F414" s="24"/>
      <c r="J414" s="24"/>
    </row>
    <row r="415" spans="5:10" x14ac:dyDescent="0.25">
      <c r="E415" s="24"/>
      <c r="F415" s="24"/>
      <c r="J415" s="24"/>
    </row>
    <row r="416" spans="5:10" x14ac:dyDescent="0.25">
      <c r="E416" s="24"/>
      <c r="F416" s="24"/>
      <c r="J416" s="24"/>
    </row>
    <row r="417" spans="5:10" x14ac:dyDescent="0.25">
      <c r="E417" s="24"/>
      <c r="F417" s="24"/>
      <c r="J417" s="24"/>
    </row>
    <row r="418" spans="5:10" x14ac:dyDescent="0.25">
      <c r="E418" s="24"/>
      <c r="F418" s="24"/>
      <c r="J418" s="24"/>
    </row>
    <row r="419" spans="5:10" x14ac:dyDescent="0.25">
      <c r="E419" s="24"/>
      <c r="F419" s="24"/>
      <c r="J419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2"/>
    </sheetView>
  </sheetViews>
  <sheetFormatPr defaultColWidth="9" defaultRowHeight="15" x14ac:dyDescent="0.25"/>
  <cols>
    <col min="1" max="1" width="11.5703125" bestFit="1" customWidth="1"/>
    <col min="2" max="3" width="15.85546875" bestFit="1" customWidth="1"/>
    <col min="4" max="4" width="14.28515625" bestFit="1" customWidth="1"/>
    <col min="5" max="6" width="15.85546875" bestFit="1" customWidth="1"/>
    <col min="7" max="7" width="7" bestFit="1" customWidth="1"/>
    <col min="8" max="8" width="9.7109375" bestFit="1" customWidth="1"/>
    <col min="9" max="9" width="11.85546875" bestFit="1" customWidth="1"/>
    <col min="10" max="10" width="15.85546875" bestFit="1" customWidth="1"/>
  </cols>
  <sheetData>
    <row r="1" spans="1:10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0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518875</v>
      </c>
      <c r="B3" t="s">
        <v>72</v>
      </c>
      <c r="C3" t="s">
        <v>66</v>
      </c>
      <c r="D3" t="s">
        <v>12</v>
      </c>
      <c r="E3" s="24">
        <v>43025.50335648148</v>
      </c>
      <c r="F3" s="24">
        <v>43032.50335648148</v>
      </c>
      <c r="G3">
        <v>920000</v>
      </c>
      <c r="H3">
        <v>1.4999999999999999E-2</v>
      </c>
      <c r="I3">
        <v>13800</v>
      </c>
      <c r="J3" s="24">
        <v>43025.50335648148</v>
      </c>
    </row>
    <row r="4" spans="1:10" x14ac:dyDescent="0.25">
      <c r="A4">
        <v>518857</v>
      </c>
      <c r="B4" t="s">
        <v>152</v>
      </c>
      <c r="C4" t="s">
        <v>66</v>
      </c>
      <c r="D4" t="s">
        <v>12</v>
      </c>
      <c r="E4" s="24">
        <v>43025.50335648148</v>
      </c>
      <c r="F4" s="24">
        <v>43027.50335648148</v>
      </c>
      <c r="G4">
        <v>120000</v>
      </c>
      <c r="H4">
        <v>8.3299999999999989E-3</v>
      </c>
      <c r="I4">
        <v>999.6</v>
      </c>
      <c r="J4" s="24">
        <v>43025.503368055557</v>
      </c>
    </row>
    <row r="5" spans="1:10" x14ac:dyDescent="0.25">
      <c r="A5">
        <v>518872</v>
      </c>
      <c r="B5" t="s">
        <v>69</v>
      </c>
      <c r="C5" t="s">
        <v>15</v>
      </c>
      <c r="D5" t="s">
        <v>9</v>
      </c>
      <c r="E5" s="24">
        <v>43025.503368055557</v>
      </c>
      <c r="F5" s="24">
        <v>43026.503368055557</v>
      </c>
      <c r="G5">
        <v>3</v>
      </c>
      <c r="H5">
        <v>150</v>
      </c>
      <c r="I5">
        <v>450</v>
      </c>
      <c r="J5" s="24">
        <v>43025.503368055557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3"/>
  <sheetViews>
    <sheetView workbookViewId="0">
      <selection activeCell="J3" sqref="J3:J12"/>
    </sheetView>
  </sheetViews>
  <sheetFormatPr defaultRowHeight="15" x14ac:dyDescent="0.25"/>
  <cols>
    <col min="1" max="1" width="12.28515625" customWidth="1"/>
    <col min="2" max="2" width="20.5703125" bestFit="1" customWidth="1"/>
    <col min="3" max="3" width="15.85546875" bestFit="1" customWidth="1"/>
    <col min="4" max="4" width="14.28515625" bestFit="1" customWidth="1"/>
    <col min="5" max="6" width="12.5703125" style="1" bestFit="1" customWidth="1"/>
    <col min="7" max="7" width="12.42578125" customWidth="1"/>
    <col min="8" max="8" width="14.28515625" style="64" bestFit="1" customWidth="1"/>
    <col min="9" max="9" width="12.5703125" style="3" bestFit="1" customWidth="1"/>
    <col min="10" max="10" width="13.28515625" style="3" customWidth="1"/>
  </cols>
  <sheetData>
    <row r="1" spans="1:10" x14ac:dyDescent="0.25">
      <c r="A1" s="6" t="s">
        <v>26</v>
      </c>
      <c r="B1" s="7">
        <v>43025.502256944441</v>
      </c>
      <c r="C1" s="8"/>
      <c r="D1" s="8"/>
      <c r="E1" s="12"/>
      <c r="F1" s="12"/>
      <c r="G1" s="8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A3">
        <v>518877</v>
      </c>
      <c r="B3" t="s">
        <v>100</v>
      </c>
      <c r="C3" t="s">
        <v>16</v>
      </c>
      <c r="D3" t="s">
        <v>9</v>
      </c>
      <c r="E3" s="1">
        <v>43025.502256944441</v>
      </c>
      <c r="F3" s="1">
        <v>43108.502256944441</v>
      </c>
      <c r="G3" t="s">
        <v>155</v>
      </c>
      <c r="H3" s="67">
        <v>120</v>
      </c>
      <c r="I3" s="3">
        <v>120</v>
      </c>
      <c r="J3" s="3">
        <v>14400</v>
      </c>
    </row>
    <row r="4" spans="1:10" x14ac:dyDescent="0.25">
      <c r="A4">
        <v>518875</v>
      </c>
      <c r="B4" t="s">
        <v>72</v>
      </c>
      <c r="C4" t="s">
        <v>66</v>
      </c>
      <c r="D4" t="s">
        <v>12</v>
      </c>
      <c r="E4" s="1">
        <v>43025.502256944441</v>
      </c>
      <c r="F4" s="1">
        <v>43032.502256944441</v>
      </c>
      <c r="G4" t="s">
        <v>129</v>
      </c>
      <c r="H4" s="67">
        <v>920000</v>
      </c>
      <c r="I4" s="72">
        <v>1.4999999999999999E-2</v>
      </c>
      <c r="J4" s="3">
        <v>13800</v>
      </c>
    </row>
    <row r="5" spans="1:10" x14ac:dyDescent="0.25">
      <c r="A5">
        <v>518878</v>
      </c>
      <c r="B5" t="s">
        <v>100</v>
      </c>
      <c r="C5" t="s">
        <v>15</v>
      </c>
      <c r="D5" t="s">
        <v>9</v>
      </c>
      <c r="E5" s="1">
        <v>43025.502256944441</v>
      </c>
      <c r="H5" s="67">
        <v>6</v>
      </c>
      <c r="I5" s="3">
        <v>657</v>
      </c>
      <c r="J5" s="3">
        <v>3942</v>
      </c>
    </row>
    <row r="6" spans="1:10" x14ac:dyDescent="0.25">
      <c r="A6">
        <v>518857</v>
      </c>
      <c r="B6" t="s">
        <v>152</v>
      </c>
      <c r="C6" t="s">
        <v>66</v>
      </c>
      <c r="D6" t="s">
        <v>12</v>
      </c>
      <c r="E6" s="1">
        <v>43025.502256944441</v>
      </c>
      <c r="F6" s="1">
        <v>43027.502256944441</v>
      </c>
      <c r="G6" t="s">
        <v>129</v>
      </c>
      <c r="H6" s="67">
        <v>120000</v>
      </c>
      <c r="I6" s="68">
        <v>8.3299999999999989E-3</v>
      </c>
      <c r="J6" s="3">
        <v>999.6</v>
      </c>
    </row>
    <row r="7" spans="1:10" x14ac:dyDescent="0.25">
      <c r="A7">
        <v>518876</v>
      </c>
      <c r="B7" t="s">
        <v>68</v>
      </c>
      <c r="C7" t="s">
        <v>104</v>
      </c>
      <c r="D7" t="s">
        <v>9</v>
      </c>
      <c r="E7" s="1">
        <v>43032.502256944441</v>
      </c>
      <c r="H7" s="67">
        <v>5</v>
      </c>
      <c r="I7" s="68">
        <v>195</v>
      </c>
      <c r="J7" s="3">
        <v>975</v>
      </c>
    </row>
    <row r="8" spans="1:10" x14ac:dyDescent="0.25">
      <c r="A8">
        <v>518876</v>
      </c>
      <c r="B8" t="s">
        <v>68</v>
      </c>
      <c r="C8" t="s">
        <v>15</v>
      </c>
      <c r="D8" t="s">
        <v>9</v>
      </c>
      <c r="E8" s="1">
        <v>43032.502256944441</v>
      </c>
      <c r="H8" s="67">
        <v>1</v>
      </c>
      <c r="I8" s="3">
        <v>840</v>
      </c>
      <c r="J8" s="3">
        <v>840</v>
      </c>
    </row>
    <row r="9" spans="1:10" x14ac:dyDescent="0.25">
      <c r="A9">
        <v>518872</v>
      </c>
      <c r="B9" t="s">
        <v>69</v>
      </c>
      <c r="C9" t="s">
        <v>15</v>
      </c>
      <c r="D9" t="s">
        <v>9</v>
      </c>
      <c r="E9" s="1">
        <v>43025.502256944441</v>
      </c>
      <c r="F9" s="1">
        <v>43026.502256944441</v>
      </c>
      <c r="G9" t="s">
        <v>129</v>
      </c>
      <c r="H9" s="67">
        <v>3</v>
      </c>
      <c r="I9" s="3">
        <v>150</v>
      </c>
      <c r="J9" s="3">
        <v>450</v>
      </c>
    </row>
    <row r="10" spans="1:10" x14ac:dyDescent="0.25">
      <c r="A10">
        <v>518878</v>
      </c>
      <c r="B10" t="s">
        <v>100</v>
      </c>
      <c r="C10" t="s">
        <v>16</v>
      </c>
      <c r="D10" t="s">
        <v>9</v>
      </c>
      <c r="E10" s="1">
        <v>43025.502268518518</v>
      </c>
      <c r="H10" s="67">
        <v>2</v>
      </c>
      <c r="I10" s="3">
        <v>120</v>
      </c>
      <c r="J10" s="3">
        <v>240</v>
      </c>
    </row>
    <row r="11" spans="1:10" x14ac:dyDescent="0.25">
      <c r="A11">
        <v>518876</v>
      </c>
      <c r="B11" t="s">
        <v>68</v>
      </c>
      <c r="C11" t="s">
        <v>16</v>
      </c>
      <c r="D11" t="s">
        <v>9</v>
      </c>
      <c r="E11" s="1">
        <v>43032.502268518518</v>
      </c>
      <c r="H11" s="67">
        <v>6</v>
      </c>
      <c r="I11" s="3">
        <v>36</v>
      </c>
      <c r="J11" s="3">
        <v>216</v>
      </c>
    </row>
    <row r="12" spans="1:10" x14ac:dyDescent="0.25">
      <c r="A12">
        <v>518876</v>
      </c>
      <c r="B12" t="s">
        <v>68</v>
      </c>
      <c r="C12" t="s">
        <v>40</v>
      </c>
      <c r="D12" t="s">
        <v>9</v>
      </c>
      <c r="E12" s="1">
        <v>43039.502268518518</v>
      </c>
      <c r="H12" s="67">
        <v>10</v>
      </c>
      <c r="I12" s="3">
        <v>6</v>
      </c>
      <c r="J12" s="3">
        <v>60</v>
      </c>
    </row>
    <row r="13" spans="1:10" x14ac:dyDescent="0.25">
      <c r="A13">
        <v>518874</v>
      </c>
      <c r="B13" t="s">
        <v>67</v>
      </c>
      <c r="C13" t="s">
        <v>15</v>
      </c>
      <c r="D13" t="s">
        <v>9</v>
      </c>
      <c r="E13" s="1">
        <v>43025.502268518518</v>
      </c>
      <c r="H13" s="67">
        <v>1</v>
      </c>
      <c r="I13" s="3">
        <v>0</v>
      </c>
      <c r="J13" s="3">
        <v>0</v>
      </c>
    </row>
    <row r="14" spans="1:10" x14ac:dyDescent="0.25">
      <c r="A14">
        <v>518879</v>
      </c>
      <c r="B14" t="s">
        <v>82</v>
      </c>
      <c r="C14" t="s">
        <v>9</v>
      </c>
      <c r="D14" t="s">
        <v>9</v>
      </c>
      <c r="E14" s="1">
        <v>43025.502268518518</v>
      </c>
      <c r="H14" s="67">
        <v>2</v>
      </c>
      <c r="I14" s="3">
        <v>0</v>
      </c>
      <c r="J14" s="3">
        <v>0</v>
      </c>
    </row>
    <row r="15" spans="1:10" x14ac:dyDescent="0.25">
      <c r="A15">
        <v>518879</v>
      </c>
      <c r="B15" t="s">
        <v>82</v>
      </c>
      <c r="C15" t="s">
        <v>9</v>
      </c>
      <c r="D15" t="s">
        <v>9</v>
      </c>
      <c r="E15" s="1">
        <v>43025.502268518518</v>
      </c>
      <c r="H15" s="67">
        <v>2</v>
      </c>
      <c r="I15" s="3">
        <v>0</v>
      </c>
      <c r="J15" s="3">
        <v>0</v>
      </c>
    </row>
    <row r="16" spans="1:10" x14ac:dyDescent="0.25">
      <c r="A16">
        <v>518879</v>
      </c>
      <c r="B16" t="s">
        <v>82</v>
      </c>
      <c r="C16" t="s">
        <v>16</v>
      </c>
      <c r="D16" t="s">
        <v>9</v>
      </c>
      <c r="E16" s="1">
        <v>43025.502268518518</v>
      </c>
      <c r="H16" s="67">
        <v>2</v>
      </c>
      <c r="I16" s="3">
        <v>0</v>
      </c>
      <c r="J16" s="3">
        <v>0</v>
      </c>
    </row>
    <row r="17" spans="8:9" x14ac:dyDescent="0.25">
      <c r="H17" s="67"/>
    </row>
    <row r="18" spans="8:9" x14ac:dyDescent="0.25">
      <c r="H18" s="67"/>
    </row>
    <row r="19" spans="8:9" x14ac:dyDescent="0.25">
      <c r="H19" s="67"/>
      <c r="I19" s="68"/>
    </row>
    <row r="20" spans="8:9" x14ac:dyDescent="0.25">
      <c r="H20" s="67"/>
    </row>
    <row r="21" spans="8:9" x14ac:dyDescent="0.25">
      <c r="H21" s="67"/>
    </row>
    <row r="22" spans="8:9" x14ac:dyDescent="0.25">
      <c r="H22" s="67"/>
    </row>
    <row r="23" spans="8:9" x14ac:dyDescent="0.25">
      <c r="H23" s="67"/>
    </row>
  </sheetData>
  <autoFilter ref="A2:J23">
    <sortState ref="A3:J8">
      <sortCondition ref="A2:A2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9"/>
  <sheetViews>
    <sheetView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28.5703125" customWidth="1"/>
    <col min="3" max="3" width="15.85546875" bestFit="1" customWidth="1"/>
    <col min="4" max="4" width="20.42578125" customWidth="1"/>
    <col min="5" max="6" width="12.5703125" style="1" bestFit="1" customWidth="1"/>
    <col min="7" max="7" width="12.42578125" style="61" customWidth="1"/>
    <col min="8" max="8" width="15.28515625" style="64" bestFit="1" customWidth="1"/>
    <col min="9" max="9" width="15.5703125" style="3" customWidth="1"/>
    <col min="10" max="10" width="13.28515625" style="3" customWidth="1"/>
  </cols>
  <sheetData>
    <row r="1" spans="1:10" x14ac:dyDescent="0.25">
      <c r="A1" s="6" t="s">
        <v>26</v>
      </c>
      <c r="B1" s="7">
        <v>43012.670682870368</v>
      </c>
      <c r="C1" s="8"/>
      <c r="D1" s="8"/>
      <c r="E1" s="12"/>
      <c r="F1" s="12"/>
      <c r="G1" s="59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60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H3" s="67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</row>
    <row r="11" spans="1:10" x14ac:dyDescent="0.25">
      <c r="H11" s="67"/>
    </row>
    <row r="12" spans="1:10" x14ac:dyDescent="0.25">
      <c r="H12" s="67"/>
      <c r="I12" s="68"/>
    </row>
    <row r="13" spans="1:10" x14ac:dyDescent="0.25">
      <c r="H13" s="67"/>
    </row>
    <row r="14" spans="1:10" x14ac:dyDescent="0.25">
      <c r="H14" s="67"/>
    </row>
    <row r="15" spans="1:10" x14ac:dyDescent="0.25">
      <c r="H15" s="67"/>
    </row>
    <row r="16" spans="1:10" x14ac:dyDescent="0.25">
      <c r="H16" s="67"/>
      <c r="I16" s="70"/>
    </row>
    <row r="17" spans="8:9" x14ac:dyDescent="0.25">
      <c r="H17" s="67"/>
      <c r="I17" s="70"/>
    </row>
    <row r="18" spans="8:9" x14ac:dyDescent="0.25">
      <c r="H18" s="67"/>
    </row>
    <row r="19" spans="8:9" x14ac:dyDescent="0.25">
      <c r="H19" s="67"/>
    </row>
    <row r="20" spans="8:9" x14ac:dyDescent="0.25">
      <c r="H20" s="67"/>
    </row>
    <row r="21" spans="8:9" x14ac:dyDescent="0.25">
      <c r="H21" s="67"/>
    </row>
    <row r="22" spans="8:9" x14ac:dyDescent="0.25">
      <c r="H22" s="67"/>
    </row>
    <row r="23" spans="8:9" x14ac:dyDescent="0.25">
      <c r="H23" s="67"/>
    </row>
    <row r="24" spans="8:9" x14ac:dyDescent="0.25">
      <c r="H24" s="67"/>
    </row>
    <row r="25" spans="8:9" x14ac:dyDescent="0.25">
      <c r="H25" s="67"/>
    </row>
    <row r="26" spans="8:9" x14ac:dyDescent="0.25">
      <c r="H26" s="67"/>
      <c r="I26" s="69"/>
    </row>
    <row r="27" spans="8:9" x14ac:dyDescent="0.25">
      <c r="H27" s="67"/>
    </row>
    <row r="28" spans="8:9" x14ac:dyDescent="0.25">
      <c r="H28" s="67"/>
    </row>
    <row r="29" spans="8:9" x14ac:dyDescent="0.25">
      <c r="H29" s="67"/>
    </row>
  </sheetData>
  <autoFilter ref="A2:J29">
    <sortState ref="A3:J5">
      <sortCondition ref="A2:A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"/>
  <sheetViews>
    <sheetView workbookViewId="0">
      <selection activeCell="J3" sqref="J3:J19"/>
    </sheetView>
  </sheetViews>
  <sheetFormatPr defaultRowHeight="15" x14ac:dyDescent="0.25"/>
  <cols>
    <col min="1" max="1" width="11.570312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style="1" bestFit="1" customWidth="1"/>
    <col min="7" max="7" width="12.42578125" customWidth="1"/>
    <col min="8" max="8" width="14.28515625" style="64" bestFit="1" customWidth="1"/>
    <col min="9" max="9" width="13.42578125" style="3" customWidth="1"/>
    <col min="10" max="10" width="13.28515625" style="3" customWidth="1"/>
  </cols>
  <sheetData>
    <row r="1" spans="1:10" x14ac:dyDescent="0.25">
      <c r="A1" s="6" t="s">
        <v>26</v>
      </c>
      <c r="B1" s="7">
        <v>43013.661666666667</v>
      </c>
      <c r="C1" s="8"/>
      <c r="D1" s="8"/>
      <c r="E1" s="12"/>
      <c r="F1" s="12"/>
      <c r="G1" s="8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H3" s="67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  <c r="I10" s="71"/>
    </row>
    <row r="11" spans="1:10" x14ac:dyDescent="0.25">
      <c r="H11" s="67"/>
      <c r="I11" s="71"/>
    </row>
    <row r="12" spans="1:10" x14ac:dyDescent="0.25">
      <c r="H12" s="67"/>
    </row>
    <row r="13" spans="1:10" x14ac:dyDescent="0.25">
      <c r="H13" s="67"/>
    </row>
    <row r="14" spans="1:10" x14ac:dyDescent="0.25">
      <c r="H14" s="67"/>
      <c r="I14" s="71"/>
    </row>
    <row r="15" spans="1:10" x14ac:dyDescent="0.25">
      <c r="H15" s="67"/>
    </row>
    <row r="16" spans="1:10" x14ac:dyDescent="0.25">
      <c r="H16" s="67"/>
    </row>
    <row r="17" spans="8:8" x14ac:dyDescent="0.25">
      <c r="H17" s="67"/>
    </row>
    <row r="18" spans="8:8" x14ac:dyDescent="0.25">
      <c r="H18" s="67"/>
    </row>
    <row r="19" spans="8:8" x14ac:dyDescent="0.25">
      <c r="H19" s="67"/>
    </row>
  </sheetData>
  <autoFilter ref="A2:K19">
    <sortState ref="A3:J6">
      <sortCondition ref="A2:A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activeCell="J3" sqref="J3:J13"/>
    </sheetView>
  </sheetViews>
  <sheetFormatPr defaultRowHeight="15" x14ac:dyDescent="0.25"/>
  <cols>
    <col min="1" max="1" width="12.85546875" customWidth="1"/>
    <col min="2" max="2" width="20.5703125" bestFit="1" customWidth="1"/>
    <col min="3" max="3" width="18" customWidth="1"/>
    <col min="4" max="4" width="14.5703125" customWidth="1"/>
    <col min="5" max="5" width="14.140625" style="1" customWidth="1"/>
    <col min="6" max="6" width="14.7109375" style="1" customWidth="1"/>
    <col min="7" max="7" width="12.42578125" style="11" customWidth="1"/>
    <col min="8" max="8" width="16.5703125" style="64" customWidth="1"/>
    <col min="9" max="9" width="13.7109375" style="3" bestFit="1" customWidth="1"/>
    <col min="10" max="10" width="15" style="3" customWidth="1"/>
  </cols>
  <sheetData>
    <row r="1" spans="1:10" x14ac:dyDescent="0.25">
      <c r="A1" s="6" t="s">
        <v>26</v>
      </c>
      <c r="B1" s="7">
        <v>43014.661620370367</v>
      </c>
      <c r="C1" s="8"/>
      <c r="D1" s="8"/>
      <c r="E1" s="12"/>
      <c r="F1" s="12"/>
      <c r="G1" s="9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10" t="s">
        <v>13</v>
      </c>
      <c r="H2" s="63" t="s">
        <v>6</v>
      </c>
      <c r="I2" s="4" t="s">
        <v>7</v>
      </c>
      <c r="J2" s="4" t="s">
        <v>8</v>
      </c>
    </row>
    <row r="3" spans="1:10" s="19" customFormat="1" x14ac:dyDescent="0.25">
      <c r="E3" s="1"/>
      <c r="F3" s="1"/>
      <c r="G3" s="11"/>
      <c r="H3" s="67"/>
      <c r="I3" s="3"/>
      <c r="J3" s="3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</row>
    <row r="11" spans="1:10" x14ac:dyDescent="0.25">
      <c r="H11" s="67"/>
    </row>
    <row r="12" spans="1:10" x14ac:dyDescent="0.25">
      <c r="H12" s="67"/>
    </row>
    <row r="13" spans="1:10" x14ac:dyDescent="0.25">
      <c r="H13" s="67"/>
    </row>
    <row r="14" spans="1:10" x14ac:dyDescent="0.25">
      <c r="H14" s="67"/>
    </row>
    <row r="15" spans="1:10" x14ac:dyDescent="0.25">
      <c r="H15" s="67"/>
    </row>
    <row r="16" spans="1:10" x14ac:dyDescent="0.25">
      <c r="H16" s="67"/>
    </row>
    <row r="17" spans="8:9" x14ac:dyDescent="0.25">
      <c r="H17" s="67"/>
    </row>
    <row r="18" spans="8:9" x14ac:dyDescent="0.25">
      <c r="H18" s="67"/>
      <c r="I18" s="68"/>
    </row>
    <row r="19" spans="8:9" x14ac:dyDescent="0.25">
      <c r="H19" s="67"/>
    </row>
    <row r="20" spans="8:9" x14ac:dyDescent="0.25">
      <c r="H20" s="67"/>
      <c r="I20" s="68"/>
    </row>
    <row r="21" spans="8:9" x14ac:dyDescent="0.25">
      <c r="H21" s="67"/>
    </row>
    <row r="22" spans="8:9" x14ac:dyDescent="0.25">
      <c r="H22" s="67"/>
    </row>
    <row r="23" spans="8:9" x14ac:dyDescent="0.25">
      <c r="H23" s="67"/>
      <c r="I23" s="68"/>
    </row>
    <row r="24" spans="8:9" x14ac:dyDescent="0.25">
      <c r="H24" s="67"/>
    </row>
    <row r="25" spans="8:9" x14ac:dyDescent="0.25">
      <c r="H25" s="67"/>
    </row>
    <row r="26" spans="8:9" x14ac:dyDescent="0.25">
      <c r="H26" s="67"/>
    </row>
    <row r="27" spans="8:9" x14ac:dyDescent="0.25">
      <c r="H27" s="67"/>
      <c r="I27" s="71"/>
    </row>
    <row r="28" spans="8:9" x14ac:dyDescent="0.25">
      <c r="H28" s="67"/>
    </row>
    <row r="29" spans="8:9" x14ac:dyDescent="0.25">
      <c r="H29" s="67"/>
    </row>
    <row r="30" spans="8:9" x14ac:dyDescent="0.25">
      <c r="H30" s="67"/>
      <c r="I30" s="71"/>
    </row>
    <row r="31" spans="8:9" x14ac:dyDescent="0.25">
      <c r="H31" s="67"/>
    </row>
    <row r="32" spans="8:9" x14ac:dyDescent="0.25">
      <c r="H32" s="67"/>
    </row>
    <row r="33" spans="8:8" x14ac:dyDescent="0.25">
      <c r="H33" s="67"/>
    </row>
    <row r="34" spans="8:8" x14ac:dyDescent="0.25">
      <c r="H34" s="67"/>
    </row>
    <row r="35" spans="8:8" x14ac:dyDescent="0.25">
      <c r="H35" s="67"/>
    </row>
    <row r="36" spans="8:8" x14ac:dyDescent="0.25">
      <c r="H36" s="67"/>
    </row>
    <row r="37" spans="8:8" x14ac:dyDescent="0.25">
      <c r="H37" s="67"/>
    </row>
    <row r="38" spans="8:8" x14ac:dyDescent="0.25">
      <c r="H38" s="67"/>
    </row>
    <row r="39" spans="8:8" x14ac:dyDescent="0.25">
      <c r="H39" s="67"/>
    </row>
    <row r="40" spans="8:8" x14ac:dyDescent="0.25">
      <c r="H40" s="67"/>
    </row>
    <row r="41" spans="8:8" x14ac:dyDescent="0.25">
      <c r="H41" s="67"/>
    </row>
  </sheetData>
  <autoFilter ref="A2:M41">
    <sortState ref="A3:J21">
      <sortCondition ref="B2:B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27"/>
  <sheetViews>
    <sheetView zoomScaleNormal="100" workbookViewId="0">
      <selection activeCell="K27" sqref="K27"/>
    </sheetView>
  </sheetViews>
  <sheetFormatPr defaultRowHeight="15" x14ac:dyDescent="0.25"/>
  <cols>
    <col min="1" max="1" width="1.7109375" customWidth="1"/>
    <col min="3" max="3" width="12.7109375" customWidth="1"/>
    <col min="4" max="4" width="13.85546875" bestFit="1" customWidth="1"/>
    <col min="5" max="5" width="11.85546875" bestFit="1" customWidth="1"/>
    <col min="6" max="6" width="12.140625" customWidth="1"/>
    <col min="7" max="7" width="11.85546875" customWidth="1"/>
    <col min="8" max="8" width="3.85546875" customWidth="1"/>
    <col min="9" max="9" width="14.85546875" bestFit="1" customWidth="1"/>
    <col min="10" max="10" width="10" customWidth="1"/>
    <col min="11" max="11" width="14.85546875" bestFit="1" customWidth="1"/>
    <col min="12" max="12" width="14.28515625" bestFit="1" customWidth="1"/>
    <col min="13" max="13" width="10" bestFit="1" customWidth="1"/>
    <col min="14" max="14" width="14.28515625" bestFit="1" customWidth="1"/>
    <col min="15" max="15" width="5.5703125" style="35" bestFit="1" customWidth="1"/>
  </cols>
  <sheetData>
    <row r="1" spans="2:15" thickBot="1" x14ac:dyDescent="0.3"/>
    <row r="2" spans="2:15" ht="18.399999999999999" x14ac:dyDescent="0.3">
      <c r="C2" s="26" t="s">
        <v>137</v>
      </c>
      <c r="D2" s="27"/>
      <c r="E2" s="27"/>
      <c r="F2" s="27"/>
      <c r="G2" s="27"/>
      <c r="H2" s="27"/>
      <c r="I2" s="27"/>
      <c r="J2" s="27"/>
      <c r="K2" s="28"/>
      <c r="M2" s="76" t="s">
        <v>27</v>
      </c>
      <c r="N2" s="77"/>
      <c r="O2" s="36"/>
    </row>
    <row r="3" spans="2:15" ht="36" x14ac:dyDescent="0.25">
      <c r="C3" s="22" t="s">
        <v>20</v>
      </c>
      <c r="D3" s="54" t="s">
        <v>50</v>
      </c>
      <c r="E3" s="54" t="s">
        <v>21</v>
      </c>
      <c r="F3" s="51" t="s">
        <v>135</v>
      </c>
      <c r="G3" s="54" t="s">
        <v>136</v>
      </c>
      <c r="H3" s="55"/>
      <c r="I3" s="55" t="s">
        <v>51</v>
      </c>
      <c r="J3" s="55" t="s">
        <v>22</v>
      </c>
      <c r="K3" s="23"/>
      <c r="M3" s="14" t="s">
        <v>28</v>
      </c>
      <c r="N3" s="16" t="s">
        <v>29</v>
      </c>
      <c r="O3" s="32"/>
    </row>
    <row r="4" spans="2:15" ht="14.25" x14ac:dyDescent="0.25">
      <c r="C4" s="49" t="s">
        <v>12</v>
      </c>
      <c r="D4" s="40">
        <f>CurWeekBookingforCurQTR!D11</f>
        <v>416.0496</v>
      </c>
      <c r="E4" s="56">
        <f>SUMIF(TotalCurQTRShippment!$D$1:$D$22000,$C4,TotalCurQTRShippment!$I$1:$I$22000)/1000</f>
        <v>22273.45929572</v>
      </c>
      <c r="F4" s="53">
        <f>SUMIF('Day1'!$D$1:$D$22000,$C4,'Day1'!$J$1:$J$22000)/1000</f>
        <v>401.25</v>
      </c>
      <c r="G4" s="53">
        <f>SUMIF(CurDateBooked4CurQtr!$D$1:$D$22000,$C4,CurDateBooked4CurQtr!$I$1:$I$22000)/1000</f>
        <v>14.7996</v>
      </c>
      <c r="H4" s="50"/>
      <c r="I4" s="40">
        <f>SUMIF(CurWeekBookingforNxtQTR!$D$1:$D$22000,$C4,CurWeekBookingforNxtQTR!$I$1:$I$22000)/1000</f>
        <v>0</v>
      </c>
      <c r="J4" s="56">
        <f>SUMIF(TotalNextQTRShipment!$D$1:$D$22000,$C4,TotalNextQTRShipment!$I$1:$I$22000)/1000</f>
        <v>2093.3022000000005</v>
      </c>
      <c r="K4" s="40"/>
      <c r="M4" s="29">
        <v>43024.502268518518</v>
      </c>
      <c r="N4" s="48">
        <f>SUM('Day1'!J3:J100)/1000</f>
        <v>448.73159999999996</v>
      </c>
      <c r="O4" s="33"/>
    </row>
    <row r="5" spans="2:15" ht="14.25" x14ac:dyDescent="0.25">
      <c r="C5" s="49" t="s">
        <v>9</v>
      </c>
      <c r="D5" s="40">
        <f>CurWeekBookingforCurQTR!E11</f>
        <v>32.561</v>
      </c>
      <c r="E5" s="56">
        <f>SUMIF(TotalCurQTRShippment!$D$1:$D$22000,$C5,TotalCurQTRShippment!$I$1:$I$22000)/1000</f>
        <v>2735.51</v>
      </c>
      <c r="F5" s="53">
        <f>SUMIF('Day1'!$D$1:$D$22000,$C5,'Day1'!$J$1:$J$22000)/1000</f>
        <v>46.866</v>
      </c>
      <c r="G5" s="53">
        <f>SUMIF(CurDateBooked4CurQtr!$D$1:$D$22000,$C5,CurDateBooked4CurQtr!$I$1:$I$22000)/1000</f>
        <v>0.45</v>
      </c>
      <c r="H5" s="50"/>
      <c r="I5" s="53">
        <f>SUMIF(CurWeekBookingforNxtQTR!$D$1:$D$22000,$C5,CurWeekBookingforNxtQTR!$I$1:$I$22000)/1000</f>
        <v>0.12</v>
      </c>
      <c r="J5" s="56">
        <f>SUMIF(TotalNextQTRShipment!D2:D22001,C5,TotalNextQTRShipment!I2:I22001)/1000</f>
        <v>14.4</v>
      </c>
      <c r="K5" s="40"/>
      <c r="M5" s="29">
        <v>43025.502268518518</v>
      </c>
      <c r="N5" s="48">
        <f>SUM(Current!J3:J100)/1000</f>
        <v>35.922599999999996</v>
      </c>
      <c r="O5" s="33"/>
    </row>
    <row r="6" spans="2:15" ht="14.25" x14ac:dyDescent="0.25">
      <c r="C6" s="49" t="s">
        <v>11</v>
      </c>
      <c r="D6" s="40">
        <f>CurWeekBookingforCurQTR!F11</f>
        <v>0</v>
      </c>
      <c r="E6" s="56">
        <f>SUMIF(TotalCurQTRShippment!$D$1:$D$22000,$C6,TotalCurQTRShippment!$I$1:$I$22000)/1000</f>
        <v>1156.0360000000001</v>
      </c>
      <c r="F6" s="53">
        <f>SUMIF('Day1'!$D$1:$D$22000,$C6,'Day1'!$J$1:$J$22000)/1000</f>
        <v>0</v>
      </c>
      <c r="G6" s="53">
        <f>SUMIF(CurDateBooked4CurQtr!$D$1:$D$22000,$C6,CurDateBooked4CurQtr!$I$1:$I$22000)/1000</f>
        <v>0</v>
      </c>
      <c r="H6" s="50"/>
      <c r="I6" s="40">
        <f>SUMIF(CurWeekBookingforNxtQTR!$D$1:$D$22000,$C6,CurWeekBookingforNxtQTR!$I$1:$I$22000)/1000</f>
        <v>0</v>
      </c>
      <c r="J6" s="56">
        <f>SUMIF(TotalNextQTRShipment!D3:D22002,C6,TotalNextQTRShipment!I3:I22002)/1000</f>
        <v>320.06</v>
      </c>
      <c r="K6" s="40"/>
      <c r="M6" s="29">
        <v>43026.502268518518</v>
      </c>
      <c r="N6" s="48">
        <f>SUM('Day3'!J3:J100)/1000</f>
        <v>0</v>
      </c>
      <c r="O6" s="33"/>
    </row>
    <row r="7" spans="2:15" ht="14.25" x14ac:dyDescent="0.25">
      <c r="C7" s="49" t="s">
        <v>10</v>
      </c>
      <c r="D7" s="40">
        <f>CurWeekBookingforCurQTR!G11</f>
        <v>0</v>
      </c>
      <c r="E7" s="56">
        <f>SUMIF(TotalCurQTRShippment!$D$1:$D$22000,$C7,TotalCurQTRShippment!$I$1:$I$22000)/1000</f>
        <v>0</v>
      </c>
      <c r="F7" s="53">
        <f>SUMIF('Day1'!$D$1:$D$22000,$C7,'Day1'!$J$1:$J$22000)/1000</f>
        <v>0</v>
      </c>
      <c r="G7" s="53">
        <f>SUMIF(CurDateBooked4CurQtr!$D$1:$D$22000,$C7,CurDateBooked4CurQtr!$I$1:$I$22000)/1000</f>
        <v>0</v>
      </c>
      <c r="H7" s="50"/>
      <c r="I7" s="40">
        <f>SUMIF(CurWeekBookingforNxtQTR!$D$1:$D$22000,$C7,CurWeekBookingforNxtQTR!$I$1:$I$22000)/1000</f>
        <v>0</v>
      </c>
      <c r="J7" s="56">
        <f>SUMIF(TotalNextQTRShipment!D4:D22003,C7,TotalNextQTRShipment!I4:I22003)/1000</f>
        <v>500</v>
      </c>
      <c r="K7" s="40"/>
      <c r="M7" s="29">
        <v>43027.502268518518</v>
      </c>
      <c r="N7" s="48">
        <f>SUM('Day4'!J3:J100)/1000</f>
        <v>0</v>
      </c>
      <c r="O7" s="33"/>
    </row>
    <row r="8" spans="2:15" ht="14.25" x14ac:dyDescent="0.25">
      <c r="C8" s="21" t="s">
        <v>19</v>
      </c>
      <c r="D8" s="52">
        <f>SUM(D4:D7)</f>
        <v>448.61059999999998</v>
      </c>
      <c r="E8" s="52">
        <f>SUM(E4:E7)</f>
        <v>26165.005295720002</v>
      </c>
      <c r="F8" s="52">
        <f>SUM(F4:F7)</f>
        <v>448.11599999999999</v>
      </c>
      <c r="G8" s="52">
        <f>SUM(G4:G7)</f>
        <v>15.249599999999999</v>
      </c>
      <c r="H8" s="41"/>
      <c r="I8" s="41">
        <f t="shared" ref="I8:J8" si="0">SUM(I4:I7)</f>
        <v>0.12</v>
      </c>
      <c r="J8" s="41">
        <f t="shared" si="0"/>
        <v>2927.7622000000006</v>
      </c>
      <c r="K8" s="41"/>
      <c r="M8" s="29">
        <v>43028.502268518518</v>
      </c>
      <c r="N8" s="48">
        <f>SUM('Day5'!J3:J100)/1000</f>
        <v>0</v>
      </c>
      <c r="O8" s="33"/>
    </row>
    <row r="9" spans="2:15" thickBot="1" x14ac:dyDescent="0.3">
      <c r="C9" s="19"/>
      <c r="D9" s="19"/>
      <c r="E9" s="19"/>
      <c r="F9" s="19"/>
      <c r="G9" s="19"/>
      <c r="H9" s="20"/>
      <c r="I9" s="19"/>
      <c r="J9" s="19"/>
      <c r="K9" s="19"/>
      <c r="M9" s="30" t="s">
        <v>19</v>
      </c>
      <c r="N9" s="31">
        <f>SUM(N4:N8)</f>
        <v>484.65419999999995</v>
      </c>
      <c r="O9" s="34"/>
    </row>
    <row r="10" spans="2:15" thickBot="1" x14ac:dyDescent="0.3"/>
    <row r="11" spans="2:15" ht="18.399999999999999" x14ac:dyDescent="0.3">
      <c r="B11" s="73" t="s">
        <v>24</v>
      </c>
      <c r="C11" s="74"/>
      <c r="D11" s="74"/>
      <c r="E11" s="74"/>
      <c r="F11" s="74"/>
      <c r="G11" s="75"/>
      <c r="I11" s="73" t="s">
        <v>137</v>
      </c>
      <c r="J11" s="74"/>
      <c r="K11" s="74"/>
      <c r="L11" s="74"/>
      <c r="M11" s="74"/>
      <c r="N11" s="75"/>
      <c r="O11" s="37"/>
    </row>
    <row r="12" spans="2:15" ht="14.25" x14ac:dyDescent="0.25">
      <c r="I12" s="14"/>
      <c r="J12" s="25" t="s">
        <v>11</v>
      </c>
      <c r="K12" s="15" t="s">
        <v>12</v>
      </c>
      <c r="L12" s="15" t="s">
        <v>9</v>
      </c>
      <c r="M12" s="15" t="s">
        <v>10</v>
      </c>
      <c r="N12" s="16" t="s">
        <v>14</v>
      </c>
      <c r="O12" s="32"/>
    </row>
    <row r="13" spans="2:15" ht="14.25" x14ac:dyDescent="0.25">
      <c r="I13" s="17" t="s">
        <v>30</v>
      </c>
      <c r="J13" s="38">
        <f ca="1">SUMIF('Day1'!$D$3:$D$84,ProductTable!J$12,'Day1'!$J$3:J$80)/1000</f>
        <v>0</v>
      </c>
      <c r="K13" s="38">
        <f>SUMIF('Day1'!$D$2:$D$76,ProductTable!K$12,'Day1'!$J$2:K$76)/1000</f>
        <v>401.25</v>
      </c>
      <c r="L13" s="38">
        <f>SUMIF('Day1'!$D$2:$D$76,ProductTable!L$12,'Day1'!$J$2:L$76)/1000</f>
        <v>46.866</v>
      </c>
      <c r="M13" s="38">
        <f>SUMIF('Day1'!$D$2:$D$74,ProductTable!M$12,'Day1'!$J$2:M$74)/1000</f>
        <v>0</v>
      </c>
      <c r="N13" s="57">
        <f t="shared" ref="N13:N16" ca="1" si="1">SUM(J13:M13)</f>
        <v>448.11599999999999</v>
      </c>
      <c r="O13" s="33"/>
    </row>
    <row r="14" spans="2:15" ht="14.25" x14ac:dyDescent="0.25">
      <c r="I14" s="17" t="s">
        <v>31</v>
      </c>
      <c r="J14" s="38">
        <f>SUMIF(Current!$D$2:$D$68,ProductTable!J$12,Current!$J$2:J$80)/1000</f>
        <v>0</v>
      </c>
      <c r="K14" s="38">
        <f ca="1">SUMIF(Current!$D$2:$D$70,ProductTable!K$12,Current!$J$2:K$65)/1000</f>
        <v>14.7996</v>
      </c>
      <c r="L14" s="38">
        <f>SUMIF(Current!$D$2:$D$65,ProductTable!L$12,Current!$J$2:L$74)/1000</f>
        <v>21.123000000000001</v>
      </c>
      <c r="M14" s="38">
        <f>SUMIF(Current!$D$2:$D$53,ProductTable!M$12,Current!$J$2:M$53)/1000</f>
        <v>0</v>
      </c>
      <c r="N14" s="57">
        <f t="shared" ca="1" si="1"/>
        <v>35.922600000000003</v>
      </c>
      <c r="O14" s="33"/>
    </row>
    <row r="15" spans="2:15" ht="14.25" x14ac:dyDescent="0.25">
      <c r="I15" s="17" t="s">
        <v>32</v>
      </c>
      <c r="J15" s="38">
        <f>SUMIF('Day3'!$D$2:$D$29,ProductTable!J$12,'Day3'!$J$2:J$29)/1000</f>
        <v>0</v>
      </c>
      <c r="K15" s="38">
        <f ca="1">SUMIF('Day3'!$D$2:$D$34,ProductTable!K$12,'Day3'!$J$2:K$29)/1000</f>
        <v>0</v>
      </c>
      <c r="L15" s="38">
        <f>SUMIF('Day3'!$D$2:$D$34,ProductTable!L$12,'Day3'!$J$2:L$34)/1000</f>
        <v>0</v>
      </c>
      <c r="M15" s="38">
        <f>SUMIF('Day3'!$D$2:$D$5,ProductTable!M$12,'Day3'!$J$2:M$5)/1000</f>
        <v>0</v>
      </c>
      <c r="N15" s="57">
        <f ca="1">SUM(J15:M15)</f>
        <v>0</v>
      </c>
      <c r="O15" s="33"/>
    </row>
    <row r="16" spans="2:15" ht="14.25" x14ac:dyDescent="0.25">
      <c r="I16" s="17" t="s">
        <v>33</v>
      </c>
      <c r="J16" s="38">
        <f>SUMIF('Day4'!$D$2:$D$81,ProductTable!J$12,'Day4'!$J$2:J$81)/1000</f>
        <v>0</v>
      </c>
      <c r="K16" s="38">
        <f>SUMIF('Day4'!$D$2:$D$86,ProductTable!K$12,'Day4'!$J$2:K$86)/1000</f>
        <v>0</v>
      </c>
      <c r="L16" s="38">
        <f>SUMIF('Day4'!$D$2:$D$84,ProductTable!L$12,'Day4'!$J$2:L$86)/1000</f>
        <v>0</v>
      </c>
      <c r="M16" s="38">
        <f>SUMIF('Day4'!$D$2:$D$19,ProductTable!M$12,'Day4'!$J$2:M$19)/1000</f>
        <v>0</v>
      </c>
      <c r="N16" s="57">
        <f t="shared" si="1"/>
        <v>0</v>
      </c>
      <c r="O16" s="33"/>
    </row>
    <row r="17" spans="9:15" ht="14.25" x14ac:dyDescent="0.25">
      <c r="I17" s="17" t="s">
        <v>34</v>
      </c>
      <c r="J17" s="38">
        <f>SUMIF('Day5'!$D$2:$D$81,ProductTable!J$12,'Day5'!$J$2:J$81)/1000</f>
        <v>0</v>
      </c>
      <c r="K17" s="38">
        <f>SUMIF('Day5'!$D$2:$D$81,ProductTable!K$12,'Day5'!$J$2:K$81)/1000</f>
        <v>0</v>
      </c>
      <c r="L17" s="38">
        <f>SUMIF('Day5'!$D$2:$D$45,ProductTable!L$12,'Day5'!$J$2:L$81)/1000</f>
        <v>0</v>
      </c>
      <c r="M17" s="38">
        <f>SUMIF('Day5'!$D$2:$D$45,ProductTable!M$12,'Day5'!$J$2:M$45)/1000</f>
        <v>0</v>
      </c>
      <c r="N17" s="57">
        <f>SUM(J17:M17)</f>
        <v>0</v>
      </c>
      <c r="O17" s="33"/>
    </row>
    <row r="18" spans="9:15" thickBot="1" x14ac:dyDescent="0.3">
      <c r="I18" s="18" t="s">
        <v>19</v>
      </c>
      <c r="J18" s="39">
        <f ca="1">SUM(J13:J17)</f>
        <v>0</v>
      </c>
      <c r="K18" s="39">
        <f t="shared" ref="K18:M18" ca="1" si="2">SUM(K13:K17)</f>
        <v>416.0496</v>
      </c>
      <c r="L18" s="39">
        <f t="shared" si="2"/>
        <v>67.989000000000004</v>
      </c>
      <c r="M18" s="39">
        <f t="shared" si="2"/>
        <v>0</v>
      </c>
      <c r="N18" s="58">
        <f ca="1">SUM(J18:M18)</f>
        <v>484.03859999999997</v>
      </c>
      <c r="O18" s="33"/>
    </row>
    <row r="22" spans="9:15" x14ac:dyDescent="0.25">
      <c r="O22" s="19"/>
    </row>
    <row r="26" spans="9:15" x14ac:dyDescent="0.25">
      <c r="N26" s="19"/>
    </row>
    <row r="27" spans="9:15" x14ac:dyDescent="0.25">
      <c r="J27" s="42"/>
    </row>
  </sheetData>
  <mergeCells count="3">
    <mergeCell ref="I11:N11"/>
    <mergeCell ref="B11:G11"/>
    <mergeCell ref="M2:N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abSelected="1" zoomScale="90" zoomScaleNormal="90" workbookViewId="0">
      <selection activeCell="K12" sqref="K12"/>
    </sheetView>
  </sheetViews>
  <sheetFormatPr defaultColWidth="9.140625" defaultRowHeight="15" x14ac:dyDescent="0.25"/>
  <cols>
    <col min="1" max="1" width="1.7109375" style="19" customWidth="1"/>
    <col min="2" max="2" width="17.140625" style="19" bestFit="1" customWidth="1"/>
    <col min="3" max="3" width="10" style="19" bestFit="1" customWidth="1"/>
    <col min="4" max="4" width="11.5703125" style="19" customWidth="1"/>
    <col min="5" max="5" width="15.5703125" style="35" customWidth="1"/>
    <col min="6" max="16384" width="9.140625" style="19"/>
  </cols>
  <sheetData>
    <row r="1" spans="2:16" x14ac:dyDescent="0.25">
      <c r="B1" s="6" t="s">
        <v>26</v>
      </c>
      <c r="C1" s="7">
        <v>43025.503263888888</v>
      </c>
      <c r="D1" s="8"/>
      <c r="E1" s="8"/>
      <c r="F1" s="12"/>
      <c r="G1" s="12"/>
      <c r="H1" s="8"/>
      <c r="I1" s="5"/>
      <c r="J1" s="5"/>
      <c r="K1" s="5"/>
    </row>
    <row r="2" spans="2:16" x14ac:dyDescent="0.25">
      <c r="B2" s="83"/>
      <c r="C2" s="83"/>
      <c r="D2" s="83"/>
      <c r="E2" s="83"/>
      <c r="F2" s="84"/>
      <c r="G2" s="84"/>
      <c r="H2" s="83"/>
      <c r="I2" s="85"/>
      <c r="J2" s="85"/>
      <c r="K2" s="85"/>
    </row>
    <row r="4" spans="2:16" x14ac:dyDescent="0.25">
      <c r="C4" s="79" t="s">
        <v>61</v>
      </c>
      <c r="D4" s="80"/>
      <c r="E4" s="80"/>
      <c r="F4" s="80"/>
      <c r="G4" s="80"/>
      <c r="H4" s="46"/>
      <c r="N4" s="47"/>
      <c r="O4" s="47" t="s">
        <v>53</v>
      </c>
      <c r="P4" s="47" t="s">
        <v>54</v>
      </c>
    </row>
    <row r="5" spans="2:16" x14ac:dyDescent="0.25">
      <c r="C5" s="43"/>
      <c r="D5" s="44" t="str">
        <f>ProductTable!$C$4</f>
        <v>Monza</v>
      </c>
      <c r="E5" s="44" t="str">
        <f>ProductTable!$C$5</f>
        <v>Speedway</v>
      </c>
      <c r="F5" s="44" t="str">
        <f>ProductTable!$C$6</f>
        <v>Indy</v>
      </c>
      <c r="G5" s="44" t="str">
        <f>ProductTable!$C$7</f>
        <v>Services</v>
      </c>
      <c r="H5" s="44" t="s">
        <v>19</v>
      </c>
      <c r="N5" s="47" t="s">
        <v>52</v>
      </c>
      <c r="O5" s="47" t="s">
        <v>129</v>
      </c>
      <c r="P5" s="47" t="s">
        <v>134</v>
      </c>
    </row>
    <row r="6" spans="2:16" x14ac:dyDescent="0.25">
      <c r="C6" s="44" t="s">
        <v>55</v>
      </c>
      <c r="D6" s="45">
        <f>SUMIFS('Day1'!J3:J1000,'Day1'!D3:D1000,CurWeekBookingforCurQTR!D5,'Day1'!G3:G1000,CurWeekBookingforCurQTR!O5)/1000</f>
        <v>401.25</v>
      </c>
      <c r="E6" s="45">
        <f>SUMIFS('Day1'!J3:J1000,'Day1'!D3:D1000,CurWeekBookingforCurQTR!E5,'Day1'!G3:G1000,CurWeekBookingforCurQTR!O5)/1000</f>
        <v>32.110999999999997</v>
      </c>
      <c r="F6" s="45">
        <f>SUMIFS('Day1'!J3:J1000,'Day1'!D3:D1000,CurWeekBookingforCurQTR!F5,'Day1'!G3:G1000,CurWeekBookingforCurQTR!O5)/1000</f>
        <v>0</v>
      </c>
      <c r="G6" s="45">
        <f>SUMIFS('Day1'!J3:J1000,'Day1'!D3:D1000,CurWeekBookingforCurQTR!G5,'Day1'!G3:G1000,CurWeekBookingforCurQTR!O5)/1000</f>
        <v>0</v>
      </c>
      <c r="H6" s="43">
        <f>SUM(D6:G6)</f>
        <v>433.36099999999999</v>
      </c>
    </row>
    <row r="7" spans="2:16" x14ac:dyDescent="0.25">
      <c r="C7" s="44" t="s">
        <v>56</v>
      </c>
      <c r="D7" s="45">
        <f>SUMIFS(Current!J3:J1000,Current!D3:D1000,CurWeekBookingforCurQTR!D5,Current!G3:G1000,CurWeekBookingforCurQTR!O5)/1000</f>
        <v>14.7996</v>
      </c>
      <c r="E7" s="45">
        <f>SUMIFS(Current!J3:J1000,Current!D3:D1000,CurWeekBookingforCurQTR!E5,Current!G3:G1000,CurWeekBookingforCurQTR!O5)/1000</f>
        <v>0.45</v>
      </c>
      <c r="F7" s="45">
        <f>SUMIFS(Current!J3:J1000,Current!D3:D1000,CurWeekBookingforCurQTR!F5,Current!G3:G1000,CurWeekBookingforCurQTR!O5)/1000</f>
        <v>0</v>
      </c>
      <c r="G7" s="45">
        <f>SUMIFS(Current!J3:J1000,Current!D3:D1000,CurWeekBookingforCurQTR!G5,Current!G3:G1000,CurWeekBookingforCurQTR!O5)/1000</f>
        <v>0</v>
      </c>
      <c r="H7" s="43">
        <f t="shared" ref="H7:H10" si="0">SUM(D7:G7)</f>
        <v>15.249599999999999</v>
      </c>
    </row>
    <row r="8" spans="2:16" x14ac:dyDescent="0.25">
      <c r="C8" s="44" t="s">
        <v>57</v>
      </c>
      <c r="D8" s="45">
        <f>SUMIFS('Day3'!J3:J1000,'Day3'!D3:D1000,CurWeekBookingforCurQTR!D5,'Day3'!G3:G1000,CurWeekBookingforCurQTR!O5)/1000</f>
        <v>0</v>
      </c>
      <c r="E8" s="45">
        <f>SUMIFS('Day3'!J3:J1000,'Day3'!D3:D1000,CurWeekBookingforCurQTR!E5,'Day3'!G3:G1000,CurWeekBookingforCurQTR!O5)/1000</f>
        <v>0</v>
      </c>
      <c r="F8" s="45">
        <f>SUMIFS('Day3'!J3:J1000,'Day3'!D3:D1000,CurWeekBookingforCurQTR!F5,'Day3'!G3:G1000,CurWeekBookingforCurQTR!O5)/1000</f>
        <v>0</v>
      </c>
      <c r="G8" s="45">
        <f>SUMIFS('Day3'!J3:J1000,'Day3'!D3:D1000,CurWeekBookingforCurQTR!G5,'Day3'!G3:G1000,CurWeekBookingforCurQTR!O5)/1000</f>
        <v>0</v>
      </c>
      <c r="H8" s="43">
        <f t="shared" si="0"/>
        <v>0</v>
      </c>
    </row>
    <row r="9" spans="2:16" x14ac:dyDescent="0.25">
      <c r="C9" s="44" t="s">
        <v>58</v>
      </c>
      <c r="D9" s="45">
        <f>SUMIFS('Day4'!J3:J1000,'Day4'!D3:D1000,CurWeekBookingforCurQTR!D5,'Day4'!G3:G1000,CurWeekBookingforCurQTR!O5)/1000</f>
        <v>0</v>
      </c>
      <c r="E9" s="45">
        <f>SUMIFS('Day4'!J3:J1000,'Day4'!D3:D1000,CurWeekBookingforCurQTR!E5,'Day4'!G3:G1000,CurWeekBookingforCurQTR!O5)/1000</f>
        <v>0</v>
      </c>
      <c r="F9" s="45">
        <f>SUMIFS('Day4'!J3:J1000,'Day4'!D3:D1000,CurWeekBookingforCurQTR!F5,'Day4'!G3:G1000,CurWeekBookingforCurQTR!O5)/1000</f>
        <v>0</v>
      </c>
      <c r="G9" s="45">
        <f>SUMIFS('Day4'!J3:J1000,'Day4'!D3:D1000,CurWeekBookingforCurQTR!G5,'Day4'!G3:G1000,CurWeekBookingforCurQTR!O5)/1000</f>
        <v>0</v>
      </c>
      <c r="H9" s="43">
        <f t="shared" si="0"/>
        <v>0</v>
      </c>
    </row>
    <row r="10" spans="2:16" x14ac:dyDescent="0.25">
      <c r="C10" s="44" t="s">
        <v>59</v>
      </c>
      <c r="D10" s="45">
        <f>SUMIFS('Day5'!J3:J1000,'Day5'!D3:D1000,CurWeekBookingforCurQTR!D5,'Day5'!G3:G1000,CurWeekBookingforCurQTR!O5)/1000</f>
        <v>0</v>
      </c>
      <c r="E10" s="45">
        <f>SUMIFS('Day5'!J3:J1000,'Day5'!D3:D1000,CurWeekBookingforCurQTR!E5,'Day5'!G3:G1000,CurWeekBookingforCurQTR!O5)/1000</f>
        <v>0</v>
      </c>
      <c r="F10" s="45">
        <f>SUMIFS('Day5'!J3:J1000,'Day5'!D3:D1000,CurWeekBookingforCurQTR!F5,'Day5'!G3:G1000,CurWeekBookingforCurQTR!O5)/1000</f>
        <v>0</v>
      </c>
      <c r="G10" s="45">
        <f>SUMIFS('Day5'!J3:J1000,'Day5'!D3:D1000,CurWeekBookingforCurQTR!G5,'Day5'!G3:G1000,CurWeekBookingforCurQTR!O5)/1000</f>
        <v>0</v>
      </c>
      <c r="H10" s="43">
        <f t="shared" si="0"/>
        <v>0</v>
      </c>
    </row>
    <row r="11" spans="2:16" x14ac:dyDescent="0.25">
      <c r="C11" s="44" t="s">
        <v>19</v>
      </c>
      <c r="D11" s="44">
        <f>SUM(D6:D10)</f>
        <v>416.0496</v>
      </c>
      <c r="E11" s="44">
        <f t="shared" ref="E11:G11" si="1">SUM(E6:E10)</f>
        <v>32.561</v>
      </c>
      <c r="F11" s="44">
        <f t="shared" si="1"/>
        <v>0</v>
      </c>
      <c r="G11" s="44">
        <f t="shared" si="1"/>
        <v>0</v>
      </c>
      <c r="H11" s="44">
        <f>SUM(D11:G11)</f>
        <v>448.61059999999998</v>
      </c>
    </row>
    <row r="13" spans="2:16" x14ac:dyDescent="0.25">
      <c r="D13" s="78"/>
      <c r="E13" s="78"/>
      <c r="F13" s="78"/>
      <c r="G13" s="78"/>
    </row>
    <row r="15" spans="2:16" x14ac:dyDescent="0.25">
      <c r="C15" s="79" t="s">
        <v>62</v>
      </c>
      <c r="D15" s="80"/>
      <c r="E15" s="80"/>
      <c r="F15" s="80"/>
      <c r="G15" s="80"/>
      <c r="H15" s="82"/>
    </row>
    <row r="16" spans="2:16" x14ac:dyDescent="0.25">
      <c r="C16" s="43"/>
      <c r="D16" s="44" t="str">
        <f>ProductTable!$C$4</f>
        <v>Monza</v>
      </c>
      <c r="E16" s="44" t="str">
        <f>ProductTable!$C$5</f>
        <v>Speedway</v>
      </c>
      <c r="F16" s="44" t="str">
        <f>ProductTable!$C$6</f>
        <v>Indy</v>
      </c>
      <c r="G16" s="44" t="str">
        <f>ProductTable!$C$7</f>
        <v>Services</v>
      </c>
      <c r="H16" s="44" t="s">
        <v>19</v>
      </c>
    </row>
    <row r="17" spans="3:8" x14ac:dyDescent="0.25">
      <c r="C17" s="44" t="s">
        <v>55</v>
      </c>
      <c r="D17" s="45">
        <f>SUMIFS('Day1'!J3:J1000,'Day1'!D3:D1000,CurWeekBookingforCurQTR!D5,'Day1'!G3:G1000,CurWeekBookingforCurQTR!P5)/1000</f>
        <v>0</v>
      </c>
      <c r="E17" s="45">
        <f>SUMIFS('Day1'!J3:J1000,'Day1'!D3:D1000,CurWeekBookingforCurQTR!E5,'Day1'!G3:G1000,CurWeekBookingforCurQTR!P5)/1000</f>
        <v>0</v>
      </c>
      <c r="F17" s="45">
        <f>SUMIFS('Day1'!J3:J1000,'Day1'!D3:D1000,CurWeekBookingforCurQTR!F5,'Day1'!G3:G1000,CurWeekBookingforCurQTR!P5)/1000</f>
        <v>0</v>
      </c>
      <c r="G17" s="45">
        <f>SUMIFS('Day1'!J3:J1000,'Day1'!D3:D1000,CurWeekBookingforCurQTR!G5,'Day1'!G3:G1000,CurWeekBookingforCurQTR!P5)/1000</f>
        <v>0</v>
      </c>
      <c r="H17" s="43">
        <f>SUM(D17:G17)</f>
        <v>0</v>
      </c>
    </row>
    <row r="18" spans="3:8" x14ac:dyDescent="0.25">
      <c r="C18" s="44" t="s">
        <v>56</v>
      </c>
      <c r="D18" s="45">
        <f>SUMIFS(Current!J3:J1000,Current!D3:D1000,CurWeekBookingforCurQTR!D5,Current!G3:G1000,CurWeekBookingforCurQTR!P5)/1000</f>
        <v>0</v>
      </c>
      <c r="E18" s="45">
        <f>SUMIFS(Current!J3:J1000,Current!D3:D1000,CurWeekBookingforCurQTR!E5,Current!G3:G1000,CurWeekBookingforCurQTR!P5)/1000</f>
        <v>0</v>
      </c>
      <c r="F18" s="45">
        <f>SUMIFS(Current!J3:J1000,Current!D3:D1000,CurWeekBookingforCurQTR!F5,Current!G3:G1000,CurWeekBookingforCurQTR!P5)/1000</f>
        <v>0</v>
      </c>
      <c r="G18" s="45">
        <f>SUMIFS(Current!J3:J1000,Current!D3:D1000,CurWeekBookingforCurQTR!G5,Current!G3:G1000,CurWeekBookingforCurQTR!P5)/1000</f>
        <v>0</v>
      </c>
      <c r="H18" s="43">
        <f t="shared" ref="H18:H21" si="2">SUM(D18:G18)</f>
        <v>0</v>
      </c>
    </row>
    <row r="19" spans="3:8" x14ac:dyDescent="0.25">
      <c r="C19" s="44" t="s">
        <v>57</v>
      </c>
      <c r="D19" s="45">
        <f>SUMIFS('Day3'!J3:J1000,'Day3'!D3:D1000,CurWeekBookingforCurQTR!D5,'Day3'!G3:G1000,CurWeekBookingforCurQTR!P5)/1000</f>
        <v>0</v>
      </c>
      <c r="E19" s="45">
        <f>SUMIFS('Day3'!J3:J1000,'Day3'!D3:D1000,CurWeekBookingforCurQTR!E5,'Day3'!G3:G1000,CurWeekBookingforCurQTR!P5)/1000</f>
        <v>0</v>
      </c>
      <c r="F19" s="45">
        <f>SUMIFS('Day3'!J3:J1000,'Day3'!D3:D1000,CurWeekBookingforCurQTR!F5,'Day3'!G3:G1000,CurWeekBookingforCurQTR!P5)/1000</f>
        <v>0</v>
      </c>
      <c r="G19" s="45">
        <f>SUMIFS('Day3'!J3:J1000,'Day3'!D3:D1000,CurWeekBookingforCurQTR!G5,'Day3'!G3:G1000,CurWeekBookingforCurQTR!P5)/1000</f>
        <v>0</v>
      </c>
      <c r="H19" s="43">
        <f t="shared" si="2"/>
        <v>0</v>
      </c>
    </row>
    <row r="20" spans="3:8" x14ac:dyDescent="0.25">
      <c r="C20" s="44" t="s">
        <v>58</v>
      </c>
      <c r="D20" s="45">
        <f>SUMIFS('Day4'!J3:J1000,'Day4'!D3:D1000,CurWeekBookingforCurQTR!D5,'Day4'!G3:G1000,CurWeekBookingforCurQTR!P5)/1000</f>
        <v>0</v>
      </c>
      <c r="E20" s="45">
        <f>SUMIFS('Day4'!J3:J1000,'Day4'!D3:D1000,CurWeekBookingforCurQTR!E5,'Day4'!G3:G1000,CurWeekBookingforCurQTR!P5)/1000</f>
        <v>0</v>
      </c>
      <c r="F20" s="45">
        <f>SUMIFS('Day4'!J3:J1000,'Day4'!D3:D1000,CurWeekBookingforCurQTR!F5,'Day4'!G3:G1000,CurWeekBookingforCurQTR!P5)/1000</f>
        <v>0</v>
      </c>
      <c r="G20" s="45">
        <f>SUMIFS('Day4'!J3:J1000,'Day4'!D3:D1000,CurWeekBookingforCurQTR!G5,'Day4'!G3:G1000,CurWeekBookingforCurQTR!P5)/1000</f>
        <v>0</v>
      </c>
      <c r="H20" s="43">
        <f t="shared" si="2"/>
        <v>0</v>
      </c>
    </row>
    <row r="21" spans="3:8" x14ac:dyDescent="0.25">
      <c r="C21" s="44" t="s">
        <v>59</v>
      </c>
      <c r="D21" s="45">
        <f>SUMIFS('Day5'!J3:J1000,'Day5'!D3:D1000,CurWeekBookingforCurQTR!D5,'Day5'!G3:G1000,CurWeekBookingforCurQTR!P5)/1000</f>
        <v>0</v>
      </c>
      <c r="E21" s="45">
        <f>SUMIFS('Day5'!J3:J1000,'Day5'!D3:D1000,CurWeekBookingforCurQTR!E5,'Day5'!G3:G1000,CurWeekBookingforCurQTR!P5)/1000</f>
        <v>0</v>
      </c>
      <c r="F21" s="45">
        <f>SUMIFS('Day5'!J3:J1000,'Day5'!D3:D1000,CurWeekBookingforCurQTR!F5,'Day5'!G3:G1000,CurWeekBookingforCurQTR!P5)/1000</f>
        <v>0</v>
      </c>
      <c r="G21" s="45">
        <f>SUMIFS('Day5'!J3:J1000,'Day5'!D3:D1000,CurWeekBookingforCurQTR!G5,'Day5'!G3:G1000,CurWeekBookingforCurQTR!P5)/1000</f>
        <v>0</v>
      </c>
      <c r="H21" s="43">
        <f t="shared" si="2"/>
        <v>0</v>
      </c>
    </row>
    <row r="22" spans="3:8" x14ac:dyDescent="0.25">
      <c r="C22" s="44" t="s">
        <v>19</v>
      </c>
      <c r="D22" s="44">
        <f>SUM(D17:D21)</f>
        <v>0</v>
      </c>
      <c r="E22" s="44">
        <f t="shared" ref="E22:G22" si="3">SUM(E17:E21)</f>
        <v>0</v>
      </c>
      <c r="F22" s="44">
        <f t="shared" si="3"/>
        <v>0</v>
      </c>
      <c r="G22" s="44">
        <f t="shared" si="3"/>
        <v>0</v>
      </c>
      <c r="H22" s="44">
        <f>SUM(D22:G22)</f>
        <v>0</v>
      </c>
    </row>
    <row r="23" spans="3:8" x14ac:dyDescent="0.25">
      <c r="C23" s="46"/>
      <c r="D23" s="46"/>
      <c r="E23" s="46"/>
      <c r="F23" s="46"/>
      <c r="G23" s="46"/>
      <c r="H23" s="46"/>
    </row>
    <row r="24" spans="3:8" x14ac:dyDescent="0.25">
      <c r="C24" s="46"/>
      <c r="D24" s="46"/>
      <c r="E24" s="46"/>
      <c r="F24" s="81" t="s">
        <v>60</v>
      </c>
      <c r="G24" s="81"/>
      <c r="H24" s="46">
        <f>H22+H11</f>
        <v>448.61059999999998</v>
      </c>
    </row>
  </sheetData>
  <mergeCells count="4">
    <mergeCell ref="D13:G13"/>
    <mergeCell ref="C4:G4"/>
    <mergeCell ref="F24:G24"/>
    <mergeCell ref="C15:H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329"/>
  <sheetViews>
    <sheetView workbookViewId="0"/>
  </sheetViews>
  <sheetFormatPr defaultRowHeight="15" x14ac:dyDescent="0.25"/>
  <cols>
    <col min="1" max="1" width="15.42578125" bestFit="1" customWidth="1"/>
    <col min="2" max="2" width="22" bestFit="1" customWidth="1"/>
    <col min="3" max="3" width="21" bestFit="1" customWidth="1"/>
    <col min="4" max="4" width="12.5703125" bestFit="1" customWidth="1"/>
    <col min="5" max="6" width="15.85546875" bestFit="1" customWidth="1"/>
    <col min="7" max="7" width="9.7109375" bestFit="1" customWidth="1"/>
    <col min="8" max="8" width="11.85546875" bestFit="1" customWidth="1"/>
    <col min="9" max="9" width="12.28515625" bestFit="1" customWidth="1"/>
    <col min="10" max="10" width="15.85546875" bestFit="1" customWidth="1"/>
  </cols>
  <sheetData>
    <row r="1" spans="1:10" s="19" customFormat="1" x14ac:dyDescent="0.25">
      <c r="A1" s="6" t="s">
        <v>26</v>
      </c>
      <c r="B1" s="7">
        <v>43025.502280092594</v>
      </c>
      <c r="C1" s="8"/>
      <c r="D1" s="8"/>
      <c r="E1" s="12"/>
      <c r="F1" s="12"/>
      <c r="G1" s="8"/>
      <c r="H1" s="5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518479</v>
      </c>
      <c r="B3" t="s">
        <v>49</v>
      </c>
      <c r="C3" t="s">
        <v>66</v>
      </c>
      <c r="D3" t="s">
        <v>12</v>
      </c>
      <c r="E3" s="24">
        <v>43082.502280092594</v>
      </c>
      <c r="F3" s="24">
        <v>43082.502280092594</v>
      </c>
      <c r="G3">
        <v>83000000</v>
      </c>
      <c r="H3">
        <v>1.154E-2</v>
      </c>
      <c r="I3">
        <v>957820</v>
      </c>
      <c r="J3" s="24">
        <v>42978.502280092594</v>
      </c>
    </row>
    <row r="4" spans="1:10" x14ac:dyDescent="0.25">
      <c r="A4">
        <v>518766</v>
      </c>
      <c r="B4" t="s">
        <v>68</v>
      </c>
      <c r="C4" t="s">
        <v>15</v>
      </c>
      <c r="D4" t="s">
        <v>9</v>
      </c>
      <c r="E4" s="24">
        <v>43007.502280092594</v>
      </c>
      <c r="F4" s="24">
        <v>43083.502280092594</v>
      </c>
      <c r="G4">
        <v>441</v>
      </c>
      <c r="H4">
        <v>840</v>
      </c>
      <c r="I4">
        <v>370440</v>
      </c>
      <c r="J4" s="24">
        <v>43007.502280092594</v>
      </c>
    </row>
    <row r="5" spans="1:10" x14ac:dyDescent="0.25">
      <c r="A5">
        <v>517435</v>
      </c>
      <c r="B5" t="s">
        <v>41</v>
      </c>
      <c r="C5" t="s">
        <v>66</v>
      </c>
      <c r="D5" t="s">
        <v>12</v>
      </c>
      <c r="E5" s="24">
        <v>43005.502280092594</v>
      </c>
      <c r="F5" s="24">
        <v>43090.502280092594</v>
      </c>
      <c r="G5">
        <v>40000000</v>
      </c>
      <c r="H5">
        <v>1.15E-2</v>
      </c>
      <c r="I5">
        <v>460000</v>
      </c>
      <c r="J5" s="24">
        <v>43005.502280092594</v>
      </c>
    </row>
    <row r="6" spans="1:10" x14ac:dyDescent="0.25">
      <c r="A6">
        <v>517706</v>
      </c>
      <c r="B6" t="s">
        <v>75</v>
      </c>
      <c r="C6" t="s">
        <v>39</v>
      </c>
      <c r="D6" t="s">
        <v>12</v>
      </c>
      <c r="E6" s="24">
        <v>43031.502280092594</v>
      </c>
      <c r="F6" s="24">
        <v>43031.502280092594</v>
      </c>
      <c r="G6">
        <v>1002000</v>
      </c>
      <c r="H6">
        <v>0.1658</v>
      </c>
      <c r="I6">
        <v>166131.6</v>
      </c>
      <c r="J6" s="24">
        <v>42881.502280092594</v>
      </c>
    </row>
    <row r="7" spans="1:10" x14ac:dyDescent="0.25">
      <c r="A7">
        <v>518763</v>
      </c>
      <c r="B7" t="s">
        <v>93</v>
      </c>
      <c r="C7" t="s">
        <v>11</v>
      </c>
      <c r="D7" t="s">
        <v>11</v>
      </c>
      <c r="E7" s="24">
        <v>43021.502280092594</v>
      </c>
      <c r="F7" s="24">
        <v>43028.502280092594</v>
      </c>
      <c r="G7">
        <v>10140</v>
      </c>
      <c r="H7">
        <v>25</v>
      </c>
      <c r="I7">
        <v>253500</v>
      </c>
      <c r="J7" s="24">
        <v>43007.502280092594</v>
      </c>
    </row>
    <row r="8" spans="1:10" x14ac:dyDescent="0.25">
      <c r="A8">
        <v>518808</v>
      </c>
      <c r="B8" t="s">
        <v>36</v>
      </c>
      <c r="C8" t="s">
        <v>18</v>
      </c>
      <c r="D8" t="s">
        <v>12</v>
      </c>
      <c r="E8" s="24">
        <v>43038.502280092594</v>
      </c>
      <c r="F8" s="24">
        <v>43038.502280092594</v>
      </c>
      <c r="G8">
        <v>16000000</v>
      </c>
      <c r="H8">
        <v>1.3600000000000001E-2</v>
      </c>
      <c r="I8">
        <v>217600</v>
      </c>
      <c r="J8" s="24">
        <v>43017.502280092594</v>
      </c>
    </row>
    <row r="9" spans="1:10" x14ac:dyDescent="0.25">
      <c r="A9">
        <v>518809</v>
      </c>
      <c r="B9" t="s">
        <v>36</v>
      </c>
      <c r="C9" t="s">
        <v>18</v>
      </c>
      <c r="D9" t="s">
        <v>12</v>
      </c>
      <c r="E9" s="24">
        <v>43066.502280092594</v>
      </c>
      <c r="F9" s="24">
        <v>43066.502280092594</v>
      </c>
      <c r="G9">
        <v>16000000</v>
      </c>
      <c r="H9">
        <v>1.3600000000000001E-2</v>
      </c>
      <c r="I9">
        <v>217600</v>
      </c>
      <c r="J9" s="24">
        <v>43017.502280092594</v>
      </c>
    </row>
    <row r="10" spans="1:10" x14ac:dyDescent="0.25">
      <c r="A10">
        <v>518814</v>
      </c>
      <c r="B10" t="s">
        <v>36</v>
      </c>
      <c r="C10" t="s">
        <v>66</v>
      </c>
      <c r="D10" t="s">
        <v>12</v>
      </c>
      <c r="E10" s="24">
        <v>43031.502280092594</v>
      </c>
      <c r="F10" s="24">
        <v>43031.502280092594</v>
      </c>
      <c r="G10">
        <v>16000000</v>
      </c>
      <c r="H10">
        <v>1.26E-2</v>
      </c>
      <c r="I10">
        <v>201600</v>
      </c>
      <c r="J10" s="24">
        <v>43017.502280092594</v>
      </c>
    </row>
    <row r="11" spans="1:10" x14ac:dyDescent="0.25">
      <c r="A11">
        <v>518815</v>
      </c>
      <c r="B11" t="s">
        <v>36</v>
      </c>
      <c r="C11" t="s">
        <v>66</v>
      </c>
      <c r="D11" t="s">
        <v>12</v>
      </c>
      <c r="E11" s="24">
        <v>43052.502291666664</v>
      </c>
      <c r="F11" s="24">
        <v>43052.502291666664</v>
      </c>
      <c r="G11">
        <v>16000000</v>
      </c>
      <c r="H11">
        <v>1.26E-2</v>
      </c>
      <c r="I11">
        <v>201600</v>
      </c>
      <c r="J11" s="24">
        <v>43017.502291666664</v>
      </c>
    </row>
    <row r="12" spans="1:10" x14ac:dyDescent="0.25">
      <c r="A12">
        <v>518817</v>
      </c>
      <c r="B12" t="s">
        <v>36</v>
      </c>
      <c r="C12" t="s">
        <v>66</v>
      </c>
      <c r="D12" t="s">
        <v>12</v>
      </c>
      <c r="E12" s="24">
        <v>43066.502291666664</v>
      </c>
      <c r="F12" s="24">
        <v>43066.502291666664</v>
      </c>
      <c r="G12">
        <v>16000000</v>
      </c>
      <c r="H12">
        <v>1.26E-2</v>
      </c>
      <c r="I12">
        <v>201600</v>
      </c>
      <c r="J12" s="24">
        <v>43017.502291666664</v>
      </c>
    </row>
    <row r="13" spans="1:10" x14ac:dyDescent="0.25">
      <c r="A13">
        <v>518818</v>
      </c>
      <c r="B13" t="s">
        <v>36</v>
      </c>
      <c r="C13" t="s">
        <v>66</v>
      </c>
      <c r="D13" t="s">
        <v>12</v>
      </c>
      <c r="E13" s="24">
        <v>43087.502291666664</v>
      </c>
      <c r="F13" s="24">
        <v>43087.502291666664</v>
      </c>
      <c r="G13">
        <v>16000000</v>
      </c>
      <c r="H13">
        <v>1.26E-2</v>
      </c>
      <c r="I13">
        <v>201600</v>
      </c>
      <c r="J13" s="24">
        <v>43017.502291666664</v>
      </c>
    </row>
    <row r="14" spans="1:10" x14ac:dyDescent="0.25">
      <c r="A14">
        <v>517969</v>
      </c>
      <c r="B14" t="s">
        <v>37</v>
      </c>
      <c r="C14" t="s">
        <v>11</v>
      </c>
      <c r="D14" t="s">
        <v>11</v>
      </c>
      <c r="E14" s="24">
        <v>43038.502291666664</v>
      </c>
      <c r="F14" s="24">
        <v>43038.502291666664</v>
      </c>
      <c r="G14">
        <v>7540</v>
      </c>
      <c r="H14">
        <v>25</v>
      </c>
      <c r="I14">
        <v>188500</v>
      </c>
      <c r="J14" s="24">
        <v>42909.502291666664</v>
      </c>
    </row>
    <row r="15" spans="1:10" x14ac:dyDescent="0.25">
      <c r="A15">
        <v>518399</v>
      </c>
      <c r="B15" t="s">
        <v>35</v>
      </c>
      <c r="C15" t="s">
        <v>38</v>
      </c>
      <c r="D15" t="s">
        <v>12</v>
      </c>
      <c r="E15" s="24">
        <v>43031.502291666664</v>
      </c>
      <c r="F15" s="24">
        <v>43031.502291666664</v>
      </c>
      <c r="G15">
        <v>7000000</v>
      </c>
      <c r="H15">
        <v>1.9950000000000002E-2</v>
      </c>
      <c r="I15">
        <v>139650</v>
      </c>
      <c r="J15" s="24">
        <v>42969.502291666664</v>
      </c>
    </row>
    <row r="16" spans="1:10" x14ac:dyDescent="0.25">
      <c r="A16">
        <v>517765</v>
      </c>
      <c r="B16" t="s">
        <v>75</v>
      </c>
      <c r="C16" t="s">
        <v>11</v>
      </c>
      <c r="D16" t="s">
        <v>11</v>
      </c>
      <c r="E16" s="24">
        <v>43038.502291666664</v>
      </c>
      <c r="F16" s="24">
        <v>43038.502291666664</v>
      </c>
      <c r="G16">
        <v>5200</v>
      </c>
      <c r="H16">
        <v>26.84</v>
      </c>
      <c r="I16">
        <v>139568</v>
      </c>
      <c r="J16" s="24">
        <v>42887.502291666664</v>
      </c>
    </row>
    <row r="17" spans="1:10" x14ac:dyDescent="0.25">
      <c r="A17">
        <v>518829</v>
      </c>
      <c r="B17" t="s">
        <v>100</v>
      </c>
      <c r="C17" t="s">
        <v>11</v>
      </c>
      <c r="D17" t="s">
        <v>11</v>
      </c>
      <c r="E17" s="24">
        <v>43019.502291666664</v>
      </c>
      <c r="F17" s="24">
        <v>43033.502291666664</v>
      </c>
      <c r="G17">
        <v>6240</v>
      </c>
      <c r="H17">
        <v>22</v>
      </c>
      <c r="I17">
        <v>137280</v>
      </c>
      <c r="J17" s="24">
        <v>43019.502291666664</v>
      </c>
    </row>
    <row r="18" spans="1:10" x14ac:dyDescent="0.25">
      <c r="A18">
        <v>518754</v>
      </c>
      <c r="B18" t="s">
        <v>36</v>
      </c>
      <c r="C18" t="s">
        <v>66</v>
      </c>
      <c r="D18" t="s">
        <v>12</v>
      </c>
      <c r="E18" s="24">
        <v>43040.502291666664</v>
      </c>
      <c r="F18" s="24">
        <v>43041.502291666664</v>
      </c>
      <c r="G18">
        <v>10000000</v>
      </c>
      <c r="H18">
        <v>1.26E-2</v>
      </c>
      <c r="I18">
        <v>126000</v>
      </c>
      <c r="J18" s="24">
        <v>43007.502291666664</v>
      </c>
    </row>
    <row r="19" spans="1:10" x14ac:dyDescent="0.25">
      <c r="A19">
        <v>518755</v>
      </c>
      <c r="B19" t="s">
        <v>36</v>
      </c>
      <c r="C19" t="s">
        <v>66</v>
      </c>
      <c r="D19" t="s">
        <v>12</v>
      </c>
      <c r="E19" s="24">
        <v>43040.502291666664</v>
      </c>
      <c r="F19" s="24">
        <v>43041.502291666664</v>
      </c>
      <c r="G19">
        <v>10000000</v>
      </c>
      <c r="H19">
        <v>1.26E-2</v>
      </c>
      <c r="I19">
        <v>126000</v>
      </c>
      <c r="J19" s="24">
        <v>43007.502291666664</v>
      </c>
    </row>
    <row r="20" spans="1:10" x14ac:dyDescent="0.25">
      <c r="A20">
        <v>518492</v>
      </c>
      <c r="B20" t="s">
        <v>36</v>
      </c>
      <c r="C20" t="s">
        <v>66</v>
      </c>
      <c r="D20" t="s">
        <v>12</v>
      </c>
      <c r="E20" s="24">
        <v>43026.502291666664</v>
      </c>
      <c r="F20" s="24">
        <v>43026.502291666664</v>
      </c>
      <c r="G20">
        <v>10000000</v>
      </c>
      <c r="H20">
        <v>1.26E-2</v>
      </c>
      <c r="I20">
        <v>126000</v>
      </c>
      <c r="J20" s="24">
        <v>42979.502291666664</v>
      </c>
    </row>
    <row r="21" spans="1:10" x14ac:dyDescent="0.25">
      <c r="A21">
        <v>518615</v>
      </c>
      <c r="B21" t="s">
        <v>36</v>
      </c>
      <c r="C21" t="s">
        <v>66</v>
      </c>
      <c r="D21" t="s">
        <v>12</v>
      </c>
      <c r="E21" s="24">
        <v>43033.502291666664</v>
      </c>
      <c r="F21" s="24">
        <v>43033.502291666664</v>
      </c>
      <c r="G21">
        <v>10000000</v>
      </c>
      <c r="H21">
        <v>1.26E-2</v>
      </c>
      <c r="I21">
        <v>126000</v>
      </c>
      <c r="J21" s="24">
        <v>42996.502291666664</v>
      </c>
    </row>
    <row r="22" spans="1:10" x14ac:dyDescent="0.25">
      <c r="A22">
        <v>518585</v>
      </c>
      <c r="B22" t="s">
        <v>36</v>
      </c>
      <c r="C22" t="s">
        <v>66</v>
      </c>
      <c r="D22" t="s">
        <v>12</v>
      </c>
      <c r="E22" s="24">
        <v>43019.502291666664</v>
      </c>
      <c r="F22" s="24">
        <v>43019.502291666664</v>
      </c>
      <c r="G22">
        <v>10000000</v>
      </c>
      <c r="H22">
        <v>1.26E-2</v>
      </c>
      <c r="I22">
        <v>126000</v>
      </c>
      <c r="J22" s="24">
        <v>42991.502291666664</v>
      </c>
    </row>
    <row r="23" spans="1:10" x14ac:dyDescent="0.25">
      <c r="A23">
        <v>518586</v>
      </c>
      <c r="B23" t="s">
        <v>36</v>
      </c>
      <c r="C23" t="s">
        <v>66</v>
      </c>
      <c r="D23" t="s">
        <v>12</v>
      </c>
      <c r="E23" s="24">
        <v>43019.502314814818</v>
      </c>
      <c r="F23" s="24">
        <v>43019.502314814818</v>
      </c>
      <c r="G23">
        <v>10000000</v>
      </c>
      <c r="H23">
        <v>1.26E-2</v>
      </c>
      <c r="I23">
        <v>126000</v>
      </c>
      <c r="J23" s="24">
        <v>42991.502314814818</v>
      </c>
    </row>
    <row r="24" spans="1:10" x14ac:dyDescent="0.25">
      <c r="A24">
        <v>518678</v>
      </c>
      <c r="B24" t="s">
        <v>36</v>
      </c>
      <c r="C24" t="s">
        <v>66</v>
      </c>
      <c r="D24" t="s">
        <v>12</v>
      </c>
      <c r="E24" s="24">
        <v>43033.502314814818</v>
      </c>
      <c r="F24" s="24">
        <v>43033.502314814818</v>
      </c>
      <c r="G24">
        <v>10000000</v>
      </c>
      <c r="H24">
        <v>1.26E-2</v>
      </c>
      <c r="I24">
        <v>126000</v>
      </c>
      <c r="J24" s="24">
        <v>43000.502314814818</v>
      </c>
    </row>
    <row r="25" spans="1:10" x14ac:dyDescent="0.25">
      <c r="A25">
        <v>518750</v>
      </c>
      <c r="B25" t="s">
        <v>36</v>
      </c>
      <c r="C25" t="s">
        <v>66</v>
      </c>
      <c r="D25" t="s">
        <v>12</v>
      </c>
      <c r="E25" s="24">
        <v>43047.502314814818</v>
      </c>
      <c r="F25" s="24">
        <v>43047.502314814818</v>
      </c>
      <c r="G25">
        <v>10000000</v>
      </c>
      <c r="H25">
        <v>1.26E-2</v>
      </c>
      <c r="I25">
        <v>126000</v>
      </c>
      <c r="J25" s="24">
        <v>43007.502314814818</v>
      </c>
    </row>
    <row r="26" spans="1:10" x14ac:dyDescent="0.25">
      <c r="A26">
        <v>518751</v>
      </c>
      <c r="B26" t="s">
        <v>36</v>
      </c>
      <c r="C26" t="s">
        <v>66</v>
      </c>
      <c r="D26" t="s">
        <v>12</v>
      </c>
      <c r="E26" s="24">
        <v>43047.502314814818</v>
      </c>
      <c r="F26" s="24">
        <v>43047.502314814818</v>
      </c>
      <c r="G26">
        <v>10000000</v>
      </c>
      <c r="H26">
        <v>1.26E-2</v>
      </c>
      <c r="I26">
        <v>126000</v>
      </c>
      <c r="J26" s="24">
        <v>43007.502314814818</v>
      </c>
    </row>
    <row r="27" spans="1:10" x14ac:dyDescent="0.25">
      <c r="A27">
        <v>518849</v>
      </c>
      <c r="B27" t="s">
        <v>36</v>
      </c>
      <c r="C27" t="s">
        <v>66</v>
      </c>
      <c r="D27" t="s">
        <v>12</v>
      </c>
      <c r="E27" s="24">
        <v>43054.502314814818</v>
      </c>
      <c r="F27" s="24">
        <v>43054.502314814818</v>
      </c>
      <c r="G27">
        <v>10000000</v>
      </c>
      <c r="H27">
        <v>1.26E-2</v>
      </c>
      <c r="I27">
        <v>126000</v>
      </c>
      <c r="J27" s="24">
        <v>43021.502314814818</v>
      </c>
    </row>
    <row r="28" spans="1:10" x14ac:dyDescent="0.25">
      <c r="A28">
        <v>518862</v>
      </c>
      <c r="B28" t="s">
        <v>36</v>
      </c>
      <c r="C28" t="s">
        <v>66</v>
      </c>
      <c r="D28" t="s">
        <v>12</v>
      </c>
      <c r="E28" s="24">
        <v>43061.502326388887</v>
      </c>
      <c r="F28" s="24">
        <v>43061.502326388887</v>
      </c>
      <c r="G28">
        <v>10000000</v>
      </c>
      <c r="H28">
        <v>1.26E-2</v>
      </c>
      <c r="I28">
        <v>126000</v>
      </c>
      <c r="J28" s="24">
        <v>43024.502326388887</v>
      </c>
    </row>
    <row r="29" spans="1:10" x14ac:dyDescent="0.25">
      <c r="A29">
        <v>518863</v>
      </c>
      <c r="B29" t="s">
        <v>36</v>
      </c>
      <c r="C29" t="s">
        <v>66</v>
      </c>
      <c r="D29" t="s">
        <v>12</v>
      </c>
      <c r="E29" s="24">
        <v>43061.502326388887</v>
      </c>
      <c r="F29" s="24">
        <v>43061.502326388887</v>
      </c>
      <c r="G29">
        <v>10000000</v>
      </c>
      <c r="H29">
        <v>1.26E-2</v>
      </c>
      <c r="I29">
        <v>126000</v>
      </c>
      <c r="J29" s="24">
        <v>43024.502326388887</v>
      </c>
    </row>
    <row r="30" spans="1:10" x14ac:dyDescent="0.25">
      <c r="A30">
        <v>518766</v>
      </c>
      <c r="B30" t="s">
        <v>68</v>
      </c>
      <c r="C30" t="s">
        <v>42</v>
      </c>
      <c r="D30" t="s">
        <v>9</v>
      </c>
      <c r="E30" s="24">
        <v>43007.502326388887</v>
      </c>
      <c r="F30" s="24">
        <v>43083.502326388887</v>
      </c>
      <c r="G30">
        <v>760</v>
      </c>
      <c r="H30">
        <v>159</v>
      </c>
      <c r="I30">
        <v>120840</v>
      </c>
      <c r="J30" s="24">
        <v>43007.502326388887</v>
      </c>
    </row>
    <row r="31" spans="1:10" x14ac:dyDescent="0.25">
      <c r="A31">
        <v>518851</v>
      </c>
      <c r="B31" t="s">
        <v>36</v>
      </c>
      <c r="C31" t="s">
        <v>66</v>
      </c>
      <c r="D31" t="s">
        <v>12</v>
      </c>
      <c r="E31" s="24">
        <v>43054.502326388887</v>
      </c>
      <c r="F31" s="24">
        <v>43054.502326388887</v>
      </c>
      <c r="G31">
        <v>9000000</v>
      </c>
      <c r="H31">
        <v>1.26E-2</v>
      </c>
      <c r="I31">
        <v>113400</v>
      </c>
      <c r="J31" s="24">
        <v>43021.502326388887</v>
      </c>
    </row>
    <row r="32" spans="1:10" x14ac:dyDescent="0.25">
      <c r="A32">
        <v>518670</v>
      </c>
      <c r="B32" t="s">
        <v>35</v>
      </c>
      <c r="C32" t="s">
        <v>38</v>
      </c>
      <c r="D32" t="s">
        <v>12</v>
      </c>
      <c r="E32" s="24">
        <v>43052.502326388887</v>
      </c>
      <c r="F32" s="24">
        <v>43052.502326388887</v>
      </c>
      <c r="G32">
        <v>5000000</v>
      </c>
      <c r="H32">
        <v>1.9950000000000002E-2</v>
      </c>
      <c r="I32">
        <v>99750</v>
      </c>
      <c r="J32" s="24">
        <v>42999.502326388887</v>
      </c>
    </row>
    <row r="33" spans="1:10" x14ac:dyDescent="0.25">
      <c r="A33">
        <v>518848</v>
      </c>
      <c r="B33" t="s">
        <v>120</v>
      </c>
      <c r="C33" t="s">
        <v>38</v>
      </c>
      <c r="D33" t="s">
        <v>12</v>
      </c>
      <c r="E33" s="24">
        <v>43021.502326388887</v>
      </c>
      <c r="F33" s="24">
        <v>43028.502326388887</v>
      </c>
      <c r="G33">
        <v>5000000</v>
      </c>
      <c r="H33">
        <v>1.7999999999999999E-2</v>
      </c>
      <c r="I33">
        <v>90000</v>
      </c>
      <c r="J33" s="24">
        <v>43021.502326388887</v>
      </c>
    </row>
    <row r="34" spans="1:10" x14ac:dyDescent="0.25">
      <c r="A34">
        <v>518864</v>
      </c>
      <c r="B34" t="s">
        <v>36</v>
      </c>
      <c r="C34" t="s">
        <v>66</v>
      </c>
      <c r="D34" t="s">
        <v>12</v>
      </c>
      <c r="E34" s="24">
        <v>43066.502326388887</v>
      </c>
      <c r="F34" s="24">
        <v>43066.502326388887</v>
      </c>
      <c r="G34">
        <v>7000000</v>
      </c>
      <c r="H34">
        <v>1.26E-2</v>
      </c>
      <c r="I34">
        <v>88200</v>
      </c>
      <c r="J34" s="24">
        <v>43024.502326388887</v>
      </c>
    </row>
    <row r="35" spans="1:10" x14ac:dyDescent="0.25">
      <c r="A35">
        <v>518605</v>
      </c>
      <c r="B35" t="s">
        <v>36</v>
      </c>
      <c r="C35" t="s">
        <v>66</v>
      </c>
      <c r="D35" t="s">
        <v>12</v>
      </c>
      <c r="E35" s="24">
        <v>43026.502326388887</v>
      </c>
      <c r="F35" s="24">
        <v>43026.502326388887</v>
      </c>
      <c r="G35">
        <v>7000000</v>
      </c>
      <c r="H35">
        <v>1.26E-2</v>
      </c>
      <c r="I35">
        <v>88200</v>
      </c>
      <c r="J35" s="24">
        <v>42993.502326388887</v>
      </c>
    </row>
    <row r="36" spans="1:10" x14ac:dyDescent="0.25">
      <c r="A36">
        <v>517765</v>
      </c>
      <c r="B36" t="s">
        <v>75</v>
      </c>
      <c r="C36" t="s">
        <v>11</v>
      </c>
      <c r="D36" t="s">
        <v>11</v>
      </c>
      <c r="E36" s="24">
        <v>43024.502326388887</v>
      </c>
      <c r="F36" s="24">
        <v>43024.502326388887</v>
      </c>
      <c r="G36">
        <v>5200</v>
      </c>
      <c r="H36">
        <v>16.739999999999998</v>
      </c>
      <c r="I36">
        <v>87048</v>
      </c>
      <c r="J36" s="24">
        <v>42887.502326388887</v>
      </c>
    </row>
    <row r="37" spans="1:10" x14ac:dyDescent="0.25">
      <c r="A37">
        <v>518483</v>
      </c>
      <c r="B37" t="s">
        <v>96</v>
      </c>
      <c r="C37" t="s">
        <v>66</v>
      </c>
      <c r="D37" t="s">
        <v>12</v>
      </c>
      <c r="E37" s="24">
        <v>43066.502326388887</v>
      </c>
      <c r="F37" s="24">
        <v>43066.502326388887</v>
      </c>
      <c r="G37">
        <v>5500000</v>
      </c>
      <c r="H37">
        <v>1.4099999999999998E-2</v>
      </c>
      <c r="I37">
        <v>77550</v>
      </c>
      <c r="J37" s="24">
        <v>42978.502326388887</v>
      </c>
    </row>
    <row r="38" spans="1:10" x14ac:dyDescent="0.25">
      <c r="A38">
        <v>518677</v>
      </c>
      <c r="B38" t="s">
        <v>36</v>
      </c>
      <c r="C38" t="s">
        <v>66</v>
      </c>
      <c r="D38" t="s">
        <v>12</v>
      </c>
      <c r="E38" s="24">
        <v>43026.502326388887</v>
      </c>
      <c r="F38" s="24">
        <v>43026.502326388887</v>
      </c>
      <c r="G38">
        <v>6000000</v>
      </c>
      <c r="H38">
        <v>1.26E-2</v>
      </c>
      <c r="I38">
        <v>75600</v>
      </c>
      <c r="J38" s="24">
        <v>43000.502326388887</v>
      </c>
    </row>
    <row r="39" spans="1:10" x14ac:dyDescent="0.25">
      <c r="A39">
        <v>518829</v>
      </c>
      <c r="B39" t="s">
        <v>100</v>
      </c>
      <c r="C39" t="s">
        <v>11</v>
      </c>
      <c r="D39" t="s">
        <v>11</v>
      </c>
      <c r="E39" s="24">
        <v>43019.502337962964</v>
      </c>
      <c r="F39" s="24">
        <v>43033.502337962964</v>
      </c>
      <c r="G39">
        <v>2080</v>
      </c>
      <c r="H39">
        <v>34.5</v>
      </c>
      <c r="I39">
        <v>71760</v>
      </c>
      <c r="J39" s="24">
        <v>43019.502337962964</v>
      </c>
    </row>
    <row r="40" spans="1:10" x14ac:dyDescent="0.25">
      <c r="A40">
        <v>516493</v>
      </c>
      <c r="B40" t="s">
        <v>76</v>
      </c>
      <c r="C40" t="s">
        <v>66</v>
      </c>
      <c r="D40" t="s">
        <v>12</v>
      </c>
      <c r="E40" s="24">
        <v>42912.502337962964</v>
      </c>
      <c r="F40" s="24">
        <v>43059.502337962964</v>
      </c>
      <c r="G40">
        <v>5000000</v>
      </c>
      <c r="H40">
        <v>1.3500000000000002E-2</v>
      </c>
      <c r="I40">
        <v>67500</v>
      </c>
      <c r="J40" s="24">
        <v>42719.502337962964</v>
      </c>
    </row>
    <row r="41" spans="1:10" x14ac:dyDescent="0.25">
      <c r="A41">
        <v>516494</v>
      </c>
      <c r="B41" t="s">
        <v>76</v>
      </c>
      <c r="C41" t="s">
        <v>66</v>
      </c>
      <c r="D41" t="s">
        <v>12</v>
      </c>
      <c r="E41" s="24">
        <v>42912.502337962964</v>
      </c>
      <c r="F41" s="24">
        <v>43089.502337962964</v>
      </c>
      <c r="G41">
        <v>5000000</v>
      </c>
      <c r="H41">
        <v>1.3500000000000002E-2</v>
      </c>
      <c r="I41">
        <v>67500</v>
      </c>
      <c r="J41" s="24">
        <v>42719.502337962964</v>
      </c>
    </row>
    <row r="42" spans="1:10" x14ac:dyDescent="0.25">
      <c r="A42">
        <v>516495</v>
      </c>
      <c r="B42" t="s">
        <v>76</v>
      </c>
      <c r="C42" t="s">
        <v>66</v>
      </c>
      <c r="D42" t="s">
        <v>12</v>
      </c>
      <c r="E42" s="24">
        <v>42912.502337962964</v>
      </c>
      <c r="F42" s="24">
        <v>43089.502337962964</v>
      </c>
      <c r="G42">
        <v>5000000</v>
      </c>
      <c r="H42">
        <v>1.3500000000000002E-2</v>
      </c>
      <c r="I42">
        <v>67500</v>
      </c>
      <c r="J42" s="24">
        <v>42719.502337962964</v>
      </c>
    </row>
    <row r="43" spans="1:10" x14ac:dyDescent="0.25">
      <c r="A43">
        <v>516496</v>
      </c>
      <c r="B43" t="s">
        <v>76</v>
      </c>
      <c r="C43" t="s">
        <v>66</v>
      </c>
      <c r="D43" t="s">
        <v>12</v>
      </c>
      <c r="E43" s="24">
        <v>42928.502337962964</v>
      </c>
      <c r="F43" s="24">
        <v>43089.502337962964</v>
      </c>
      <c r="G43">
        <v>5000000</v>
      </c>
      <c r="H43">
        <v>1.3500000000000002E-2</v>
      </c>
      <c r="I43">
        <v>67500</v>
      </c>
      <c r="J43" s="24">
        <v>42719.502337962964</v>
      </c>
    </row>
    <row r="44" spans="1:10" x14ac:dyDescent="0.25">
      <c r="A44">
        <v>518604</v>
      </c>
      <c r="B44" t="s">
        <v>36</v>
      </c>
      <c r="C44" t="s">
        <v>66</v>
      </c>
      <c r="D44" t="s">
        <v>12</v>
      </c>
      <c r="E44" s="24">
        <v>43019.502337962964</v>
      </c>
      <c r="F44" s="24">
        <v>43019.502337962964</v>
      </c>
      <c r="G44">
        <v>5000000</v>
      </c>
      <c r="H44">
        <v>1.26E-2</v>
      </c>
      <c r="I44">
        <v>63000</v>
      </c>
      <c r="J44" s="24">
        <v>42993.502337962964</v>
      </c>
    </row>
    <row r="45" spans="1:10" x14ac:dyDescent="0.25">
      <c r="A45">
        <v>518493</v>
      </c>
      <c r="B45" t="s">
        <v>36</v>
      </c>
      <c r="C45" t="s">
        <v>66</v>
      </c>
      <c r="D45" t="s">
        <v>12</v>
      </c>
      <c r="E45" s="24">
        <v>43026.502337962964</v>
      </c>
      <c r="F45" s="24">
        <v>43026.502337962964</v>
      </c>
      <c r="G45">
        <v>5000000</v>
      </c>
      <c r="H45">
        <v>1.26E-2</v>
      </c>
      <c r="I45">
        <v>63000</v>
      </c>
      <c r="J45" s="24">
        <v>42979.502337962964</v>
      </c>
    </row>
    <row r="46" spans="1:10" x14ac:dyDescent="0.25">
      <c r="A46">
        <v>518840</v>
      </c>
      <c r="B46" t="s">
        <v>102</v>
      </c>
      <c r="C46" t="s">
        <v>17</v>
      </c>
      <c r="D46" t="s">
        <v>9</v>
      </c>
      <c r="E46" s="24">
        <v>43020.502337962964</v>
      </c>
      <c r="F46" s="24">
        <v>43097.502337962964</v>
      </c>
      <c r="G46">
        <v>320</v>
      </c>
      <c r="H46">
        <v>180</v>
      </c>
      <c r="I46">
        <v>57600</v>
      </c>
      <c r="J46" s="24">
        <v>43020.502337962964</v>
      </c>
    </row>
    <row r="47" spans="1:10" x14ac:dyDescent="0.25">
      <c r="A47">
        <v>516101</v>
      </c>
      <c r="B47" t="s">
        <v>103</v>
      </c>
      <c r="C47" t="s">
        <v>17</v>
      </c>
      <c r="D47" t="s">
        <v>9</v>
      </c>
      <c r="E47" s="24">
        <v>42667.50236111111</v>
      </c>
      <c r="F47" s="24">
        <v>43032.50236111111</v>
      </c>
      <c r="G47">
        <v>100</v>
      </c>
      <c r="H47">
        <v>238</v>
      </c>
      <c r="I47">
        <v>23800</v>
      </c>
      <c r="J47" s="24">
        <v>42667.50236111111</v>
      </c>
    </row>
    <row r="48" spans="1:10" x14ac:dyDescent="0.25">
      <c r="A48">
        <v>516491</v>
      </c>
      <c r="B48" t="s">
        <v>76</v>
      </c>
      <c r="C48" t="s">
        <v>66</v>
      </c>
      <c r="D48" t="s">
        <v>12</v>
      </c>
      <c r="E48" s="24">
        <v>42912.502372685187</v>
      </c>
      <c r="F48" s="24">
        <v>43059.502372685187</v>
      </c>
      <c r="G48">
        <v>4000000</v>
      </c>
      <c r="H48">
        <v>1.3500000000000002E-2</v>
      </c>
      <c r="I48">
        <v>54000</v>
      </c>
      <c r="J48" s="24">
        <v>42719.502372685187</v>
      </c>
    </row>
    <row r="49" spans="1:10" x14ac:dyDescent="0.25">
      <c r="A49">
        <v>518844</v>
      </c>
      <c r="B49" t="s">
        <v>49</v>
      </c>
      <c r="C49" t="s">
        <v>38</v>
      </c>
      <c r="D49" t="s">
        <v>12</v>
      </c>
      <c r="E49" s="24">
        <v>43028.502372685187</v>
      </c>
      <c r="F49" s="24">
        <v>43028.502372685187</v>
      </c>
      <c r="G49">
        <v>3000000</v>
      </c>
      <c r="H49">
        <v>1.7999999999999999E-2</v>
      </c>
      <c r="I49">
        <v>54000</v>
      </c>
      <c r="J49" s="24">
        <v>43021.502372685187</v>
      </c>
    </row>
    <row r="50" spans="1:10" x14ac:dyDescent="0.25">
      <c r="A50">
        <v>518848</v>
      </c>
      <c r="B50" t="s">
        <v>120</v>
      </c>
      <c r="C50" t="s">
        <v>38</v>
      </c>
      <c r="D50" t="s">
        <v>12</v>
      </c>
      <c r="E50" s="24">
        <v>43021.502372685187</v>
      </c>
      <c r="F50" s="24">
        <v>43028.502372685187</v>
      </c>
      <c r="G50">
        <v>3000000</v>
      </c>
      <c r="H50">
        <v>1.7999999999999999E-2</v>
      </c>
      <c r="I50">
        <v>54000</v>
      </c>
      <c r="J50" s="24">
        <v>43021.502372685187</v>
      </c>
    </row>
    <row r="51" spans="1:10" x14ac:dyDescent="0.25">
      <c r="A51">
        <v>518848</v>
      </c>
      <c r="B51" t="s">
        <v>120</v>
      </c>
      <c r="C51" t="s">
        <v>38</v>
      </c>
      <c r="D51" t="s">
        <v>12</v>
      </c>
      <c r="E51" s="24">
        <v>43021.502372685187</v>
      </c>
      <c r="F51" s="24">
        <v>43028.502372685187</v>
      </c>
      <c r="G51">
        <v>3000000</v>
      </c>
      <c r="H51">
        <v>1.7999999999999999E-2</v>
      </c>
      <c r="I51">
        <v>54000</v>
      </c>
      <c r="J51" s="24">
        <v>43021.502372685187</v>
      </c>
    </row>
    <row r="52" spans="1:10" x14ac:dyDescent="0.25">
      <c r="A52">
        <v>518788</v>
      </c>
      <c r="B52" t="s">
        <v>67</v>
      </c>
      <c r="C52" t="s">
        <v>15</v>
      </c>
      <c r="D52" t="s">
        <v>9</v>
      </c>
      <c r="E52" s="24">
        <v>43013.502372685187</v>
      </c>
      <c r="F52" s="24">
        <v>43055.502372685187</v>
      </c>
      <c r="G52">
        <v>80</v>
      </c>
      <c r="H52">
        <v>657</v>
      </c>
      <c r="I52">
        <v>52560</v>
      </c>
      <c r="J52" s="24">
        <v>43013.502372685187</v>
      </c>
    </row>
    <row r="53" spans="1:10" x14ac:dyDescent="0.25">
      <c r="A53">
        <v>518820</v>
      </c>
      <c r="B53" t="s">
        <v>36</v>
      </c>
      <c r="C53" t="s">
        <v>66</v>
      </c>
      <c r="D53" t="s">
        <v>12</v>
      </c>
      <c r="E53" s="24">
        <v>43052.502372685187</v>
      </c>
      <c r="F53" s="24">
        <v>43052.502372685187</v>
      </c>
      <c r="G53">
        <v>3700000</v>
      </c>
      <c r="H53">
        <v>1.3800000000000002E-2</v>
      </c>
      <c r="I53">
        <v>51060</v>
      </c>
      <c r="J53" s="24">
        <v>43017.502372685187</v>
      </c>
    </row>
    <row r="54" spans="1:10" x14ac:dyDescent="0.25">
      <c r="A54">
        <v>518804</v>
      </c>
      <c r="B54" t="s">
        <v>36</v>
      </c>
      <c r="C54" t="s">
        <v>66</v>
      </c>
      <c r="D54" t="s">
        <v>12</v>
      </c>
      <c r="E54" s="24">
        <v>43066.502372685187</v>
      </c>
      <c r="F54" s="24">
        <v>43066.502372685187</v>
      </c>
      <c r="G54">
        <v>3700000</v>
      </c>
      <c r="H54">
        <v>1.3800000000000002E-2</v>
      </c>
      <c r="I54">
        <v>51060</v>
      </c>
      <c r="J54" s="24">
        <v>43017.502372685187</v>
      </c>
    </row>
    <row r="55" spans="1:10" x14ac:dyDescent="0.25">
      <c r="A55">
        <v>518757</v>
      </c>
      <c r="B55" t="s">
        <v>36</v>
      </c>
      <c r="C55" t="s">
        <v>66</v>
      </c>
      <c r="D55" t="s">
        <v>12</v>
      </c>
      <c r="E55" s="24">
        <v>43047.502372685187</v>
      </c>
      <c r="F55" s="24">
        <v>43047.502372685187</v>
      </c>
      <c r="G55">
        <v>4000000</v>
      </c>
      <c r="H55">
        <v>1.26E-2</v>
      </c>
      <c r="I55">
        <v>50400</v>
      </c>
      <c r="J55" s="24">
        <v>43007.502372685187</v>
      </c>
    </row>
    <row r="56" spans="1:10" x14ac:dyDescent="0.25">
      <c r="A56">
        <v>518484</v>
      </c>
      <c r="B56" t="s">
        <v>96</v>
      </c>
      <c r="C56" t="s">
        <v>66</v>
      </c>
      <c r="D56" t="s">
        <v>12</v>
      </c>
      <c r="E56" s="24">
        <v>43091.502372685187</v>
      </c>
      <c r="F56" s="24">
        <v>43091.502372685187</v>
      </c>
      <c r="G56">
        <v>3500000</v>
      </c>
      <c r="H56">
        <v>1.4099999999999998E-2</v>
      </c>
      <c r="I56">
        <v>49350</v>
      </c>
      <c r="J56" s="24">
        <v>42978.502372685187</v>
      </c>
    </row>
    <row r="57" spans="1:10" x14ac:dyDescent="0.25">
      <c r="A57">
        <v>516490</v>
      </c>
      <c r="B57" t="s">
        <v>76</v>
      </c>
      <c r="C57" t="s">
        <v>66</v>
      </c>
      <c r="D57" t="s">
        <v>12</v>
      </c>
      <c r="E57" s="24">
        <v>43038.502372685187</v>
      </c>
      <c r="F57" s="24">
        <v>43038.502372685187</v>
      </c>
      <c r="G57">
        <v>2000000</v>
      </c>
      <c r="H57">
        <v>1.1899999999999999E-2</v>
      </c>
      <c r="I57">
        <v>23800</v>
      </c>
      <c r="J57" s="24">
        <v>42719.502372685187</v>
      </c>
    </row>
    <row r="58" spans="1:10" x14ac:dyDescent="0.25">
      <c r="A58">
        <v>518667</v>
      </c>
      <c r="B58" t="s">
        <v>98</v>
      </c>
      <c r="C58" t="s">
        <v>38</v>
      </c>
      <c r="D58" t="s">
        <v>12</v>
      </c>
      <c r="E58" s="24">
        <v>43039.502384259256</v>
      </c>
      <c r="F58" s="24">
        <v>43039.502384259256</v>
      </c>
      <c r="G58">
        <v>2000000</v>
      </c>
      <c r="H58">
        <v>2.145E-2</v>
      </c>
      <c r="I58">
        <v>42900</v>
      </c>
      <c r="J58" s="24">
        <v>42999.502384259256</v>
      </c>
    </row>
    <row r="59" spans="1:10" x14ac:dyDescent="0.25">
      <c r="A59">
        <v>518788</v>
      </c>
      <c r="B59" t="s">
        <v>67</v>
      </c>
      <c r="C59" t="s">
        <v>15</v>
      </c>
      <c r="D59" t="s">
        <v>9</v>
      </c>
      <c r="E59" s="24">
        <v>43013.502384259256</v>
      </c>
      <c r="F59" s="24">
        <v>43069.502384259256</v>
      </c>
      <c r="G59">
        <v>50</v>
      </c>
      <c r="H59">
        <v>840</v>
      </c>
      <c r="I59">
        <v>42000</v>
      </c>
      <c r="J59" s="24">
        <v>43013.502384259256</v>
      </c>
    </row>
    <row r="60" spans="1:10" x14ac:dyDescent="0.25">
      <c r="A60">
        <v>518781</v>
      </c>
      <c r="B60" t="s">
        <v>140</v>
      </c>
      <c r="C60" t="s">
        <v>15</v>
      </c>
      <c r="D60" t="s">
        <v>9</v>
      </c>
      <c r="E60" s="24">
        <v>43027.502384259256</v>
      </c>
      <c r="F60" s="24">
        <v>43027.502384259256</v>
      </c>
      <c r="G60">
        <v>48</v>
      </c>
      <c r="H60">
        <v>840</v>
      </c>
      <c r="I60">
        <v>40320</v>
      </c>
      <c r="J60" s="24">
        <v>43011.502384259256</v>
      </c>
    </row>
    <row r="61" spans="1:10" x14ac:dyDescent="0.25">
      <c r="A61">
        <v>518756</v>
      </c>
      <c r="B61" t="s">
        <v>36</v>
      </c>
      <c r="C61" t="s">
        <v>66</v>
      </c>
      <c r="D61" t="s">
        <v>12</v>
      </c>
      <c r="E61" s="24">
        <v>43040.502384259256</v>
      </c>
      <c r="F61" s="24">
        <v>43041.502384259256</v>
      </c>
      <c r="G61">
        <v>3000000</v>
      </c>
      <c r="H61">
        <v>1.26E-2</v>
      </c>
      <c r="I61">
        <v>37800</v>
      </c>
      <c r="J61" s="24">
        <v>43007.502384259256</v>
      </c>
    </row>
    <row r="62" spans="1:10" x14ac:dyDescent="0.25">
      <c r="A62">
        <v>515856</v>
      </c>
      <c r="B62" t="s">
        <v>76</v>
      </c>
      <c r="C62" t="s">
        <v>66</v>
      </c>
      <c r="D62" t="s">
        <v>12</v>
      </c>
      <c r="E62" s="24">
        <v>43052.502384259256</v>
      </c>
      <c r="F62" s="24">
        <v>43056.502384259256</v>
      </c>
      <c r="G62">
        <v>1500000</v>
      </c>
      <c r="H62">
        <v>1.2500000000000001E-2</v>
      </c>
      <c r="I62">
        <v>18750</v>
      </c>
      <c r="J62" s="24">
        <v>42634.502384259256</v>
      </c>
    </row>
    <row r="63" spans="1:10" x14ac:dyDescent="0.25">
      <c r="A63">
        <v>515860</v>
      </c>
      <c r="B63" t="s">
        <v>76</v>
      </c>
      <c r="C63" t="s">
        <v>66</v>
      </c>
      <c r="D63" t="s">
        <v>12</v>
      </c>
      <c r="E63" s="24">
        <v>43073.502384259256</v>
      </c>
      <c r="F63" s="24">
        <v>43073.502384259256</v>
      </c>
      <c r="G63">
        <v>1000000</v>
      </c>
      <c r="H63">
        <v>1.2500000000000001E-2</v>
      </c>
      <c r="I63">
        <v>12500</v>
      </c>
      <c r="J63" s="24">
        <v>42634.502384259256</v>
      </c>
    </row>
    <row r="64" spans="1:10" x14ac:dyDescent="0.25">
      <c r="A64">
        <v>518142</v>
      </c>
      <c r="B64" t="s">
        <v>94</v>
      </c>
      <c r="C64" t="s">
        <v>11</v>
      </c>
      <c r="D64" t="s">
        <v>11</v>
      </c>
      <c r="E64" s="24">
        <v>43010.502384259256</v>
      </c>
      <c r="F64" s="24">
        <v>43012.502384259256</v>
      </c>
      <c r="G64">
        <v>3120</v>
      </c>
      <c r="H64">
        <v>12</v>
      </c>
      <c r="I64">
        <v>37440</v>
      </c>
      <c r="J64" s="24">
        <v>42933.502384259256</v>
      </c>
    </row>
    <row r="65" spans="1:10" x14ac:dyDescent="0.25">
      <c r="A65">
        <v>518734</v>
      </c>
      <c r="B65" t="s">
        <v>83</v>
      </c>
      <c r="C65" t="s">
        <v>15</v>
      </c>
      <c r="D65" t="s">
        <v>9</v>
      </c>
      <c r="E65" s="24">
        <v>43006.502384259256</v>
      </c>
      <c r="F65" s="24">
        <v>43013.502384259256</v>
      </c>
      <c r="G65">
        <v>3</v>
      </c>
      <c r="H65">
        <v>370</v>
      </c>
      <c r="I65">
        <v>1110</v>
      </c>
      <c r="J65" s="24">
        <v>43006.502384259256</v>
      </c>
    </row>
    <row r="66" spans="1:10" x14ac:dyDescent="0.25">
      <c r="A66">
        <v>518766</v>
      </c>
      <c r="B66" t="s">
        <v>68</v>
      </c>
      <c r="C66" t="s">
        <v>47</v>
      </c>
      <c r="D66" t="s">
        <v>9</v>
      </c>
      <c r="E66" s="24">
        <v>43007.502384259256</v>
      </c>
      <c r="F66" s="24">
        <v>43083.502384259256</v>
      </c>
      <c r="G66">
        <v>410</v>
      </c>
      <c r="H66">
        <v>90</v>
      </c>
      <c r="I66">
        <v>36900</v>
      </c>
      <c r="J66" s="24">
        <v>43007.502384259256</v>
      </c>
    </row>
    <row r="67" spans="1:10" x14ac:dyDescent="0.25">
      <c r="A67">
        <v>516492</v>
      </c>
      <c r="B67" t="s">
        <v>76</v>
      </c>
      <c r="C67" t="s">
        <v>66</v>
      </c>
      <c r="D67" t="s">
        <v>12</v>
      </c>
      <c r="E67" s="24">
        <v>43052.502384259256</v>
      </c>
      <c r="F67" s="24">
        <v>43056.502384259256</v>
      </c>
      <c r="G67">
        <v>3000000</v>
      </c>
      <c r="H67">
        <v>1.1899999999999999E-2</v>
      </c>
      <c r="I67">
        <v>35700</v>
      </c>
      <c r="J67" s="24">
        <v>42719.502384259256</v>
      </c>
    </row>
    <row r="68" spans="1:10" x14ac:dyDescent="0.25">
      <c r="A68">
        <v>518273</v>
      </c>
      <c r="B68" t="s">
        <v>90</v>
      </c>
      <c r="C68" t="s">
        <v>16</v>
      </c>
      <c r="D68" t="s">
        <v>11</v>
      </c>
      <c r="E68" s="24">
        <v>42988.502384259256</v>
      </c>
      <c r="F68" s="24">
        <v>43056.502384259256</v>
      </c>
      <c r="G68">
        <v>50</v>
      </c>
      <c r="H68">
        <v>700</v>
      </c>
      <c r="I68">
        <v>35000</v>
      </c>
      <c r="J68" s="24">
        <v>42950.502384259256</v>
      </c>
    </row>
    <row r="69" spans="1:10" x14ac:dyDescent="0.25">
      <c r="A69">
        <v>518766</v>
      </c>
      <c r="B69" t="s">
        <v>68</v>
      </c>
      <c r="C69" t="s">
        <v>16</v>
      </c>
      <c r="D69" t="s">
        <v>9</v>
      </c>
      <c r="E69" s="24">
        <v>43007.502384259256</v>
      </c>
      <c r="F69" s="24">
        <v>43083.502395833333</v>
      </c>
      <c r="G69">
        <v>660</v>
      </c>
      <c r="H69">
        <v>45</v>
      </c>
      <c r="I69">
        <v>29700</v>
      </c>
      <c r="J69" s="24">
        <v>43007.502395833333</v>
      </c>
    </row>
    <row r="70" spans="1:10" x14ac:dyDescent="0.25">
      <c r="A70">
        <v>518382</v>
      </c>
      <c r="B70" t="s">
        <v>35</v>
      </c>
      <c r="C70" t="s">
        <v>38</v>
      </c>
      <c r="D70" t="s">
        <v>12</v>
      </c>
      <c r="E70" s="24">
        <v>43042.502395833333</v>
      </c>
      <c r="F70" s="24">
        <v>43042.502395833333</v>
      </c>
      <c r="G70">
        <v>1800000</v>
      </c>
      <c r="H70">
        <v>1.6250000000000001E-2</v>
      </c>
      <c r="I70">
        <v>29250</v>
      </c>
      <c r="J70" s="24">
        <v>42965.502395833333</v>
      </c>
    </row>
    <row r="71" spans="1:10" x14ac:dyDescent="0.25">
      <c r="A71">
        <v>515537</v>
      </c>
      <c r="B71" t="s">
        <v>76</v>
      </c>
      <c r="C71" t="s">
        <v>66</v>
      </c>
      <c r="D71" t="s">
        <v>12</v>
      </c>
      <c r="E71" s="24">
        <v>42800.502395833333</v>
      </c>
      <c r="F71" s="24">
        <v>43089.502395833333</v>
      </c>
      <c r="G71">
        <v>2000000</v>
      </c>
      <c r="H71">
        <v>1.44E-2</v>
      </c>
      <c r="I71">
        <v>28800</v>
      </c>
      <c r="J71" s="24">
        <v>42591.502395833333</v>
      </c>
    </row>
    <row r="72" spans="1:10" x14ac:dyDescent="0.25">
      <c r="A72">
        <v>518866</v>
      </c>
      <c r="B72" t="s">
        <v>138</v>
      </c>
      <c r="C72" t="s">
        <v>38</v>
      </c>
      <c r="D72" t="s">
        <v>12</v>
      </c>
      <c r="E72" s="24">
        <v>43049.502395833333</v>
      </c>
      <c r="F72" s="24">
        <v>43049.502395833333</v>
      </c>
      <c r="G72">
        <v>1500000</v>
      </c>
      <c r="H72">
        <v>1.9E-2</v>
      </c>
      <c r="I72">
        <v>28500</v>
      </c>
      <c r="J72" s="24">
        <v>43024.502395833333</v>
      </c>
    </row>
    <row r="73" spans="1:10" x14ac:dyDescent="0.25">
      <c r="A73">
        <v>518697</v>
      </c>
      <c r="B73" t="s">
        <v>141</v>
      </c>
      <c r="C73" t="s">
        <v>38</v>
      </c>
      <c r="D73" t="s">
        <v>12</v>
      </c>
      <c r="E73" s="24">
        <v>43047.502395833333</v>
      </c>
      <c r="F73" s="24">
        <v>43047.502395833333</v>
      </c>
      <c r="G73">
        <v>1088000</v>
      </c>
      <c r="H73">
        <v>2.495E-2</v>
      </c>
      <c r="I73">
        <v>27145.599999999999</v>
      </c>
      <c r="J73" s="24">
        <v>43003.502395833333</v>
      </c>
    </row>
    <row r="74" spans="1:10" x14ac:dyDescent="0.25">
      <c r="A74">
        <v>518697</v>
      </c>
      <c r="B74" t="s">
        <v>141</v>
      </c>
      <c r="C74" t="s">
        <v>38</v>
      </c>
      <c r="D74" t="s">
        <v>12</v>
      </c>
      <c r="E74" s="24">
        <v>43077.502395833333</v>
      </c>
      <c r="F74" s="24">
        <v>43077.502395833333</v>
      </c>
      <c r="G74">
        <v>1088000</v>
      </c>
      <c r="H74">
        <v>2.495E-2</v>
      </c>
      <c r="I74">
        <v>27145.599999999999</v>
      </c>
      <c r="J74" s="24">
        <v>43003.502395833333</v>
      </c>
    </row>
    <row r="75" spans="1:10" x14ac:dyDescent="0.25">
      <c r="A75">
        <v>518865</v>
      </c>
      <c r="B75" t="s">
        <v>139</v>
      </c>
      <c r="C75" t="s">
        <v>38</v>
      </c>
      <c r="D75" t="s">
        <v>12</v>
      </c>
      <c r="E75" s="24">
        <v>43024.502395833333</v>
      </c>
      <c r="F75" s="24">
        <v>43038.502395833333</v>
      </c>
      <c r="G75">
        <v>1050000</v>
      </c>
      <c r="H75">
        <v>2.5000000000000001E-2</v>
      </c>
      <c r="I75">
        <v>26250</v>
      </c>
      <c r="J75" s="24">
        <v>43024.502395833333</v>
      </c>
    </row>
    <row r="76" spans="1:10" x14ac:dyDescent="0.25">
      <c r="A76">
        <v>517969</v>
      </c>
      <c r="B76" t="s">
        <v>37</v>
      </c>
      <c r="C76" t="s">
        <v>11</v>
      </c>
      <c r="D76" t="s">
        <v>11</v>
      </c>
      <c r="E76" s="24">
        <v>43063.502395833333</v>
      </c>
      <c r="F76" s="24">
        <v>43066.502395833333</v>
      </c>
      <c r="G76">
        <v>1040</v>
      </c>
      <c r="H76">
        <v>25</v>
      </c>
      <c r="I76">
        <v>26000</v>
      </c>
      <c r="J76" s="24">
        <v>42909.502395833333</v>
      </c>
    </row>
    <row r="77" spans="1:10" x14ac:dyDescent="0.25">
      <c r="A77">
        <v>518752</v>
      </c>
      <c r="B77" t="s">
        <v>36</v>
      </c>
      <c r="C77" t="s">
        <v>66</v>
      </c>
      <c r="D77" t="s">
        <v>12</v>
      </c>
      <c r="E77" s="24">
        <v>43047.502395833333</v>
      </c>
      <c r="F77" s="24">
        <v>43047.502395833333</v>
      </c>
      <c r="G77">
        <v>2000000</v>
      </c>
      <c r="H77">
        <v>1.26E-2</v>
      </c>
      <c r="I77">
        <v>25200</v>
      </c>
      <c r="J77" s="24">
        <v>43007.502395833333</v>
      </c>
    </row>
    <row r="78" spans="1:10" x14ac:dyDescent="0.25">
      <c r="A78">
        <v>518783</v>
      </c>
      <c r="B78" t="s">
        <v>68</v>
      </c>
      <c r="C78" t="s">
        <v>15</v>
      </c>
      <c r="D78" t="s">
        <v>9</v>
      </c>
      <c r="E78" s="24">
        <v>43012.502395833333</v>
      </c>
      <c r="F78" s="24">
        <v>43014.502395833333</v>
      </c>
      <c r="G78">
        <v>30</v>
      </c>
      <c r="H78">
        <v>840</v>
      </c>
      <c r="I78">
        <v>25200</v>
      </c>
      <c r="J78" s="24">
        <v>43012.502395833333</v>
      </c>
    </row>
    <row r="79" spans="1:10" x14ac:dyDescent="0.25">
      <c r="A79">
        <v>515859</v>
      </c>
      <c r="B79" t="s">
        <v>76</v>
      </c>
      <c r="C79" t="s">
        <v>66</v>
      </c>
      <c r="D79" t="s">
        <v>12</v>
      </c>
      <c r="E79" s="24">
        <v>43066.502395833333</v>
      </c>
      <c r="F79" s="24">
        <v>43066.502395833333</v>
      </c>
      <c r="G79">
        <v>2000000</v>
      </c>
      <c r="H79">
        <v>1.2500000000000001E-2</v>
      </c>
      <c r="I79">
        <v>25000</v>
      </c>
      <c r="J79" s="24">
        <v>42634.502395833333</v>
      </c>
    </row>
    <row r="80" spans="1:10" x14ac:dyDescent="0.25">
      <c r="A80">
        <v>518383</v>
      </c>
      <c r="B80" t="s">
        <v>71</v>
      </c>
      <c r="C80" t="s">
        <v>18</v>
      </c>
      <c r="D80" t="s">
        <v>12</v>
      </c>
      <c r="E80" s="24">
        <v>43025.502395833333</v>
      </c>
      <c r="F80" s="24">
        <v>43018.50240740741</v>
      </c>
      <c r="G80">
        <v>1540000</v>
      </c>
      <c r="H80">
        <v>1.4960000000000001E-2</v>
      </c>
      <c r="I80">
        <v>23038.400000000001</v>
      </c>
      <c r="J80" s="24">
        <v>42965.50240740741</v>
      </c>
    </row>
    <row r="81" spans="1:10" x14ac:dyDescent="0.25">
      <c r="A81">
        <v>517969</v>
      </c>
      <c r="B81" t="s">
        <v>37</v>
      </c>
      <c r="C81" t="s">
        <v>11</v>
      </c>
      <c r="D81" t="s">
        <v>11</v>
      </c>
      <c r="E81" s="24">
        <v>43063.50240740741</v>
      </c>
      <c r="F81" s="24">
        <v>43066.50240740741</v>
      </c>
      <c r="G81">
        <v>240</v>
      </c>
      <c r="H81">
        <v>95</v>
      </c>
      <c r="I81">
        <v>22800</v>
      </c>
      <c r="J81" s="24">
        <v>42909.50240740741</v>
      </c>
    </row>
    <row r="82" spans="1:10" x14ac:dyDescent="0.25">
      <c r="A82">
        <v>518636</v>
      </c>
      <c r="B82" t="s">
        <v>98</v>
      </c>
      <c r="C82" t="s">
        <v>142</v>
      </c>
      <c r="D82" t="s">
        <v>12</v>
      </c>
      <c r="E82" s="24">
        <v>43039.50240740741</v>
      </c>
      <c r="F82" s="24">
        <v>43039.50240740741</v>
      </c>
      <c r="G82">
        <v>356272</v>
      </c>
      <c r="H82">
        <v>2.145E-2</v>
      </c>
      <c r="I82">
        <v>7642.0343999999996</v>
      </c>
      <c r="J82" s="24">
        <v>42997.50240740741</v>
      </c>
    </row>
    <row r="83" spans="1:10" x14ac:dyDescent="0.25">
      <c r="A83">
        <v>518855</v>
      </c>
      <c r="B83" t="s">
        <v>138</v>
      </c>
      <c r="C83" t="s">
        <v>38</v>
      </c>
      <c r="D83" t="s">
        <v>12</v>
      </c>
      <c r="E83" s="24">
        <v>43042.50240740741</v>
      </c>
      <c r="F83" s="24">
        <v>43042.50240740741</v>
      </c>
      <c r="G83">
        <v>1000000</v>
      </c>
      <c r="H83">
        <v>0.02</v>
      </c>
      <c r="I83">
        <v>20000</v>
      </c>
      <c r="J83" s="24">
        <v>43021.50240740741</v>
      </c>
    </row>
    <row r="84" spans="1:10" x14ac:dyDescent="0.25">
      <c r="A84">
        <v>518803</v>
      </c>
      <c r="B84" t="s">
        <v>46</v>
      </c>
      <c r="C84" t="s">
        <v>38</v>
      </c>
      <c r="D84" t="s">
        <v>12</v>
      </c>
      <c r="E84" s="24">
        <v>43017.50240740741</v>
      </c>
      <c r="F84" s="24">
        <v>43020.50240740741</v>
      </c>
      <c r="G84">
        <v>816000</v>
      </c>
      <c r="H84">
        <v>2.4E-2</v>
      </c>
      <c r="I84">
        <v>19584</v>
      </c>
      <c r="J84" s="24">
        <v>43017.50240740741</v>
      </c>
    </row>
    <row r="85" spans="1:10" x14ac:dyDescent="0.25">
      <c r="A85">
        <v>518788</v>
      </c>
      <c r="B85" t="s">
        <v>67</v>
      </c>
      <c r="C85" t="s">
        <v>15</v>
      </c>
      <c r="D85" t="s">
        <v>9</v>
      </c>
      <c r="E85" s="24">
        <v>43013.50240740741</v>
      </c>
      <c r="F85" s="24">
        <v>43055.50240740741</v>
      </c>
      <c r="G85">
        <v>40</v>
      </c>
      <c r="H85">
        <v>477</v>
      </c>
      <c r="I85">
        <v>19080</v>
      </c>
      <c r="J85" s="24">
        <v>43013.50240740741</v>
      </c>
    </row>
    <row r="86" spans="1:10" x14ac:dyDescent="0.25">
      <c r="A86">
        <v>518856</v>
      </c>
      <c r="B86" t="s">
        <v>68</v>
      </c>
      <c r="C86" t="s">
        <v>42</v>
      </c>
      <c r="D86" t="s">
        <v>9</v>
      </c>
      <c r="E86" s="24">
        <v>43021.50240740741</v>
      </c>
      <c r="F86" s="24">
        <v>43027.50240740741</v>
      </c>
      <c r="G86">
        <v>120</v>
      </c>
      <c r="H86">
        <v>159</v>
      </c>
      <c r="I86">
        <v>19080</v>
      </c>
      <c r="J86" s="24">
        <v>43021.50240740741</v>
      </c>
    </row>
    <row r="87" spans="1:10" x14ac:dyDescent="0.25">
      <c r="A87">
        <v>518578</v>
      </c>
      <c r="B87" t="s">
        <v>98</v>
      </c>
      <c r="C87" t="s">
        <v>66</v>
      </c>
      <c r="D87" t="s">
        <v>12</v>
      </c>
      <c r="E87" s="24">
        <v>43021.50240740741</v>
      </c>
      <c r="F87" s="24">
        <v>43021.50240740741</v>
      </c>
      <c r="G87">
        <v>1000000</v>
      </c>
      <c r="H87">
        <v>1.7849999999999998E-2</v>
      </c>
      <c r="I87">
        <v>17850</v>
      </c>
      <c r="J87" s="24">
        <v>42991.50240740741</v>
      </c>
    </row>
    <row r="88" spans="1:10" x14ac:dyDescent="0.25">
      <c r="A88">
        <v>518280</v>
      </c>
      <c r="B88" t="s">
        <v>97</v>
      </c>
      <c r="C88" t="s">
        <v>66</v>
      </c>
      <c r="D88" t="s">
        <v>12</v>
      </c>
      <c r="E88" s="24">
        <v>43009.50240740741</v>
      </c>
      <c r="F88" s="24">
        <v>43011.50240740741</v>
      </c>
      <c r="G88">
        <v>1000000</v>
      </c>
      <c r="H88">
        <v>1.779E-2</v>
      </c>
      <c r="I88">
        <v>17790</v>
      </c>
      <c r="J88" s="24">
        <v>42950.50240740741</v>
      </c>
    </row>
    <row r="89" spans="1:10" x14ac:dyDescent="0.25">
      <c r="A89">
        <v>518841</v>
      </c>
      <c r="B89" t="s">
        <v>37</v>
      </c>
      <c r="C89" t="s">
        <v>11</v>
      </c>
      <c r="D89" t="s">
        <v>11</v>
      </c>
      <c r="E89" s="24">
        <v>43038.50240740741</v>
      </c>
      <c r="F89" s="24">
        <v>43038.50240740741</v>
      </c>
      <c r="G89">
        <v>1300</v>
      </c>
      <c r="H89">
        <v>13</v>
      </c>
      <c r="I89">
        <v>16900</v>
      </c>
      <c r="J89" s="24">
        <v>43020.502418981479</v>
      </c>
    </row>
    <row r="90" spans="1:10" x14ac:dyDescent="0.25">
      <c r="A90">
        <v>518782</v>
      </c>
      <c r="B90" t="s">
        <v>68</v>
      </c>
      <c r="C90" t="s">
        <v>16</v>
      </c>
      <c r="D90" t="s">
        <v>9</v>
      </c>
      <c r="E90" s="24">
        <v>43011.502418981479</v>
      </c>
      <c r="F90" s="24">
        <v>43020.502418981479</v>
      </c>
      <c r="G90">
        <v>370</v>
      </c>
      <c r="H90">
        <v>45</v>
      </c>
      <c r="I90">
        <v>16650</v>
      </c>
      <c r="J90" s="24">
        <v>43012.502418981479</v>
      </c>
    </row>
    <row r="91" spans="1:10" x14ac:dyDescent="0.25">
      <c r="A91">
        <v>518484</v>
      </c>
      <c r="B91" t="s">
        <v>96</v>
      </c>
      <c r="C91" t="s">
        <v>38</v>
      </c>
      <c r="D91" t="s">
        <v>12</v>
      </c>
      <c r="E91" s="24">
        <v>43091.502418981479</v>
      </c>
      <c r="F91" s="24">
        <v>43091.502418981479</v>
      </c>
      <c r="G91">
        <v>1000000</v>
      </c>
      <c r="H91">
        <v>1.6E-2</v>
      </c>
      <c r="I91">
        <v>16000</v>
      </c>
      <c r="J91" s="24">
        <v>42978.502418981479</v>
      </c>
    </row>
    <row r="92" spans="1:10" x14ac:dyDescent="0.25">
      <c r="A92">
        <v>518847</v>
      </c>
      <c r="B92" t="s">
        <v>65</v>
      </c>
      <c r="C92" t="s">
        <v>15</v>
      </c>
      <c r="D92" t="s">
        <v>9</v>
      </c>
      <c r="E92" s="24">
        <v>43021.502418981479</v>
      </c>
      <c r="F92" s="24">
        <v>43056.502418981479</v>
      </c>
      <c r="G92">
        <v>20</v>
      </c>
      <c r="H92">
        <v>756</v>
      </c>
      <c r="I92">
        <v>15120</v>
      </c>
      <c r="J92" s="24">
        <v>43021.502418981479</v>
      </c>
    </row>
    <row r="93" spans="1:10" x14ac:dyDescent="0.25">
      <c r="A93">
        <v>518741</v>
      </c>
      <c r="B93" t="s">
        <v>124</v>
      </c>
      <c r="C93" t="s">
        <v>18</v>
      </c>
      <c r="D93" t="s">
        <v>12</v>
      </c>
      <c r="E93" s="24">
        <v>43042.502418981479</v>
      </c>
      <c r="F93" s="24">
        <v>43042.502418981479</v>
      </c>
      <c r="G93">
        <v>1000000</v>
      </c>
      <c r="H93">
        <v>1.5040000000000001E-2</v>
      </c>
      <c r="I93">
        <v>15040</v>
      </c>
      <c r="J93" s="24">
        <v>43006.502418981479</v>
      </c>
    </row>
    <row r="94" spans="1:10" x14ac:dyDescent="0.25">
      <c r="A94">
        <v>518242</v>
      </c>
      <c r="B94" t="s">
        <v>143</v>
      </c>
      <c r="C94" t="s">
        <v>15</v>
      </c>
      <c r="D94" t="s">
        <v>9</v>
      </c>
      <c r="E94" s="24">
        <v>43014.502418981479</v>
      </c>
      <c r="F94" s="24">
        <v>43017.502418981479</v>
      </c>
      <c r="G94">
        <v>25</v>
      </c>
      <c r="H94">
        <v>600</v>
      </c>
      <c r="I94">
        <v>15000</v>
      </c>
      <c r="J94" s="24">
        <v>42947.502418981479</v>
      </c>
    </row>
    <row r="95" spans="1:10" x14ac:dyDescent="0.25">
      <c r="A95">
        <v>515735</v>
      </c>
      <c r="B95" t="s">
        <v>76</v>
      </c>
      <c r="C95" t="s">
        <v>66</v>
      </c>
      <c r="D95" t="s">
        <v>12</v>
      </c>
      <c r="E95" s="24">
        <v>42804.502442129633</v>
      </c>
      <c r="F95" s="24">
        <v>43089.502442129633</v>
      </c>
      <c r="G95">
        <v>1000000</v>
      </c>
      <c r="H95">
        <v>1.4999999999999999E-2</v>
      </c>
      <c r="I95">
        <v>15000</v>
      </c>
      <c r="J95" s="24">
        <v>42615.502442129633</v>
      </c>
    </row>
    <row r="96" spans="1:10" x14ac:dyDescent="0.25">
      <c r="A96">
        <v>518488</v>
      </c>
      <c r="B96" t="s">
        <v>144</v>
      </c>
      <c r="C96" t="s">
        <v>18</v>
      </c>
      <c r="D96" t="s">
        <v>12</v>
      </c>
      <c r="E96" s="24">
        <v>43091.502442129633</v>
      </c>
      <c r="F96" s="24">
        <v>43095.502442129633</v>
      </c>
      <c r="G96">
        <v>880000</v>
      </c>
      <c r="H96">
        <v>1.6E-2</v>
      </c>
      <c r="I96">
        <v>14080</v>
      </c>
      <c r="J96" s="24">
        <v>42978.502453703702</v>
      </c>
    </row>
    <row r="97" spans="1:10" x14ac:dyDescent="0.25">
      <c r="A97">
        <v>518300</v>
      </c>
      <c r="B97" t="s">
        <v>72</v>
      </c>
      <c r="C97" t="s">
        <v>66</v>
      </c>
      <c r="D97" t="s">
        <v>12</v>
      </c>
      <c r="E97" s="24">
        <v>43069.502453703702</v>
      </c>
      <c r="F97" s="24">
        <v>43069.502453703702</v>
      </c>
      <c r="G97">
        <v>920000</v>
      </c>
      <c r="H97">
        <v>1.4999999999999999E-2</v>
      </c>
      <c r="I97">
        <v>13800</v>
      </c>
      <c r="J97" s="24">
        <v>42954.502453703702</v>
      </c>
    </row>
    <row r="98" spans="1:10" x14ac:dyDescent="0.25">
      <c r="A98">
        <v>518875</v>
      </c>
      <c r="B98" t="s">
        <v>72</v>
      </c>
      <c r="C98" t="s">
        <v>66</v>
      </c>
      <c r="D98" t="s">
        <v>12</v>
      </c>
      <c r="E98" s="24">
        <v>43025.502453703702</v>
      </c>
      <c r="F98" s="24">
        <v>43032.502453703702</v>
      </c>
      <c r="G98">
        <v>920000</v>
      </c>
      <c r="H98">
        <v>1.4999999999999999E-2</v>
      </c>
      <c r="I98">
        <v>13800</v>
      </c>
      <c r="J98" s="24">
        <v>43025.502453703702</v>
      </c>
    </row>
    <row r="99" spans="1:10" x14ac:dyDescent="0.25">
      <c r="A99">
        <v>518778</v>
      </c>
      <c r="B99" t="s">
        <v>145</v>
      </c>
      <c r="C99" t="s">
        <v>38</v>
      </c>
      <c r="D99" t="s">
        <v>12</v>
      </c>
      <c r="E99" s="24">
        <v>43011.502453703702</v>
      </c>
      <c r="F99" s="24">
        <v>43025.502453703702</v>
      </c>
      <c r="G99">
        <v>645555</v>
      </c>
      <c r="H99">
        <v>0.02</v>
      </c>
      <c r="I99">
        <v>12911.1</v>
      </c>
      <c r="J99" s="24">
        <v>43011.502453703702</v>
      </c>
    </row>
    <row r="100" spans="1:10" x14ac:dyDescent="0.25">
      <c r="A100">
        <v>518813</v>
      </c>
      <c r="B100" t="s">
        <v>69</v>
      </c>
      <c r="C100" t="s">
        <v>42</v>
      </c>
      <c r="D100" t="s">
        <v>9</v>
      </c>
      <c r="E100" s="24">
        <v>43017.502453703702</v>
      </c>
      <c r="F100" s="24">
        <v>43031.502453703702</v>
      </c>
      <c r="G100">
        <v>80</v>
      </c>
      <c r="H100">
        <v>159</v>
      </c>
      <c r="I100">
        <v>12720</v>
      </c>
      <c r="J100" s="24">
        <v>43017.502453703702</v>
      </c>
    </row>
    <row r="101" spans="1:10" x14ac:dyDescent="0.25">
      <c r="A101">
        <v>515732</v>
      </c>
      <c r="B101" t="s">
        <v>76</v>
      </c>
      <c r="C101" t="s">
        <v>66</v>
      </c>
      <c r="D101" t="s">
        <v>12</v>
      </c>
      <c r="E101" s="24">
        <v>43045.502453703702</v>
      </c>
      <c r="F101" s="24">
        <v>43045.502453703702</v>
      </c>
      <c r="G101">
        <v>1000000</v>
      </c>
      <c r="H101">
        <v>1.2500000000000001E-2</v>
      </c>
      <c r="I101">
        <v>12500</v>
      </c>
      <c r="J101" s="24">
        <v>43005.502453703702</v>
      </c>
    </row>
    <row r="102" spans="1:10" x14ac:dyDescent="0.25">
      <c r="A102">
        <v>518772</v>
      </c>
      <c r="B102" t="s">
        <v>94</v>
      </c>
      <c r="C102" t="s">
        <v>11</v>
      </c>
      <c r="D102" t="s">
        <v>11</v>
      </c>
      <c r="E102" s="24">
        <v>43049.502453703702</v>
      </c>
      <c r="F102" s="24">
        <v>43049.502453703702</v>
      </c>
      <c r="G102">
        <v>1040</v>
      </c>
      <c r="H102">
        <v>12</v>
      </c>
      <c r="I102">
        <v>12480</v>
      </c>
      <c r="J102" s="24">
        <v>43010.502453703702</v>
      </c>
    </row>
    <row r="103" spans="1:10" x14ac:dyDescent="0.25">
      <c r="A103">
        <v>518505</v>
      </c>
      <c r="B103" t="s">
        <v>86</v>
      </c>
      <c r="C103" t="s">
        <v>38</v>
      </c>
      <c r="D103" t="s">
        <v>12</v>
      </c>
      <c r="E103" s="24">
        <v>43010.502453703702</v>
      </c>
      <c r="F103" s="24">
        <v>43028.502453703702</v>
      </c>
      <c r="G103">
        <v>600000</v>
      </c>
      <c r="H103">
        <v>0.02</v>
      </c>
      <c r="I103">
        <v>12000</v>
      </c>
      <c r="J103" s="24">
        <v>42983.502453703702</v>
      </c>
    </row>
    <row r="104" spans="1:10" x14ac:dyDescent="0.25">
      <c r="A104">
        <v>518720</v>
      </c>
      <c r="B104" t="s">
        <v>76</v>
      </c>
      <c r="C104" t="s">
        <v>66</v>
      </c>
      <c r="D104" t="s">
        <v>12</v>
      </c>
      <c r="E104" s="24">
        <v>43059.502453703702</v>
      </c>
      <c r="F104" s="24">
        <v>43059.502453703702</v>
      </c>
      <c r="G104">
        <v>1000000</v>
      </c>
      <c r="H104">
        <v>1.1899999999999999E-2</v>
      </c>
      <c r="I104">
        <v>11900</v>
      </c>
      <c r="J104" s="24">
        <v>43005.502453703702</v>
      </c>
    </row>
    <row r="105" spans="1:10" x14ac:dyDescent="0.25">
      <c r="A105">
        <v>518720</v>
      </c>
      <c r="B105" t="s">
        <v>76</v>
      </c>
      <c r="C105" t="s">
        <v>66</v>
      </c>
      <c r="D105" t="s">
        <v>12</v>
      </c>
      <c r="E105" s="24">
        <v>43066.502453703702</v>
      </c>
      <c r="F105" s="24">
        <v>43066.502453703702</v>
      </c>
      <c r="G105">
        <v>1000000</v>
      </c>
      <c r="H105">
        <v>1.1899999999999999E-2</v>
      </c>
      <c r="I105">
        <v>11900</v>
      </c>
      <c r="J105" s="24">
        <v>43005.502453703702</v>
      </c>
    </row>
    <row r="106" spans="1:10" x14ac:dyDescent="0.25">
      <c r="A106">
        <v>518720</v>
      </c>
      <c r="B106" t="s">
        <v>76</v>
      </c>
      <c r="C106" t="s">
        <v>66</v>
      </c>
      <c r="D106" t="s">
        <v>12</v>
      </c>
      <c r="E106" s="24">
        <v>43073.502453703702</v>
      </c>
      <c r="F106" s="24">
        <v>43073.502453703702</v>
      </c>
      <c r="G106">
        <v>1000000</v>
      </c>
      <c r="H106">
        <v>1.1899999999999999E-2</v>
      </c>
      <c r="I106">
        <v>11900</v>
      </c>
      <c r="J106" s="24">
        <v>43005.502465277779</v>
      </c>
    </row>
    <row r="107" spans="1:10" x14ac:dyDescent="0.25">
      <c r="A107">
        <v>518720</v>
      </c>
      <c r="B107" t="s">
        <v>76</v>
      </c>
      <c r="C107" t="s">
        <v>66</v>
      </c>
      <c r="D107" t="s">
        <v>12</v>
      </c>
      <c r="E107" s="24">
        <v>43087.502465277779</v>
      </c>
      <c r="F107" s="24">
        <v>43087.502465277779</v>
      </c>
      <c r="G107">
        <v>1000000</v>
      </c>
      <c r="H107">
        <v>1.1899999999999999E-2</v>
      </c>
      <c r="I107">
        <v>11900</v>
      </c>
      <c r="J107" s="24">
        <v>43005.502465277779</v>
      </c>
    </row>
    <row r="108" spans="1:10" x14ac:dyDescent="0.25">
      <c r="A108">
        <v>518720</v>
      </c>
      <c r="B108" t="s">
        <v>76</v>
      </c>
      <c r="C108" t="s">
        <v>66</v>
      </c>
      <c r="D108" t="s">
        <v>12</v>
      </c>
      <c r="E108" s="24">
        <v>43094.502465277779</v>
      </c>
      <c r="F108" s="24">
        <v>43095.502465277779</v>
      </c>
      <c r="G108">
        <v>1000000</v>
      </c>
      <c r="H108">
        <v>1.1899999999999999E-2</v>
      </c>
      <c r="I108">
        <v>11900</v>
      </c>
      <c r="J108" s="24">
        <v>43005.502465277779</v>
      </c>
    </row>
    <row r="109" spans="1:10" x14ac:dyDescent="0.25">
      <c r="A109">
        <v>518657</v>
      </c>
      <c r="B109" t="s">
        <v>98</v>
      </c>
      <c r="C109" t="s">
        <v>38</v>
      </c>
      <c r="D109" t="s">
        <v>12</v>
      </c>
      <c r="E109" s="24">
        <v>43039.502465277779</v>
      </c>
      <c r="F109" s="24">
        <v>43039.502465277779</v>
      </c>
      <c r="G109">
        <v>550000</v>
      </c>
      <c r="H109">
        <v>2.145E-2</v>
      </c>
      <c r="I109">
        <v>11797.5</v>
      </c>
      <c r="J109" s="24">
        <v>42998.502465277779</v>
      </c>
    </row>
    <row r="110" spans="1:10" x14ac:dyDescent="0.25">
      <c r="A110">
        <v>518785</v>
      </c>
      <c r="B110" t="s">
        <v>126</v>
      </c>
      <c r="C110" t="s">
        <v>15</v>
      </c>
      <c r="D110" t="s">
        <v>9</v>
      </c>
      <c r="E110" s="24">
        <v>43012.502465277779</v>
      </c>
      <c r="F110" s="24">
        <v>43040.502465277779</v>
      </c>
      <c r="G110">
        <v>19</v>
      </c>
      <c r="H110">
        <v>600</v>
      </c>
      <c r="I110">
        <v>11400</v>
      </c>
      <c r="J110" s="24">
        <v>43012.502465277779</v>
      </c>
    </row>
    <row r="111" spans="1:10" x14ac:dyDescent="0.25">
      <c r="A111">
        <v>518832</v>
      </c>
      <c r="B111" t="s">
        <v>70</v>
      </c>
      <c r="C111" t="s">
        <v>11</v>
      </c>
      <c r="D111" t="s">
        <v>11</v>
      </c>
      <c r="E111" s="24">
        <v>43019.502465277779</v>
      </c>
      <c r="F111" s="24">
        <v>43025.502465277779</v>
      </c>
      <c r="G111">
        <v>520</v>
      </c>
      <c r="H111">
        <v>21</v>
      </c>
      <c r="I111">
        <v>10920</v>
      </c>
      <c r="J111" s="24">
        <v>43019.502465277779</v>
      </c>
    </row>
    <row r="112" spans="1:10" x14ac:dyDescent="0.25">
      <c r="A112">
        <v>518832</v>
      </c>
      <c r="B112" t="s">
        <v>70</v>
      </c>
      <c r="C112" t="s">
        <v>11</v>
      </c>
      <c r="D112" t="s">
        <v>11</v>
      </c>
      <c r="E112" s="24">
        <v>43079.502465277779</v>
      </c>
      <c r="F112" s="24">
        <v>43080.502465277779</v>
      </c>
      <c r="G112">
        <v>520</v>
      </c>
      <c r="H112">
        <v>21</v>
      </c>
      <c r="I112">
        <v>10920</v>
      </c>
      <c r="J112" s="24">
        <v>43019.502465277779</v>
      </c>
    </row>
    <row r="113" spans="1:10" x14ac:dyDescent="0.25">
      <c r="A113">
        <v>518829</v>
      </c>
      <c r="B113" t="s">
        <v>100</v>
      </c>
      <c r="C113" t="s">
        <v>39</v>
      </c>
      <c r="D113" t="s">
        <v>12</v>
      </c>
      <c r="E113" s="24">
        <v>43019.502465277779</v>
      </c>
      <c r="F113" s="24">
        <v>43033.502465277779</v>
      </c>
      <c r="G113">
        <v>24000</v>
      </c>
      <c r="H113">
        <v>0.44</v>
      </c>
      <c r="I113">
        <v>10560</v>
      </c>
      <c r="J113" s="24">
        <v>43019.502465277779</v>
      </c>
    </row>
    <row r="114" spans="1:10" x14ac:dyDescent="0.25">
      <c r="A114">
        <v>517037</v>
      </c>
      <c r="B114" t="s">
        <v>118</v>
      </c>
      <c r="C114" t="s">
        <v>80</v>
      </c>
      <c r="D114" t="s">
        <v>81</v>
      </c>
      <c r="E114" s="24">
        <v>42795.502465277779</v>
      </c>
      <c r="F114" s="24">
        <v>43084.502465277779</v>
      </c>
      <c r="G114">
        <v>1</v>
      </c>
      <c r="H114">
        <v>10000</v>
      </c>
      <c r="I114">
        <v>10000</v>
      </c>
      <c r="J114" s="24">
        <v>42795.502465277779</v>
      </c>
    </row>
    <row r="115" spans="1:10" x14ac:dyDescent="0.25">
      <c r="A115">
        <v>516696</v>
      </c>
      <c r="B115" t="s">
        <v>75</v>
      </c>
      <c r="C115" t="s">
        <v>39</v>
      </c>
      <c r="D115" t="s">
        <v>12</v>
      </c>
      <c r="E115" s="24">
        <v>43033.502465277779</v>
      </c>
      <c r="F115" s="24">
        <v>43033.502465277779</v>
      </c>
      <c r="G115">
        <v>42000</v>
      </c>
      <c r="H115">
        <v>0.23530000000000001</v>
      </c>
      <c r="I115">
        <v>9882.6</v>
      </c>
      <c r="J115" s="24">
        <v>42751.502465277779</v>
      </c>
    </row>
    <row r="116" spans="1:10" x14ac:dyDescent="0.25">
      <c r="A116">
        <v>516101</v>
      </c>
      <c r="B116" t="s">
        <v>103</v>
      </c>
      <c r="C116" t="s">
        <v>16</v>
      </c>
      <c r="D116" t="s">
        <v>9</v>
      </c>
      <c r="E116" s="24">
        <v>42667.502465277779</v>
      </c>
      <c r="F116" s="24">
        <v>43032.502465277779</v>
      </c>
      <c r="G116">
        <v>120</v>
      </c>
      <c r="H116">
        <v>78</v>
      </c>
      <c r="I116">
        <v>9360</v>
      </c>
      <c r="J116" s="24">
        <v>42667.502465277779</v>
      </c>
    </row>
    <row r="117" spans="1:10" x14ac:dyDescent="0.25">
      <c r="A117">
        <v>518806</v>
      </c>
      <c r="B117" t="s">
        <v>84</v>
      </c>
      <c r="C117" t="s">
        <v>15</v>
      </c>
      <c r="D117" t="s">
        <v>9</v>
      </c>
      <c r="E117" s="24">
        <v>43017.502465277779</v>
      </c>
      <c r="F117" s="24">
        <v>43026.502465277779</v>
      </c>
      <c r="G117">
        <v>10</v>
      </c>
      <c r="H117">
        <v>935.1</v>
      </c>
      <c r="I117">
        <v>9351</v>
      </c>
      <c r="J117" s="24">
        <v>43017.502476851849</v>
      </c>
    </row>
    <row r="118" spans="1:10" x14ac:dyDescent="0.25">
      <c r="A118">
        <v>518385</v>
      </c>
      <c r="B118" t="s">
        <v>146</v>
      </c>
      <c r="C118" t="s">
        <v>15</v>
      </c>
      <c r="D118" t="s">
        <v>9</v>
      </c>
      <c r="E118" s="24">
        <v>43018.502476851849</v>
      </c>
      <c r="F118" s="24">
        <v>43056.502476851849</v>
      </c>
      <c r="G118">
        <v>10</v>
      </c>
      <c r="H118">
        <v>850</v>
      </c>
      <c r="I118">
        <v>8500</v>
      </c>
      <c r="J118" s="24">
        <v>42965.502476851849</v>
      </c>
    </row>
    <row r="119" spans="1:10" x14ac:dyDescent="0.25">
      <c r="A119">
        <v>518644</v>
      </c>
      <c r="B119" t="s">
        <v>146</v>
      </c>
      <c r="C119" t="s">
        <v>15</v>
      </c>
      <c r="D119" t="s">
        <v>9</v>
      </c>
      <c r="E119" s="24">
        <v>43021.502476851849</v>
      </c>
      <c r="F119" s="24">
        <v>43056.502476851849</v>
      </c>
      <c r="G119">
        <v>10</v>
      </c>
      <c r="H119">
        <v>850</v>
      </c>
      <c r="I119">
        <v>8500</v>
      </c>
      <c r="J119" s="24">
        <v>42997.502476851849</v>
      </c>
    </row>
    <row r="120" spans="1:10" x14ac:dyDescent="0.25">
      <c r="A120">
        <v>518798</v>
      </c>
      <c r="B120" t="s">
        <v>65</v>
      </c>
      <c r="C120" t="s">
        <v>15</v>
      </c>
      <c r="D120" t="s">
        <v>9</v>
      </c>
      <c r="E120" s="24">
        <v>43013.502476851849</v>
      </c>
      <c r="F120" s="24">
        <v>43056.502476851849</v>
      </c>
      <c r="G120">
        <v>10</v>
      </c>
      <c r="H120">
        <v>840</v>
      </c>
      <c r="I120">
        <v>8400</v>
      </c>
      <c r="J120" s="24">
        <v>43013.502476851849</v>
      </c>
    </row>
    <row r="121" spans="1:10" x14ac:dyDescent="0.25">
      <c r="A121">
        <v>518799</v>
      </c>
      <c r="B121" t="s">
        <v>68</v>
      </c>
      <c r="C121" t="s">
        <v>15</v>
      </c>
      <c r="D121" t="s">
        <v>9</v>
      </c>
      <c r="E121" s="24">
        <v>43014.502476851849</v>
      </c>
      <c r="F121" s="24">
        <v>43017.502476851849</v>
      </c>
      <c r="G121">
        <v>50</v>
      </c>
      <c r="H121">
        <v>150</v>
      </c>
      <c r="I121">
        <v>7500</v>
      </c>
      <c r="J121" s="24">
        <v>43014.502476851849</v>
      </c>
    </row>
    <row r="122" spans="1:10" x14ac:dyDescent="0.25">
      <c r="A122">
        <v>518768</v>
      </c>
      <c r="B122" t="s">
        <v>44</v>
      </c>
      <c r="C122" t="s">
        <v>15</v>
      </c>
      <c r="D122" t="s">
        <v>9</v>
      </c>
      <c r="E122" s="24">
        <v>43010.502476851849</v>
      </c>
      <c r="F122" s="24">
        <v>43024.502476851849</v>
      </c>
      <c r="G122">
        <v>11</v>
      </c>
      <c r="H122">
        <v>657</v>
      </c>
      <c r="I122">
        <v>7227</v>
      </c>
      <c r="J122" s="24">
        <v>43010.502476851849</v>
      </c>
    </row>
    <row r="123" spans="1:10" x14ac:dyDescent="0.25">
      <c r="A123">
        <v>518488</v>
      </c>
      <c r="B123" t="s">
        <v>144</v>
      </c>
      <c r="C123" t="s">
        <v>18</v>
      </c>
      <c r="D123" t="s">
        <v>12</v>
      </c>
      <c r="E123" s="24">
        <v>43031.502476851849</v>
      </c>
      <c r="F123" s="24">
        <v>43031.502476851849</v>
      </c>
      <c r="G123">
        <v>440000</v>
      </c>
      <c r="H123">
        <v>1.6E-2</v>
      </c>
      <c r="I123">
        <v>7040</v>
      </c>
      <c r="J123" s="24">
        <v>42978.502476851849</v>
      </c>
    </row>
    <row r="124" spans="1:10" x14ac:dyDescent="0.25">
      <c r="A124">
        <v>518488</v>
      </c>
      <c r="B124" t="s">
        <v>144</v>
      </c>
      <c r="C124" t="s">
        <v>18</v>
      </c>
      <c r="D124" t="s">
        <v>12</v>
      </c>
      <c r="E124" s="24">
        <v>43062.502476851849</v>
      </c>
      <c r="F124" s="24">
        <v>43066.502476851849</v>
      </c>
      <c r="G124">
        <v>440000</v>
      </c>
      <c r="H124">
        <v>1.6E-2</v>
      </c>
      <c r="I124">
        <v>7040</v>
      </c>
      <c r="J124" s="24">
        <v>42978.502476851849</v>
      </c>
    </row>
    <row r="125" spans="1:10" x14ac:dyDescent="0.25">
      <c r="A125">
        <v>518457</v>
      </c>
      <c r="B125" t="s">
        <v>72</v>
      </c>
      <c r="C125" t="s">
        <v>66</v>
      </c>
      <c r="D125" t="s">
        <v>12</v>
      </c>
      <c r="E125" s="24">
        <v>43081.502476851849</v>
      </c>
      <c r="F125" s="24">
        <v>43081.502476851849</v>
      </c>
      <c r="G125">
        <v>460000</v>
      </c>
      <c r="H125">
        <v>1.4999999999999999E-2</v>
      </c>
      <c r="I125">
        <v>6900</v>
      </c>
      <c r="J125" s="24">
        <v>42976.502476851849</v>
      </c>
    </row>
    <row r="126" spans="1:10" x14ac:dyDescent="0.25">
      <c r="A126">
        <v>518822</v>
      </c>
      <c r="B126" t="s">
        <v>36</v>
      </c>
      <c r="C126" t="s">
        <v>66</v>
      </c>
      <c r="D126" t="s">
        <v>12</v>
      </c>
      <c r="E126" s="24">
        <v>43017.502476851849</v>
      </c>
      <c r="F126" s="24">
        <v>43018.502476851849</v>
      </c>
      <c r="G126">
        <v>500000</v>
      </c>
      <c r="H126">
        <v>1.3800000000000002E-2</v>
      </c>
      <c r="I126">
        <v>6900</v>
      </c>
      <c r="J126" s="24">
        <v>43017.502476851849</v>
      </c>
    </row>
    <row r="127" spans="1:10" x14ac:dyDescent="0.25">
      <c r="A127">
        <v>518770</v>
      </c>
      <c r="B127" t="s">
        <v>147</v>
      </c>
      <c r="C127" t="s">
        <v>66</v>
      </c>
      <c r="D127" t="s">
        <v>12</v>
      </c>
      <c r="E127" s="24">
        <v>43010.502476851849</v>
      </c>
      <c r="F127" s="24">
        <v>43017.502476851849</v>
      </c>
      <c r="G127">
        <v>400000</v>
      </c>
      <c r="H127">
        <v>1.6900000000000002E-2</v>
      </c>
      <c r="I127">
        <v>6760</v>
      </c>
      <c r="J127" s="24">
        <v>43010.502476851849</v>
      </c>
    </row>
    <row r="128" spans="1:10" x14ac:dyDescent="0.25">
      <c r="A128">
        <v>518858</v>
      </c>
      <c r="B128" t="s">
        <v>68</v>
      </c>
      <c r="C128" t="s">
        <v>16</v>
      </c>
      <c r="D128" t="s">
        <v>9</v>
      </c>
      <c r="E128" s="24">
        <v>43021.502488425926</v>
      </c>
      <c r="F128" s="24">
        <v>43027.502488425926</v>
      </c>
      <c r="G128">
        <v>150</v>
      </c>
      <c r="H128">
        <v>45</v>
      </c>
      <c r="I128">
        <v>6750</v>
      </c>
      <c r="J128" s="24">
        <v>43021.502488425926</v>
      </c>
    </row>
    <row r="129" spans="1:10" x14ac:dyDescent="0.25">
      <c r="A129">
        <v>518119</v>
      </c>
      <c r="B129" t="s">
        <v>68</v>
      </c>
      <c r="C129" t="s">
        <v>17</v>
      </c>
      <c r="D129" t="s">
        <v>9</v>
      </c>
      <c r="E129" s="24">
        <v>42929.502488425926</v>
      </c>
      <c r="F129" s="24">
        <v>43034.502488425926</v>
      </c>
      <c r="G129">
        <v>6</v>
      </c>
      <c r="H129">
        <v>1110</v>
      </c>
      <c r="I129">
        <v>6660</v>
      </c>
      <c r="J129" s="24">
        <v>42929.502488425926</v>
      </c>
    </row>
    <row r="130" spans="1:10" x14ac:dyDescent="0.25">
      <c r="A130">
        <v>518850</v>
      </c>
      <c r="B130" t="s">
        <v>68</v>
      </c>
      <c r="C130" t="s">
        <v>9</v>
      </c>
      <c r="D130" t="s">
        <v>9</v>
      </c>
      <c r="E130" s="24">
        <v>43021.502488425926</v>
      </c>
      <c r="F130" s="24">
        <v>43027.502488425926</v>
      </c>
      <c r="G130">
        <v>4</v>
      </c>
      <c r="H130">
        <v>1620</v>
      </c>
      <c r="I130">
        <v>6480</v>
      </c>
      <c r="J130" s="24">
        <v>43021.502488425926</v>
      </c>
    </row>
    <row r="131" spans="1:10" x14ac:dyDescent="0.25">
      <c r="A131">
        <v>518729</v>
      </c>
      <c r="B131" t="s">
        <v>148</v>
      </c>
      <c r="C131" t="s">
        <v>107</v>
      </c>
      <c r="D131" t="s">
        <v>9</v>
      </c>
      <c r="E131" s="24">
        <v>43005.502488425926</v>
      </c>
      <c r="F131" s="24">
        <v>43014.502488425926</v>
      </c>
      <c r="G131">
        <v>1</v>
      </c>
      <c r="H131">
        <v>6325</v>
      </c>
      <c r="I131">
        <v>6325</v>
      </c>
      <c r="J131" s="24">
        <v>43005.502488425926</v>
      </c>
    </row>
    <row r="132" spans="1:10" x14ac:dyDescent="0.25">
      <c r="A132">
        <v>518680</v>
      </c>
      <c r="B132" t="s">
        <v>73</v>
      </c>
      <c r="C132" t="s">
        <v>18</v>
      </c>
      <c r="D132" t="s">
        <v>12</v>
      </c>
      <c r="E132" s="24">
        <v>43090.502488425926</v>
      </c>
      <c r="F132" s="24">
        <v>43090.502488425926</v>
      </c>
      <c r="G132">
        <v>500000</v>
      </c>
      <c r="H132">
        <v>1.2199999999999999E-2</v>
      </c>
      <c r="I132">
        <v>6100</v>
      </c>
      <c r="J132" s="24">
        <v>43000.502488425926</v>
      </c>
    </row>
    <row r="133" spans="1:10" x14ac:dyDescent="0.25">
      <c r="A133">
        <v>518680</v>
      </c>
      <c r="B133" t="s">
        <v>73</v>
      </c>
      <c r="C133" t="s">
        <v>66</v>
      </c>
      <c r="D133" t="s">
        <v>12</v>
      </c>
      <c r="E133" s="24">
        <v>43090.502488425926</v>
      </c>
      <c r="F133" s="24">
        <v>43090.502488425926</v>
      </c>
      <c r="G133">
        <v>500000</v>
      </c>
      <c r="H133">
        <v>1.2120000000000001E-2</v>
      </c>
      <c r="I133">
        <v>6060</v>
      </c>
      <c r="J133" s="24">
        <v>43000.502488425926</v>
      </c>
    </row>
    <row r="134" spans="1:10" x14ac:dyDescent="0.25">
      <c r="A134">
        <v>518781</v>
      </c>
      <c r="B134" t="s">
        <v>140</v>
      </c>
      <c r="C134" t="s">
        <v>9</v>
      </c>
      <c r="D134" t="s">
        <v>9</v>
      </c>
      <c r="E134" s="24">
        <v>43027.502488425926</v>
      </c>
      <c r="F134" s="24">
        <v>43027.502488425926</v>
      </c>
      <c r="G134">
        <v>4</v>
      </c>
      <c r="H134">
        <v>1500</v>
      </c>
      <c r="I134">
        <v>6000</v>
      </c>
      <c r="J134" s="24">
        <v>43011.502488425926</v>
      </c>
    </row>
    <row r="135" spans="1:10" x14ac:dyDescent="0.25">
      <c r="A135">
        <v>518853</v>
      </c>
      <c r="B135" t="s">
        <v>65</v>
      </c>
      <c r="C135" t="s">
        <v>15</v>
      </c>
      <c r="D135" t="s">
        <v>9</v>
      </c>
      <c r="E135" s="24">
        <v>43021.502488425926</v>
      </c>
      <c r="F135" s="24">
        <v>43028.502488425926</v>
      </c>
      <c r="G135">
        <v>9</v>
      </c>
      <c r="H135">
        <v>657</v>
      </c>
      <c r="I135">
        <v>5913</v>
      </c>
      <c r="J135" s="24">
        <v>43021.502488425926</v>
      </c>
    </row>
    <row r="136" spans="1:10" x14ac:dyDescent="0.25">
      <c r="A136">
        <v>518832</v>
      </c>
      <c r="B136" t="s">
        <v>70</v>
      </c>
      <c r="C136" t="s">
        <v>11</v>
      </c>
      <c r="D136" t="s">
        <v>11</v>
      </c>
      <c r="E136" s="24">
        <v>43059.502488425926</v>
      </c>
      <c r="F136" s="24">
        <v>43059.502488425926</v>
      </c>
      <c r="G136">
        <v>260</v>
      </c>
      <c r="H136">
        <v>21</v>
      </c>
      <c r="I136">
        <v>5460</v>
      </c>
      <c r="J136" s="24">
        <v>43019.502488425926</v>
      </c>
    </row>
    <row r="137" spans="1:10" x14ac:dyDescent="0.25">
      <c r="A137">
        <v>518782</v>
      </c>
      <c r="B137" t="s">
        <v>68</v>
      </c>
      <c r="C137" t="s">
        <v>17</v>
      </c>
      <c r="D137" t="s">
        <v>9</v>
      </c>
      <c r="E137" s="24">
        <v>43011.502488425926</v>
      </c>
      <c r="F137" s="24">
        <v>43020.502488425926</v>
      </c>
      <c r="G137">
        <v>50</v>
      </c>
      <c r="H137">
        <v>108</v>
      </c>
      <c r="I137">
        <v>5400</v>
      </c>
      <c r="J137" s="24">
        <v>43012.502488425926</v>
      </c>
    </row>
    <row r="138" spans="1:10" x14ac:dyDescent="0.25">
      <c r="A138">
        <v>518856</v>
      </c>
      <c r="B138" t="s">
        <v>68</v>
      </c>
      <c r="C138" t="s">
        <v>47</v>
      </c>
      <c r="D138" t="s">
        <v>9</v>
      </c>
      <c r="E138" s="24">
        <v>43021.502488425926</v>
      </c>
      <c r="F138" s="24">
        <v>43027.502488425926</v>
      </c>
      <c r="G138">
        <v>60</v>
      </c>
      <c r="H138">
        <v>90</v>
      </c>
      <c r="I138">
        <v>5400</v>
      </c>
      <c r="J138" s="24">
        <v>43021.502500000002</v>
      </c>
    </row>
    <row r="139" spans="1:10" x14ac:dyDescent="0.25">
      <c r="A139">
        <v>518768</v>
      </c>
      <c r="B139" t="s">
        <v>44</v>
      </c>
      <c r="C139" t="s">
        <v>16</v>
      </c>
      <c r="D139" t="s">
        <v>9</v>
      </c>
      <c r="E139" s="24">
        <v>43010.502500000002</v>
      </c>
      <c r="F139" s="24">
        <v>43024.502500000002</v>
      </c>
      <c r="G139">
        <v>30</v>
      </c>
      <c r="H139">
        <v>177</v>
      </c>
      <c r="I139">
        <v>5310</v>
      </c>
      <c r="J139" s="24">
        <v>43010.502500000002</v>
      </c>
    </row>
    <row r="140" spans="1:10" x14ac:dyDescent="0.25">
      <c r="A140">
        <v>518765</v>
      </c>
      <c r="B140" t="s">
        <v>68</v>
      </c>
      <c r="C140" t="s">
        <v>15</v>
      </c>
      <c r="D140" t="s">
        <v>9</v>
      </c>
      <c r="E140" s="24">
        <v>43007.502500000002</v>
      </c>
      <c r="F140" s="24">
        <v>43012.502500000002</v>
      </c>
      <c r="G140">
        <v>8</v>
      </c>
      <c r="H140">
        <v>657</v>
      </c>
      <c r="I140">
        <v>5256</v>
      </c>
      <c r="J140" s="24">
        <v>43007.502500000002</v>
      </c>
    </row>
    <row r="141" spans="1:10" x14ac:dyDescent="0.25">
      <c r="A141">
        <v>518048</v>
      </c>
      <c r="B141" t="s">
        <v>72</v>
      </c>
      <c r="C141" t="s">
        <v>66</v>
      </c>
      <c r="D141" t="s">
        <v>12</v>
      </c>
      <c r="E141" s="24">
        <v>43024.502500000002</v>
      </c>
      <c r="F141" s="24">
        <v>43024.502500000002</v>
      </c>
      <c r="G141">
        <v>345000</v>
      </c>
      <c r="H141">
        <v>1.4999999999999999E-2</v>
      </c>
      <c r="I141">
        <v>5175</v>
      </c>
      <c r="J141" s="24">
        <v>42919.502500000002</v>
      </c>
    </row>
    <row r="142" spans="1:10" x14ac:dyDescent="0.25">
      <c r="A142">
        <v>518049</v>
      </c>
      <c r="B142" t="s">
        <v>72</v>
      </c>
      <c r="C142" t="s">
        <v>66</v>
      </c>
      <c r="D142" t="s">
        <v>12</v>
      </c>
      <c r="E142" s="24">
        <v>43027.502500000002</v>
      </c>
      <c r="F142" s="24">
        <v>43027.502500000002</v>
      </c>
      <c r="G142">
        <v>345000</v>
      </c>
      <c r="H142">
        <v>1.4999999999999999E-2</v>
      </c>
      <c r="I142">
        <v>5175</v>
      </c>
      <c r="J142" s="24">
        <v>42919.502500000002</v>
      </c>
    </row>
    <row r="143" spans="1:10" x14ac:dyDescent="0.25">
      <c r="A143">
        <v>518391</v>
      </c>
      <c r="B143" t="s">
        <v>72</v>
      </c>
      <c r="C143" t="s">
        <v>66</v>
      </c>
      <c r="D143" t="s">
        <v>12</v>
      </c>
      <c r="E143" s="24">
        <v>43074.502500000002</v>
      </c>
      <c r="F143" s="24">
        <v>43074.502500000002</v>
      </c>
      <c r="G143">
        <v>345000</v>
      </c>
      <c r="H143">
        <v>1.4999999999999999E-2</v>
      </c>
      <c r="I143">
        <v>5175</v>
      </c>
      <c r="J143" s="24">
        <v>42968.502500000002</v>
      </c>
    </row>
    <row r="144" spans="1:10" x14ac:dyDescent="0.25">
      <c r="A144">
        <v>518710</v>
      </c>
      <c r="B144" t="s">
        <v>37</v>
      </c>
      <c r="C144" t="s">
        <v>39</v>
      </c>
      <c r="D144" t="s">
        <v>12</v>
      </c>
      <c r="E144" s="24">
        <v>43075.502500000002</v>
      </c>
      <c r="F144" s="24">
        <v>43075.502500000002</v>
      </c>
      <c r="G144">
        <v>30000</v>
      </c>
      <c r="H144">
        <v>0.16170000000000001</v>
      </c>
      <c r="I144">
        <v>4851</v>
      </c>
      <c r="J144" s="24">
        <v>43004.502500000002</v>
      </c>
    </row>
    <row r="145" spans="1:10" x14ac:dyDescent="0.25">
      <c r="A145">
        <v>518788</v>
      </c>
      <c r="B145" t="s">
        <v>67</v>
      </c>
      <c r="C145" t="s">
        <v>16</v>
      </c>
      <c r="D145" t="s">
        <v>9</v>
      </c>
      <c r="E145" s="24">
        <v>43013.502500000002</v>
      </c>
      <c r="F145" s="24">
        <v>43027.502500000002</v>
      </c>
      <c r="G145">
        <v>100</v>
      </c>
      <c r="H145">
        <v>45</v>
      </c>
      <c r="I145">
        <v>4500</v>
      </c>
      <c r="J145" s="24">
        <v>43013.502500000002</v>
      </c>
    </row>
    <row r="146" spans="1:10" x14ac:dyDescent="0.25">
      <c r="A146">
        <v>518235</v>
      </c>
      <c r="B146" t="s">
        <v>100</v>
      </c>
      <c r="C146" t="s">
        <v>17</v>
      </c>
      <c r="D146" t="s">
        <v>9</v>
      </c>
      <c r="E146" s="24">
        <v>42944.502500000002</v>
      </c>
      <c r="F146" s="24">
        <v>43033.502500000002</v>
      </c>
      <c r="G146">
        <v>4</v>
      </c>
      <c r="H146">
        <v>1110</v>
      </c>
      <c r="I146">
        <v>4440</v>
      </c>
      <c r="J146" s="24">
        <v>42944.502500000002</v>
      </c>
    </row>
    <row r="147" spans="1:10" x14ac:dyDescent="0.25">
      <c r="A147">
        <v>518788</v>
      </c>
      <c r="B147" t="s">
        <v>67</v>
      </c>
      <c r="C147" t="s">
        <v>17</v>
      </c>
      <c r="D147" t="s">
        <v>9</v>
      </c>
      <c r="E147" s="24">
        <v>43013.502500000002</v>
      </c>
      <c r="F147" s="24">
        <v>43027.502500000002</v>
      </c>
      <c r="G147">
        <v>25</v>
      </c>
      <c r="H147">
        <v>165</v>
      </c>
      <c r="I147">
        <v>4125</v>
      </c>
      <c r="J147" s="24">
        <v>43013.502500000002</v>
      </c>
    </row>
    <row r="148" spans="1:10" x14ac:dyDescent="0.25">
      <c r="A148">
        <v>517768</v>
      </c>
      <c r="B148" t="s">
        <v>145</v>
      </c>
      <c r="C148" t="s">
        <v>66</v>
      </c>
      <c r="D148" t="s">
        <v>12</v>
      </c>
      <c r="E148" s="24">
        <v>42924.502500000002</v>
      </c>
      <c r="F148" s="24">
        <v>43038.502500000002</v>
      </c>
      <c r="G148">
        <v>200000</v>
      </c>
      <c r="H148">
        <v>2.0029999999999999E-2</v>
      </c>
      <c r="I148">
        <v>4006</v>
      </c>
      <c r="J148" s="24">
        <v>42888.502500000002</v>
      </c>
    </row>
    <row r="149" spans="1:10" x14ac:dyDescent="0.25">
      <c r="A149">
        <v>518828</v>
      </c>
      <c r="B149" t="s">
        <v>86</v>
      </c>
      <c r="C149" t="s">
        <v>38</v>
      </c>
      <c r="D149" t="s">
        <v>12</v>
      </c>
      <c r="E149" s="24">
        <v>43018.502511574072</v>
      </c>
      <c r="F149" s="24">
        <v>43021.502511574072</v>
      </c>
      <c r="G149">
        <v>200000</v>
      </c>
      <c r="H149">
        <v>0.02</v>
      </c>
      <c r="I149">
        <v>4000</v>
      </c>
      <c r="J149" s="24">
        <v>43018.502511574072</v>
      </c>
    </row>
    <row r="150" spans="1:10" x14ac:dyDescent="0.25">
      <c r="A150">
        <v>518821</v>
      </c>
      <c r="B150" t="s">
        <v>95</v>
      </c>
      <c r="C150" t="s">
        <v>15</v>
      </c>
      <c r="D150" t="s">
        <v>9</v>
      </c>
      <c r="E150" s="24">
        <v>43017.502511574072</v>
      </c>
      <c r="F150" s="24">
        <v>43026.502511574072</v>
      </c>
      <c r="G150">
        <v>5</v>
      </c>
      <c r="H150">
        <v>800</v>
      </c>
      <c r="I150">
        <v>4000</v>
      </c>
      <c r="J150" s="24">
        <v>43017.502511574072</v>
      </c>
    </row>
    <row r="151" spans="1:10" x14ac:dyDescent="0.25">
      <c r="A151">
        <v>518766</v>
      </c>
      <c r="B151" t="s">
        <v>68</v>
      </c>
      <c r="C151" t="s">
        <v>40</v>
      </c>
      <c r="D151" t="s">
        <v>9</v>
      </c>
      <c r="E151" s="24">
        <v>43007.502511574072</v>
      </c>
      <c r="F151" s="24">
        <v>43083.502511574072</v>
      </c>
      <c r="G151">
        <v>660</v>
      </c>
      <c r="H151">
        <v>6</v>
      </c>
      <c r="I151">
        <v>3960</v>
      </c>
      <c r="J151" s="24">
        <v>43007.502511574072</v>
      </c>
    </row>
    <row r="152" spans="1:10" x14ac:dyDescent="0.25">
      <c r="A152">
        <v>518768</v>
      </c>
      <c r="B152" t="s">
        <v>44</v>
      </c>
      <c r="C152" t="s">
        <v>15</v>
      </c>
      <c r="D152" t="s">
        <v>9</v>
      </c>
      <c r="E152" s="24">
        <v>43010.502511574072</v>
      </c>
      <c r="F152" s="24">
        <v>43024.502511574072</v>
      </c>
      <c r="G152">
        <v>6</v>
      </c>
      <c r="H152">
        <v>657</v>
      </c>
      <c r="I152">
        <v>3942</v>
      </c>
      <c r="J152" s="24">
        <v>43010.502511574072</v>
      </c>
    </row>
    <row r="153" spans="1:10" x14ac:dyDescent="0.25">
      <c r="A153">
        <v>518771</v>
      </c>
      <c r="B153" t="s">
        <v>79</v>
      </c>
      <c r="C153" t="s">
        <v>15</v>
      </c>
      <c r="D153" t="s">
        <v>9</v>
      </c>
      <c r="E153" s="24">
        <v>43010.502511574072</v>
      </c>
      <c r="F153" s="24">
        <v>43021.502511574072</v>
      </c>
      <c r="G153">
        <v>6</v>
      </c>
      <c r="H153">
        <v>657</v>
      </c>
      <c r="I153">
        <v>3942</v>
      </c>
      <c r="J153" s="24">
        <v>43010.502511574072</v>
      </c>
    </row>
    <row r="154" spans="1:10" x14ac:dyDescent="0.25">
      <c r="A154">
        <v>518834</v>
      </c>
      <c r="B154" t="s">
        <v>122</v>
      </c>
      <c r="C154" t="s">
        <v>15</v>
      </c>
      <c r="D154" t="s">
        <v>9</v>
      </c>
      <c r="E154" s="24">
        <v>43019.502511574072</v>
      </c>
      <c r="F154" s="24">
        <v>43035.502511574072</v>
      </c>
      <c r="G154">
        <v>5</v>
      </c>
      <c r="H154">
        <v>780</v>
      </c>
      <c r="I154">
        <v>3900</v>
      </c>
      <c r="J154" s="24">
        <v>43019.502511574072</v>
      </c>
    </row>
    <row r="155" spans="1:10" x14ac:dyDescent="0.25">
      <c r="A155">
        <v>518769</v>
      </c>
      <c r="B155" t="s">
        <v>143</v>
      </c>
      <c r="C155" t="s">
        <v>15</v>
      </c>
      <c r="D155" t="s">
        <v>9</v>
      </c>
      <c r="E155" s="24">
        <v>43010.502511574072</v>
      </c>
      <c r="F155" s="24">
        <v>43084.502511574072</v>
      </c>
      <c r="G155">
        <v>6</v>
      </c>
      <c r="H155">
        <v>600</v>
      </c>
      <c r="I155">
        <v>3600</v>
      </c>
      <c r="J155" s="24">
        <v>43010.502511574072</v>
      </c>
    </row>
    <row r="156" spans="1:10" x14ac:dyDescent="0.25">
      <c r="A156">
        <v>518788</v>
      </c>
      <c r="B156" t="s">
        <v>67</v>
      </c>
      <c r="C156" t="s">
        <v>16</v>
      </c>
      <c r="D156" t="s">
        <v>9</v>
      </c>
      <c r="E156" s="24">
        <v>43013.502511574072</v>
      </c>
      <c r="F156" s="24">
        <v>43027.502511574072</v>
      </c>
      <c r="G156">
        <v>20</v>
      </c>
      <c r="H156">
        <v>177</v>
      </c>
      <c r="I156">
        <v>3540</v>
      </c>
      <c r="J156" s="24">
        <v>43013.502511574072</v>
      </c>
    </row>
    <row r="157" spans="1:10" x14ac:dyDescent="0.25">
      <c r="A157">
        <v>518085</v>
      </c>
      <c r="B157" t="s">
        <v>72</v>
      </c>
      <c r="C157" t="s">
        <v>66</v>
      </c>
      <c r="D157" t="s">
        <v>12</v>
      </c>
      <c r="E157" s="24">
        <v>43042.502511574072</v>
      </c>
      <c r="F157" s="24">
        <v>43042.502511574072</v>
      </c>
      <c r="G157">
        <v>230000</v>
      </c>
      <c r="H157">
        <v>1.4999999999999999E-2</v>
      </c>
      <c r="I157">
        <v>3450</v>
      </c>
      <c r="J157" s="24">
        <v>42926.502511574072</v>
      </c>
    </row>
    <row r="158" spans="1:10" x14ac:dyDescent="0.25">
      <c r="A158">
        <v>518044</v>
      </c>
      <c r="B158" t="s">
        <v>72</v>
      </c>
      <c r="C158" t="s">
        <v>66</v>
      </c>
      <c r="D158" t="s">
        <v>12</v>
      </c>
      <c r="E158" s="24">
        <v>43010.502511574072</v>
      </c>
      <c r="F158" s="24">
        <v>43011.502511574072</v>
      </c>
      <c r="G158">
        <v>230000</v>
      </c>
      <c r="H158">
        <v>1.4999999999999999E-2</v>
      </c>
      <c r="I158">
        <v>3450</v>
      </c>
      <c r="J158" s="24">
        <v>42919.502511574072</v>
      </c>
    </row>
    <row r="159" spans="1:10" x14ac:dyDescent="0.25">
      <c r="A159">
        <v>518188</v>
      </c>
      <c r="B159" t="s">
        <v>72</v>
      </c>
      <c r="C159" t="s">
        <v>66</v>
      </c>
      <c r="D159" t="s">
        <v>12</v>
      </c>
      <c r="E159" s="24">
        <v>43053.502511574072</v>
      </c>
      <c r="F159" s="24">
        <v>43053.502511574072</v>
      </c>
      <c r="G159">
        <v>230000</v>
      </c>
      <c r="H159">
        <v>1.4999999999999999E-2</v>
      </c>
      <c r="I159">
        <v>3450</v>
      </c>
      <c r="J159" s="24">
        <v>42940.502523148149</v>
      </c>
    </row>
    <row r="160" spans="1:10" x14ac:dyDescent="0.25">
      <c r="A160">
        <v>517794</v>
      </c>
      <c r="B160" t="s">
        <v>68</v>
      </c>
      <c r="C160" t="s">
        <v>17</v>
      </c>
      <c r="D160" t="s">
        <v>9</v>
      </c>
      <c r="E160" s="24">
        <v>42892.502523148149</v>
      </c>
      <c r="F160" s="24">
        <v>43034.502523148149</v>
      </c>
      <c r="G160">
        <v>3</v>
      </c>
      <c r="H160">
        <v>1110</v>
      </c>
      <c r="I160">
        <v>3330</v>
      </c>
      <c r="J160" s="24">
        <v>42892.502523148149</v>
      </c>
    </row>
    <row r="161" spans="1:10" x14ac:dyDescent="0.25">
      <c r="A161">
        <v>518868</v>
      </c>
      <c r="B161" t="s">
        <v>68</v>
      </c>
      <c r="C161" t="s">
        <v>17</v>
      </c>
      <c r="D161" t="s">
        <v>9</v>
      </c>
      <c r="E161" s="24">
        <v>43045.502523148149</v>
      </c>
      <c r="F161" s="24">
        <v>43048.502523148149</v>
      </c>
      <c r="G161">
        <v>20</v>
      </c>
      <c r="H161">
        <v>165</v>
      </c>
      <c r="I161">
        <v>3300</v>
      </c>
      <c r="J161" s="24">
        <v>43024.502523148149</v>
      </c>
    </row>
    <row r="162" spans="1:10" x14ac:dyDescent="0.25">
      <c r="A162">
        <v>518495</v>
      </c>
      <c r="B162" t="s">
        <v>146</v>
      </c>
      <c r="C162" t="s">
        <v>15</v>
      </c>
      <c r="D162" t="s">
        <v>9</v>
      </c>
      <c r="E162" s="24">
        <v>43010.502523148149</v>
      </c>
      <c r="F162" s="24">
        <v>43011.502523148149</v>
      </c>
      <c r="G162">
        <v>5</v>
      </c>
      <c r="H162">
        <v>657</v>
      </c>
      <c r="I162">
        <v>3285</v>
      </c>
      <c r="J162" s="24">
        <v>42979.502523148149</v>
      </c>
    </row>
    <row r="163" spans="1:10" x14ac:dyDescent="0.25">
      <c r="A163">
        <v>518810</v>
      </c>
      <c r="B163" t="s">
        <v>68</v>
      </c>
      <c r="C163" t="s">
        <v>42</v>
      </c>
      <c r="D163" t="s">
        <v>9</v>
      </c>
      <c r="E163" s="24">
        <v>43017.502523148149</v>
      </c>
      <c r="F163" s="24">
        <v>43020.502523148149</v>
      </c>
      <c r="G163">
        <v>20</v>
      </c>
      <c r="H163">
        <v>159</v>
      </c>
      <c r="I163">
        <v>3180</v>
      </c>
      <c r="J163" s="24">
        <v>43017.502523148149</v>
      </c>
    </row>
    <row r="164" spans="1:10" x14ac:dyDescent="0.25">
      <c r="A164">
        <v>516101</v>
      </c>
      <c r="B164" t="s">
        <v>103</v>
      </c>
      <c r="C164" t="s">
        <v>16</v>
      </c>
      <c r="D164" t="s">
        <v>9</v>
      </c>
      <c r="E164" s="24">
        <v>42667.502523148149</v>
      </c>
      <c r="F164" s="24">
        <v>43032.502523148149</v>
      </c>
      <c r="G164">
        <v>80</v>
      </c>
      <c r="H164">
        <v>39</v>
      </c>
      <c r="I164">
        <v>3120</v>
      </c>
      <c r="J164" s="24">
        <v>42667.502523148149</v>
      </c>
    </row>
    <row r="165" spans="1:10" x14ac:dyDescent="0.25">
      <c r="A165">
        <v>518777</v>
      </c>
      <c r="B165" t="s">
        <v>63</v>
      </c>
      <c r="C165" t="s">
        <v>38</v>
      </c>
      <c r="D165" t="s">
        <v>12</v>
      </c>
      <c r="E165" s="24">
        <v>43053.502523148149</v>
      </c>
      <c r="F165" s="24">
        <v>43053.502523148149</v>
      </c>
      <c r="G165">
        <v>62500</v>
      </c>
      <c r="H165">
        <v>2.4500000000000001E-2</v>
      </c>
      <c r="I165">
        <v>1531.25</v>
      </c>
      <c r="J165" s="24">
        <v>43011.502523148149</v>
      </c>
    </row>
    <row r="166" spans="1:10" x14ac:dyDescent="0.25">
      <c r="A166">
        <v>518802</v>
      </c>
      <c r="B166" t="s">
        <v>75</v>
      </c>
      <c r="C166" t="s">
        <v>16</v>
      </c>
      <c r="D166" t="s">
        <v>11</v>
      </c>
      <c r="E166" s="24">
        <v>43014.502523148149</v>
      </c>
      <c r="F166" s="24">
        <v>43042.502523148149</v>
      </c>
      <c r="G166">
        <v>4</v>
      </c>
      <c r="H166">
        <v>750</v>
      </c>
      <c r="I166">
        <v>3000</v>
      </c>
      <c r="J166" s="24">
        <v>43014.502523148149</v>
      </c>
    </row>
    <row r="167" spans="1:10" x14ac:dyDescent="0.25">
      <c r="A167">
        <v>518721</v>
      </c>
      <c r="B167" t="s">
        <v>149</v>
      </c>
      <c r="C167" t="s">
        <v>38</v>
      </c>
      <c r="D167" t="s">
        <v>12</v>
      </c>
      <c r="E167" s="24">
        <v>43021.502523148149</v>
      </c>
      <c r="F167" s="24">
        <v>43021.502523148149</v>
      </c>
      <c r="G167">
        <v>136000</v>
      </c>
      <c r="H167">
        <v>2.0999999999999998E-2</v>
      </c>
      <c r="I167">
        <v>2856</v>
      </c>
      <c r="J167" s="24">
        <v>43005.502523148149</v>
      </c>
    </row>
    <row r="168" spans="1:10" x14ac:dyDescent="0.25">
      <c r="A168">
        <v>518384</v>
      </c>
      <c r="B168" t="s">
        <v>68</v>
      </c>
      <c r="C168" t="s">
        <v>17</v>
      </c>
      <c r="D168" t="s">
        <v>9</v>
      </c>
      <c r="E168" s="24">
        <v>43006.502523148149</v>
      </c>
      <c r="F168" s="24">
        <v>43013.502523148149</v>
      </c>
      <c r="G168">
        <v>26</v>
      </c>
      <c r="H168">
        <v>108</v>
      </c>
      <c r="I168">
        <v>2808</v>
      </c>
      <c r="J168" s="24">
        <v>43006.502523148149</v>
      </c>
    </row>
    <row r="169" spans="1:10" x14ac:dyDescent="0.25">
      <c r="A169">
        <v>518439</v>
      </c>
      <c r="B169" t="s">
        <v>35</v>
      </c>
      <c r="C169" t="s">
        <v>38</v>
      </c>
      <c r="D169" t="s">
        <v>12</v>
      </c>
      <c r="E169" s="24">
        <v>43017.502523148149</v>
      </c>
      <c r="F169" s="24">
        <v>43017.502523148149</v>
      </c>
      <c r="G169">
        <v>140000</v>
      </c>
      <c r="H169">
        <v>1.9950000000000002E-2</v>
      </c>
      <c r="I169">
        <v>2793</v>
      </c>
      <c r="J169" s="24">
        <v>42975.502523148149</v>
      </c>
    </row>
    <row r="170" spans="1:10" x14ac:dyDescent="0.25">
      <c r="A170">
        <v>518739</v>
      </c>
      <c r="B170" t="s">
        <v>92</v>
      </c>
      <c r="C170" t="s">
        <v>66</v>
      </c>
      <c r="D170" t="s">
        <v>12</v>
      </c>
      <c r="E170" s="24">
        <v>43006.502534722225</v>
      </c>
      <c r="F170" s="24">
        <v>43027.502534722225</v>
      </c>
      <c r="G170">
        <v>115000</v>
      </c>
      <c r="H170">
        <v>2.4210000000000002E-2</v>
      </c>
      <c r="I170">
        <v>2784.15</v>
      </c>
      <c r="J170" s="24">
        <v>43006.502534722225</v>
      </c>
    </row>
    <row r="171" spans="1:10" x14ac:dyDescent="0.25">
      <c r="A171">
        <v>518649</v>
      </c>
      <c r="B171" t="s">
        <v>150</v>
      </c>
      <c r="C171" t="s">
        <v>66</v>
      </c>
      <c r="D171" t="s">
        <v>12</v>
      </c>
      <c r="E171" s="24">
        <v>43021.502534722225</v>
      </c>
      <c r="F171" s="24">
        <v>43028.502534722225</v>
      </c>
      <c r="G171">
        <v>115000</v>
      </c>
      <c r="H171">
        <v>2.4210000000000002E-2</v>
      </c>
      <c r="I171">
        <v>2784.15</v>
      </c>
      <c r="J171" s="24">
        <v>42997.502534722225</v>
      </c>
    </row>
    <row r="172" spans="1:10" x14ac:dyDescent="0.25">
      <c r="A172">
        <v>518773</v>
      </c>
      <c r="B172" t="s">
        <v>151</v>
      </c>
      <c r="C172" t="s">
        <v>66</v>
      </c>
      <c r="D172" t="s">
        <v>12</v>
      </c>
      <c r="E172" s="24">
        <v>43010.502534722225</v>
      </c>
      <c r="F172" s="24">
        <v>43025.502534722225</v>
      </c>
      <c r="G172">
        <v>115000</v>
      </c>
      <c r="H172">
        <v>2.4199999999999999E-2</v>
      </c>
      <c r="I172">
        <v>2783</v>
      </c>
      <c r="J172" s="24">
        <v>43010.502534722225</v>
      </c>
    </row>
    <row r="173" spans="1:10" x14ac:dyDescent="0.25">
      <c r="A173">
        <v>518824</v>
      </c>
      <c r="B173" t="s">
        <v>68</v>
      </c>
      <c r="C173" t="s">
        <v>15</v>
      </c>
      <c r="D173" t="s">
        <v>9</v>
      </c>
      <c r="E173" s="24">
        <v>43018.502534722225</v>
      </c>
      <c r="F173" s="24">
        <v>43019.502534722225</v>
      </c>
      <c r="G173">
        <v>18</v>
      </c>
      <c r="H173">
        <v>150</v>
      </c>
      <c r="I173">
        <v>2700</v>
      </c>
      <c r="J173" s="24">
        <v>43018.502534722225</v>
      </c>
    </row>
    <row r="174" spans="1:10" x14ac:dyDescent="0.25">
      <c r="A174">
        <v>518834</v>
      </c>
      <c r="B174" t="s">
        <v>122</v>
      </c>
      <c r="C174" t="s">
        <v>15</v>
      </c>
      <c r="D174" t="s">
        <v>9</v>
      </c>
      <c r="E174" s="24">
        <v>43019.502534722225</v>
      </c>
      <c r="F174" s="24">
        <v>43035.502534722225</v>
      </c>
      <c r="G174">
        <v>4</v>
      </c>
      <c r="H174">
        <v>657</v>
      </c>
      <c r="I174">
        <v>2628</v>
      </c>
      <c r="J174" s="24">
        <v>43019.502534722225</v>
      </c>
    </row>
    <row r="175" spans="1:10" x14ac:dyDescent="0.25">
      <c r="A175">
        <v>518662</v>
      </c>
      <c r="B175" t="s">
        <v>35</v>
      </c>
      <c r="C175" t="s">
        <v>38</v>
      </c>
      <c r="D175" t="s">
        <v>12</v>
      </c>
      <c r="E175" s="24">
        <v>43017.502534722225</v>
      </c>
      <c r="F175" s="24">
        <v>43017.502534722225</v>
      </c>
      <c r="G175">
        <v>130000</v>
      </c>
      <c r="H175">
        <v>1.9950000000000002E-2</v>
      </c>
      <c r="I175">
        <v>2593.5</v>
      </c>
      <c r="J175" s="24">
        <v>42998.502534722225</v>
      </c>
    </row>
    <row r="176" spans="1:10" x14ac:dyDescent="0.25">
      <c r="A176">
        <v>518813</v>
      </c>
      <c r="B176" t="s">
        <v>69</v>
      </c>
      <c r="C176" t="s">
        <v>47</v>
      </c>
      <c r="D176" t="s">
        <v>9</v>
      </c>
      <c r="E176" s="24">
        <v>43017.502534722225</v>
      </c>
      <c r="F176" s="24">
        <v>43031.502534722225</v>
      </c>
      <c r="G176">
        <v>28</v>
      </c>
      <c r="H176">
        <v>90</v>
      </c>
      <c r="I176">
        <v>2520</v>
      </c>
      <c r="J176" s="24">
        <v>43017.502534722225</v>
      </c>
    </row>
    <row r="177" spans="1:10" x14ac:dyDescent="0.25">
      <c r="A177">
        <v>518235</v>
      </c>
      <c r="B177" t="s">
        <v>100</v>
      </c>
      <c r="C177" t="s">
        <v>16</v>
      </c>
      <c r="D177" t="s">
        <v>11</v>
      </c>
      <c r="E177" s="24">
        <v>42944.502534722225</v>
      </c>
      <c r="F177" s="24">
        <v>43042.502534722225</v>
      </c>
      <c r="G177">
        <v>2</v>
      </c>
      <c r="H177">
        <v>1250</v>
      </c>
      <c r="I177">
        <v>2500</v>
      </c>
      <c r="J177" s="24">
        <v>42944.502534722225</v>
      </c>
    </row>
    <row r="178" spans="1:10" x14ac:dyDescent="0.25">
      <c r="A178">
        <v>517330</v>
      </c>
      <c r="B178" t="s">
        <v>102</v>
      </c>
      <c r="C178" t="s">
        <v>16</v>
      </c>
      <c r="D178" t="s">
        <v>11</v>
      </c>
      <c r="E178" s="24">
        <v>42844.502534722225</v>
      </c>
      <c r="F178" s="24">
        <v>43042.502534722225</v>
      </c>
      <c r="G178">
        <v>2</v>
      </c>
      <c r="H178">
        <v>1250</v>
      </c>
      <c r="I178">
        <v>2500</v>
      </c>
      <c r="J178" s="24">
        <v>42830.502534722225</v>
      </c>
    </row>
    <row r="179" spans="1:10" x14ac:dyDescent="0.25">
      <c r="A179">
        <v>516101</v>
      </c>
      <c r="B179" t="s">
        <v>103</v>
      </c>
      <c r="C179" t="s">
        <v>16</v>
      </c>
      <c r="D179" t="s">
        <v>9</v>
      </c>
      <c r="E179" s="24">
        <v>42667.502534722225</v>
      </c>
      <c r="F179" s="24">
        <v>43032.502534722225</v>
      </c>
      <c r="G179">
        <v>50</v>
      </c>
      <c r="H179">
        <v>49</v>
      </c>
      <c r="I179">
        <v>2450</v>
      </c>
      <c r="J179" s="24">
        <v>42667.502534722225</v>
      </c>
    </row>
    <row r="180" spans="1:10" x14ac:dyDescent="0.25">
      <c r="A180">
        <v>518853</v>
      </c>
      <c r="B180" t="s">
        <v>65</v>
      </c>
      <c r="C180" t="s">
        <v>17</v>
      </c>
      <c r="D180" t="s">
        <v>9</v>
      </c>
      <c r="E180" s="24">
        <v>43021.502546296295</v>
      </c>
      <c r="F180" s="24">
        <v>43028.502546296295</v>
      </c>
      <c r="G180">
        <v>11</v>
      </c>
      <c r="H180">
        <v>219</v>
      </c>
      <c r="I180">
        <v>2409</v>
      </c>
      <c r="J180" s="24">
        <v>43021.502546296295</v>
      </c>
    </row>
    <row r="181" spans="1:10" x14ac:dyDescent="0.25">
      <c r="A181">
        <v>518806</v>
      </c>
      <c r="B181" t="s">
        <v>84</v>
      </c>
      <c r="C181" t="s">
        <v>17</v>
      </c>
      <c r="D181" t="s">
        <v>9</v>
      </c>
      <c r="E181" s="24">
        <v>43017.502546296295</v>
      </c>
      <c r="F181" s="24">
        <v>43045.502546296295</v>
      </c>
      <c r="G181">
        <v>2</v>
      </c>
      <c r="H181">
        <v>1202.5</v>
      </c>
      <c r="I181">
        <v>2405</v>
      </c>
      <c r="J181" s="24">
        <v>43017.502546296295</v>
      </c>
    </row>
    <row r="182" spans="1:10" x14ac:dyDescent="0.25">
      <c r="A182">
        <v>518833</v>
      </c>
      <c r="B182" t="s">
        <v>126</v>
      </c>
      <c r="C182" t="s">
        <v>15</v>
      </c>
      <c r="D182" t="s">
        <v>9</v>
      </c>
      <c r="E182" s="24">
        <v>43019.502546296295</v>
      </c>
      <c r="F182" s="24">
        <v>43063.502546296295</v>
      </c>
      <c r="G182">
        <v>4</v>
      </c>
      <c r="H182">
        <v>600</v>
      </c>
      <c r="I182">
        <v>2400</v>
      </c>
      <c r="J182" s="24">
        <v>43019.502546296295</v>
      </c>
    </row>
    <row r="183" spans="1:10" x14ac:dyDescent="0.25">
      <c r="A183">
        <v>518797</v>
      </c>
      <c r="B183" t="s">
        <v>119</v>
      </c>
      <c r="C183" t="s">
        <v>15</v>
      </c>
      <c r="D183" t="s">
        <v>9</v>
      </c>
      <c r="E183" s="24">
        <v>43013.502546296295</v>
      </c>
      <c r="F183" s="24">
        <v>43056.502546296295</v>
      </c>
      <c r="G183">
        <v>3</v>
      </c>
      <c r="H183">
        <v>756.5</v>
      </c>
      <c r="I183">
        <v>2269.5</v>
      </c>
      <c r="J183" s="24">
        <v>43013.502546296295</v>
      </c>
    </row>
    <row r="184" spans="1:10" x14ac:dyDescent="0.25">
      <c r="A184">
        <v>518794</v>
      </c>
      <c r="B184" t="s">
        <v>119</v>
      </c>
      <c r="C184" t="s">
        <v>15</v>
      </c>
      <c r="D184" t="s">
        <v>9</v>
      </c>
      <c r="E184" s="24">
        <v>43013.502546296295</v>
      </c>
      <c r="F184" s="24">
        <v>43056.502546296295</v>
      </c>
      <c r="G184">
        <v>3</v>
      </c>
      <c r="H184">
        <v>756.5</v>
      </c>
      <c r="I184">
        <v>2269.5</v>
      </c>
      <c r="J184" s="24">
        <v>43013.502546296295</v>
      </c>
    </row>
    <row r="185" spans="1:10" x14ac:dyDescent="0.25">
      <c r="A185">
        <v>518134</v>
      </c>
      <c r="B185" t="s">
        <v>68</v>
      </c>
      <c r="C185" t="s">
        <v>17</v>
      </c>
      <c r="D185" t="s">
        <v>9</v>
      </c>
      <c r="E185" s="24">
        <v>42933.502546296295</v>
      </c>
      <c r="F185" s="24">
        <v>43038.502546296295</v>
      </c>
      <c r="G185">
        <v>2</v>
      </c>
      <c r="H185">
        <v>1110</v>
      </c>
      <c r="I185">
        <v>2220</v>
      </c>
      <c r="J185" s="24">
        <v>42933.502546296295</v>
      </c>
    </row>
    <row r="186" spans="1:10" x14ac:dyDescent="0.25">
      <c r="A186">
        <v>518135</v>
      </c>
      <c r="B186" t="s">
        <v>68</v>
      </c>
      <c r="C186" t="s">
        <v>17</v>
      </c>
      <c r="D186" t="s">
        <v>9</v>
      </c>
      <c r="E186" s="24">
        <v>42933.502546296295</v>
      </c>
      <c r="F186" s="24">
        <v>43038.502546296295</v>
      </c>
      <c r="G186">
        <v>2</v>
      </c>
      <c r="H186">
        <v>1110</v>
      </c>
      <c r="I186">
        <v>2220</v>
      </c>
      <c r="J186" s="24">
        <v>42933.502546296295</v>
      </c>
    </row>
    <row r="187" spans="1:10" x14ac:dyDescent="0.25">
      <c r="A187">
        <v>518181</v>
      </c>
      <c r="B187" t="s">
        <v>77</v>
      </c>
      <c r="C187" t="s">
        <v>17</v>
      </c>
      <c r="D187" t="s">
        <v>9</v>
      </c>
      <c r="E187" s="24">
        <v>42937.502546296295</v>
      </c>
      <c r="F187" s="24">
        <v>43038.502546296295</v>
      </c>
      <c r="G187">
        <v>2</v>
      </c>
      <c r="H187">
        <v>1110</v>
      </c>
      <c r="I187">
        <v>2220</v>
      </c>
      <c r="J187" s="24">
        <v>42937.502546296295</v>
      </c>
    </row>
    <row r="188" spans="1:10" x14ac:dyDescent="0.25">
      <c r="A188">
        <v>518619</v>
      </c>
      <c r="B188" t="s">
        <v>102</v>
      </c>
      <c r="C188" t="s">
        <v>17</v>
      </c>
      <c r="D188" t="s">
        <v>9</v>
      </c>
      <c r="E188" s="24">
        <v>42996.502546296295</v>
      </c>
      <c r="F188" s="24">
        <v>43042.502546296295</v>
      </c>
      <c r="G188">
        <v>2</v>
      </c>
      <c r="H188">
        <v>1110</v>
      </c>
      <c r="I188">
        <v>2220</v>
      </c>
      <c r="J188" s="24">
        <v>42996.502546296295</v>
      </c>
    </row>
    <row r="189" spans="1:10" x14ac:dyDescent="0.25">
      <c r="A189">
        <v>518782</v>
      </c>
      <c r="B189" t="s">
        <v>68</v>
      </c>
      <c r="C189" t="s">
        <v>17</v>
      </c>
      <c r="D189" t="s">
        <v>9</v>
      </c>
      <c r="E189" s="24">
        <v>43011.502546296295</v>
      </c>
      <c r="F189" s="24">
        <v>43020.502546296295</v>
      </c>
      <c r="G189">
        <v>10</v>
      </c>
      <c r="H189">
        <v>201</v>
      </c>
      <c r="I189">
        <v>2010</v>
      </c>
      <c r="J189" s="24">
        <v>43012.502546296295</v>
      </c>
    </row>
    <row r="190" spans="1:10" x14ac:dyDescent="0.25">
      <c r="A190">
        <v>518734</v>
      </c>
      <c r="B190" t="s">
        <v>83</v>
      </c>
      <c r="C190" t="s">
        <v>16</v>
      </c>
      <c r="D190" t="s">
        <v>9</v>
      </c>
      <c r="E190" s="24">
        <v>43013.502546296295</v>
      </c>
      <c r="F190" s="24">
        <v>43013.502546296295</v>
      </c>
      <c r="G190">
        <v>100</v>
      </c>
      <c r="H190">
        <v>20</v>
      </c>
      <c r="I190">
        <v>2000</v>
      </c>
      <c r="J190" s="24">
        <v>43006.502557870372</v>
      </c>
    </row>
    <row r="191" spans="1:10" x14ac:dyDescent="0.25">
      <c r="A191">
        <v>518781</v>
      </c>
      <c r="B191" t="s">
        <v>140</v>
      </c>
      <c r="C191" t="s">
        <v>9</v>
      </c>
      <c r="D191" t="s">
        <v>9</v>
      </c>
      <c r="E191" s="24">
        <v>43027.502557870372</v>
      </c>
      <c r="F191" s="24">
        <v>43027.502557870372</v>
      </c>
      <c r="G191">
        <v>1</v>
      </c>
      <c r="H191">
        <v>1980</v>
      </c>
      <c r="I191">
        <v>1980</v>
      </c>
      <c r="J191" s="24">
        <v>43011.502557870372</v>
      </c>
    </row>
    <row r="192" spans="1:10" x14ac:dyDescent="0.25">
      <c r="A192">
        <v>518432</v>
      </c>
      <c r="B192" t="s">
        <v>113</v>
      </c>
      <c r="C192" t="s">
        <v>38</v>
      </c>
      <c r="D192" t="s">
        <v>12</v>
      </c>
      <c r="E192" s="24">
        <v>43012.502557870372</v>
      </c>
      <c r="F192" s="24">
        <v>43012.502557870372</v>
      </c>
      <c r="G192">
        <v>70000</v>
      </c>
      <c r="H192">
        <v>2.6200000000000001E-2</v>
      </c>
      <c r="I192">
        <v>1834</v>
      </c>
      <c r="J192" s="24">
        <v>42972.502557870372</v>
      </c>
    </row>
    <row r="193" spans="1:10" x14ac:dyDescent="0.25">
      <c r="A193">
        <v>518432</v>
      </c>
      <c r="B193" t="s">
        <v>113</v>
      </c>
      <c r="C193" t="s">
        <v>38</v>
      </c>
      <c r="D193" t="s">
        <v>12</v>
      </c>
      <c r="E193" s="24">
        <v>43042.502557870372</v>
      </c>
      <c r="F193" s="24">
        <v>43042.502557870372</v>
      </c>
      <c r="G193">
        <v>70000</v>
      </c>
      <c r="H193">
        <v>2.6200000000000001E-2</v>
      </c>
      <c r="I193">
        <v>1834</v>
      </c>
      <c r="J193" s="24">
        <v>42972.502557870372</v>
      </c>
    </row>
    <row r="194" spans="1:10" x14ac:dyDescent="0.25">
      <c r="A194">
        <v>518788</v>
      </c>
      <c r="B194" t="s">
        <v>67</v>
      </c>
      <c r="C194" t="s">
        <v>16</v>
      </c>
      <c r="D194" t="s">
        <v>9</v>
      </c>
      <c r="E194" s="24">
        <v>43013.502557870372</v>
      </c>
      <c r="F194" s="24">
        <v>43027.502557870372</v>
      </c>
      <c r="G194">
        <v>40</v>
      </c>
      <c r="H194">
        <v>45</v>
      </c>
      <c r="I194">
        <v>1800</v>
      </c>
      <c r="J194" s="24">
        <v>43013.502557870372</v>
      </c>
    </row>
    <row r="195" spans="1:10" x14ac:dyDescent="0.25">
      <c r="A195">
        <v>518810</v>
      </c>
      <c r="B195" t="s">
        <v>68</v>
      </c>
      <c r="C195" t="s">
        <v>47</v>
      </c>
      <c r="D195" t="s">
        <v>9</v>
      </c>
      <c r="E195" s="24">
        <v>43017.502557870372</v>
      </c>
      <c r="F195" s="24">
        <v>43020.502557870372</v>
      </c>
      <c r="G195">
        <v>20</v>
      </c>
      <c r="H195">
        <v>90</v>
      </c>
      <c r="I195">
        <v>1800</v>
      </c>
      <c r="J195" s="24">
        <v>43017.502557870372</v>
      </c>
    </row>
    <row r="196" spans="1:10" x14ac:dyDescent="0.25">
      <c r="A196">
        <v>518868</v>
      </c>
      <c r="B196" t="s">
        <v>68</v>
      </c>
      <c r="C196" t="s">
        <v>16</v>
      </c>
      <c r="D196" t="s">
        <v>9</v>
      </c>
      <c r="E196" s="24">
        <v>43033.502557870372</v>
      </c>
      <c r="F196" s="24">
        <v>43048.502557870372</v>
      </c>
      <c r="G196">
        <v>10</v>
      </c>
      <c r="H196">
        <v>177</v>
      </c>
      <c r="I196">
        <v>1770</v>
      </c>
      <c r="J196" s="24">
        <v>43024.502557870372</v>
      </c>
    </row>
    <row r="197" spans="1:10" x14ac:dyDescent="0.25">
      <c r="A197">
        <v>518045</v>
      </c>
      <c r="B197" t="s">
        <v>72</v>
      </c>
      <c r="C197" t="s">
        <v>66</v>
      </c>
      <c r="D197" t="s">
        <v>12</v>
      </c>
      <c r="E197" s="24">
        <v>43017.502557870372</v>
      </c>
      <c r="F197" s="24">
        <v>43017.502557870372</v>
      </c>
      <c r="G197">
        <v>115000</v>
      </c>
      <c r="H197">
        <v>1.4999999999999999E-2</v>
      </c>
      <c r="I197">
        <v>1725</v>
      </c>
      <c r="J197" s="24">
        <v>42919.502557870372</v>
      </c>
    </row>
    <row r="198" spans="1:10" x14ac:dyDescent="0.25">
      <c r="A198">
        <v>518043</v>
      </c>
      <c r="B198" t="s">
        <v>72</v>
      </c>
      <c r="C198" t="s">
        <v>66</v>
      </c>
      <c r="D198" t="s">
        <v>12</v>
      </c>
      <c r="E198" s="24">
        <v>43035.502557870372</v>
      </c>
      <c r="F198" s="24">
        <v>43035.502557870372</v>
      </c>
      <c r="G198">
        <v>115000</v>
      </c>
      <c r="H198">
        <v>1.4999999999999999E-2</v>
      </c>
      <c r="I198">
        <v>1725</v>
      </c>
      <c r="J198" s="24">
        <v>42919.502557870372</v>
      </c>
    </row>
    <row r="199" spans="1:10" x14ac:dyDescent="0.25">
      <c r="A199">
        <v>518796</v>
      </c>
      <c r="B199" t="s">
        <v>68</v>
      </c>
      <c r="C199" t="s">
        <v>17</v>
      </c>
      <c r="D199" t="s">
        <v>9</v>
      </c>
      <c r="E199" s="24">
        <v>43014.502557870372</v>
      </c>
      <c r="F199" s="24">
        <v>43020.502557870372</v>
      </c>
      <c r="G199">
        <v>10</v>
      </c>
      <c r="H199">
        <v>165</v>
      </c>
      <c r="I199">
        <v>1650</v>
      </c>
      <c r="J199" s="24">
        <v>43014.502557870372</v>
      </c>
    </row>
    <row r="200" spans="1:10" x14ac:dyDescent="0.25">
      <c r="A200">
        <v>518835</v>
      </c>
      <c r="B200" t="s">
        <v>36</v>
      </c>
      <c r="C200" t="s">
        <v>80</v>
      </c>
      <c r="D200" t="s">
        <v>81</v>
      </c>
      <c r="E200" s="24">
        <v>43019.502557870372</v>
      </c>
      <c r="F200" s="24">
        <v>43028.502557870372</v>
      </c>
      <c r="G200">
        <v>1</v>
      </c>
      <c r="H200">
        <v>1650</v>
      </c>
      <c r="I200">
        <v>1650</v>
      </c>
      <c r="J200" s="24">
        <v>43019.502569444441</v>
      </c>
    </row>
    <row r="201" spans="1:10" x14ac:dyDescent="0.25">
      <c r="A201">
        <v>518789</v>
      </c>
      <c r="B201" t="s">
        <v>68</v>
      </c>
      <c r="C201" t="s">
        <v>15</v>
      </c>
      <c r="D201" t="s">
        <v>9</v>
      </c>
      <c r="E201" s="24">
        <v>43013.502569444441</v>
      </c>
      <c r="F201" s="24">
        <v>43014.502569444441</v>
      </c>
      <c r="G201">
        <v>11</v>
      </c>
      <c r="H201">
        <v>150</v>
      </c>
      <c r="I201">
        <v>1650</v>
      </c>
      <c r="J201" s="24">
        <v>43013.502569444441</v>
      </c>
    </row>
    <row r="202" spans="1:10" x14ac:dyDescent="0.25">
      <c r="A202">
        <v>518782</v>
      </c>
      <c r="B202" t="s">
        <v>68</v>
      </c>
      <c r="C202" t="s">
        <v>42</v>
      </c>
      <c r="D202" t="s">
        <v>9</v>
      </c>
      <c r="E202" s="24">
        <v>43011.502569444441</v>
      </c>
      <c r="F202" s="24">
        <v>43020.502569444441</v>
      </c>
      <c r="G202">
        <v>10</v>
      </c>
      <c r="H202">
        <v>159</v>
      </c>
      <c r="I202">
        <v>1590</v>
      </c>
      <c r="J202" s="24">
        <v>43012.502569444441</v>
      </c>
    </row>
    <row r="203" spans="1:10" x14ac:dyDescent="0.25">
      <c r="A203">
        <v>518846</v>
      </c>
      <c r="B203" t="s">
        <v>64</v>
      </c>
      <c r="C203" t="s">
        <v>42</v>
      </c>
      <c r="D203" t="s">
        <v>9</v>
      </c>
      <c r="E203" s="24">
        <v>43021.502569444441</v>
      </c>
      <c r="F203" s="24">
        <v>43035.502569444441</v>
      </c>
      <c r="G203">
        <v>10</v>
      </c>
      <c r="H203">
        <v>159</v>
      </c>
      <c r="I203">
        <v>1590</v>
      </c>
      <c r="J203" s="24">
        <v>43021.502569444441</v>
      </c>
    </row>
    <row r="204" spans="1:10" x14ac:dyDescent="0.25">
      <c r="A204">
        <v>518695</v>
      </c>
      <c r="B204" t="s">
        <v>113</v>
      </c>
      <c r="C204" t="s">
        <v>38</v>
      </c>
      <c r="D204" t="s">
        <v>12</v>
      </c>
      <c r="E204" s="24">
        <v>43049.502569444441</v>
      </c>
      <c r="F204" s="24">
        <v>43049.502569444441</v>
      </c>
      <c r="G204">
        <v>70000</v>
      </c>
      <c r="H204">
        <v>2.2499999999999999E-2</v>
      </c>
      <c r="I204">
        <v>1575</v>
      </c>
      <c r="J204" s="24">
        <v>43003.502569444441</v>
      </c>
    </row>
    <row r="205" spans="1:10" x14ac:dyDescent="0.25">
      <c r="A205">
        <v>518695</v>
      </c>
      <c r="B205" t="s">
        <v>113</v>
      </c>
      <c r="C205" t="s">
        <v>38</v>
      </c>
      <c r="D205" t="s">
        <v>12</v>
      </c>
      <c r="E205" s="24">
        <v>43077.502569444441</v>
      </c>
      <c r="F205" s="24">
        <v>43077.502569444441</v>
      </c>
      <c r="G205">
        <v>70000</v>
      </c>
      <c r="H205">
        <v>2.2499999999999999E-2</v>
      </c>
      <c r="I205">
        <v>1575</v>
      </c>
      <c r="J205" s="24">
        <v>43003.502569444441</v>
      </c>
    </row>
    <row r="206" spans="1:10" x14ac:dyDescent="0.25">
      <c r="A206">
        <v>518695</v>
      </c>
      <c r="B206" t="s">
        <v>113</v>
      </c>
      <c r="C206" t="s">
        <v>38</v>
      </c>
      <c r="D206" t="s">
        <v>12</v>
      </c>
      <c r="E206" s="24">
        <v>43084.502569444441</v>
      </c>
      <c r="F206" s="24">
        <v>43084.502569444441</v>
      </c>
      <c r="G206">
        <v>70000</v>
      </c>
      <c r="H206">
        <v>2.2499999999999999E-2</v>
      </c>
      <c r="I206">
        <v>1575</v>
      </c>
      <c r="J206" s="24">
        <v>43003.502569444441</v>
      </c>
    </row>
    <row r="207" spans="1:10" x14ac:dyDescent="0.25">
      <c r="A207">
        <v>518795</v>
      </c>
      <c r="B207" t="s">
        <v>119</v>
      </c>
      <c r="C207" t="s">
        <v>15</v>
      </c>
      <c r="D207" t="s">
        <v>9</v>
      </c>
      <c r="E207" s="24">
        <v>43013.502569444441</v>
      </c>
      <c r="F207" s="24">
        <v>43056.502569444441</v>
      </c>
      <c r="G207">
        <v>2</v>
      </c>
      <c r="H207">
        <v>756.5</v>
      </c>
      <c r="I207">
        <v>1513</v>
      </c>
      <c r="J207" s="24">
        <v>43013.502569444441</v>
      </c>
    </row>
    <row r="208" spans="1:10" x14ac:dyDescent="0.25">
      <c r="A208">
        <v>518793</v>
      </c>
      <c r="B208" t="s">
        <v>37</v>
      </c>
      <c r="C208" t="s">
        <v>16</v>
      </c>
      <c r="D208" t="s">
        <v>11</v>
      </c>
      <c r="E208" s="24">
        <v>43013.502569444441</v>
      </c>
      <c r="F208" s="24">
        <v>43041.502569444441</v>
      </c>
      <c r="G208">
        <v>2</v>
      </c>
      <c r="H208">
        <v>750</v>
      </c>
      <c r="I208">
        <v>1500</v>
      </c>
      <c r="J208" s="24">
        <v>43013.502569444441</v>
      </c>
    </row>
    <row r="209" spans="1:10" x14ac:dyDescent="0.25">
      <c r="A209">
        <v>518845</v>
      </c>
      <c r="B209" t="s">
        <v>37</v>
      </c>
      <c r="C209" t="s">
        <v>16</v>
      </c>
      <c r="D209" t="s">
        <v>11</v>
      </c>
      <c r="E209" s="24">
        <v>43021.502569444441</v>
      </c>
      <c r="F209" s="24">
        <v>43049.502569444441</v>
      </c>
      <c r="G209">
        <v>2</v>
      </c>
      <c r="H209">
        <v>750</v>
      </c>
      <c r="I209">
        <v>1500</v>
      </c>
      <c r="J209" s="24">
        <v>43021.502581018518</v>
      </c>
    </row>
    <row r="210" spans="1:10" x14ac:dyDescent="0.25">
      <c r="A210">
        <v>518796</v>
      </c>
      <c r="B210" t="s">
        <v>68</v>
      </c>
      <c r="C210" t="s">
        <v>17</v>
      </c>
      <c r="D210" t="s">
        <v>9</v>
      </c>
      <c r="E210" s="24">
        <v>43014.502581018518</v>
      </c>
      <c r="F210" s="24">
        <v>43020.502581018518</v>
      </c>
      <c r="G210">
        <v>11</v>
      </c>
      <c r="H210">
        <v>123</v>
      </c>
      <c r="I210">
        <v>1353</v>
      </c>
      <c r="J210" s="24">
        <v>43014.502581018518</v>
      </c>
    </row>
    <row r="211" spans="1:10" x14ac:dyDescent="0.25">
      <c r="A211">
        <v>518781</v>
      </c>
      <c r="B211" t="s">
        <v>140</v>
      </c>
      <c r="C211" t="s">
        <v>16</v>
      </c>
      <c r="D211" t="s">
        <v>9</v>
      </c>
      <c r="E211" s="24">
        <v>43027.502581018518</v>
      </c>
      <c r="F211" s="24">
        <v>43027.502581018518</v>
      </c>
      <c r="G211">
        <v>30</v>
      </c>
      <c r="H211">
        <v>45</v>
      </c>
      <c r="I211">
        <v>1350</v>
      </c>
      <c r="J211" s="24">
        <v>43011.502581018518</v>
      </c>
    </row>
    <row r="212" spans="1:10" x14ac:dyDescent="0.25">
      <c r="A212">
        <v>518709</v>
      </c>
      <c r="B212" t="s">
        <v>70</v>
      </c>
      <c r="C212" t="s">
        <v>16</v>
      </c>
      <c r="D212" t="s">
        <v>11</v>
      </c>
      <c r="E212" s="24">
        <v>43011.502581018518</v>
      </c>
      <c r="F212" s="24">
        <v>43066.502581018518</v>
      </c>
      <c r="G212">
        <v>1</v>
      </c>
      <c r="H212">
        <v>1250</v>
      </c>
      <c r="I212">
        <v>1250</v>
      </c>
      <c r="J212" s="24">
        <v>43004.502581018518</v>
      </c>
    </row>
    <row r="213" spans="1:10" x14ac:dyDescent="0.25">
      <c r="A213">
        <v>518497</v>
      </c>
      <c r="B213" t="s">
        <v>93</v>
      </c>
      <c r="C213" t="s">
        <v>16</v>
      </c>
      <c r="D213" t="s">
        <v>11</v>
      </c>
      <c r="E213" s="24">
        <v>42983.502581018518</v>
      </c>
      <c r="F213" s="24">
        <v>43045.502581018518</v>
      </c>
      <c r="G213">
        <v>1</v>
      </c>
      <c r="H213">
        <v>1250</v>
      </c>
      <c r="I213">
        <v>1250</v>
      </c>
      <c r="J213" s="24">
        <v>42979.502581018518</v>
      </c>
    </row>
    <row r="214" spans="1:10" x14ac:dyDescent="0.25">
      <c r="A214">
        <v>518769</v>
      </c>
      <c r="B214" t="s">
        <v>143</v>
      </c>
      <c r="C214" t="s">
        <v>15</v>
      </c>
      <c r="D214" t="s">
        <v>9</v>
      </c>
      <c r="E214" s="24">
        <v>43010.502581018518</v>
      </c>
      <c r="F214" s="24">
        <v>43018.502581018518</v>
      </c>
      <c r="G214">
        <v>2</v>
      </c>
      <c r="H214">
        <v>600</v>
      </c>
      <c r="I214">
        <v>1200</v>
      </c>
      <c r="J214" s="24">
        <v>43010.502581018518</v>
      </c>
    </row>
    <row r="215" spans="1:10" x14ac:dyDescent="0.25">
      <c r="A215">
        <v>518767</v>
      </c>
      <c r="B215" t="s">
        <v>68</v>
      </c>
      <c r="C215" t="s">
        <v>9</v>
      </c>
      <c r="D215" t="s">
        <v>9</v>
      </c>
      <c r="E215" s="24">
        <v>43007.502581018518</v>
      </c>
      <c r="F215" s="24">
        <v>43013.502581018518</v>
      </c>
      <c r="G215">
        <v>1</v>
      </c>
      <c r="H215">
        <v>1140</v>
      </c>
      <c r="I215">
        <v>1140</v>
      </c>
      <c r="J215" s="24">
        <v>43007.502581018518</v>
      </c>
    </row>
    <row r="216" spans="1:10" x14ac:dyDescent="0.25">
      <c r="A216">
        <v>518706</v>
      </c>
      <c r="B216" t="s">
        <v>124</v>
      </c>
      <c r="C216" t="s">
        <v>66</v>
      </c>
      <c r="D216" t="s">
        <v>12</v>
      </c>
      <c r="E216" s="24">
        <v>43004.502581018518</v>
      </c>
      <c r="F216" s="24">
        <v>43011.502581018518</v>
      </c>
      <c r="G216">
        <v>119456</v>
      </c>
      <c r="H216">
        <v>8.369999999999999E-3</v>
      </c>
      <c r="I216">
        <v>999.84671999999989</v>
      </c>
      <c r="J216" s="24">
        <v>43004.502581018518</v>
      </c>
    </row>
    <row r="217" spans="1:10" x14ac:dyDescent="0.25">
      <c r="A217">
        <v>518857</v>
      </c>
      <c r="B217" t="s">
        <v>152</v>
      </c>
      <c r="C217" t="s">
        <v>66</v>
      </c>
      <c r="D217" t="s">
        <v>12</v>
      </c>
      <c r="E217" s="24">
        <v>43025.502581018518</v>
      </c>
      <c r="F217" s="24">
        <v>43027.502581018518</v>
      </c>
      <c r="G217">
        <v>120000</v>
      </c>
      <c r="H217">
        <v>8.3299999999999989E-3</v>
      </c>
      <c r="I217">
        <v>999.6</v>
      </c>
      <c r="J217" s="24">
        <v>43025.502581018518</v>
      </c>
    </row>
    <row r="218" spans="1:10" x14ac:dyDescent="0.25">
      <c r="A218">
        <v>518805</v>
      </c>
      <c r="B218" t="s">
        <v>65</v>
      </c>
      <c r="C218" t="s">
        <v>15</v>
      </c>
      <c r="D218" t="s">
        <v>9</v>
      </c>
      <c r="E218" s="24">
        <v>43019.502592592595</v>
      </c>
      <c r="F218" s="24">
        <v>43025.502592592595</v>
      </c>
      <c r="G218">
        <v>2</v>
      </c>
      <c r="H218">
        <v>477</v>
      </c>
      <c r="I218">
        <v>954</v>
      </c>
      <c r="J218" s="24">
        <v>43017.502592592595</v>
      </c>
    </row>
    <row r="219" spans="1:10" x14ac:dyDescent="0.25">
      <c r="A219">
        <v>518745</v>
      </c>
      <c r="B219" t="s">
        <v>133</v>
      </c>
      <c r="C219" t="s">
        <v>66</v>
      </c>
      <c r="D219" t="s">
        <v>12</v>
      </c>
      <c r="E219" s="24">
        <v>43006.502592592595</v>
      </c>
      <c r="F219" s="24">
        <v>43014.502592592595</v>
      </c>
      <c r="G219">
        <v>120000</v>
      </c>
      <c r="H219">
        <v>7.7299999999999999E-3</v>
      </c>
      <c r="I219">
        <v>927.6</v>
      </c>
      <c r="J219" s="24">
        <v>43006.502592592595</v>
      </c>
    </row>
    <row r="220" spans="1:10" x14ac:dyDescent="0.25">
      <c r="A220">
        <v>518723</v>
      </c>
      <c r="B220" t="s">
        <v>76</v>
      </c>
      <c r="C220" t="s">
        <v>66</v>
      </c>
      <c r="D220" t="s">
        <v>12</v>
      </c>
      <c r="E220" s="24">
        <v>43011.502592592595</v>
      </c>
      <c r="F220" s="24">
        <v>43012.502592592595</v>
      </c>
      <c r="G220">
        <v>110000</v>
      </c>
      <c r="H220">
        <v>8.2899999999999988E-3</v>
      </c>
      <c r="I220">
        <v>911.9</v>
      </c>
      <c r="J220" s="24">
        <v>43005.502592592595</v>
      </c>
    </row>
    <row r="221" spans="1:10" x14ac:dyDescent="0.25">
      <c r="A221">
        <v>518834</v>
      </c>
      <c r="B221" t="s">
        <v>122</v>
      </c>
      <c r="C221" t="s">
        <v>15</v>
      </c>
      <c r="D221" t="s">
        <v>9</v>
      </c>
      <c r="E221" s="24">
        <v>43023.502592592595</v>
      </c>
      <c r="F221" s="24">
        <v>43035.502592592595</v>
      </c>
      <c r="G221">
        <v>6</v>
      </c>
      <c r="H221">
        <v>150</v>
      </c>
      <c r="I221">
        <v>900</v>
      </c>
      <c r="J221" s="24">
        <v>43023.502592592595</v>
      </c>
    </row>
    <row r="222" spans="1:10" x14ac:dyDescent="0.25">
      <c r="A222">
        <v>518782</v>
      </c>
      <c r="B222" t="s">
        <v>68</v>
      </c>
      <c r="C222" t="s">
        <v>47</v>
      </c>
      <c r="D222" t="s">
        <v>9</v>
      </c>
      <c r="E222" s="24">
        <v>43011.502592592595</v>
      </c>
      <c r="F222" s="24">
        <v>43020.502592592595</v>
      </c>
      <c r="G222">
        <v>10</v>
      </c>
      <c r="H222">
        <v>90</v>
      </c>
      <c r="I222">
        <v>900</v>
      </c>
      <c r="J222" s="24">
        <v>43012.502592592595</v>
      </c>
    </row>
    <row r="223" spans="1:10" x14ac:dyDescent="0.25">
      <c r="A223">
        <v>518801</v>
      </c>
      <c r="B223" t="s">
        <v>79</v>
      </c>
      <c r="C223" t="s">
        <v>15</v>
      </c>
      <c r="D223" t="s">
        <v>9</v>
      </c>
      <c r="E223" s="24">
        <v>43014.502592592595</v>
      </c>
      <c r="F223" s="24">
        <v>43056.502592592595</v>
      </c>
      <c r="G223">
        <v>1</v>
      </c>
      <c r="H223">
        <v>840</v>
      </c>
      <c r="I223">
        <v>840</v>
      </c>
      <c r="J223" s="24">
        <v>43014.502592592595</v>
      </c>
    </row>
    <row r="224" spans="1:10" x14ac:dyDescent="0.25">
      <c r="A224">
        <v>518821</v>
      </c>
      <c r="B224" t="s">
        <v>95</v>
      </c>
      <c r="C224" t="s">
        <v>17</v>
      </c>
      <c r="D224" t="s">
        <v>9</v>
      </c>
      <c r="E224" s="24">
        <v>43017.502592592595</v>
      </c>
      <c r="F224" s="24">
        <v>43024.502592592595</v>
      </c>
      <c r="G224">
        <v>5</v>
      </c>
      <c r="H224">
        <v>165</v>
      </c>
      <c r="I224">
        <v>825</v>
      </c>
      <c r="J224" s="24">
        <v>43017.502592592595</v>
      </c>
    </row>
    <row r="225" spans="1:10" x14ac:dyDescent="0.25">
      <c r="A225">
        <v>518760</v>
      </c>
      <c r="B225" t="s">
        <v>79</v>
      </c>
      <c r="C225" t="s">
        <v>17</v>
      </c>
      <c r="D225" t="s">
        <v>9</v>
      </c>
      <c r="E225" s="24">
        <v>43007.502592592595</v>
      </c>
      <c r="F225" s="24">
        <v>43012.502592592595</v>
      </c>
      <c r="G225">
        <v>5</v>
      </c>
      <c r="H225">
        <v>165</v>
      </c>
      <c r="I225">
        <v>825</v>
      </c>
      <c r="J225" s="24">
        <v>43007.502592592595</v>
      </c>
    </row>
    <row r="226" spans="1:10" x14ac:dyDescent="0.25">
      <c r="A226">
        <v>518843</v>
      </c>
      <c r="B226" t="s">
        <v>37</v>
      </c>
      <c r="C226" t="s">
        <v>16</v>
      </c>
      <c r="D226" t="s">
        <v>11</v>
      </c>
      <c r="E226" s="24">
        <v>43020.502592592595</v>
      </c>
      <c r="F226" s="24">
        <v>43027.502592592595</v>
      </c>
      <c r="G226">
        <v>1</v>
      </c>
      <c r="H226">
        <v>750</v>
      </c>
      <c r="I226">
        <v>750</v>
      </c>
      <c r="J226" s="24">
        <v>43020.502592592595</v>
      </c>
    </row>
    <row r="227" spans="1:10" x14ac:dyDescent="0.25">
      <c r="A227">
        <v>518788</v>
      </c>
      <c r="B227" t="s">
        <v>67</v>
      </c>
      <c r="C227" t="s">
        <v>40</v>
      </c>
      <c r="D227" t="s">
        <v>9</v>
      </c>
      <c r="E227" s="24">
        <v>43013.502592592595</v>
      </c>
      <c r="F227" s="24">
        <v>43027.502592592595</v>
      </c>
      <c r="G227">
        <v>100</v>
      </c>
      <c r="H227">
        <v>6</v>
      </c>
      <c r="I227">
        <v>600</v>
      </c>
      <c r="J227" s="24">
        <v>43013.502604166664</v>
      </c>
    </row>
    <row r="228" spans="1:10" x14ac:dyDescent="0.25">
      <c r="A228">
        <v>518782</v>
      </c>
      <c r="B228" t="s">
        <v>68</v>
      </c>
      <c r="C228" t="s">
        <v>40</v>
      </c>
      <c r="D228" t="s">
        <v>9</v>
      </c>
      <c r="E228" s="24">
        <v>43011.502604166664</v>
      </c>
      <c r="F228" s="24">
        <v>43020.502604166664</v>
      </c>
      <c r="G228">
        <v>100</v>
      </c>
      <c r="H228">
        <v>6</v>
      </c>
      <c r="I228">
        <v>600</v>
      </c>
      <c r="J228" s="24">
        <v>43012.502604166664</v>
      </c>
    </row>
    <row r="229" spans="1:10" x14ac:dyDescent="0.25">
      <c r="A229">
        <v>518749</v>
      </c>
      <c r="B229" t="s">
        <v>122</v>
      </c>
      <c r="C229" t="s">
        <v>15</v>
      </c>
      <c r="D229" t="s">
        <v>9</v>
      </c>
      <c r="E229" s="24">
        <v>43007.502604166664</v>
      </c>
      <c r="F229" s="24">
        <v>43017.502604166664</v>
      </c>
      <c r="G229">
        <v>1</v>
      </c>
      <c r="H229">
        <v>591.29999999999995</v>
      </c>
      <c r="I229">
        <v>591.29999999999995</v>
      </c>
      <c r="J229" s="24">
        <v>43007.502604166664</v>
      </c>
    </row>
    <row r="230" spans="1:10" x14ac:dyDescent="0.25">
      <c r="A230">
        <v>518806</v>
      </c>
      <c r="B230" t="s">
        <v>84</v>
      </c>
      <c r="C230" t="s">
        <v>17</v>
      </c>
      <c r="D230" t="s">
        <v>9</v>
      </c>
      <c r="E230" s="24">
        <v>43017.502604166664</v>
      </c>
      <c r="F230" s="24">
        <v>43024.502604166664</v>
      </c>
      <c r="G230">
        <v>5</v>
      </c>
      <c r="H230">
        <v>117</v>
      </c>
      <c r="I230">
        <v>585</v>
      </c>
      <c r="J230" s="24">
        <v>43017.502604166664</v>
      </c>
    </row>
    <row r="231" spans="1:10" x14ac:dyDescent="0.25">
      <c r="A231">
        <v>518806</v>
      </c>
      <c r="B231" t="s">
        <v>84</v>
      </c>
      <c r="C231" t="s">
        <v>17</v>
      </c>
      <c r="D231" t="s">
        <v>9</v>
      </c>
      <c r="E231" s="24">
        <v>43017.502604166664</v>
      </c>
      <c r="F231" s="24">
        <v>43024.502604166664</v>
      </c>
      <c r="G231">
        <v>5</v>
      </c>
      <c r="H231">
        <v>117</v>
      </c>
      <c r="I231">
        <v>585</v>
      </c>
      <c r="J231" s="24">
        <v>43017.502604166664</v>
      </c>
    </row>
    <row r="232" spans="1:10" x14ac:dyDescent="0.25">
      <c r="A232">
        <v>518821</v>
      </c>
      <c r="B232" t="s">
        <v>95</v>
      </c>
      <c r="C232" t="s">
        <v>16</v>
      </c>
      <c r="D232" t="s">
        <v>9</v>
      </c>
      <c r="E232" s="24">
        <v>43017.502604166664</v>
      </c>
      <c r="F232" s="24">
        <v>43024.502604166664</v>
      </c>
      <c r="G232">
        <v>3</v>
      </c>
      <c r="H232">
        <v>177</v>
      </c>
      <c r="I232">
        <v>531</v>
      </c>
      <c r="J232" s="24">
        <v>43017.502604166664</v>
      </c>
    </row>
    <row r="233" spans="1:10" x14ac:dyDescent="0.25">
      <c r="A233">
        <v>518834</v>
      </c>
      <c r="B233" t="s">
        <v>122</v>
      </c>
      <c r="C233" t="s">
        <v>17</v>
      </c>
      <c r="D233" t="s">
        <v>9</v>
      </c>
      <c r="E233" s="24">
        <v>43023.502604166664</v>
      </c>
      <c r="F233" s="24">
        <v>43035.502604166664</v>
      </c>
      <c r="G233">
        <v>3</v>
      </c>
      <c r="H233">
        <v>165</v>
      </c>
      <c r="I233">
        <v>495</v>
      </c>
      <c r="J233" s="24">
        <v>43023.502604166664</v>
      </c>
    </row>
    <row r="234" spans="1:10" x14ac:dyDescent="0.25">
      <c r="A234">
        <v>518782</v>
      </c>
      <c r="B234" t="s">
        <v>68</v>
      </c>
      <c r="C234" t="s">
        <v>17</v>
      </c>
      <c r="D234" t="s">
        <v>9</v>
      </c>
      <c r="E234" s="24">
        <v>43011.502604166664</v>
      </c>
      <c r="F234" s="24">
        <v>43020.502604166664</v>
      </c>
      <c r="G234">
        <v>4</v>
      </c>
      <c r="H234">
        <v>123</v>
      </c>
      <c r="I234">
        <v>492</v>
      </c>
      <c r="J234" s="24">
        <v>43012.502604166664</v>
      </c>
    </row>
    <row r="235" spans="1:10" x14ac:dyDescent="0.25">
      <c r="A235">
        <v>518806</v>
      </c>
      <c r="B235" t="s">
        <v>84</v>
      </c>
      <c r="C235" t="s">
        <v>16</v>
      </c>
      <c r="D235" t="s">
        <v>9</v>
      </c>
      <c r="E235" s="24">
        <v>43017.502604166664</v>
      </c>
      <c r="F235" s="24">
        <v>43024.502604166664</v>
      </c>
      <c r="G235">
        <v>10</v>
      </c>
      <c r="H235">
        <v>49</v>
      </c>
      <c r="I235">
        <v>490</v>
      </c>
      <c r="J235" s="24">
        <v>43017.502604166664</v>
      </c>
    </row>
    <row r="236" spans="1:10" x14ac:dyDescent="0.25">
      <c r="A236">
        <v>518796</v>
      </c>
      <c r="B236" t="s">
        <v>68</v>
      </c>
      <c r="C236" t="s">
        <v>15</v>
      </c>
      <c r="D236" t="s">
        <v>9</v>
      </c>
      <c r="E236" s="24">
        <v>43014.502615740741</v>
      </c>
      <c r="F236" s="24">
        <v>43020.502615740741</v>
      </c>
      <c r="G236">
        <v>1</v>
      </c>
      <c r="H236">
        <v>477</v>
      </c>
      <c r="I236">
        <v>477</v>
      </c>
      <c r="J236" s="24">
        <v>43014.502615740741</v>
      </c>
    </row>
    <row r="237" spans="1:10" x14ac:dyDescent="0.25">
      <c r="A237">
        <v>518788</v>
      </c>
      <c r="B237" t="s">
        <v>67</v>
      </c>
      <c r="C237" t="s">
        <v>42</v>
      </c>
      <c r="D237" t="s">
        <v>9</v>
      </c>
      <c r="E237" s="24">
        <v>43013.502615740741</v>
      </c>
      <c r="F237" s="24">
        <v>43027.502615740741</v>
      </c>
      <c r="G237">
        <v>3</v>
      </c>
      <c r="H237">
        <v>159</v>
      </c>
      <c r="I237">
        <v>477</v>
      </c>
      <c r="J237" s="24">
        <v>43013.502615740741</v>
      </c>
    </row>
    <row r="238" spans="1:10" x14ac:dyDescent="0.25">
      <c r="A238">
        <v>518768</v>
      </c>
      <c r="B238" t="s">
        <v>44</v>
      </c>
      <c r="C238" t="s">
        <v>15</v>
      </c>
      <c r="D238" t="s">
        <v>9</v>
      </c>
      <c r="E238" s="24">
        <v>43010.502615740741</v>
      </c>
      <c r="F238" s="24">
        <v>43024.502615740741</v>
      </c>
      <c r="G238">
        <v>1</v>
      </c>
      <c r="H238">
        <v>477</v>
      </c>
      <c r="I238">
        <v>477</v>
      </c>
      <c r="J238" s="24">
        <v>43010.502615740741</v>
      </c>
    </row>
    <row r="239" spans="1:10" x14ac:dyDescent="0.25">
      <c r="A239">
        <v>518821</v>
      </c>
      <c r="B239" t="s">
        <v>95</v>
      </c>
      <c r="C239" t="s">
        <v>101</v>
      </c>
      <c r="D239" t="s">
        <v>9</v>
      </c>
      <c r="E239" s="24">
        <v>43017.502615740741</v>
      </c>
      <c r="F239" s="24">
        <v>43028.502615740741</v>
      </c>
      <c r="G239">
        <v>5</v>
      </c>
      <c r="H239">
        <v>90</v>
      </c>
      <c r="I239">
        <v>450</v>
      </c>
      <c r="J239" s="24">
        <v>43017.502615740741</v>
      </c>
    </row>
    <row r="240" spans="1:10" x14ac:dyDescent="0.25">
      <c r="A240">
        <v>518854</v>
      </c>
      <c r="B240" t="s">
        <v>68</v>
      </c>
      <c r="C240" t="s">
        <v>15</v>
      </c>
      <c r="D240" t="s">
        <v>9</v>
      </c>
      <c r="E240" s="24">
        <v>43021.502615740741</v>
      </c>
      <c r="F240" s="24">
        <v>43024.502615740741</v>
      </c>
      <c r="G240">
        <v>3</v>
      </c>
      <c r="H240">
        <v>150</v>
      </c>
      <c r="I240">
        <v>450</v>
      </c>
      <c r="J240" s="24">
        <v>43021.502615740741</v>
      </c>
    </row>
    <row r="241" spans="1:10" x14ac:dyDescent="0.25">
      <c r="A241">
        <v>518872</v>
      </c>
      <c r="B241" t="s">
        <v>69</v>
      </c>
      <c r="C241" t="s">
        <v>15</v>
      </c>
      <c r="D241" t="s">
        <v>9</v>
      </c>
      <c r="E241" s="24">
        <v>43025.502615740741</v>
      </c>
      <c r="F241" s="24">
        <v>43026.502615740741</v>
      </c>
      <c r="G241">
        <v>3</v>
      </c>
      <c r="H241">
        <v>150</v>
      </c>
      <c r="I241">
        <v>450</v>
      </c>
      <c r="J241" s="24">
        <v>43025.502615740741</v>
      </c>
    </row>
    <row r="242" spans="1:10" x14ac:dyDescent="0.25">
      <c r="A242">
        <v>518867</v>
      </c>
      <c r="B242" t="s">
        <v>68</v>
      </c>
      <c r="C242" t="s">
        <v>15</v>
      </c>
      <c r="D242" t="s">
        <v>9</v>
      </c>
      <c r="E242" s="24">
        <v>43024.502615740741</v>
      </c>
      <c r="F242" s="24">
        <v>43025.502615740741</v>
      </c>
      <c r="G242">
        <v>3</v>
      </c>
      <c r="H242">
        <v>150</v>
      </c>
      <c r="I242">
        <v>450</v>
      </c>
      <c r="J242" s="24">
        <v>43024.502615740741</v>
      </c>
    </row>
    <row r="243" spans="1:10" x14ac:dyDescent="0.25">
      <c r="A243">
        <v>518834</v>
      </c>
      <c r="B243" t="s">
        <v>122</v>
      </c>
      <c r="C243" t="s">
        <v>17</v>
      </c>
      <c r="D243" t="s">
        <v>9</v>
      </c>
      <c r="E243" s="24">
        <v>43023.502615740741</v>
      </c>
      <c r="F243" s="24">
        <v>43035.502615740741</v>
      </c>
      <c r="G243">
        <v>2</v>
      </c>
      <c r="H243">
        <v>219</v>
      </c>
      <c r="I243">
        <v>438</v>
      </c>
      <c r="J243" s="24">
        <v>43023.502615740741</v>
      </c>
    </row>
    <row r="244" spans="1:10" x14ac:dyDescent="0.25">
      <c r="A244">
        <v>518860</v>
      </c>
      <c r="B244" t="s">
        <v>106</v>
      </c>
      <c r="C244" t="s">
        <v>16</v>
      </c>
      <c r="D244" t="s">
        <v>9</v>
      </c>
      <c r="E244" s="24">
        <v>43023.502615740741</v>
      </c>
      <c r="F244" s="24">
        <v>43032.502615740741</v>
      </c>
      <c r="G244">
        <v>6</v>
      </c>
      <c r="H244">
        <v>72</v>
      </c>
      <c r="I244">
        <v>432</v>
      </c>
      <c r="J244" s="24">
        <v>43023.502615740741</v>
      </c>
    </row>
    <row r="245" spans="1:10" x14ac:dyDescent="0.25">
      <c r="A245">
        <v>518784</v>
      </c>
      <c r="B245" t="s">
        <v>64</v>
      </c>
      <c r="C245" t="s">
        <v>38</v>
      </c>
      <c r="D245" t="s">
        <v>12</v>
      </c>
      <c r="E245" s="24">
        <v>43012.502615740741</v>
      </c>
      <c r="F245" s="24">
        <v>43019.502615740741</v>
      </c>
      <c r="G245">
        <v>3000</v>
      </c>
      <c r="H245">
        <v>0.1333</v>
      </c>
      <c r="I245">
        <v>399.9</v>
      </c>
      <c r="J245" s="24">
        <v>43012.502615740741</v>
      </c>
    </row>
    <row r="246" spans="1:10" x14ac:dyDescent="0.25">
      <c r="A246">
        <v>518765</v>
      </c>
      <c r="B246" t="s">
        <v>68</v>
      </c>
      <c r="C246" t="s">
        <v>16</v>
      </c>
      <c r="D246" t="s">
        <v>9</v>
      </c>
      <c r="E246" s="24">
        <v>43007.502627314818</v>
      </c>
      <c r="F246" s="24">
        <v>43012.502627314818</v>
      </c>
      <c r="G246">
        <v>8</v>
      </c>
      <c r="H246">
        <v>45</v>
      </c>
      <c r="I246">
        <v>360</v>
      </c>
      <c r="J246" s="24">
        <v>43007.502627314818</v>
      </c>
    </row>
    <row r="247" spans="1:10" x14ac:dyDescent="0.25">
      <c r="A247">
        <v>518858</v>
      </c>
      <c r="B247" t="s">
        <v>68</v>
      </c>
      <c r="C247" t="s">
        <v>40</v>
      </c>
      <c r="D247" t="s">
        <v>9</v>
      </c>
      <c r="E247" s="24">
        <v>43021.502627314818</v>
      </c>
      <c r="F247" s="24">
        <v>43027.502627314818</v>
      </c>
      <c r="G247">
        <v>60</v>
      </c>
      <c r="H247">
        <v>6</v>
      </c>
      <c r="I247">
        <v>360</v>
      </c>
      <c r="J247" s="24">
        <v>43021.502627314818</v>
      </c>
    </row>
    <row r="248" spans="1:10" x14ac:dyDescent="0.25">
      <c r="A248">
        <v>518859</v>
      </c>
      <c r="B248" t="s">
        <v>67</v>
      </c>
      <c r="C248" t="s">
        <v>15</v>
      </c>
      <c r="D248" t="s">
        <v>9</v>
      </c>
      <c r="E248" s="24">
        <v>43023.502627314818</v>
      </c>
      <c r="F248" s="24">
        <v>43024.502627314818</v>
      </c>
      <c r="G248">
        <v>2</v>
      </c>
      <c r="H248">
        <v>150</v>
      </c>
      <c r="I248">
        <v>300</v>
      </c>
      <c r="J248" s="24">
        <v>43023.502627314818</v>
      </c>
    </row>
    <row r="249" spans="1:10" x14ac:dyDescent="0.25">
      <c r="A249">
        <v>518852</v>
      </c>
      <c r="B249" t="s">
        <v>44</v>
      </c>
      <c r="C249" t="s">
        <v>15</v>
      </c>
      <c r="D249" t="s">
        <v>9</v>
      </c>
      <c r="E249" s="24">
        <v>43021.502627314818</v>
      </c>
      <c r="F249" s="24">
        <v>43024.502627314818</v>
      </c>
      <c r="G249">
        <v>2</v>
      </c>
      <c r="H249">
        <v>150</v>
      </c>
      <c r="I249">
        <v>300</v>
      </c>
      <c r="J249" s="24">
        <v>43021.502627314818</v>
      </c>
    </row>
    <row r="250" spans="1:10" x14ac:dyDescent="0.25">
      <c r="A250">
        <v>518761</v>
      </c>
      <c r="B250" t="s">
        <v>68</v>
      </c>
      <c r="C250" t="s">
        <v>15</v>
      </c>
      <c r="D250" t="s">
        <v>9</v>
      </c>
      <c r="E250" s="24">
        <v>43007.502627314818</v>
      </c>
      <c r="F250" s="24">
        <v>43011.502627314818</v>
      </c>
      <c r="G250">
        <v>2</v>
      </c>
      <c r="H250">
        <v>150</v>
      </c>
      <c r="I250">
        <v>300</v>
      </c>
      <c r="J250" s="24">
        <v>43007.502627314818</v>
      </c>
    </row>
    <row r="251" spans="1:10" x14ac:dyDescent="0.25">
      <c r="A251">
        <v>518782</v>
      </c>
      <c r="B251" t="s">
        <v>68</v>
      </c>
      <c r="C251" t="s">
        <v>16</v>
      </c>
      <c r="D251" t="s">
        <v>9</v>
      </c>
      <c r="E251" s="24">
        <v>43011.502627314818</v>
      </c>
      <c r="F251" s="24">
        <v>43020.502627314818</v>
      </c>
      <c r="G251">
        <v>20</v>
      </c>
      <c r="H251">
        <v>15</v>
      </c>
      <c r="I251">
        <v>300</v>
      </c>
      <c r="J251" s="24">
        <v>43012.502627314818</v>
      </c>
    </row>
    <row r="252" spans="1:10" x14ac:dyDescent="0.25">
      <c r="A252">
        <v>518826</v>
      </c>
      <c r="B252" t="s">
        <v>79</v>
      </c>
      <c r="C252" t="s">
        <v>15</v>
      </c>
      <c r="D252" t="s">
        <v>9</v>
      </c>
      <c r="E252" s="24">
        <v>43018.502627314818</v>
      </c>
      <c r="F252" s="24">
        <v>43019.502627314818</v>
      </c>
      <c r="G252">
        <v>2</v>
      </c>
      <c r="H252">
        <v>150</v>
      </c>
      <c r="I252">
        <v>300</v>
      </c>
      <c r="J252" s="24">
        <v>43018.502627314818</v>
      </c>
    </row>
    <row r="253" spans="1:10" x14ac:dyDescent="0.25">
      <c r="A253">
        <v>518807</v>
      </c>
      <c r="B253" t="s">
        <v>44</v>
      </c>
      <c r="C253" t="s">
        <v>15</v>
      </c>
      <c r="D253" t="s">
        <v>9</v>
      </c>
      <c r="E253" s="24">
        <v>43017.502627314818</v>
      </c>
      <c r="F253" s="24">
        <v>43018.502627314818</v>
      </c>
      <c r="G253">
        <v>2</v>
      </c>
      <c r="H253">
        <v>150</v>
      </c>
      <c r="I253">
        <v>300</v>
      </c>
      <c r="J253" s="24">
        <v>43017.502627314818</v>
      </c>
    </row>
    <row r="254" spans="1:10" x14ac:dyDescent="0.25">
      <c r="A254">
        <v>518765</v>
      </c>
      <c r="B254" t="s">
        <v>68</v>
      </c>
      <c r="C254" t="s">
        <v>16</v>
      </c>
      <c r="D254" t="s">
        <v>9</v>
      </c>
      <c r="E254" s="24">
        <v>43007.502627314818</v>
      </c>
      <c r="F254" s="24">
        <v>43012.502627314818</v>
      </c>
      <c r="G254">
        <v>8</v>
      </c>
      <c r="H254">
        <v>36</v>
      </c>
      <c r="I254">
        <v>288</v>
      </c>
      <c r="J254" s="24">
        <v>43007.502627314818</v>
      </c>
    </row>
    <row r="255" spans="1:10" x14ac:dyDescent="0.25">
      <c r="A255">
        <v>518788</v>
      </c>
      <c r="B255" t="s">
        <v>67</v>
      </c>
      <c r="C255" t="s">
        <v>47</v>
      </c>
      <c r="D255" t="s">
        <v>9</v>
      </c>
      <c r="E255" s="24">
        <v>43013.502627314818</v>
      </c>
      <c r="F255" s="24">
        <v>43027.502627314818</v>
      </c>
      <c r="G255">
        <v>3</v>
      </c>
      <c r="H255">
        <v>90</v>
      </c>
      <c r="I255">
        <v>270</v>
      </c>
      <c r="J255" s="24">
        <v>43013.502627314818</v>
      </c>
    </row>
    <row r="256" spans="1:10" x14ac:dyDescent="0.25">
      <c r="A256">
        <v>518781</v>
      </c>
      <c r="B256" t="s">
        <v>140</v>
      </c>
      <c r="C256" t="s">
        <v>17</v>
      </c>
      <c r="D256" t="s">
        <v>9</v>
      </c>
      <c r="E256" s="24">
        <v>43027.502638888887</v>
      </c>
      <c r="F256" s="24">
        <v>43027.502638888887</v>
      </c>
      <c r="G256">
        <v>2</v>
      </c>
      <c r="H256">
        <v>108</v>
      </c>
      <c r="I256">
        <v>216</v>
      </c>
      <c r="J256" s="24">
        <v>43011.502638888887</v>
      </c>
    </row>
    <row r="257" spans="1:10" x14ac:dyDescent="0.25">
      <c r="A257">
        <v>518781</v>
      </c>
      <c r="B257" t="s">
        <v>140</v>
      </c>
      <c r="C257" t="s">
        <v>17</v>
      </c>
      <c r="D257" t="s">
        <v>9</v>
      </c>
      <c r="E257" s="24">
        <v>43027.502638888887</v>
      </c>
      <c r="F257" s="24">
        <v>43027.502638888887</v>
      </c>
      <c r="G257">
        <v>2</v>
      </c>
      <c r="H257">
        <v>108</v>
      </c>
      <c r="I257">
        <v>216</v>
      </c>
      <c r="J257" s="24">
        <v>43011.502638888887</v>
      </c>
    </row>
    <row r="258" spans="1:10" x14ac:dyDescent="0.25">
      <c r="A258">
        <v>518801</v>
      </c>
      <c r="B258" t="s">
        <v>79</v>
      </c>
      <c r="C258" t="s">
        <v>16</v>
      </c>
      <c r="D258" t="s">
        <v>9</v>
      </c>
      <c r="E258" s="24">
        <v>43014.502638888887</v>
      </c>
      <c r="F258" s="24">
        <v>43024.502638888887</v>
      </c>
      <c r="G258">
        <v>3</v>
      </c>
      <c r="H258">
        <v>72</v>
      </c>
      <c r="I258">
        <v>216</v>
      </c>
      <c r="J258" s="24">
        <v>43014.502638888887</v>
      </c>
    </row>
    <row r="259" spans="1:10" x14ac:dyDescent="0.25">
      <c r="A259">
        <v>518806</v>
      </c>
      <c r="B259" t="s">
        <v>84</v>
      </c>
      <c r="C259" t="s">
        <v>16</v>
      </c>
      <c r="D259" t="s">
        <v>9</v>
      </c>
      <c r="E259" s="24">
        <v>43017.502638888887</v>
      </c>
      <c r="F259" s="24">
        <v>43024.502638888887</v>
      </c>
      <c r="G259">
        <v>1</v>
      </c>
      <c r="H259">
        <v>192</v>
      </c>
      <c r="I259">
        <v>192</v>
      </c>
      <c r="J259" s="24">
        <v>43017.502638888887</v>
      </c>
    </row>
    <row r="260" spans="1:10" x14ac:dyDescent="0.25">
      <c r="A260">
        <v>518833</v>
      </c>
      <c r="B260" t="s">
        <v>126</v>
      </c>
      <c r="C260" t="s">
        <v>16</v>
      </c>
      <c r="D260" t="s">
        <v>9</v>
      </c>
      <c r="E260" s="24">
        <v>43019.502638888887</v>
      </c>
      <c r="F260" s="24">
        <v>43063.502638888887</v>
      </c>
      <c r="G260">
        <v>4</v>
      </c>
      <c r="H260">
        <v>45</v>
      </c>
      <c r="I260">
        <v>180</v>
      </c>
      <c r="J260" s="24">
        <v>43019.502638888887</v>
      </c>
    </row>
    <row r="261" spans="1:10" x14ac:dyDescent="0.25">
      <c r="A261">
        <v>518760</v>
      </c>
      <c r="B261" t="s">
        <v>79</v>
      </c>
      <c r="C261" t="s">
        <v>16</v>
      </c>
      <c r="D261" t="s">
        <v>9</v>
      </c>
      <c r="E261" s="24">
        <v>43007.502638888887</v>
      </c>
      <c r="F261" s="24">
        <v>43012.502638888887</v>
      </c>
      <c r="G261">
        <v>5</v>
      </c>
      <c r="H261">
        <v>36</v>
      </c>
      <c r="I261">
        <v>180</v>
      </c>
      <c r="J261" s="24">
        <v>43007.502638888887</v>
      </c>
    </row>
    <row r="262" spans="1:10" x14ac:dyDescent="0.25">
      <c r="A262">
        <v>518781</v>
      </c>
      <c r="B262" t="s">
        <v>140</v>
      </c>
      <c r="C262" t="s">
        <v>40</v>
      </c>
      <c r="D262" t="s">
        <v>9</v>
      </c>
      <c r="E262" s="24">
        <v>43027.502638888887</v>
      </c>
      <c r="F262" s="24">
        <v>43068.502638888887</v>
      </c>
      <c r="G262">
        <v>30</v>
      </c>
      <c r="H262">
        <v>6</v>
      </c>
      <c r="I262">
        <v>180</v>
      </c>
      <c r="J262" s="24">
        <v>43011.502638888887</v>
      </c>
    </row>
    <row r="263" spans="1:10" x14ac:dyDescent="0.25">
      <c r="A263">
        <v>518749</v>
      </c>
      <c r="B263" t="s">
        <v>122</v>
      </c>
      <c r="C263" t="s">
        <v>16</v>
      </c>
      <c r="D263" t="s">
        <v>9</v>
      </c>
      <c r="E263" s="24">
        <v>43007.502638888887</v>
      </c>
      <c r="F263" s="24">
        <v>43017.502638888887</v>
      </c>
      <c r="G263">
        <v>1</v>
      </c>
      <c r="H263">
        <v>177</v>
      </c>
      <c r="I263">
        <v>177</v>
      </c>
      <c r="J263" s="24">
        <v>43007.502638888887</v>
      </c>
    </row>
    <row r="264" spans="1:10" x14ac:dyDescent="0.25">
      <c r="A264">
        <v>518834</v>
      </c>
      <c r="B264" t="s">
        <v>122</v>
      </c>
      <c r="C264" t="s">
        <v>16</v>
      </c>
      <c r="D264" t="s">
        <v>9</v>
      </c>
      <c r="E264" s="24">
        <v>43019.502638888887</v>
      </c>
      <c r="F264" s="24">
        <v>43035.502638888887</v>
      </c>
      <c r="G264">
        <v>1</v>
      </c>
      <c r="H264">
        <v>177</v>
      </c>
      <c r="I264">
        <v>177</v>
      </c>
      <c r="J264" s="24">
        <v>43019.502638888887</v>
      </c>
    </row>
    <row r="265" spans="1:10" x14ac:dyDescent="0.25">
      <c r="A265">
        <v>518839</v>
      </c>
      <c r="B265" t="s">
        <v>68</v>
      </c>
      <c r="C265" t="s">
        <v>15</v>
      </c>
      <c r="D265" t="s">
        <v>9</v>
      </c>
      <c r="E265" s="24">
        <v>43019.502638888887</v>
      </c>
      <c r="F265" s="24">
        <v>43020.502638888887</v>
      </c>
      <c r="G265">
        <v>1</v>
      </c>
      <c r="H265">
        <v>150</v>
      </c>
      <c r="I265">
        <v>150</v>
      </c>
      <c r="J265" s="24">
        <v>43019.502650462964</v>
      </c>
    </row>
    <row r="266" spans="1:10" x14ac:dyDescent="0.25">
      <c r="A266">
        <v>518825</v>
      </c>
      <c r="B266" t="s">
        <v>68</v>
      </c>
      <c r="C266" t="s">
        <v>15</v>
      </c>
      <c r="D266" t="s">
        <v>9</v>
      </c>
      <c r="E266" s="24">
        <v>43018.502650462964</v>
      </c>
      <c r="F266" s="24">
        <v>43019.502650462964</v>
      </c>
      <c r="G266">
        <v>1</v>
      </c>
      <c r="H266">
        <v>150</v>
      </c>
      <c r="I266">
        <v>150</v>
      </c>
      <c r="J266" s="24">
        <v>43018.502650462964</v>
      </c>
    </row>
    <row r="267" spans="1:10" x14ac:dyDescent="0.25">
      <c r="A267">
        <v>518800</v>
      </c>
      <c r="B267" t="s">
        <v>68</v>
      </c>
      <c r="C267" t="s">
        <v>15</v>
      </c>
      <c r="D267" t="s">
        <v>9</v>
      </c>
      <c r="E267" s="24">
        <v>43014.502650462964</v>
      </c>
      <c r="F267" s="24">
        <v>43017.502650462964</v>
      </c>
      <c r="G267">
        <v>1</v>
      </c>
      <c r="H267">
        <v>150</v>
      </c>
      <c r="I267">
        <v>150</v>
      </c>
      <c r="J267" s="24">
        <v>43014.502650462964</v>
      </c>
    </row>
    <row r="268" spans="1:10" x14ac:dyDescent="0.25">
      <c r="A268">
        <v>518749</v>
      </c>
      <c r="B268" t="s">
        <v>122</v>
      </c>
      <c r="C268" t="s">
        <v>15</v>
      </c>
      <c r="D268" t="s">
        <v>9</v>
      </c>
      <c r="E268" s="24">
        <v>43010.502650462964</v>
      </c>
      <c r="F268" s="24">
        <v>43013.502650462964</v>
      </c>
      <c r="G268">
        <v>1</v>
      </c>
      <c r="H268">
        <v>150</v>
      </c>
      <c r="I268">
        <v>150</v>
      </c>
      <c r="J268" s="24">
        <v>43010.502650462964</v>
      </c>
    </row>
    <row r="269" spans="1:10" x14ac:dyDescent="0.25">
      <c r="A269">
        <v>518764</v>
      </c>
      <c r="B269" t="s">
        <v>65</v>
      </c>
      <c r="C269" t="s">
        <v>15</v>
      </c>
      <c r="D269" t="s">
        <v>9</v>
      </c>
      <c r="E269" s="24">
        <v>43007.502650462964</v>
      </c>
      <c r="F269" s="24">
        <v>43011.502650462964</v>
      </c>
      <c r="G269">
        <v>1</v>
      </c>
      <c r="H269">
        <v>150</v>
      </c>
      <c r="I269">
        <v>150</v>
      </c>
      <c r="J269" s="24">
        <v>43007.502650462964</v>
      </c>
    </row>
    <row r="270" spans="1:10" x14ac:dyDescent="0.25">
      <c r="A270">
        <v>518790</v>
      </c>
      <c r="B270" t="s">
        <v>68</v>
      </c>
      <c r="C270" t="s">
        <v>15</v>
      </c>
      <c r="D270" t="s">
        <v>9</v>
      </c>
      <c r="E270" s="24">
        <v>43013.502650462964</v>
      </c>
      <c r="F270" s="24">
        <v>43014.502650462964</v>
      </c>
      <c r="G270">
        <v>1</v>
      </c>
      <c r="H270">
        <v>150</v>
      </c>
      <c r="I270">
        <v>150</v>
      </c>
      <c r="J270" s="24">
        <v>43013.502650462964</v>
      </c>
    </row>
    <row r="271" spans="1:10" x14ac:dyDescent="0.25">
      <c r="A271">
        <v>518787</v>
      </c>
      <c r="B271" t="s">
        <v>68</v>
      </c>
      <c r="C271" t="s">
        <v>15</v>
      </c>
      <c r="D271" t="s">
        <v>9</v>
      </c>
      <c r="E271" s="24">
        <v>43012.502650462964</v>
      </c>
      <c r="F271" s="24">
        <v>43013.502650462964</v>
      </c>
      <c r="G271">
        <v>1</v>
      </c>
      <c r="H271">
        <v>150</v>
      </c>
      <c r="I271">
        <v>150</v>
      </c>
      <c r="J271" s="24">
        <v>43012.502650462964</v>
      </c>
    </row>
    <row r="272" spans="1:10" x14ac:dyDescent="0.25">
      <c r="A272">
        <v>518753</v>
      </c>
      <c r="B272" t="s">
        <v>68</v>
      </c>
      <c r="C272" t="s">
        <v>15</v>
      </c>
      <c r="D272" t="s">
        <v>9</v>
      </c>
      <c r="E272" s="24">
        <v>43007.502650462964</v>
      </c>
      <c r="F272" s="24">
        <v>43011.502650462964</v>
      </c>
      <c r="G272">
        <v>1</v>
      </c>
      <c r="H272">
        <v>150</v>
      </c>
      <c r="I272">
        <v>150</v>
      </c>
      <c r="J272" s="24">
        <v>43007.502650462964</v>
      </c>
    </row>
    <row r="273" spans="1:10" x14ac:dyDescent="0.25">
      <c r="A273">
        <v>518747</v>
      </c>
      <c r="B273" t="s">
        <v>44</v>
      </c>
      <c r="C273" t="s">
        <v>15</v>
      </c>
      <c r="D273" t="s">
        <v>9</v>
      </c>
      <c r="E273" s="24">
        <v>43007.502650462964</v>
      </c>
      <c r="F273" s="24">
        <v>43013.502650462964</v>
      </c>
      <c r="G273">
        <v>1</v>
      </c>
      <c r="H273">
        <v>150</v>
      </c>
      <c r="I273">
        <v>150</v>
      </c>
      <c r="J273" s="24">
        <v>43007.502650462964</v>
      </c>
    </row>
    <row r="274" spans="1:10" x14ac:dyDescent="0.25">
      <c r="A274">
        <v>518861</v>
      </c>
      <c r="B274" t="s">
        <v>44</v>
      </c>
      <c r="C274" t="s">
        <v>15</v>
      </c>
      <c r="D274" t="s">
        <v>9</v>
      </c>
      <c r="E274" s="24">
        <v>43024.502650462964</v>
      </c>
      <c r="F274" s="24">
        <v>43025.502650462964</v>
      </c>
      <c r="G274">
        <v>1</v>
      </c>
      <c r="H274">
        <v>150</v>
      </c>
      <c r="I274">
        <v>150</v>
      </c>
      <c r="J274" s="24">
        <v>43024.502650462964</v>
      </c>
    </row>
    <row r="275" spans="1:10" x14ac:dyDescent="0.25">
      <c r="A275">
        <v>518869</v>
      </c>
      <c r="B275" t="s">
        <v>68</v>
      </c>
      <c r="C275" t="s">
        <v>15</v>
      </c>
      <c r="D275" t="s">
        <v>9</v>
      </c>
      <c r="E275" s="24">
        <v>43024.502662037034</v>
      </c>
      <c r="F275" s="24">
        <v>43025.502662037034</v>
      </c>
      <c r="G275">
        <v>1</v>
      </c>
      <c r="H275">
        <v>150</v>
      </c>
      <c r="I275">
        <v>150</v>
      </c>
      <c r="J275" s="24">
        <v>43024.502662037034</v>
      </c>
    </row>
    <row r="276" spans="1:10" x14ac:dyDescent="0.25">
      <c r="A276">
        <v>518801</v>
      </c>
      <c r="B276" t="s">
        <v>79</v>
      </c>
      <c r="C276" t="s">
        <v>17</v>
      </c>
      <c r="D276" t="s">
        <v>9</v>
      </c>
      <c r="E276" s="24">
        <v>43014.502662037034</v>
      </c>
      <c r="F276" s="24">
        <v>43024.502662037034</v>
      </c>
      <c r="G276">
        <v>1</v>
      </c>
      <c r="H276">
        <v>108</v>
      </c>
      <c r="I276">
        <v>108</v>
      </c>
      <c r="J276" s="24">
        <v>43014.502662037034</v>
      </c>
    </row>
    <row r="277" spans="1:10" x14ac:dyDescent="0.25">
      <c r="A277">
        <v>518801</v>
      </c>
      <c r="B277" t="s">
        <v>79</v>
      </c>
      <c r="C277" t="s">
        <v>17</v>
      </c>
      <c r="D277" t="s">
        <v>9</v>
      </c>
      <c r="E277" s="24">
        <v>43014.502662037034</v>
      </c>
      <c r="F277" s="24">
        <v>43024.502662037034</v>
      </c>
      <c r="G277">
        <v>1</v>
      </c>
      <c r="H277">
        <v>108</v>
      </c>
      <c r="I277">
        <v>108</v>
      </c>
      <c r="J277" s="24">
        <v>43014.502662037034</v>
      </c>
    </row>
    <row r="278" spans="1:10" x14ac:dyDescent="0.25">
      <c r="A278">
        <v>518749</v>
      </c>
      <c r="B278" t="s">
        <v>122</v>
      </c>
      <c r="C278" t="s">
        <v>16</v>
      </c>
      <c r="D278" t="s">
        <v>9</v>
      </c>
      <c r="E278" s="24">
        <v>43007.502662037034</v>
      </c>
      <c r="F278" s="24">
        <v>43017.502662037034</v>
      </c>
      <c r="G278">
        <v>2</v>
      </c>
      <c r="H278">
        <v>45</v>
      </c>
      <c r="I278">
        <v>90</v>
      </c>
      <c r="J278" s="24">
        <v>43007.502662037034</v>
      </c>
    </row>
    <row r="279" spans="1:10" x14ac:dyDescent="0.25">
      <c r="A279">
        <v>518868</v>
      </c>
      <c r="B279" t="s">
        <v>68</v>
      </c>
      <c r="C279" t="s">
        <v>16</v>
      </c>
      <c r="D279" t="s">
        <v>9</v>
      </c>
      <c r="E279" s="24">
        <v>43041.502662037034</v>
      </c>
      <c r="F279" s="24">
        <v>43048.502662037034</v>
      </c>
      <c r="G279">
        <v>2</v>
      </c>
      <c r="H279">
        <v>45</v>
      </c>
      <c r="I279">
        <v>90</v>
      </c>
      <c r="J279" s="24">
        <v>43024.502662037034</v>
      </c>
    </row>
    <row r="280" spans="1:10" x14ac:dyDescent="0.25">
      <c r="A280">
        <v>518806</v>
      </c>
      <c r="B280" t="s">
        <v>84</v>
      </c>
      <c r="C280" t="s">
        <v>40</v>
      </c>
      <c r="D280" t="s">
        <v>9</v>
      </c>
      <c r="E280" s="24">
        <v>43017.502662037034</v>
      </c>
      <c r="F280" s="24">
        <v>43024.502662037034</v>
      </c>
      <c r="G280">
        <v>10</v>
      </c>
      <c r="H280">
        <v>6.8</v>
      </c>
      <c r="I280">
        <v>68</v>
      </c>
      <c r="J280" s="24">
        <v>43017.502662037034</v>
      </c>
    </row>
    <row r="281" spans="1:10" x14ac:dyDescent="0.25">
      <c r="A281">
        <v>518765</v>
      </c>
      <c r="B281" t="s">
        <v>68</v>
      </c>
      <c r="C281" t="s">
        <v>40</v>
      </c>
      <c r="D281" t="s">
        <v>9</v>
      </c>
      <c r="E281" s="24">
        <v>43007.502662037034</v>
      </c>
      <c r="F281" s="24">
        <v>43012.502662037034</v>
      </c>
      <c r="G281">
        <v>8</v>
      </c>
      <c r="H281">
        <v>6</v>
      </c>
      <c r="I281">
        <v>48</v>
      </c>
      <c r="J281" s="24">
        <v>43007.502662037034</v>
      </c>
    </row>
    <row r="282" spans="1:10" x14ac:dyDescent="0.25">
      <c r="A282">
        <v>518833</v>
      </c>
      <c r="B282" t="s">
        <v>126</v>
      </c>
      <c r="C282" t="s">
        <v>40</v>
      </c>
      <c r="D282" t="s">
        <v>9</v>
      </c>
      <c r="E282" s="24">
        <v>43019.502662037034</v>
      </c>
      <c r="F282" s="24">
        <v>43063.502662037034</v>
      </c>
      <c r="G282">
        <v>4</v>
      </c>
      <c r="H282">
        <v>6</v>
      </c>
      <c r="I282">
        <v>24</v>
      </c>
      <c r="J282" s="24">
        <v>43019.502662037034</v>
      </c>
    </row>
    <row r="283" spans="1:10" x14ac:dyDescent="0.25">
      <c r="A283">
        <v>518749</v>
      </c>
      <c r="B283" t="s">
        <v>122</v>
      </c>
      <c r="C283" t="s">
        <v>40</v>
      </c>
      <c r="D283" t="s">
        <v>9</v>
      </c>
      <c r="E283" s="24">
        <v>43007.502662037034</v>
      </c>
      <c r="F283" s="24">
        <v>43017.502662037034</v>
      </c>
      <c r="G283">
        <v>2</v>
      </c>
      <c r="H283">
        <v>6</v>
      </c>
      <c r="I283">
        <v>12</v>
      </c>
      <c r="J283" s="24">
        <v>43007.502662037034</v>
      </c>
    </row>
    <row r="284" spans="1:10" x14ac:dyDescent="0.25">
      <c r="A284">
        <v>518801</v>
      </c>
      <c r="B284" t="s">
        <v>79</v>
      </c>
      <c r="C284" t="s">
        <v>40</v>
      </c>
      <c r="D284" t="s">
        <v>9</v>
      </c>
      <c r="E284" s="24">
        <v>43014.502662037034</v>
      </c>
      <c r="F284" s="24">
        <v>43024.502662037034</v>
      </c>
      <c r="G284">
        <v>1</v>
      </c>
      <c r="H284">
        <v>6</v>
      </c>
      <c r="I284">
        <v>6</v>
      </c>
      <c r="J284" s="24">
        <v>43014.50267361111</v>
      </c>
    </row>
    <row r="285" spans="1:10" x14ac:dyDescent="0.25">
      <c r="A285">
        <v>518838</v>
      </c>
      <c r="B285" t="s">
        <v>79</v>
      </c>
      <c r="C285" t="s">
        <v>9</v>
      </c>
      <c r="D285" t="s">
        <v>9</v>
      </c>
      <c r="E285" s="24">
        <v>43019.50267361111</v>
      </c>
      <c r="F285" s="24">
        <v>43020.50267361111</v>
      </c>
      <c r="G285">
        <v>1</v>
      </c>
      <c r="H285">
        <v>0</v>
      </c>
      <c r="I285">
        <v>0</v>
      </c>
      <c r="J285" s="24">
        <v>43019.50267361111</v>
      </c>
    </row>
    <row r="286" spans="1:10" x14ac:dyDescent="0.25">
      <c r="A286">
        <v>518762</v>
      </c>
      <c r="B286" t="s">
        <v>68</v>
      </c>
      <c r="C286" t="s">
        <v>15</v>
      </c>
      <c r="D286" t="s">
        <v>9</v>
      </c>
      <c r="E286" s="24">
        <v>43007.50267361111</v>
      </c>
      <c r="F286" s="24">
        <v>43084.50267361111</v>
      </c>
      <c r="G286">
        <v>179</v>
      </c>
      <c r="H286">
        <v>840</v>
      </c>
      <c r="I286">
        <v>150360</v>
      </c>
      <c r="J286" s="24">
        <v>43007.50267361111</v>
      </c>
    </row>
    <row r="287" spans="1:10" x14ac:dyDescent="0.25">
      <c r="A287">
        <v>518777</v>
      </c>
      <c r="B287" t="s">
        <v>63</v>
      </c>
      <c r="C287" t="s">
        <v>38</v>
      </c>
      <c r="D287" t="s">
        <v>12</v>
      </c>
      <c r="E287" s="24">
        <v>43086.50267361111</v>
      </c>
      <c r="F287" s="24">
        <v>43087.50267361111</v>
      </c>
      <c r="G287">
        <v>62500</v>
      </c>
      <c r="H287">
        <v>2.4500000000000001E-2</v>
      </c>
      <c r="I287">
        <v>1531.25</v>
      </c>
      <c r="J287" s="24">
        <v>43011.50267361111</v>
      </c>
    </row>
    <row r="288" spans="1:10" x14ac:dyDescent="0.25">
      <c r="A288">
        <v>518776</v>
      </c>
      <c r="B288" t="s">
        <v>153</v>
      </c>
      <c r="C288" t="s">
        <v>9</v>
      </c>
      <c r="D288" t="s">
        <v>9</v>
      </c>
      <c r="E288" s="24">
        <v>43010.50267361111</v>
      </c>
      <c r="F288" s="24">
        <v>43021.50267361111</v>
      </c>
      <c r="G288">
        <v>1</v>
      </c>
      <c r="H288">
        <v>0</v>
      </c>
      <c r="I288">
        <v>0</v>
      </c>
      <c r="J288" s="24">
        <v>43010.50267361111</v>
      </c>
    </row>
    <row r="289" spans="1:10" x14ac:dyDescent="0.25">
      <c r="A289">
        <v>518776</v>
      </c>
      <c r="B289" t="s">
        <v>153</v>
      </c>
      <c r="C289" t="s">
        <v>9</v>
      </c>
      <c r="D289" t="s">
        <v>9</v>
      </c>
      <c r="E289" s="24">
        <v>43010.50267361111</v>
      </c>
      <c r="F289" s="24">
        <v>43021.50267361111</v>
      </c>
      <c r="G289">
        <v>2</v>
      </c>
      <c r="H289">
        <v>0</v>
      </c>
      <c r="I289">
        <v>0</v>
      </c>
      <c r="J289" s="24">
        <v>43010.50267361111</v>
      </c>
    </row>
    <row r="290" spans="1:10" x14ac:dyDescent="0.25">
      <c r="A290">
        <v>518786</v>
      </c>
      <c r="B290" t="s">
        <v>68</v>
      </c>
      <c r="C290" t="s">
        <v>15</v>
      </c>
      <c r="D290" t="s">
        <v>9</v>
      </c>
      <c r="E290" s="24">
        <v>43012.50267361111</v>
      </c>
      <c r="F290" s="24">
        <v>43014.50267361111</v>
      </c>
      <c r="G290">
        <v>1</v>
      </c>
      <c r="H290">
        <v>0</v>
      </c>
      <c r="I290">
        <v>0</v>
      </c>
      <c r="J290" s="24">
        <v>43012.50267361111</v>
      </c>
    </row>
    <row r="291" spans="1:10" x14ac:dyDescent="0.25">
      <c r="A291">
        <v>518786</v>
      </c>
      <c r="B291" t="s">
        <v>68</v>
      </c>
      <c r="C291" t="s">
        <v>15</v>
      </c>
      <c r="D291" t="s">
        <v>9</v>
      </c>
      <c r="E291" s="24">
        <v>43012.50267361111</v>
      </c>
      <c r="F291" s="24">
        <v>43014.50267361111</v>
      </c>
      <c r="G291">
        <v>1</v>
      </c>
      <c r="H291">
        <v>0</v>
      </c>
      <c r="I291">
        <v>0</v>
      </c>
      <c r="J291" s="24">
        <v>43012.50267361111</v>
      </c>
    </row>
    <row r="292" spans="1:10" x14ac:dyDescent="0.25">
      <c r="A292">
        <v>518786</v>
      </c>
      <c r="B292" t="s">
        <v>68</v>
      </c>
      <c r="C292" t="s">
        <v>15</v>
      </c>
      <c r="D292" t="s">
        <v>9</v>
      </c>
      <c r="E292" s="24">
        <v>43012.50267361111</v>
      </c>
      <c r="F292" s="24">
        <v>43014.50267361111</v>
      </c>
      <c r="G292">
        <v>1</v>
      </c>
      <c r="H292">
        <v>0</v>
      </c>
      <c r="I292">
        <v>0</v>
      </c>
      <c r="J292" s="24">
        <v>43012.50267361111</v>
      </c>
    </row>
    <row r="293" spans="1:10" x14ac:dyDescent="0.25">
      <c r="A293">
        <v>518786</v>
      </c>
      <c r="B293" t="s">
        <v>68</v>
      </c>
      <c r="C293" t="s">
        <v>15</v>
      </c>
      <c r="D293" t="s">
        <v>9</v>
      </c>
      <c r="E293" s="24">
        <v>43012.50267361111</v>
      </c>
      <c r="F293" s="24">
        <v>43014.50267361111</v>
      </c>
      <c r="G293">
        <v>1</v>
      </c>
      <c r="H293">
        <v>0</v>
      </c>
      <c r="I293">
        <v>0</v>
      </c>
      <c r="J293" s="24">
        <v>43012.50267361111</v>
      </c>
    </row>
    <row r="294" spans="1:10" x14ac:dyDescent="0.25">
      <c r="A294">
        <v>518786</v>
      </c>
      <c r="B294" t="s">
        <v>68</v>
      </c>
      <c r="C294" t="s">
        <v>15</v>
      </c>
      <c r="D294" t="s">
        <v>9</v>
      </c>
      <c r="E294" s="24">
        <v>43012.502685185187</v>
      </c>
      <c r="F294" s="24">
        <v>43014.502685185187</v>
      </c>
      <c r="G294">
        <v>1</v>
      </c>
      <c r="H294">
        <v>0</v>
      </c>
      <c r="I294">
        <v>0</v>
      </c>
      <c r="J294" s="24">
        <v>43012.502685185187</v>
      </c>
    </row>
    <row r="295" spans="1:10" x14ac:dyDescent="0.25">
      <c r="A295">
        <v>518786</v>
      </c>
      <c r="B295" t="s">
        <v>68</v>
      </c>
      <c r="C295" t="s">
        <v>15</v>
      </c>
      <c r="D295" t="s">
        <v>9</v>
      </c>
      <c r="E295" s="24">
        <v>43012.502685185187</v>
      </c>
      <c r="F295" s="24">
        <v>43014.502685185187</v>
      </c>
      <c r="G295">
        <v>1</v>
      </c>
      <c r="H295">
        <v>0</v>
      </c>
      <c r="I295">
        <v>0</v>
      </c>
      <c r="J295" s="24">
        <v>43012.502685185187</v>
      </c>
    </row>
    <row r="296" spans="1:10" x14ac:dyDescent="0.25">
      <c r="A296">
        <v>518786</v>
      </c>
      <c r="B296" t="s">
        <v>68</v>
      </c>
      <c r="C296" t="s">
        <v>15</v>
      </c>
      <c r="D296" t="s">
        <v>9</v>
      </c>
      <c r="E296" s="24">
        <v>43012.502685185187</v>
      </c>
      <c r="F296" s="24">
        <v>43014.502685185187</v>
      </c>
      <c r="G296">
        <v>1</v>
      </c>
      <c r="H296">
        <v>0</v>
      </c>
      <c r="I296">
        <v>0</v>
      </c>
      <c r="J296" s="24">
        <v>43012.502685185187</v>
      </c>
    </row>
    <row r="297" spans="1:10" x14ac:dyDescent="0.25">
      <c r="A297">
        <v>518786</v>
      </c>
      <c r="B297" t="s">
        <v>68</v>
      </c>
      <c r="C297" t="s">
        <v>15</v>
      </c>
      <c r="D297" t="s">
        <v>9</v>
      </c>
      <c r="E297" s="24">
        <v>43012.502685185187</v>
      </c>
      <c r="F297" s="24">
        <v>43014.502685185187</v>
      </c>
      <c r="G297">
        <v>1</v>
      </c>
      <c r="H297">
        <v>0</v>
      </c>
      <c r="I297">
        <v>0</v>
      </c>
      <c r="J297" s="24">
        <v>43012.502685185187</v>
      </c>
    </row>
    <row r="298" spans="1:10" x14ac:dyDescent="0.25">
      <c r="A298">
        <v>518748</v>
      </c>
      <c r="B298" t="s">
        <v>83</v>
      </c>
      <c r="C298" t="s">
        <v>15</v>
      </c>
      <c r="D298" t="s">
        <v>9</v>
      </c>
      <c r="E298" s="24">
        <v>43007.502685185187</v>
      </c>
      <c r="F298" s="24">
        <v>43012.502685185187</v>
      </c>
      <c r="G298">
        <v>1</v>
      </c>
      <c r="H298">
        <v>0</v>
      </c>
      <c r="I298">
        <v>0</v>
      </c>
      <c r="J298" s="24">
        <v>43007.502685185187</v>
      </c>
    </row>
    <row r="299" spans="1:10" x14ac:dyDescent="0.25">
      <c r="A299">
        <v>518734</v>
      </c>
      <c r="B299" t="s">
        <v>83</v>
      </c>
      <c r="C299" t="s">
        <v>15</v>
      </c>
      <c r="D299" t="s">
        <v>9</v>
      </c>
      <c r="E299" s="24">
        <v>43012.502685185187</v>
      </c>
      <c r="F299" s="24">
        <v>43035.502685185187</v>
      </c>
      <c r="G299">
        <v>97</v>
      </c>
      <c r="H299">
        <v>370</v>
      </c>
      <c r="I299">
        <v>35890</v>
      </c>
      <c r="J299" s="24">
        <v>43012.502685185187</v>
      </c>
    </row>
    <row r="300" spans="1:10" x14ac:dyDescent="0.25">
      <c r="A300">
        <v>518732</v>
      </c>
      <c r="B300" t="s">
        <v>99</v>
      </c>
      <c r="C300" t="s">
        <v>15</v>
      </c>
      <c r="D300" t="s">
        <v>9</v>
      </c>
      <c r="E300" s="24">
        <v>43006.502685185187</v>
      </c>
      <c r="F300" s="24">
        <v>43062.502685185187</v>
      </c>
      <c r="G300">
        <v>1</v>
      </c>
      <c r="H300">
        <v>525</v>
      </c>
      <c r="I300">
        <v>525</v>
      </c>
      <c r="J300" s="24">
        <v>43006.502685185187</v>
      </c>
    </row>
    <row r="301" spans="1:10" x14ac:dyDescent="0.25">
      <c r="A301">
        <v>518679</v>
      </c>
      <c r="B301" t="s">
        <v>64</v>
      </c>
      <c r="C301" t="s">
        <v>40</v>
      </c>
      <c r="D301" t="s">
        <v>9</v>
      </c>
      <c r="E301" s="24">
        <v>43000.502685185187</v>
      </c>
      <c r="F301" s="24">
        <v>43035.502685185187</v>
      </c>
      <c r="G301">
        <v>49</v>
      </c>
      <c r="H301">
        <v>6</v>
      </c>
      <c r="I301">
        <v>294</v>
      </c>
      <c r="J301" s="24">
        <v>43000.502685185187</v>
      </c>
    </row>
    <row r="302" spans="1:10" x14ac:dyDescent="0.25">
      <c r="A302">
        <v>518680</v>
      </c>
      <c r="B302" t="s">
        <v>73</v>
      </c>
      <c r="C302" t="s">
        <v>66</v>
      </c>
      <c r="D302" t="s">
        <v>12</v>
      </c>
      <c r="E302" s="24">
        <v>43090.502685185187</v>
      </c>
      <c r="F302" s="24">
        <v>43090.502685185187</v>
      </c>
      <c r="G302">
        <v>59000000</v>
      </c>
      <c r="H302">
        <v>9.9299999999999996E-3</v>
      </c>
      <c r="I302">
        <v>585870</v>
      </c>
      <c r="J302" s="24">
        <v>43000.502685185187</v>
      </c>
    </row>
    <row r="303" spans="1:10" x14ac:dyDescent="0.25">
      <c r="A303">
        <v>518694</v>
      </c>
      <c r="B303" t="s">
        <v>91</v>
      </c>
      <c r="C303" t="s">
        <v>9</v>
      </c>
      <c r="D303" t="s">
        <v>9</v>
      </c>
      <c r="E303" s="24">
        <v>43013.502685185187</v>
      </c>
      <c r="F303" s="24">
        <v>43013.502685185187</v>
      </c>
      <c r="G303">
        <v>4000</v>
      </c>
      <c r="H303">
        <v>0</v>
      </c>
      <c r="I303">
        <v>0</v>
      </c>
      <c r="J303" s="24">
        <v>43003.502696759257</v>
      </c>
    </row>
    <row r="304" spans="1:10" x14ac:dyDescent="0.25">
      <c r="A304">
        <v>518580</v>
      </c>
      <c r="B304" t="s">
        <v>119</v>
      </c>
      <c r="C304" t="s">
        <v>9</v>
      </c>
      <c r="D304" t="s">
        <v>9</v>
      </c>
      <c r="E304" s="24">
        <v>42997.502696759257</v>
      </c>
      <c r="F304" s="24">
        <v>43054.502696759257</v>
      </c>
      <c r="G304">
        <v>4</v>
      </c>
      <c r="H304">
        <v>1381.25</v>
      </c>
      <c r="I304">
        <v>5525</v>
      </c>
      <c r="J304" s="24">
        <v>42997.502696759257</v>
      </c>
    </row>
    <row r="305" spans="1:10" x14ac:dyDescent="0.25">
      <c r="A305">
        <v>518555</v>
      </c>
      <c r="B305" t="s">
        <v>41</v>
      </c>
      <c r="C305" t="s">
        <v>66</v>
      </c>
      <c r="D305" t="s">
        <v>12</v>
      </c>
      <c r="E305" s="24">
        <v>43089.502696759257</v>
      </c>
      <c r="F305" s="24">
        <v>43089.502696759257</v>
      </c>
      <c r="G305">
        <v>60000000</v>
      </c>
      <c r="H305">
        <v>1.15E-2</v>
      </c>
      <c r="I305">
        <v>690000</v>
      </c>
      <c r="J305" s="24">
        <v>42989.502696759257</v>
      </c>
    </row>
    <row r="306" spans="1:10" x14ac:dyDescent="0.25">
      <c r="A306">
        <v>518574</v>
      </c>
      <c r="B306" t="s">
        <v>114</v>
      </c>
      <c r="C306" t="s">
        <v>80</v>
      </c>
      <c r="D306" t="s">
        <v>10</v>
      </c>
      <c r="E306" s="24">
        <v>42990.502696759257</v>
      </c>
      <c r="F306" s="24">
        <v>43027.502696759257</v>
      </c>
      <c r="G306">
        <v>25</v>
      </c>
      <c r="H306">
        <v>0</v>
      </c>
      <c r="I306">
        <v>0</v>
      </c>
      <c r="J306" s="24">
        <v>42990.502696759257</v>
      </c>
    </row>
    <row r="307" spans="1:10" x14ac:dyDescent="0.25">
      <c r="A307">
        <v>518574</v>
      </c>
      <c r="B307" t="s">
        <v>114</v>
      </c>
      <c r="C307" t="s">
        <v>80</v>
      </c>
      <c r="D307" t="s">
        <v>81</v>
      </c>
      <c r="E307" s="24">
        <v>42990.502696759257</v>
      </c>
      <c r="F307" s="24">
        <v>43027.502696759257</v>
      </c>
      <c r="G307">
        <v>500</v>
      </c>
      <c r="H307">
        <v>0</v>
      </c>
      <c r="I307">
        <v>0</v>
      </c>
      <c r="J307" s="24">
        <v>42990.502696759257</v>
      </c>
    </row>
    <row r="308" spans="1:10" x14ac:dyDescent="0.25">
      <c r="A308">
        <v>518574</v>
      </c>
      <c r="B308" t="s">
        <v>114</v>
      </c>
      <c r="C308" t="s">
        <v>80</v>
      </c>
      <c r="D308" t="s">
        <v>81</v>
      </c>
      <c r="E308" s="24">
        <v>42990.502696759257</v>
      </c>
      <c r="F308" s="24">
        <v>43027.502696759257</v>
      </c>
      <c r="G308">
        <v>50</v>
      </c>
      <c r="H308">
        <v>0</v>
      </c>
      <c r="I308">
        <v>0</v>
      </c>
      <c r="J308" s="24">
        <v>42990.502696759257</v>
      </c>
    </row>
    <row r="309" spans="1:10" x14ac:dyDescent="0.25">
      <c r="A309">
        <v>518496</v>
      </c>
      <c r="B309" t="s">
        <v>68</v>
      </c>
      <c r="C309" t="s">
        <v>15</v>
      </c>
      <c r="D309" t="s">
        <v>9</v>
      </c>
      <c r="E309" s="24">
        <v>43011.502696759257</v>
      </c>
      <c r="F309" s="24">
        <v>43012.502696759257</v>
      </c>
      <c r="G309">
        <v>1</v>
      </c>
      <c r="H309">
        <v>0</v>
      </c>
      <c r="I309">
        <v>0</v>
      </c>
      <c r="J309" s="24">
        <v>43011.502696759257</v>
      </c>
    </row>
    <row r="310" spans="1:10" x14ac:dyDescent="0.25">
      <c r="A310">
        <v>518619</v>
      </c>
      <c r="B310" t="s">
        <v>102</v>
      </c>
      <c r="C310" t="s">
        <v>15</v>
      </c>
      <c r="D310" t="s">
        <v>9</v>
      </c>
      <c r="E310" s="24">
        <v>43006.502696759257</v>
      </c>
      <c r="F310" s="24">
        <v>43084.502696759257</v>
      </c>
      <c r="G310">
        <v>510</v>
      </c>
      <c r="H310">
        <v>500</v>
      </c>
      <c r="I310">
        <v>255000</v>
      </c>
      <c r="J310" s="24">
        <v>43006.502696759257</v>
      </c>
    </row>
    <row r="311" spans="1:10" x14ac:dyDescent="0.25">
      <c r="A311">
        <v>518630</v>
      </c>
      <c r="B311" t="s">
        <v>89</v>
      </c>
      <c r="C311" t="s">
        <v>40</v>
      </c>
      <c r="D311" t="s">
        <v>9</v>
      </c>
      <c r="E311" s="24">
        <v>42997.502696759257</v>
      </c>
      <c r="F311" s="24">
        <v>43056.502696759257</v>
      </c>
      <c r="G311">
        <v>57</v>
      </c>
      <c r="H311">
        <v>6.5</v>
      </c>
      <c r="I311">
        <v>370.5</v>
      </c>
      <c r="J311" s="24">
        <v>42997.502696759257</v>
      </c>
    </row>
    <row r="312" spans="1:10" x14ac:dyDescent="0.25">
      <c r="A312">
        <v>518636</v>
      </c>
      <c r="B312" t="s">
        <v>98</v>
      </c>
      <c r="C312" t="s">
        <v>142</v>
      </c>
      <c r="D312" t="s">
        <v>12</v>
      </c>
      <c r="E312" s="24">
        <v>43039.502696759257</v>
      </c>
      <c r="F312" s="24">
        <v>43056.502696759257</v>
      </c>
      <c r="G312">
        <v>643728</v>
      </c>
      <c r="H312">
        <v>2.145E-2</v>
      </c>
      <c r="I312">
        <v>13807.9656</v>
      </c>
      <c r="J312" s="24">
        <v>43020.502696759257</v>
      </c>
    </row>
    <row r="313" spans="1:10" x14ac:dyDescent="0.25">
      <c r="A313">
        <v>518333</v>
      </c>
      <c r="B313" t="s">
        <v>123</v>
      </c>
      <c r="C313" t="s">
        <v>66</v>
      </c>
      <c r="D313" t="s">
        <v>12</v>
      </c>
      <c r="E313" s="24">
        <v>43031.502708333333</v>
      </c>
      <c r="F313" s="24">
        <v>43031.502708333333</v>
      </c>
      <c r="G313">
        <v>1562500</v>
      </c>
      <c r="H313">
        <v>1.7999999999999999E-2</v>
      </c>
      <c r="I313">
        <v>28125</v>
      </c>
      <c r="J313" s="24">
        <v>42957.502708333333</v>
      </c>
    </row>
    <row r="314" spans="1:10" x14ac:dyDescent="0.25">
      <c r="A314">
        <v>515856</v>
      </c>
      <c r="B314" t="s">
        <v>76</v>
      </c>
      <c r="C314" t="s">
        <v>66</v>
      </c>
      <c r="D314" t="s">
        <v>12</v>
      </c>
      <c r="E314" s="24">
        <v>43059.502708333333</v>
      </c>
      <c r="F314" s="24">
        <v>43059.502708333333</v>
      </c>
      <c r="G314">
        <v>1500000</v>
      </c>
      <c r="H314">
        <v>1.2500000000000001E-2</v>
      </c>
      <c r="I314">
        <v>18750</v>
      </c>
      <c r="J314" s="24">
        <v>42958.502708333333</v>
      </c>
    </row>
    <row r="315" spans="1:10" x14ac:dyDescent="0.25">
      <c r="A315">
        <v>516101</v>
      </c>
      <c r="B315" t="s">
        <v>103</v>
      </c>
      <c r="C315" t="s">
        <v>17</v>
      </c>
      <c r="D315" t="s">
        <v>9</v>
      </c>
      <c r="E315" s="24">
        <v>42667.502708333333</v>
      </c>
      <c r="F315" s="24">
        <v>43032.502708333333</v>
      </c>
      <c r="G315">
        <v>135</v>
      </c>
      <c r="H315">
        <v>238</v>
      </c>
      <c r="I315">
        <v>32130</v>
      </c>
      <c r="J315" s="24">
        <v>42667.502708333333</v>
      </c>
    </row>
    <row r="316" spans="1:10" x14ac:dyDescent="0.25">
      <c r="A316">
        <v>516490</v>
      </c>
      <c r="B316" t="s">
        <v>76</v>
      </c>
      <c r="C316" t="s">
        <v>66</v>
      </c>
      <c r="D316" t="s">
        <v>12</v>
      </c>
      <c r="E316" s="24">
        <v>43045.502708333333</v>
      </c>
      <c r="F316" s="24">
        <v>43045.502708333333</v>
      </c>
      <c r="G316">
        <v>2000000</v>
      </c>
      <c r="H316">
        <v>1.1899999999999999E-2</v>
      </c>
      <c r="I316">
        <v>23800</v>
      </c>
      <c r="J316" s="24">
        <v>42958.502708333333</v>
      </c>
    </row>
    <row r="317" spans="1:10" x14ac:dyDescent="0.25">
      <c r="A317">
        <v>515522</v>
      </c>
      <c r="B317" t="s">
        <v>48</v>
      </c>
      <c r="C317" t="s">
        <v>66</v>
      </c>
      <c r="D317" t="s">
        <v>12</v>
      </c>
      <c r="E317" s="24">
        <v>42996.502708333333</v>
      </c>
      <c r="F317" s="24">
        <v>43054.502708333333</v>
      </c>
      <c r="G317">
        <v>35000000</v>
      </c>
      <c r="H317">
        <v>1.29E-2</v>
      </c>
      <c r="I317">
        <v>451500</v>
      </c>
      <c r="J317" s="24">
        <v>42916.502708333333</v>
      </c>
    </row>
    <row r="318" spans="1:10" x14ac:dyDescent="0.25">
      <c r="A318">
        <v>515860</v>
      </c>
      <c r="B318" t="s">
        <v>76</v>
      </c>
      <c r="C318" t="s">
        <v>66</v>
      </c>
      <c r="D318" t="s">
        <v>12</v>
      </c>
      <c r="E318" s="24">
        <v>43087.502708333333</v>
      </c>
      <c r="F318" s="24">
        <v>43087.502708333333</v>
      </c>
      <c r="G318">
        <v>1000000</v>
      </c>
      <c r="H318">
        <v>1.2500000000000001E-2</v>
      </c>
      <c r="I318">
        <v>12500</v>
      </c>
      <c r="J318" s="24">
        <v>43005.502708333333</v>
      </c>
    </row>
    <row r="319" spans="1:10" x14ac:dyDescent="0.25">
      <c r="A319">
        <v>515860</v>
      </c>
      <c r="B319" t="s">
        <v>76</v>
      </c>
      <c r="C319" t="s">
        <v>66</v>
      </c>
      <c r="D319" t="s">
        <v>12</v>
      </c>
      <c r="E319" s="24">
        <v>43089.502708333333</v>
      </c>
      <c r="F319" s="24">
        <v>43089.502708333333</v>
      </c>
      <c r="G319">
        <v>1000000</v>
      </c>
      <c r="H319">
        <v>1.2500000000000001E-2</v>
      </c>
      <c r="I319">
        <v>12500</v>
      </c>
      <c r="J319" s="24">
        <v>43005.502708333333</v>
      </c>
    </row>
    <row r="320" spans="1:10" x14ac:dyDescent="0.25">
      <c r="A320">
        <v>516099</v>
      </c>
      <c r="B320" t="s">
        <v>87</v>
      </c>
      <c r="C320" t="s">
        <v>38</v>
      </c>
      <c r="D320" t="s">
        <v>12</v>
      </c>
      <c r="E320" s="24">
        <v>43028.502708333333</v>
      </c>
      <c r="F320" s="24">
        <v>43028.502708333333</v>
      </c>
      <c r="G320">
        <v>5000000</v>
      </c>
      <c r="H320">
        <v>2.2499999999999999E-2</v>
      </c>
      <c r="I320">
        <v>112500</v>
      </c>
      <c r="J320" s="24">
        <v>42667.502708333333</v>
      </c>
    </row>
    <row r="321" spans="1:10" x14ac:dyDescent="0.25">
      <c r="A321">
        <v>517435</v>
      </c>
      <c r="B321" t="s">
        <v>41</v>
      </c>
      <c r="C321" t="s">
        <v>66</v>
      </c>
      <c r="D321" t="s">
        <v>12</v>
      </c>
      <c r="E321" s="24">
        <v>43089.502708333333</v>
      </c>
      <c r="F321" s="24">
        <v>43089.502708333333</v>
      </c>
      <c r="G321">
        <v>10000000</v>
      </c>
      <c r="H321">
        <v>1.2E-2</v>
      </c>
      <c r="I321">
        <v>120000</v>
      </c>
      <c r="J321" s="24">
        <v>42846.502708333333</v>
      </c>
    </row>
    <row r="322" spans="1:10" x14ac:dyDescent="0.25">
      <c r="A322">
        <v>517706</v>
      </c>
      <c r="B322" t="s">
        <v>75</v>
      </c>
      <c r="C322" t="s">
        <v>39</v>
      </c>
      <c r="D322" t="s">
        <v>12</v>
      </c>
      <c r="E322" s="24">
        <v>43031.50271990741</v>
      </c>
      <c r="F322" s="24">
        <v>43031.50271990741</v>
      </c>
      <c r="G322">
        <v>999000</v>
      </c>
      <c r="H322">
        <v>0.1658</v>
      </c>
      <c r="I322">
        <v>165634.20000000001</v>
      </c>
      <c r="J322" s="24">
        <v>42971.50271990741</v>
      </c>
    </row>
    <row r="323" spans="1:10" x14ac:dyDescent="0.25">
      <c r="A323">
        <v>517492</v>
      </c>
      <c r="B323" t="s">
        <v>49</v>
      </c>
      <c r="C323" t="s">
        <v>66</v>
      </c>
      <c r="D323" t="s">
        <v>12</v>
      </c>
      <c r="E323" s="24">
        <v>43082.50271990741</v>
      </c>
      <c r="F323" s="24">
        <v>43082.50271990741</v>
      </c>
      <c r="G323">
        <v>40000000</v>
      </c>
      <c r="H323">
        <v>1.2800000000000001E-2</v>
      </c>
      <c r="I323">
        <v>512000</v>
      </c>
      <c r="J323" s="24">
        <v>42852.50271990741</v>
      </c>
    </row>
    <row r="324" spans="1:10" x14ac:dyDescent="0.25">
      <c r="A324">
        <v>517494</v>
      </c>
      <c r="B324" t="s">
        <v>120</v>
      </c>
      <c r="C324" t="s">
        <v>66</v>
      </c>
      <c r="D324" t="s">
        <v>12</v>
      </c>
      <c r="E324" s="24">
        <v>43083.50271990741</v>
      </c>
      <c r="F324" s="24">
        <v>43083.50271990741</v>
      </c>
      <c r="G324">
        <v>40000000</v>
      </c>
      <c r="H324">
        <v>1.2800000000000001E-2</v>
      </c>
      <c r="I324">
        <v>512000</v>
      </c>
      <c r="J324" s="24">
        <v>42852.50271990741</v>
      </c>
    </row>
    <row r="325" spans="1:10" x14ac:dyDescent="0.25">
      <c r="A325">
        <v>517582</v>
      </c>
      <c r="B325" t="s">
        <v>68</v>
      </c>
      <c r="C325" t="s">
        <v>17</v>
      </c>
      <c r="D325" t="s">
        <v>9</v>
      </c>
      <c r="E325" s="24">
        <v>42880.50271990741</v>
      </c>
      <c r="F325" s="24">
        <v>43034.50271990741</v>
      </c>
      <c r="G325">
        <v>46</v>
      </c>
      <c r="H325">
        <v>1110</v>
      </c>
      <c r="I325">
        <v>51060</v>
      </c>
      <c r="J325" s="24">
        <v>42880.50271990741</v>
      </c>
    </row>
    <row r="326" spans="1:10" x14ac:dyDescent="0.25">
      <c r="A326">
        <v>517037</v>
      </c>
      <c r="B326" t="s">
        <v>118</v>
      </c>
      <c r="C326" t="s">
        <v>80</v>
      </c>
      <c r="D326" t="s">
        <v>81</v>
      </c>
      <c r="E326" s="24">
        <v>42795.50271990741</v>
      </c>
      <c r="F326" s="24">
        <v>43084.50271990741</v>
      </c>
      <c r="G326">
        <v>1</v>
      </c>
      <c r="H326">
        <v>0</v>
      </c>
      <c r="I326">
        <v>0</v>
      </c>
      <c r="J326" s="24">
        <v>42795.50271990741</v>
      </c>
    </row>
    <row r="327" spans="1:10" x14ac:dyDescent="0.25">
      <c r="A327">
        <v>518870</v>
      </c>
      <c r="B327" t="s">
        <v>82</v>
      </c>
      <c r="C327" t="s">
        <v>9</v>
      </c>
      <c r="D327" t="s">
        <v>9</v>
      </c>
      <c r="E327" s="24">
        <v>43024.50271990741</v>
      </c>
      <c r="F327" s="24">
        <v>43025.50271990741</v>
      </c>
      <c r="G327">
        <v>2</v>
      </c>
      <c r="H327">
        <v>0</v>
      </c>
      <c r="I327">
        <v>0</v>
      </c>
      <c r="J327" s="24">
        <v>43024.50271990741</v>
      </c>
    </row>
    <row r="328" spans="1:10" x14ac:dyDescent="0.25">
      <c r="E328" s="24"/>
      <c r="F328" s="24"/>
      <c r="J328" s="24"/>
    </row>
    <row r="329" spans="1:10" x14ac:dyDescent="0.25">
      <c r="E329" s="24"/>
      <c r="F329" s="24"/>
      <c r="J329" s="24"/>
    </row>
    <row r="330" spans="1:10" x14ac:dyDescent="0.25">
      <c r="E330" s="24"/>
      <c r="F330" s="24"/>
      <c r="J330" s="24"/>
    </row>
    <row r="331" spans="1:10" x14ac:dyDescent="0.25">
      <c r="E331" s="24"/>
      <c r="F331" s="24"/>
      <c r="J331" s="24"/>
    </row>
    <row r="332" spans="1:10" x14ac:dyDescent="0.25">
      <c r="E332" s="24"/>
      <c r="F332" s="24"/>
      <c r="J332" s="24"/>
    </row>
    <row r="333" spans="1:10" x14ac:dyDescent="0.25">
      <c r="E333" s="24"/>
      <c r="F333" s="24"/>
      <c r="J333" s="24"/>
    </row>
    <row r="334" spans="1:10" x14ac:dyDescent="0.25">
      <c r="E334" s="24"/>
      <c r="F334" s="24"/>
      <c r="J334" s="24"/>
    </row>
    <row r="335" spans="1:10" x14ac:dyDescent="0.25">
      <c r="E335" s="24"/>
      <c r="F335" s="24"/>
      <c r="J335" s="24"/>
    </row>
    <row r="336" spans="1:10" x14ac:dyDescent="0.25">
      <c r="E336" s="24"/>
      <c r="F336" s="24"/>
      <c r="J336" s="24"/>
    </row>
    <row r="337" spans="5:10" x14ac:dyDescent="0.25">
      <c r="E337" s="24"/>
      <c r="F337" s="24"/>
      <c r="J337" s="24"/>
    </row>
    <row r="338" spans="5:10" x14ac:dyDescent="0.25">
      <c r="E338" s="24"/>
      <c r="F338" s="24"/>
      <c r="J338" s="24"/>
    </row>
    <row r="339" spans="5:10" x14ac:dyDescent="0.25">
      <c r="E339" s="24"/>
      <c r="F339" s="24"/>
      <c r="J339" s="24"/>
    </row>
    <row r="340" spans="5:10" x14ac:dyDescent="0.25">
      <c r="E340" s="24"/>
      <c r="F340" s="24"/>
      <c r="J340" s="24"/>
    </row>
    <row r="341" spans="5:10" x14ac:dyDescent="0.25">
      <c r="E341" s="24"/>
      <c r="F341" s="24"/>
      <c r="J341" s="24"/>
    </row>
    <row r="342" spans="5:10" x14ac:dyDescent="0.25">
      <c r="E342" s="24"/>
      <c r="F342" s="24"/>
      <c r="J342" s="24"/>
    </row>
    <row r="343" spans="5:10" x14ac:dyDescent="0.25">
      <c r="E343" s="24"/>
      <c r="F343" s="24"/>
      <c r="J343" s="24"/>
    </row>
    <row r="344" spans="5:10" x14ac:dyDescent="0.25">
      <c r="E344" s="24"/>
      <c r="F344" s="24"/>
      <c r="J344" s="24"/>
    </row>
    <row r="345" spans="5:10" x14ac:dyDescent="0.25">
      <c r="E345" s="24"/>
      <c r="F345" s="24"/>
      <c r="J345" s="24"/>
    </row>
    <row r="346" spans="5:10" x14ac:dyDescent="0.25">
      <c r="E346" s="24"/>
      <c r="F346" s="24"/>
      <c r="J346" s="24"/>
    </row>
    <row r="347" spans="5:10" x14ac:dyDescent="0.25">
      <c r="E347" s="24"/>
      <c r="F347" s="24"/>
      <c r="J347" s="24"/>
    </row>
    <row r="348" spans="5:10" x14ac:dyDescent="0.25">
      <c r="E348" s="24"/>
      <c r="F348" s="24"/>
      <c r="J348" s="24"/>
    </row>
    <row r="349" spans="5:10" x14ac:dyDescent="0.25">
      <c r="E349" s="24"/>
      <c r="F349" s="24"/>
      <c r="J349" s="24"/>
    </row>
    <row r="350" spans="5:10" x14ac:dyDescent="0.25">
      <c r="E350" s="24"/>
      <c r="F350" s="24"/>
      <c r="J350" s="24"/>
    </row>
    <row r="351" spans="5:10" x14ac:dyDescent="0.25">
      <c r="E351" s="24"/>
      <c r="F351" s="24"/>
      <c r="J351" s="24"/>
    </row>
    <row r="352" spans="5:10" x14ac:dyDescent="0.25">
      <c r="E352" s="24"/>
      <c r="F352" s="24"/>
      <c r="J352" s="24"/>
    </row>
    <row r="353" spans="5:10" x14ac:dyDescent="0.25">
      <c r="E353" s="24"/>
      <c r="F353" s="24"/>
      <c r="J353" s="24"/>
    </row>
    <row r="354" spans="5:10" x14ac:dyDescent="0.25">
      <c r="E354" s="24"/>
      <c r="F354" s="24"/>
      <c r="J354" s="24"/>
    </row>
    <row r="355" spans="5:10" x14ac:dyDescent="0.25">
      <c r="E355" s="24"/>
      <c r="F355" s="24"/>
      <c r="J355" s="24"/>
    </row>
    <row r="356" spans="5:10" x14ac:dyDescent="0.25">
      <c r="E356" s="24"/>
      <c r="F356" s="24"/>
      <c r="J356" s="24"/>
    </row>
    <row r="357" spans="5:10" x14ac:dyDescent="0.25">
      <c r="E357" s="24"/>
      <c r="F357" s="24"/>
      <c r="J357" s="24"/>
    </row>
    <row r="358" spans="5:10" x14ac:dyDescent="0.25">
      <c r="E358" s="24"/>
      <c r="F358" s="24"/>
      <c r="J358" s="24"/>
    </row>
    <row r="359" spans="5:10" x14ac:dyDescent="0.25">
      <c r="E359" s="24"/>
      <c r="F359" s="24"/>
      <c r="J359" s="24"/>
    </row>
    <row r="360" spans="5:10" x14ac:dyDescent="0.25">
      <c r="E360" s="24"/>
      <c r="F360" s="24"/>
      <c r="J360" s="24"/>
    </row>
    <row r="361" spans="5:10" x14ac:dyDescent="0.25">
      <c r="E361" s="24"/>
      <c r="F361" s="24"/>
      <c r="J361" s="24"/>
    </row>
    <row r="362" spans="5:10" x14ac:dyDescent="0.25">
      <c r="E362" s="24"/>
      <c r="F362" s="24"/>
      <c r="J362" s="24"/>
    </row>
    <row r="363" spans="5:10" x14ac:dyDescent="0.25">
      <c r="E363" s="24"/>
      <c r="F363" s="24"/>
      <c r="J363" s="24"/>
    </row>
    <row r="364" spans="5:10" x14ac:dyDescent="0.25">
      <c r="E364" s="24"/>
      <c r="F364" s="24"/>
      <c r="J364" s="24"/>
    </row>
    <row r="365" spans="5:10" x14ac:dyDescent="0.25">
      <c r="E365" s="24"/>
      <c r="F365" s="24"/>
      <c r="J365" s="24"/>
    </row>
    <row r="366" spans="5:10" x14ac:dyDescent="0.25">
      <c r="E366" s="24"/>
      <c r="F366" s="24"/>
      <c r="J366" s="24"/>
    </row>
    <row r="367" spans="5:10" x14ac:dyDescent="0.25">
      <c r="E367" s="24"/>
      <c r="F367" s="24"/>
      <c r="J367" s="24"/>
    </row>
    <row r="368" spans="5:10" x14ac:dyDescent="0.25">
      <c r="E368" s="24"/>
      <c r="F368" s="24"/>
      <c r="J368" s="24"/>
    </row>
    <row r="369" spans="5:10" x14ac:dyDescent="0.25">
      <c r="E369" s="24"/>
      <c r="F369" s="24"/>
      <c r="J369" s="24"/>
    </row>
    <row r="370" spans="5:10" x14ac:dyDescent="0.25">
      <c r="E370" s="24"/>
      <c r="F370" s="24"/>
      <c r="J370" s="24"/>
    </row>
    <row r="371" spans="5:10" x14ac:dyDescent="0.25">
      <c r="E371" s="24"/>
      <c r="F371" s="24"/>
      <c r="J371" s="24"/>
    </row>
    <row r="372" spans="5:10" x14ac:dyDescent="0.25">
      <c r="E372" s="24"/>
      <c r="F372" s="24"/>
      <c r="J372" s="24"/>
    </row>
    <row r="373" spans="5:10" x14ac:dyDescent="0.25">
      <c r="E373" s="24"/>
      <c r="F373" s="24"/>
      <c r="J373" s="24"/>
    </row>
    <row r="374" spans="5:10" x14ac:dyDescent="0.25">
      <c r="E374" s="24"/>
      <c r="F374" s="24"/>
      <c r="J374" s="24"/>
    </row>
    <row r="375" spans="5:10" x14ac:dyDescent="0.25">
      <c r="E375" s="24"/>
      <c r="F375" s="24"/>
      <c r="J375" s="24"/>
    </row>
    <row r="376" spans="5:10" x14ac:dyDescent="0.25">
      <c r="E376" s="24"/>
      <c r="F376" s="24"/>
      <c r="J376" s="24"/>
    </row>
    <row r="377" spans="5:10" x14ac:dyDescent="0.25">
      <c r="E377" s="24"/>
      <c r="F377" s="24"/>
      <c r="J377" s="24"/>
    </row>
    <row r="378" spans="5:10" x14ac:dyDescent="0.25">
      <c r="E378" s="24"/>
      <c r="F378" s="24"/>
      <c r="J378" s="24"/>
    </row>
    <row r="379" spans="5:10" x14ac:dyDescent="0.25">
      <c r="E379" s="24"/>
      <c r="F379" s="24"/>
      <c r="J379" s="24"/>
    </row>
    <row r="380" spans="5:10" x14ac:dyDescent="0.25">
      <c r="E380" s="24"/>
      <c r="F380" s="24"/>
      <c r="J380" s="24"/>
    </row>
    <row r="381" spans="5:10" x14ac:dyDescent="0.25">
      <c r="E381" s="24"/>
      <c r="F381" s="24"/>
      <c r="J381" s="24"/>
    </row>
    <row r="382" spans="5:10" x14ac:dyDescent="0.25">
      <c r="E382" s="24"/>
      <c r="F382" s="24"/>
      <c r="J382" s="24"/>
    </row>
    <row r="383" spans="5:10" x14ac:dyDescent="0.25">
      <c r="E383" s="24"/>
      <c r="F383" s="24"/>
      <c r="J383" s="24"/>
    </row>
    <row r="384" spans="5:10" x14ac:dyDescent="0.25">
      <c r="E384" s="24"/>
      <c r="F384" s="24"/>
      <c r="J384" s="24"/>
    </row>
    <row r="385" spans="5:10" x14ac:dyDescent="0.25">
      <c r="E385" s="24"/>
      <c r="F385" s="24"/>
      <c r="J385" s="24"/>
    </row>
    <row r="386" spans="5:10" x14ac:dyDescent="0.25">
      <c r="E386" s="24"/>
      <c r="F386" s="24"/>
      <c r="J386" s="24"/>
    </row>
    <row r="387" spans="5:10" x14ac:dyDescent="0.25">
      <c r="E387" s="24"/>
      <c r="F387" s="24"/>
      <c r="J387" s="24"/>
    </row>
    <row r="388" spans="5:10" x14ac:dyDescent="0.25">
      <c r="E388" s="24"/>
      <c r="F388" s="24"/>
      <c r="J388" s="24"/>
    </row>
    <row r="389" spans="5:10" x14ac:dyDescent="0.25">
      <c r="E389" s="24"/>
      <c r="F389" s="24"/>
      <c r="J389" s="24"/>
    </row>
    <row r="390" spans="5:10" x14ac:dyDescent="0.25">
      <c r="E390" s="24"/>
      <c r="F390" s="24"/>
      <c r="J390" s="24"/>
    </row>
    <row r="391" spans="5:10" x14ac:dyDescent="0.25">
      <c r="E391" s="24"/>
      <c r="F391" s="24"/>
      <c r="J391" s="24"/>
    </row>
    <row r="392" spans="5:10" x14ac:dyDescent="0.25">
      <c r="E392" s="24"/>
      <c r="F392" s="24"/>
      <c r="J392" s="24"/>
    </row>
    <row r="393" spans="5:10" x14ac:dyDescent="0.25">
      <c r="E393" s="24"/>
      <c r="F393" s="24"/>
      <c r="J393" s="24"/>
    </row>
    <row r="394" spans="5:10" x14ac:dyDescent="0.25">
      <c r="E394" s="24"/>
      <c r="F394" s="24"/>
      <c r="J394" s="24"/>
    </row>
    <row r="395" spans="5:10" x14ac:dyDescent="0.25">
      <c r="E395" s="24"/>
      <c r="F395" s="24"/>
      <c r="J395" s="24"/>
    </row>
    <row r="396" spans="5:10" x14ac:dyDescent="0.25">
      <c r="E396" s="24"/>
      <c r="F396" s="24"/>
      <c r="J396" s="24"/>
    </row>
    <row r="397" spans="5:10" x14ac:dyDescent="0.25">
      <c r="E397" s="24"/>
      <c r="F397" s="24"/>
      <c r="J397" s="24"/>
    </row>
    <row r="398" spans="5:10" x14ac:dyDescent="0.25">
      <c r="E398" s="24"/>
      <c r="F398" s="24"/>
      <c r="J398" s="24"/>
    </row>
    <row r="399" spans="5:10" x14ac:dyDescent="0.25">
      <c r="E399" s="24"/>
      <c r="F399" s="24"/>
      <c r="J399" s="24"/>
    </row>
    <row r="400" spans="5:10" x14ac:dyDescent="0.25">
      <c r="E400" s="24"/>
      <c r="F400" s="24"/>
      <c r="J400" s="24"/>
    </row>
    <row r="401" spans="5:10" x14ac:dyDescent="0.25">
      <c r="E401" s="24"/>
      <c r="F401" s="24"/>
      <c r="J401" s="24"/>
    </row>
    <row r="402" spans="5:10" x14ac:dyDescent="0.25">
      <c r="E402" s="24"/>
      <c r="F402" s="24"/>
      <c r="J402" s="24"/>
    </row>
    <row r="403" spans="5:10" x14ac:dyDescent="0.25">
      <c r="E403" s="24"/>
      <c r="F403" s="24"/>
      <c r="J403" s="24"/>
    </row>
    <row r="404" spans="5:10" x14ac:dyDescent="0.25">
      <c r="E404" s="24"/>
      <c r="F404" s="24"/>
      <c r="J404" s="24"/>
    </row>
    <row r="405" spans="5:10" x14ac:dyDescent="0.25">
      <c r="E405" s="24"/>
      <c r="F405" s="24"/>
      <c r="J405" s="24"/>
    </row>
    <row r="406" spans="5:10" x14ac:dyDescent="0.25">
      <c r="E406" s="24"/>
      <c r="F406" s="24"/>
      <c r="J406" s="24"/>
    </row>
    <row r="407" spans="5:10" x14ac:dyDescent="0.25">
      <c r="E407" s="24"/>
      <c r="F407" s="24"/>
      <c r="J407" s="24"/>
    </row>
    <row r="408" spans="5:10" x14ac:dyDescent="0.25">
      <c r="E408" s="24"/>
      <c r="F408" s="24"/>
      <c r="J408" s="24"/>
    </row>
    <row r="409" spans="5:10" x14ac:dyDescent="0.25">
      <c r="E409" s="24"/>
      <c r="F409" s="24"/>
      <c r="J409" s="24"/>
    </row>
    <row r="410" spans="5:10" x14ac:dyDescent="0.25">
      <c r="E410" s="24"/>
      <c r="F410" s="24"/>
      <c r="J410" s="24"/>
    </row>
    <row r="411" spans="5:10" x14ac:dyDescent="0.25">
      <c r="E411" s="24"/>
      <c r="F411" s="24"/>
      <c r="J411" s="24"/>
    </row>
    <row r="412" spans="5:10" x14ac:dyDescent="0.25">
      <c r="E412" s="24"/>
      <c r="F412" s="24"/>
      <c r="J412" s="24"/>
    </row>
    <row r="413" spans="5:10" x14ac:dyDescent="0.25">
      <c r="E413" s="24"/>
      <c r="F413" s="24"/>
      <c r="J413" s="24"/>
    </row>
    <row r="414" spans="5:10" x14ac:dyDescent="0.25">
      <c r="E414" s="24"/>
      <c r="F414" s="24"/>
      <c r="J414" s="24"/>
    </row>
    <row r="415" spans="5:10" x14ac:dyDescent="0.25">
      <c r="E415" s="24"/>
      <c r="F415" s="24"/>
      <c r="J415" s="24"/>
    </row>
    <row r="416" spans="5:10" x14ac:dyDescent="0.25">
      <c r="E416" s="24"/>
      <c r="F416" s="24"/>
      <c r="J416" s="24"/>
    </row>
    <row r="417" spans="5:10" x14ac:dyDescent="0.25">
      <c r="E417" s="24"/>
      <c r="F417" s="24"/>
      <c r="J417" s="24"/>
    </row>
    <row r="418" spans="5:10" x14ac:dyDescent="0.25">
      <c r="E418" s="24"/>
      <c r="F418" s="24"/>
      <c r="J418" s="24"/>
    </row>
    <row r="419" spans="5:10" x14ac:dyDescent="0.25">
      <c r="E419" s="24"/>
      <c r="F419" s="24"/>
      <c r="J419" s="24"/>
    </row>
    <row r="420" spans="5:10" x14ac:dyDescent="0.25">
      <c r="E420" s="24"/>
      <c r="F420" s="24"/>
      <c r="J420" s="24"/>
    </row>
    <row r="421" spans="5:10" x14ac:dyDescent="0.25">
      <c r="E421" s="24"/>
      <c r="F421" s="24"/>
      <c r="J421" s="24"/>
    </row>
    <row r="422" spans="5:10" x14ac:dyDescent="0.25">
      <c r="E422" s="24"/>
      <c r="F422" s="24"/>
      <c r="J422" s="24"/>
    </row>
    <row r="423" spans="5:10" x14ac:dyDescent="0.25">
      <c r="E423" s="24"/>
      <c r="F423" s="24"/>
      <c r="J423" s="24"/>
    </row>
    <row r="424" spans="5:10" x14ac:dyDescent="0.25">
      <c r="E424" s="24"/>
      <c r="F424" s="24"/>
      <c r="J424" s="24"/>
    </row>
    <row r="425" spans="5:10" x14ac:dyDescent="0.25">
      <c r="E425" s="24"/>
      <c r="F425" s="24"/>
      <c r="J425" s="24"/>
    </row>
    <row r="426" spans="5:10" x14ac:dyDescent="0.25">
      <c r="E426" s="24"/>
      <c r="F426" s="24"/>
      <c r="J426" s="24"/>
    </row>
    <row r="427" spans="5:10" x14ac:dyDescent="0.25">
      <c r="E427" s="24"/>
      <c r="F427" s="24"/>
      <c r="J427" s="24"/>
    </row>
    <row r="428" spans="5:10" x14ac:dyDescent="0.25">
      <c r="E428" s="24"/>
      <c r="F428" s="24"/>
      <c r="J428" s="24"/>
    </row>
    <row r="429" spans="5:10" x14ac:dyDescent="0.25">
      <c r="E429" s="24"/>
      <c r="F429" s="24"/>
      <c r="J429" s="24"/>
    </row>
    <row r="430" spans="5:10" x14ac:dyDescent="0.25">
      <c r="E430" s="24"/>
      <c r="F430" s="24"/>
      <c r="J430" s="24"/>
    </row>
    <row r="431" spans="5:10" x14ac:dyDescent="0.25">
      <c r="E431" s="24"/>
      <c r="F431" s="24"/>
      <c r="J431" s="24"/>
    </row>
    <row r="432" spans="5:10" x14ac:dyDescent="0.25">
      <c r="E432" s="24"/>
      <c r="F432" s="24"/>
      <c r="J432" s="24"/>
    </row>
    <row r="433" spans="5:10" x14ac:dyDescent="0.25">
      <c r="E433" s="24"/>
      <c r="F433" s="24"/>
      <c r="J433" s="24"/>
    </row>
    <row r="434" spans="5:10" x14ac:dyDescent="0.25">
      <c r="E434" s="24"/>
      <c r="F434" s="24"/>
      <c r="J434" s="24"/>
    </row>
    <row r="435" spans="5:10" x14ac:dyDescent="0.25">
      <c r="E435" s="24"/>
      <c r="F435" s="24"/>
      <c r="J435" s="24"/>
    </row>
    <row r="436" spans="5:10" x14ac:dyDescent="0.25">
      <c r="E436" s="24"/>
      <c r="F436" s="24"/>
      <c r="J436" s="24"/>
    </row>
    <row r="437" spans="5:10" x14ac:dyDescent="0.25">
      <c r="E437" s="24"/>
      <c r="F437" s="24"/>
      <c r="J437" s="24"/>
    </row>
    <row r="438" spans="5:10" x14ac:dyDescent="0.25">
      <c r="E438" s="24"/>
      <c r="F438" s="24"/>
      <c r="J438" s="24"/>
    </row>
    <row r="439" spans="5:10" x14ac:dyDescent="0.25">
      <c r="E439" s="24"/>
      <c r="F439" s="24"/>
      <c r="J439" s="24"/>
    </row>
    <row r="440" spans="5:10" x14ac:dyDescent="0.25">
      <c r="E440" s="24"/>
      <c r="F440" s="24"/>
      <c r="J440" s="24"/>
    </row>
    <row r="441" spans="5:10" x14ac:dyDescent="0.25">
      <c r="E441" s="24"/>
      <c r="F441" s="24"/>
      <c r="J441" s="24"/>
    </row>
    <row r="442" spans="5:10" x14ac:dyDescent="0.25">
      <c r="E442" s="24"/>
      <c r="F442" s="24"/>
      <c r="J442" s="24"/>
    </row>
    <row r="443" spans="5:10" x14ac:dyDescent="0.25">
      <c r="E443" s="24"/>
      <c r="F443" s="24"/>
      <c r="J443" s="24"/>
    </row>
    <row r="444" spans="5:10" x14ac:dyDescent="0.25">
      <c r="E444" s="24"/>
      <c r="F444" s="24"/>
      <c r="J444" s="24"/>
    </row>
    <row r="445" spans="5:10" x14ac:dyDescent="0.25">
      <c r="E445" s="24"/>
      <c r="F445" s="24"/>
      <c r="J445" s="24"/>
    </row>
    <row r="446" spans="5:10" x14ac:dyDescent="0.25">
      <c r="E446" s="24"/>
      <c r="F446" s="24"/>
      <c r="J446" s="24"/>
    </row>
    <row r="447" spans="5:10" x14ac:dyDescent="0.25">
      <c r="E447" s="24"/>
      <c r="F447" s="24"/>
      <c r="J447" s="24"/>
    </row>
    <row r="448" spans="5:10" x14ac:dyDescent="0.25">
      <c r="E448" s="24"/>
      <c r="F448" s="24"/>
      <c r="J448" s="24"/>
    </row>
    <row r="449" spans="5:10" x14ac:dyDescent="0.25">
      <c r="E449" s="24"/>
      <c r="F449" s="24"/>
      <c r="J449" s="24"/>
    </row>
    <row r="450" spans="5:10" x14ac:dyDescent="0.25">
      <c r="E450" s="24"/>
      <c r="F450" s="24"/>
      <c r="J450" s="24"/>
    </row>
    <row r="451" spans="5:10" x14ac:dyDescent="0.25">
      <c r="E451" s="24"/>
      <c r="F451" s="24"/>
      <c r="J451" s="24"/>
    </row>
    <row r="452" spans="5:10" x14ac:dyDescent="0.25">
      <c r="E452" s="24"/>
      <c r="F452" s="24"/>
      <c r="J452" s="24"/>
    </row>
    <row r="453" spans="5:10" x14ac:dyDescent="0.25">
      <c r="E453" s="24"/>
      <c r="F453" s="24"/>
      <c r="J453" s="24"/>
    </row>
    <row r="454" spans="5:10" x14ac:dyDescent="0.25">
      <c r="E454" s="24"/>
      <c r="F454" s="24"/>
      <c r="J454" s="24"/>
    </row>
    <row r="455" spans="5:10" x14ac:dyDescent="0.25">
      <c r="E455" s="24"/>
      <c r="F455" s="24"/>
      <c r="J455" s="24"/>
    </row>
    <row r="456" spans="5:10" x14ac:dyDescent="0.25">
      <c r="E456" s="24"/>
      <c r="F456" s="24"/>
      <c r="J456" s="24"/>
    </row>
    <row r="457" spans="5:10" x14ac:dyDescent="0.25">
      <c r="E457" s="24"/>
      <c r="F457" s="24"/>
      <c r="J457" s="24"/>
    </row>
    <row r="458" spans="5:10" x14ac:dyDescent="0.25">
      <c r="E458" s="24"/>
      <c r="F458" s="24"/>
      <c r="J458" s="24"/>
    </row>
    <row r="459" spans="5:10" x14ac:dyDescent="0.25">
      <c r="E459" s="24"/>
      <c r="F459" s="24"/>
      <c r="J459" s="24"/>
    </row>
    <row r="460" spans="5:10" x14ac:dyDescent="0.25">
      <c r="E460" s="24"/>
      <c r="F460" s="24"/>
      <c r="J460" s="24"/>
    </row>
    <row r="461" spans="5:10" x14ac:dyDescent="0.25">
      <c r="E461" s="24"/>
      <c r="F461" s="24"/>
      <c r="J461" s="24"/>
    </row>
    <row r="462" spans="5:10" x14ac:dyDescent="0.25">
      <c r="E462" s="24"/>
      <c r="F462" s="24"/>
      <c r="J462" s="24"/>
    </row>
    <row r="463" spans="5:10" x14ac:dyDescent="0.25">
      <c r="E463" s="24"/>
      <c r="F463" s="24"/>
      <c r="J463" s="24"/>
    </row>
    <row r="464" spans="5:10" x14ac:dyDescent="0.25">
      <c r="E464" s="24"/>
      <c r="F464" s="24"/>
      <c r="J464" s="24"/>
    </row>
    <row r="465" spans="5:10" x14ac:dyDescent="0.25">
      <c r="E465" s="24"/>
      <c r="F465" s="24"/>
      <c r="J465" s="24"/>
    </row>
    <row r="466" spans="5:10" x14ac:dyDescent="0.25">
      <c r="E466" s="24"/>
      <c r="F466" s="24"/>
      <c r="J466" s="24"/>
    </row>
    <row r="467" spans="5:10" x14ac:dyDescent="0.25">
      <c r="E467" s="24"/>
      <c r="F467" s="24"/>
      <c r="J467" s="24"/>
    </row>
    <row r="468" spans="5:10" x14ac:dyDescent="0.25">
      <c r="E468" s="24"/>
      <c r="F468" s="24"/>
      <c r="J468" s="24"/>
    </row>
    <row r="469" spans="5:10" x14ac:dyDescent="0.25">
      <c r="E469" s="24"/>
      <c r="F469" s="24"/>
      <c r="J469" s="24"/>
    </row>
    <row r="470" spans="5:10" x14ac:dyDescent="0.25">
      <c r="E470" s="24"/>
      <c r="F470" s="24"/>
      <c r="J470" s="24"/>
    </row>
    <row r="471" spans="5:10" x14ac:dyDescent="0.25">
      <c r="E471" s="24"/>
      <c r="F471" s="24"/>
      <c r="J471" s="24"/>
    </row>
    <row r="472" spans="5:10" x14ac:dyDescent="0.25">
      <c r="E472" s="24"/>
      <c r="F472" s="24"/>
      <c r="J472" s="24"/>
    </row>
    <row r="473" spans="5:10" x14ac:dyDescent="0.25">
      <c r="E473" s="24"/>
      <c r="F473" s="24"/>
      <c r="J473" s="24"/>
    </row>
    <row r="474" spans="5:10" x14ac:dyDescent="0.25">
      <c r="E474" s="24"/>
      <c r="F474" s="24"/>
      <c r="J474" s="24"/>
    </row>
    <row r="475" spans="5:10" x14ac:dyDescent="0.25">
      <c r="E475" s="24"/>
      <c r="F475" s="24"/>
      <c r="J475" s="24"/>
    </row>
    <row r="476" spans="5:10" x14ac:dyDescent="0.25">
      <c r="E476" s="24"/>
      <c r="F476" s="24"/>
      <c r="J476" s="24"/>
    </row>
    <row r="477" spans="5:10" x14ac:dyDescent="0.25">
      <c r="E477" s="24"/>
      <c r="F477" s="24"/>
      <c r="J477" s="24"/>
    </row>
    <row r="478" spans="5:10" x14ac:dyDescent="0.25">
      <c r="E478" s="24"/>
      <c r="F478" s="24"/>
      <c r="J478" s="24"/>
    </row>
    <row r="479" spans="5:10" x14ac:dyDescent="0.25">
      <c r="E479" s="24"/>
      <c r="F479" s="24"/>
      <c r="J479" s="24"/>
    </row>
    <row r="480" spans="5:10" x14ac:dyDescent="0.25">
      <c r="E480" s="24"/>
      <c r="F480" s="24"/>
      <c r="J480" s="24"/>
    </row>
    <row r="481" spans="5:10" x14ac:dyDescent="0.25">
      <c r="E481" s="24"/>
      <c r="F481" s="24"/>
      <c r="J481" s="24"/>
    </row>
    <row r="482" spans="5:10" x14ac:dyDescent="0.25">
      <c r="E482" s="24"/>
      <c r="F482" s="24"/>
      <c r="J482" s="24"/>
    </row>
    <row r="483" spans="5:10" x14ac:dyDescent="0.25">
      <c r="E483" s="24"/>
      <c r="F483" s="24"/>
      <c r="J483" s="24"/>
    </row>
    <row r="484" spans="5:10" x14ac:dyDescent="0.25">
      <c r="E484" s="24"/>
      <c r="F484" s="24"/>
      <c r="J484" s="24"/>
    </row>
    <row r="485" spans="5:10" x14ac:dyDescent="0.25">
      <c r="E485" s="24"/>
      <c r="F485" s="24"/>
      <c r="J485" s="24"/>
    </row>
    <row r="486" spans="5:10" x14ac:dyDescent="0.25">
      <c r="E486" s="24"/>
      <c r="F486" s="24"/>
      <c r="J486" s="24"/>
    </row>
    <row r="487" spans="5:10" x14ac:dyDescent="0.25">
      <c r="E487" s="24"/>
      <c r="F487" s="24"/>
      <c r="J487" s="24"/>
    </row>
    <row r="488" spans="5:10" x14ac:dyDescent="0.25">
      <c r="E488" s="24"/>
      <c r="F488" s="24"/>
      <c r="J488" s="24"/>
    </row>
    <row r="489" spans="5:10" x14ac:dyDescent="0.25">
      <c r="E489" s="24"/>
      <c r="F489" s="24"/>
      <c r="J489" s="24"/>
    </row>
    <row r="490" spans="5:10" x14ac:dyDescent="0.25">
      <c r="E490" s="24"/>
      <c r="F490" s="24"/>
      <c r="J490" s="24"/>
    </row>
    <row r="491" spans="5:10" x14ac:dyDescent="0.25">
      <c r="E491" s="24"/>
      <c r="F491" s="24"/>
      <c r="J491" s="24"/>
    </row>
    <row r="492" spans="5:10" x14ac:dyDescent="0.25">
      <c r="E492" s="24"/>
      <c r="F492" s="24"/>
      <c r="J492" s="24"/>
    </row>
    <row r="493" spans="5:10" x14ac:dyDescent="0.25">
      <c r="E493" s="24"/>
      <c r="F493" s="24"/>
      <c r="J493" s="24"/>
    </row>
    <row r="494" spans="5:10" x14ac:dyDescent="0.25">
      <c r="E494" s="24"/>
      <c r="F494" s="24"/>
      <c r="J494" s="24"/>
    </row>
    <row r="495" spans="5:10" x14ac:dyDescent="0.25">
      <c r="E495" s="24"/>
      <c r="F495" s="24"/>
      <c r="J495" s="24"/>
    </row>
    <row r="496" spans="5:10" x14ac:dyDescent="0.25">
      <c r="E496" s="24"/>
      <c r="F496" s="24"/>
      <c r="J496" s="24"/>
    </row>
    <row r="497" spans="5:10" x14ac:dyDescent="0.25">
      <c r="E497" s="24"/>
      <c r="F497" s="24"/>
      <c r="J497" s="24"/>
    </row>
    <row r="498" spans="5:10" x14ac:dyDescent="0.25">
      <c r="E498" s="24"/>
      <c r="F498" s="24"/>
      <c r="J498" s="24"/>
    </row>
    <row r="499" spans="5:10" x14ac:dyDescent="0.25">
      <c r="E499" s="24"/>
      <c r="F499" s="24"/>
      <c r="J499" s="24"/>
    </row>
    <row r="500" spans="5:10" x14ac:dyDescent="0.25">
      <c r="E500" s="24"/>
      <c r="F500" s="24"/>
      <c r="J500" s="24"/>
    </row>
    <row r="501" spans="5:10" x14ac:dyDescent="0.25">
      <c r="E501" s="24"/>
      <c r="F501" s="24"/>
      <c r="J501" s="24"/>
    </row>
    <row r="502" spans="5:10" x14ac:dyDescent="0.25">
      <c r="E502" s="24"/>
      <c r="F502" s="24"/>
      <c r="J502" s="24"/>
    </row>
    <row r="503" spans="5:10" x14ac:dyDescent="0.25">
      <c r="E503" s="24"/>
      <c r="F503" s="24"/>
      <c r="J503" s="24"/>
    </row>
    <row r="504" spans="5:10" x14ac:dyDescent="0.25">
      <c r="E504" s="24"/>
      <c r="F504" s="24"/>
      <c r="J504" s="24"/>
    </row>
    <row r="505" spans="5:10" x14ac:dyDescent="0.25">
      <c r="E505" s="24"/>
      <c r="F505" s="24"/>
      <c r="J505" s="24"/>
    </row>
    <row r="506" spans="5:10" x14ac:dyDescent="0.25">
      <c r="E506" s="24"/>
      <c r="F506" s="24"/>
      <c r="J506" s="24"/>
    </row>
    <row r="507" spans="5:10" x14ac:dyDescent="0.25">
      <c r="E507" s="24"/>
      <c r="F507" s="24"/>
      <c r="J507" s="24"/>
    </row>
    <row r="508" spans="5:10" x14ac:dyDescent="0.25">
      <c r="E508" s="24"/>
      <c r="F508" s="24"/>
      <c r="J508" s="24"/>
    </row>
    <row r="509" spans="5:10" x14ac:dyDescent="0.25">
      <c r="E509" s="24"/>
      <c r="F509" s="24"/>
      <c r="J509" s="24"/>
    </row>
    <row r="510" spans="5:10" x14ac:dyDescent="0.25">
      <c r="E510" s="24"/>
      <c r="F510" s="24"/>
      <c r="J510" s="24"/>
    </row>
    <row r="511" spans="5:10" x14ac:dyDescent="0.25">
      <c r="E511" s="24"/>
      <c r="F511" s="24"/>
      <c r="J511" s="24"/>
    </row>
    <row r="512" spans="5:10" x14ac:dyDescent="0.25">
      <c r="E512" s="24"/>
      <c r="F512" s="24"/>
      <c r="J512" s="24"/>
    </row>
    <row r="513" spans="5:10" x14ac:dyDescent="0.25">
      <c r="E513" s="24"/>
      <c r="F513" s="24"/>
      <c r="J513" s="24"/>
    </row>
    <row r="514" spans="5:10" x14ac:dyDescent="0.25">
      <c r="E514" s="24"/>
      <c r="F514" s="24"/>
      <c r="J514" s="24"/>
    </row>
    <row r="515" spans="5:10" x14ac:dyDescent="0.25">
      <c r="E515" s="24"/>
      <c r="F515" s="24"/>
      <c r="J515" s="24"/>
    </row>
    <row r="516" spans="5:10" x14ac:dyDescent="0.25">
      <c r="E516" s="24"/>
      <c r="F516" s="24"/>
      <c r="J516" s="24"/>
    </row>
    <row r="517" spans="5:10" x14ac:dyDescent="0.25">
      <c r="E517" s="24"/>
      <c r="F517" s="24"/>
      <c r="J517" s="24"/>
    </row>
    <row r="518" spans="5:10" x14ac:dyDescent="0.25">
      <c r="E518" s="24"/>
      <c r="F518" s="24"/>
      <c r="J518" s="24"/>
    </row>
    <row r="519" spans="5:10" x14ac:dyDescent="0.25">
      <c r="E519" s="24"/>
      <c r="F519" s="24"/>
      <c r="J519" s="24"/>
    </row>
    <row r="520" spans="5:10" x14ac:dyDescent="0.25">
      <c r="E520" s="24"/>
      <c r="F520" s="24"/>
      <c r="J520" s="24"/>
    </row>
    <row r="521" spans="5:10" x14ac:dyDescent="0.25">
      <c r="E521" s="24"/>
      <c r="F521" s="24"/>
      <c r="J521" s="24"/>
    </row>
    <row r="522" spans="5:10" x14ac:dyDescent="0.25">
      <c r="E522" s="24"/>
      <c r="F522" s="24"/>
      <c r="J522" s="24"/>
    </row>
    <row r="523" spans="5:10" x14ac:dyDescent="0.25">
      <c r="E523" s="24"/>
      <c r="F523" s="24"/>
      <c r="J523" s="24"/>
    </row>
    <row r="524" spans="5:10" x14ac:dyDescent="0.25">
      <c r="E524" s="24"/>
      <c r="F524" s="24"/>
      <c r="J524" s="24"/>
    </row>
    <row r="525" spans="5:10" x14ac:dyDescent="0.25">
      <c r="E525" s="24"/>
      <c r="F525" s="24"/>
      <c r="J525" s="24"/>
    </row>
    <row r="526" spans="5:10" x14ac:dyDescent="0.25">
      <c r="E526" s="24"/>
      <c r="F526" s="24"/>
      <c r="J526" s="24"/>
    </row>
    <row r="527" spans="5:10" x14ac:dyDescent="0.25">
      <c r="E527" s="24"/>
      <c r="F527" s="24"/>
      <c r="J527" s="24"/>
    </row>
    <row r="528" spans="5:10" x14ac:dyDescent="0.25">
      <c r="E528" s="24"/>
      <c r="F528" s="24"/>
      <c r="J528" s="24"/>
    </row>
    <row r="529" spans="5:10" x14ac:dyDescent="0.25">
      <c r="E529" s="24"/>
      <c r="F529" s="24"/>
      <c r="J529" s="24"/>
    </row>
    <row r="530" spans="5:10" x14ac:dyDescent="0.25">
      <c r="E530" s="24"/>
      <c r="F530" s="24"/>
      <c r="J530" s="24"/>
    </row>
    <row r="531" spans="5:10" x14ac:dyDescent="0.25">
      <c r="E531" s="24"/>
      <c r="F531" s="24"/>
      <c r="J531" s="24"/>
    </row>
    <row r="532" spans="5:10" x14ac:dyDescent="0.25">
      <c r="E532" s="24"/>
      <c r="F532" s="24"/>
      <c r="J532" s="24"/>
    </row>
    <row r="533" spans="5:10" x14ac:dyDescent="0.25">
      <c r="E533" s="24"/>
      <c r="F533" s="24"/>
      <c r="J533" s="24"/>
    </row>
    <row r="534" spans="5:10" x14ac:dyDescent="0.25">
      <c r="E534" s="24"/>
      <c r="F534" s="24"/>
      <c r="J534" s="24"/>
    </row>
    <row r="535" spans="5:10" x14ac:dyDescent="0.25">
      <c r="E535" s="24"/>
      <c r="F535" s="24"/>
      <c r="J535" s="24"/>
    </row>
    <row r="536" spans="5:10" x14ac:dyDescent="0.25">
      <c r="E536" s="24"/>
      <c r="F536" s="24"/>
      <c r="J536" s="24"/>
    </row>
    <row r="537" spans="5:10" x14ac:dyDescent="0.25">
      <c r="E537" s="24"/>
      <c r="F537" s="24"/>
      <c r="J537" s="24"/>
    </row>
    <row r="538" spans="5:10" x14ac:dyDescent="0.25">
      <c r="E538" s="24"/>
      <c r="F538" s="24"/>
      <c r="J538" s="24"/>
    </row>
    <row r="539" spans="5:10" x14ac:dyDescent="0.25">
      <c r="E539" s="24"/>
      <c r="F539" s="24"/>
      <c r="J539" s="24"/>
    </row>
    <row r="540" spans="5:10" x14ac:dyDescent="0.25">
      <c r="E540" s="24"/>
      <c r="F540" s="24"/>
      <c r="J540" s="24"/>
    </row>
    <row r="541" spans="5:10" x14ac:dyDescent="0.25">
      <c r="E541" s="24"/>
      <c r="F541" s="24"/>
      <c r="J541" s="24"/>
    </row>
    <row r="542" spans="5:10" x14ac:dyDescent="0.25">
      <c r="E542" s="24"/>
      <c r="F542" s="24"/>
      <c r="J542" s="24"/>
    </row>
    <row r="543" spans="5:10" x14ac:dyDescent="0.25">
      <c r="E543" s="24"/>
      <c r="F543" s="24"/>
      <c r="J543" s="24"/>
    </row>
    <row r="544" spans="5:10" x14ac:dyDescent="0.25">
      <c r="E544" s="24"/>
      <c r="F544" s="24"/>
      <c r="J544" s="24"/>
    </row>
    <row r="545" spans="5:10" x14ac:dyDescent="0.25">
      <c r="E545" s="24"/>
      <c r="F545" s="24"/>
      <c r="J545" s="24"/>
    </row>
    <row r="546" spans="5:10" x14ac:dyDescent="0.25">
      <c r="E546" s="24"/>
      <c r="F546" s="24"/>
      <c r="J546" s="24"/>
    </row>
    <row r="547" spans="5:10" x14ac:dyDescent="0.25">
      <c r="E547" s="24"/>
      <c r="F547" s="24"/>
      <c r="J547" s="24"/>
    </row>
    <row r="548" spans="5:10" x14ac:dyDescent="0.25">
      <c r="E548" s="24"/>
      <c r="F548" s="24"/>
      <c r="J548" s="24"/>
    </row>
    <row r="549" spans="5:10" x14ac:dyDescent="0.25">
      <c r="E549" s="24"/>
      <c r="F549" s="24"/>
      <c r="J549" s="24"/>
    </row>
    <row r="550" spans="5:10" x14ac:dyDescent="0.25">
      <c r="E550" s="24"/>
      <c r="F550" s="24"/>
      <c r="J550" s="24"/>
    </row>
    <row r="551" spans="5:10" x14ac:dyDescent="0.25">
      <c r="E551" s="24"/>
      <c r="F551" s="24"/>
      <c r="J551" s="24"/>
    </row>
    <row r="552" spans="5:10" x14ac:dyDescent="0.25">
      <c r="E552" s="24"/>
      <c r="F552" s="24"/>
      <c r="J552" s="24"/>
    </row>
    <row r="553" spans="5:10" x14ac:dyDescent="0.25">
      <c r="E553" s="24"/>
      <c r="F553" s="24"/>
      <c r="J553" s="24"/>
    </row>
    <row r="554" spans="5:10" x14ac:dyDescent="0.25">
      <c r="E554" s="24"/>
      <c r="F554" s="24"/>
      <c r="J554" s="24"/>
    </row>
    <row r="555" spans="5:10" x14ac:dyDescent="0.25">
      <c r="E555" s="24"/>
      <c r="F555" s="24"/>
      <c r="J555" s="24"/>
    </row>
    <row r="556" spans="5:10" x14ac:dyDescent="0.25">
      <c r="E556" s="24"/>
      <c r="F556" s="24"/>
      <c r="J556" s="24"/>
    </row>
    <row r="557" spans="5:10" x14ac:dyDescent="0.25">
      <c r="E557" s="24"/>
      <c r="F557" s="24"/>
      <c r="J557" s="24"/>
    </row>
    <row r="558" spans="5:10" x14ac:dyDescent="0.25">
      <c r="E558" s="24"/>
      <c r="F558" s="24"/>
      <c r="J558" s="24"/>
    </row>
    <row r="559" spans="5:10" x14ac:dyDescent="0.25">
      <c r="E559" s="24"/>
      <c r="F559" s="24"/>
      <c r="J559" s="24"/>
    </row>
    <row r="560" spans="5:10" x14ac:dyDescent="0.25">
      <c r="E560" s="24"/>
      <c r="F560" s="24"/>
      <c r="J560" s="24"/>
    </row>
    <row r="561" spans="5:10" x14ac:dyDescent="0.25">
      <c r="E561" s="24"/>
      <c r="F561" s="24"/>
      <c r="J561" s="24"/>
    </row>
    <row r="562" spans="5:10" x14ac:dyDescent="0.25">
      <c r="E562" s="24"/>
      <c r="F562" s="24"/>
      <c r="J562" s="24"/>
    </row>
    <row r="563" spans="5:10" x14ac:dyDescent="0.25">
      <c r="E563" s="24"/>
      <c r="F563" s="24"/>
      <c r="J563" s="24"/>
    </row>
    <row r="564" spans="5:10" x14ac:dyDescent="0.25">
      <c r="E564" s="24"/>
      <c r="F564" s="24"/>
      <c r="J564" s="24"/>
    </row>
    <row r="565" spans="5:10" x14ac:dyDescent="0.25">
      <c r="E565" s="24"/>
      <c r="F565" s="24"/>
      <c r="J565" s="24"/>
    </row>
    <row r="566" spans="5:10" x14ac:dyDescent="0.25">
      <c r="E566" s="24"/>
      <c r="F566" s="24"/>
      <c r="J566" s="24"/>
    </row>
    <row r="567" spans="5:10" x14ac:dyDescent="0.25">
      <c r="E567" s="24"/>
      <c r="F567" s="24"/>
      <c r="J567" s="24"/>
    </row>
    <row r="568" spans="5:10" x14ac:dyDescent="0.25">
      <c r="E568" s="24"/>
      <c r="F568" s="24"/>
      <c r="J568" s="24"/>
    </row>
    <row r="569" spans="5:10" x14ac:dyDescent="0.25">
      <c r="E569" s="24"/>
      <c r="F569" s="24"/>
      <c r="J569" s="24"/>
    </row>
    <row r="570" spans="5:10" x14ac:dyDescent="0.25">
      <c r="E570" s="24"/>
      <c r="F570" s="24"/>
      <c r="J570" s="24"/>
    </row>
    <row r="571" spans="5:10" x14ac:dyDescent="0.25">
      <c r="E571" s="24"/>
      <c r="F571" s="24"/>
      <c r="J571" s="24"/>
    </row>
    <row r="572" spans="5:10" x14ac:dyDescent="0.25">
      <c r="E572" s="24"/>
      <c r="F572" s="24"/>
      <c r="J572" s="24"/>
    </row>
    <row r="573" spans="5:10" x14ac:dyDescent="0.25">
      <c r="E573" s="24"/>
      <c r="F573" s="24"/>
      <c r="J573" s="24"/>
    </row>
    <row r="574" spans="5:10" x14ac:dyDescent="0.25">
      <c r="E574" s="24"/>
      <c r="F574" s="24"/>
      <c r="J574" s="24"/>
    </row>
    <row r="575" spans="5:10" x14ac:dyDescent="0.25">
      <c r="E575" s="24"/>
      <c r="F575" s="24"/>
      <c r="J575" s="24"/>
    </row>
    <row r="576" spans="5:10" x14ac:dyDescent="0.25">
      <c r="E576" s="24"/>
      <c r="F576" s="24"/>
      <c r="J576" s="24"/>
    </row>
    <row r="577" spans="5:10" x14ac:dyDescent="0.25">
      <c r="E577" s="24"/>
      <c r="F577" s="24"/>
      <c r="J577" s="24"/>
    </row>
    <row r="578" spans="5:10" x14ac:dyDescent="0.25">
      <c r="E578" s="24"/>
      <c r="F578" s="24"/>
      <c r="J578" s="24"/>
    </row>
    <row r="579" spans="5:10" x14ac:dyDescent="0.25">
      <c r="E579" s="24"/>
      <c r="F579" s="24"/>
      <c r="J579" s="24"/>
    </row>
    <row r="580" spans="5:10" x14ac:dyDescent="0.25">
      <c r="E580" s="24"/>
      <c r="F580" s="24"/>
      <c r="J580" s="24"/>
    </row>
    <row r="581" spans="5:10" x14ac:dyDescent="0.25">
      <c r="E581" s="24"/>
      <c r="F581" s="24"/>
      <c r="J581" s="24"/>
    </row>
    <row r="582" spans="5:10" x14ac:dyDescent="0.25">
      <c r="E582" s="24"/>
      <c r="F582" s="24"/>
      <c r="J582" s="24"/>
    </row>
    <row r="583" spans="5:10" x14ac:dyDescent="0.25">
      <c r="E583" s="24"/>
      <c r="F583" s="24"/>
      <c r="J583" s="24"/>
    </row>
    <row r="584" spans="5:10" x14ac:dyDescent="0.25">
      <c r="E584" s="24"/>
      <c r="F584" s="24"/>
      <c r="J584" s="24"/>
    </row>
    <row r="585" spans="5:10" x14ac:dyDescent="0.25">
      <c r="E585" s="24"/>
      <c r="F585" s="24"/>
      <c r="J585" s="24"/>
    </row>
    <row r="586" spans="5:10" x14ac:dyDescent="0.25">
      <c r="E586" s="24"/>
      <c r="F586" s="24"/>
      <c r="J586" s="24"/>
    </row>
    <row r="587" spans="5:10" x14ac:dyDescent="0.25">
      <c r="E587" s="24"/>
      <c r="F587" s="24"/>
      <c r="J587" s="24"/>
    </row>
    <row r="588" spans="5:10" x14ac:dyDescent="0.25">
      <c r="E588" s="24"/>
      <c r="F588" s="24"/>
      <c r="J588" s="24"/>
    </row>
    <row r="589" spans="5:10" x14ac:dyDescent="0.25">
      <c r="E589" s="24"/>
      <c r="F589" s="24"/>
      <c r="J589" s="24"/>
    </row>
    <row r="590" spans="5:10" x14ac:dyDescent="0.25">
      <c r="E590" s="24"/>
      <c r="F590" s="24"/>
      <c r="J590" s="24"/>
    </row>
    <row r="591" spans="5:10" x14ac:dyDescent="0.25">
      <c r="E591" s="24"/>
      <c r="F591" s="24"/>
      <c r="J591" s="24"/>
    </row>
    <row r="592" spans="5:10" x14ac:dyDescent="0.25">
      <c r="E592" s="24"/>
      <c r="F592" s="24"/>
      <c r="J592" s="24"/>
    </row>
    <row r="593" spans="5:10" x14ac:dyDescent="0.25">
      <c r="E593" s="24"/>
      <c r="F593" s="24"/>
      <c r="J593" s="24"/>
    </row>
    <row r="594" spans="5:10" x14ac:dyDescent="0.25">
      <c r="E594" s="24"/>
      <c r="F594" s="24"/>
      <c r="J594" s="24"/>
    </row>
    <row r="595" spans="5:10" x14ac:dyDescent="0.25">
      <c r="E595" s="24"/>
      <c r="F595" s="24"/>
      <c r="J595" s="24"/>
    </row>
    <row r="596" spans="5:10" x14ac:dyDescent="0.25">
      <c r="E596" s="24"/>
      <c r="F596" s="24"/>
      <c r="J596" s="24"/>
    </row>
    <row r="597" spans="5:10" x14ac:dyDescent="0.25">
      <c r="E597" s="24"/>
      <c r="F597" s="24"/>
      <c r="J597" s="24"/>
    </row>
    <row r="598" spans="5:10" x14ac:dyDescent="0.25">
      <c r="E598" s="24"/>
      <c r="F598" s="24"/>
      <c r="J598" s="24"/>
    </row>
    <row r="599" spans="5:10" x14ac:dyDescent="0.25">
      <c r="E599" s="24"/>
      <c r="F599" s="24"/>
      <c r="J599" s="24"/>
    </row>
    <row r="600" spans="5:10" x14ac:dyDescent="0.25">
      <c r="E600" s="24"/>
      <c r="F600" s="24"/>
      <c r="J600" s="24"/>
    </row>
    <row r="601" spans="5:10" x14ac:dyDescent="0.25">
      <c r="E601" s="24"/>
      <c r="F601" s="24"/>
      <c r="J601" s="24"/>
    </row>
    <row r="602" spans="5:10" x14ac:dyDescent="0.25">
      <c r="E602" s="24"/>
      <c r="F602" s="24"/>
      <c r="J602" s="24"/>
    </row>
    <row r="603" spans="5:10" x14ac:dyDescent="0.25">
      <c r="E603" s="24"/>
      <c r="F603" s="24"/>
      <c r="J603" s="24"/>
    </row>
    <row r="604" spans="5:10" x14ac:dyDescent="0.25">
      <c r="E604" s="24"/>
      <c r="F604" s="24"/>
      <c r="J604" s="24"/>
    </row>
    <row r="605" spans="5:10" x14ac:dyDescent="0.25">
      <c r="E605" s="24"/>
      <c r="F605" s="24"/>
      <c r="J605" s="24"/>
    </row>
    <row r="606" spans="5:10" x14ac:dyDescent="0.25">
      <c r="E606" s="24"/>
      <c r="F606" s="24"/>
      <c r="J606" s="24"/>
    </row>
    <row r="607" spans="5:10" x14ac:dyDescent="0.25">
      <c r="E607" s="24"/>
      <c r="F607" s="24"/>
      <c r="J607" s="24"/>
    </row>
    <row r="608" spans="5:10" x14ac:dyDescent="0.25">
      <c r="E608" s="24"/>
      <c r="F608" s="24"/>
      <c r="J608" s="24"/>
    </row>
    <row r="609" spans="5:10" x14ac:dyDescent="0.25">
      <c r="E609" s="24"/>
      <c r="F609" s="24"/>
      <c r="J609" s="24"/>
    </row>
    <row r="610" spans="5:10" x14ac:dyDescent="0.25">
      <c r="E610" s="24"/>
      <c r="F610" s="24"/>
      <c r="J610" s="24"/>
    </row>
    <row r="611" spans="5:10" x14ac:dyDescent="0.25">
      <c r="E611" s="24"/>
      <c r="F611" s="24"/>
      <c r="J611" s="24"/>
    </row>
    <row r="612" spans="5:10" x14ac:dyDescent="0.25">
      <c r="E612" s="24"/>
      <c r="F612" s="24"/>
      <c r="J612" s="24"/>
    </row>
    <row r="613" spans="5:10" x14ac:dyDescent="0.25">
      <c r="E613" s="24"/>
      <c r="F613" s="24"/>
      <c r="J613" s="24"/>
    </row>
    <row r="614" spans="5:10" x14ac:dyDescent="0.25">
      <c r="E614" s="24"/>
      <c r="F614" s="24"/>
      <c r="J614" s="24"/>
    </row>
    <row r="615" spans="5:10" x14ac:dyDescent="0.25">
      <c r="E615" s="24"/>
      <c r="F615" s="24"/>
      <c r="J615" s="24"/>
    </row>
    <row r="616" spans="5:10" x14ac:dyDescent="0.25">
      <c r="E616" s="24"/>
      <c r="F616" s="24"/>
      <c r="J616" s="24"/>
    </row>
    <row r="617" spans="5:10" x14ac:dyDescent="0.25">
      <c r="E617" s="24"/>
      <c r="F617" s="24"/>
      <c r="J617" s="24"/>
    </row>
    <row r="618" spans="5:10" x14ac:dyDescent="0.25">
      <c r="E618" s="24"/>
      <c r="F618" s="24"/>
      <c r="J618" s="24"/>
    </row>
    <row r="619" spans="5:10" x14ac:dyDescent="0.25">
      <c r="E619" s="24"/>
      <c r="F619" s="24"/>
      <c r="J619" s="24"/>
    </row>
    <row r="620" spans="5:10" x14ac:dyDescent="0.25">
      <c r="E620" s="24"/>
      <c r="F620" s="24"/>
      <c r="J620" s="24"/>
    </row>
    <row r="621" spans="5:10" x14ac:dyDescent="0.25">
      <c r="E621" s="24"/>
      <c r="F621" s="24"/>
      <c r="J621" s="24"/>
    </row>
    <row r="622" spans="5:10" x14ac:dyDescent="0.25">
      <c r="E622" s="24"/>
      <c r="F622" s="24"/>
      <c r="J622" s="24"/>
    </row>
    <row r="623" spans="5:10" x14ac:dyDescent="0.25">
      <c r="E623" s="24"/>
      <c r="F623" s="24"/>
      <c r="J623" s="24"/>
    </row>
    <row r="624" spans="5:10" x14ac:dyDescent="0.25">
      <c r="E624" s="24"/>
      <c r="F624" s="24"/>
      <c r="J624" s="24"/>
    </row>
    <row r="625" spans="5:10" x14ac:dyDescent="0.25">
      <c r="E625" s="24"/>
      <c r="F625" s="24"/>
      <c r="J625" s="24"/>
    </row>
    <row r="626" spans="5:10" x14ac:dyDescent="0.25">
      <c r="E626" s="24"/>
      <c r="F626" s="24"/>
      <c r="J626" s="24"/>
    </row>
    <row r="627" spans="5:10" x14ac:dyDescent="0.25">
      <c r="E627" s="24"/>
      <c r="F627" s="24"/>
      <c r="J627" s="24"/>
    </row>
    <row r="628" spans="5:10" x14ac:dyDescent="0.25">
      <c r="E628" s="24"/>
      <c r="F628" s="24"/>
      <c r="J628" s="24"/>
    </row>
    <row r="629" spans="5:10" x14ac:dyDescent="0.25">
      <c r="E629" s="24"/>
      <c r="F629" s="24"/>
      <c r="J629" s="24"/>
    </row>
    <row r="630" spans="5:10" x14ac:dyDescent="0.25">
      <c r="E630" s="24"/>
      <c r="F630" s="24"/>
      <c r="J630" s="24"/>
    </row>
    <row r="631" spans="5:10" x14ac:dyDescent="0.25">
      <c r="E631" s="24"/>
      <c r="F631" s="24"/>
      <c r="J631" s="24"/>
    </row>
    <row r="632" spans="5:10" x14ac:dyDescent="0.25">
      <c r="E632" s="24"/>
      <c r="F632" s="24"/>
      <c r="J632" s="24"/>
    </row>
    <row r="633" spans="5:10" x14ac:dyDescent="0.25">
      <c r="E633" s="24"/>
      <c r="F633" s="24"/>
      <c r="J633" s="24"/>
    </row>
    <row r="634" spans="5:10" x14ac:dyDescent="0.25">
      <c r="E634" s="24"/>
      <c r="F634" s="24"/>
      <c r="J634" s="24"/>
    </row>
    <row r="635" spans="5:10" x14ac:dyDescent="0.25">
      <c r="E635" s="24"/>
      <c r="F635" s="24"/>
      <c r="J635" s="24"/>
    </row>
    <row r="636" spans="5:10" x14ac:dyDescent="0.25">
      <c r="E636" s="24"/>
      <c r="F636" s="24"/>
      <c r="J636" s="24"/>
    </row>
    <row r="637" spans="5:10" x14ac:dyDescent="0.25">
      <c r="E637" s="24"/>
      <c r="F637" s="24"/>
      <c r="J637" s="24"/>
    </row>
    <row r="638" spans="5:10" x14ac:dyDescent="0.25">
      <c r="E638" s="24"/>
      <c r="F638" s="24"/>
      <c r="J638" s="24"/>
    </row>
    <row r="639" spans="5:10" x14ac:dyDescent="0.25">
      <c r="E639" s="24"/>
      <c r="F639" s="24"/>
      <c r="J639" s="24"/>
    </row>
    <row r="640" spans="5:10" x14ac:dyDescent="0.25">
      <c r="E640" s="24"/>
      <c r="F640" s="24"/>
      <c r="J640" s="24"/>
    </row>
    <row r="641" spans="5:10" x14ac:dyDescent="0.25">
      <c r="E641" s="24"/>
      <c r="F641" s="24"/>
      <c r="J641" s="24"/>
    </row>
    <row r="642" spans="5:10" x14ac:dyDescent="0.25">
      <c r="E642" s="24"/>
      <c r="F642" s="24"/>
      <c r="J642" s="24"/>
    </row>
    <row r="643" spans="5:10" x14ac:dyDescent="0.25">
      <c r="E643" s="24"/>
      <c r="F643" s="24"/>
      <c r="J643" s="24"/>
    </row>
    <row r="644" spans="5:10" x14ac:dyDescent="0.25">
      <c r="E644" s="24"/>
      <c r="F644" s="24"/>
      <c r="J644" s="24"/>
    </row>
    <row r="645" spans="5:10" x14ac:dyDescent="0.25">
      <c r="E645" s="24"/>
      <c r="F645" s="24"/>
      <c r="J645" s="24"/>
    </row>
    <row r="646" spans="5:10" x14ac:dyDescent="0.25">
      <c r="E646" s="24"/>
      <c r="F646" s="24"/>
      <c r="J646" s="24"/>
    </row>
    <row r="647" spans="5:10" x14ac:dyDescent="0.25">
      <c r="E647" s="24"/>
      <c r="F647" s="24"/>
      <c r="J647" s="24"/>
    </row>
    <row r="648" spans="5:10" x14ac:dyDescent="0.25">
      <c r="E648" s="24"/>
      <c r="F648" s="24"/>
      <c r="J648" s="24"/>
    </row>
    <row r="649" spans="5:10" x14ac:dyDescent="0.25">
      <c r="E649" s="24"/>
      <c r="F649" s="24"/>
      <c r="J649" s="24"/>
    </row>
    <row r="650" spans="5:10" x14ac:dyDescent="0.25">
      <c r="E650" s="24"/>
      <c r="F650" s="24"/>
      <c r="J650" s="24"/>
    </row>
    <row r="651" spans="5:10" x14ac:dyDescent="0.25">
      <c r="E651" s="24"/>
      <c r="F651" s="24"/>
      <c r="J651" s="24"/>
    </row>
    <row r="652" spans="5:10" x14ac:dyDescent="0.25">
      <c r="E652" s="24"/>
      <c r="F652" s="24"/>
      <c r="J652" s="24"/>
    </row>
    <row r="653" spans="5:10" x14ac:dyDescent="0.25">
      <c r="E653" s="24"/>
      <c r="F653" s="24"/>
      <c r="J653" s="24"/>
    </row>
    <row r="654" spans="5:10" x14ac:dyDescent="0.25">
      <c r="E654" s="24"/>
      <c r="F654" s="24"/>
      <c r="J654" s="24"/>
    </row>
    <row r="655" spans="5:10" x14ac:dyDescent="0.25">
      <c r="E655" s="24"/>
      <c r="F655" s="24"/>
      <c r="J655" s="24"/>
    </row>
    <row r="656" spans="5:10" x14ac:dyDescent="0.25">
      <c r="E656" s="24"/>
      <c r="F656" s="24"/>
      <c r="J656" s="24"/>
    </row>
    <row r="657" spans="5:10" x14ac:dyDescent="0.25">
      <c r="E657" s="24"/>
      <c r="F657" s="24"/>
      <c r="J657" s="24"/>
    </row>
    <row r="658" spans="5:10" x14ac:dyDescent="0.25">
      <c r="E658" s="24"/>
      <c r="F658" s="24"/>
      <c r="J658" s="24"/>
    </row>
    <row r="659" spans="5:10" x14ac:dyDescent="0.25">
      <c r="E659" s="24"/>
      <c r="F659" s="24"/>
      <c r="J659" s="24"/>
    </row>
    <row r="660" spans="5:10" x14ac:dyDescent="0.25">
      <c r="E660" s="24"/>
      <c r="F660" s="24"/>
      <c r="J660" s="24"/>
    </row>
    <row r="661" spans="5:10" x14ac:dyDescent="0.25">
      <c r="E661" s="24"/>
      <c r="F661" s="24"/>
      <c r="J661" s="24"/>
    </row>
    <row r="662" spans="5:10" x14ac:dyDescent="0.25">
      <c r="E662" s="24"/>
      <c r="F662" s="24"/>
      <c r="J662" s="24"/>
    </row>
    <row r="663" spans="5:10" x14ac:dyDescent="0.25">
      <c r="E663" s="24"/>
      <c r="F663" s="24"/>
      <c r="J663" s="24"/>
    </row>
    <row r="664" spans="5:10" x14ac:dyDescent="0.25">
      <c r="E664" s="24"/>
      <c r="F664" s="24"/>
      <c r="J664" s="24"/>
    </row>
    <row r="665" spans="5:10" x14ac:dyDescent="0.25">
      <c r="E665" s="24"/>
      <c r="F665" s="24"/>
      <c r="J665" s="24"/>
    </row>
    <row r="666" spans="5:10" x14ac:dyDescent="0.25">
      <c r="E666" s="24"/>
      <c r="F666" s="24"/>
      <c r="J666" s="24"/>
    </row>
    <row r="667" spans="5:10" x14ac:dyDescent="0.25">
      <c r="E667" s="24"/>
      <c r="F667" s="24"/>
      <c r="J667" s="24"/>
    </row>
    <row r="668" spans="5:10" x14ac:dyDescent="0.25">
      <c r="E668" s="24"/>
      <c r="F668" s="24"/>
      <c r="J668" s="24"/>
    </row>
    <row r="669" spans="5:10" x14ac:dyDescent="0.25">
      <c r="E669" s="24"/>
      <c r="F669" s="24"/>
      <c r="J669" s="24"/>
    </row>
    <row r="670" spans="5:10" x14ac:dyDescent="0.25">
      <c r="E670" s="24"/>
      <c r="F670" s="24"/>
      <c r="J670" s="24"/>
    </row>
    <row r="671" spans="5:10" x14ac:dyDescent="0.25">
      <c r="E671" s="24"/>
      <c r="F671" s="24"/>
      <c r="J671" s="24"/>
    </row>
    <row r="672" spans="5:10" x14ac:dyDescent="0.25">
      <c r="E672" s="24"/>
      <c r="F672" s="24"/>
      <c r="J672" s="24"/>
    </row>
    <row r="673" spans="5:10" x14ac:dyDescent="0.25">
      <c r="E673" s="24"/>
      <c r="F673" s="24"/>
      <c r="J673" s="24"/>
    </row>
    <row r="674" spans="5:10" x14ac:dyDescent="0.25">
      <c r="E674" s="24"/>
      <c r="F674" s="24"/>
      <c r="J674" s="24"/>
    </row>
    <row r="675" spans="5:10" x14ac:dyDescent="0.25">
      <c r="E675" s="24"/>
      <c r="F675" s="24"/>
      <c r="J675" s="24"/>
    </row>
    <row r="676" spans="5:10" x14ac:dyDescent="0.25">
      <c r="E676" s="24"/>
      <c r="F676" s="24"/>
      <c r="J676" s="24"/>
    </row>
    <row r="677" spans="5:10" x14ac:dyDescent="0.25">
      <c r="E677" s="24"/>
      <c r="F677" s="24"/>
      <c r="J677" s="24"/>
    </row>
    <row r="678" spans="5:10" x14ac:dyDescent="0.25">
      <c r="E678" s="24"/>
      <c r="F678" s="24"/>
      <c r="J678" s="24"/>
    </row>
    <row r="679" spans="5:10" x14ac:dyDescent="0.25">
      <c r="E679" s="24"/>
      <c r="F679" s="24"/>
      <c r="J679" s="24"/>
    </row>
    <row r="680" spans="5:10" x14ac:dyDescent="0.25">
      <c r="E680" s="24"/>
      <c r="F680" s="24"/>
      <c r="J680" s="24"/>
    </row>
    <row r="681" spans="5:10" x14ac:dyDescent="0.25">
      <c r="E681" s="24"/>
      <c r="F681" s="24"/>
      <c r="J681" s="24"/>
    </row>
    <row r="682" spans="5:10" x14ac:dyDescent="0.25">
      <c r="E682" s="24"/>
      <c r="F682" s="24"/>
      <c r="J682" s="24"/>
    </row>
    <row r="683" spans="5:10" x14ac:dyDescent="0.25">
      <c r="E683" s="24"/>
      <c r="F683" s="24"/>
      <c r="J683" s="24"/>
    </row>
    <row r="684" spans="5:10" x14ac:dyDescent="0.25">
      <c r="E684" s="24"/>
      <c r="F684" s="24"/>
      <c r="J684" s="24"/>
    </row>
    <row r="685" spans="5:10" x14ac:dyDescent="0.25">
      <c r="E685" s="24"/>
      <c r="F685" s="24"/>
      <c r="J685" s="24"/>
    </row>
    <row r="686" spans="5:10" x14ac:dyDescent="0.25">
      <c r="E686" s="24"/>
      <c r="F686" s="24"/>
      <c r="J686" s="24"/>
    </row>
    <row r="687" spans="5:10" x14ac:dyDescent="0.25">
      <c r="E687" s="24"/>
      <c r="F687" s="24"/>
      <c r="J687" s="24"/>
    </row>
    <row r="688" spans="5:10" x14ac:dyDescent="0.25">
      <c r="E688" s="24"/>
      <c r="F688" s="24"/>
      <c r="J688" s="24"/>
    </row>
    <row r="689" spans="5:10" x14ac:dyDescent="0.25">
      <c r="E689" s="24"/>
      <c r="F689" s="24"/>
      <c r="J689" s="24"/>
    </row>
    <row r="690" spans="5:10" x14ac:dyDescent="0.25">
      <c r="E690" s="24"/>
      <c r="F690" s="24"/>
      <c r="J690" s="24"/>
    </row>
    <row r="691" spans="5:10" x14ac:dyDescent="0.25">
      <c r="E691" s="24"/>
      <c r="F691" s="24"/>
      <c r="J691" s="24"/>
    </row>
    <row r="692" spans="5:10" x14ac:dyDescent="0.25">
      <c r="E692" s="24"/>
      <c r="F692" s="24"/>
      <c r="J692" s="24"/>
    </row>
    <row r="693" spans="5:10" x14ac:dyDescent="0.25">
      <c r="E693" s="24"/>
      <c r="F693" s="24"/>
      <c r="J693" s="24"/>
    </row>
    <row r="694" spans="5:10" x14ac:dyDescent="0.25">
      <c r="E694" s="24"/>
      <c r="F694" s="24"/>
      <c r="J694" s="24"/>
    </row>
    <row r="695" spans="5:10" x14ac:dyDescent="0.25">
      <c r="E695" s="24"/>
      <c r="F695" s="24"/>
      <c r="J695" s="24"/>
    </row>
    <row r="696" spans="5:10" x14ac:dyDescent="0.25">
      <c r="E696" s="24"/>
      <c r="F696" s="24"/>
      <c r="J696" s="24"/>
    </row>
    <row r="697" spans="5:10" x14ac:dyDescent="0.25">
      <c r="E697" s="24"/>
      <c r="F697" s="24"/>
      <c r="J697" s="24"/>
    </row>
    <row r="698" spans="5:10" x14ac:dyDescent="0.25">
      <c r="E698" s="24"/>
      <c r="F698" s="24"/>
      <c r="J698" s="24"/>
    </row>
    <row r="699" spans="5:10" x14ac:dyDescent="0.25">
      <c r="E699" s="24"/>
      <c r="F699" s="24"/>
      <c r="J699" s="24"/>
    </row>
    <row r="700" spans="5:10" x14ac:dyDescent="0.25">
      <c r="E700" s="24"/>
      <c r="F700" s="24"/>
      <c r="J700" s="24"/>
    </row>
    <row r="701" spans="5:10" x14ac:dyDescent="0.25">
      <c r="E701" s="24"/>
      <c r="F701" s="24"/>
      <c r="J701" s="24"/>
    </row>
    <row r="702" spans="5:10" x14ac:dyDescent="0.25">
      <c r="E702" s="24"/>
      <c r="F702" s="24"/>
      <c r="J702" s="24"/>
    </row>
    <row r="703" spans="5:10" x14ac:dyDescent="0.25">
      <c r="E703" s="24"/>
      <c r="F703" s="24"/>
      <c r="J703" s="24"/>
    </row>
    <row r="704" spans="5:10" x14ac:dyDescent="0.25">
      <c r="E704" s="24"/>
      <c r="F704" s="24"/>
      <c r="J704" s="24"/>
    </row>
    <row r="705" spans="5:10" x14ac:dyDescent="0.25">
      <c r="E705" s="24"/>
      <c r="F705" s="24"/>
      <c r="J705" s="24"/>
    </row>
    <row r="706" spans="5:10" x14ac:dyDescent="0.25">
      <c r="E706" s="24"/>
      <c r="F706" s="24"/>
      <c r="J706" s="24"/>
    </row>
    <row r="707" spans="5:10" x14ac:dyDescent="0.25">
      <c r="E707" s="24"/>
      <c r="F707" s="24"/>
      <c r="J707" s="24"/>
    </row>
    <row r="708" spans="5:10" x14ac:dyDescent="0.25">
      <c r="E708" s="24"/>
      <c r="F708" s="24"/>
      <c r="J708" s="24"/>
    </row>
    <row r="709" spans="5:10" x14ac:dyDescent="0.25">
      <c r="E709" s="24"/>
      <c r="F709" s="24"/>
      <c r="J709" s="24"/>
    </row>
    <row r="710" spans="5:10" x14ac:dyDescent="0.25">
      <c r="E710" s="24"/>
      <c r="F710" s="24"/>
      <c r="J710" s="24"/>
    </row>
    <row r="711" spans="5:10" x14ac:dyDescent="0.25">
      <c r="E711" s="24"/>
      <c r="F711" s="24"/>
      <c r="J711" s="24"/>
    </row>
    <row r="712" spans="5:10" x14ac:dyDescent="0.25">
      <c r="E712" s="24"/>
      <c r="F712" s="24"/>
      <c r="J712" s="24"/>
    </row>
    <row r="713" spans="5:10" x14ac:dyDescent="0.25">
      <c r="E713" s="24"/>
      <c r="F713" s="24"/>
      <c r="J713" s="24"/>
    </row>
    <row r="714" spans="5:10" x14ac:dyDescent="0.25">
      <c r="E714" s="24"/>
      <c r="F714" s="24"/>
      <c r="J714" s="24"/>
    </row>
    <row r="715" spans="5:10" x14ac:dyDescent="0.25">
      <c r="E715" s="24"/>
      <c r="F715" s="24"/>
      <c r="J715" s="24"/>
    </row>
    <row r="716" spans="5:10" x14ac:dyDescent="0.25">
      <c r="E716" s="24"/>
      <c r="F716" s="24"/>
      <c r="J716" s="24"/>
    </row>
    <row r="717" spans="5:10" x14ac:dyDescent="0.25">
      <c r="E717" s="24"/>
      <c r="F717" s="24"/>
      <c r="J717" s="24"/>
    </row>
    <row r="718" spans="5:10" x14ac:dyDescent="0.25">
      <c r="E718" s="24"/>
      <c r="F718" s="24"/>
      <c r="J718" s="24"/>
    </row>
    <row r="719" spans="5:10" x14ac:dyDescent="0.25">
      <c r="E719" s="24"/>
      <c r="F719" s="24"/>
      <c r="J719" s="24"/>
    </row>
    <row r="720" spans="5:10" x14ac:dyDescent="0.25">
      <c r="E720" s="24"/>
      <c r="F720" s="24"/>
      <c r="J720" s="24"/>
    </row>
    <row r="721" spans="5:10" x14ac:dyDescent="0.25">
      <c r="E721" s="24"/>
      <c r="F721" s="24"/>
      <c r="J721" s="24"/>
    </row>
    <row r="722" spans="5:10" x14ac:dyDescent="0.25">
      <c r="E722" s="24"/>
      <c r="F722" s="24"/>
      <c r="J722" s="24"/>
    </row>
    <row r="723" spans="5:10" x14ac:dyDescent="0.25">
      <c r="E723" s="24"/>
      <c r="F723" s="24"/>
      <c r="J723" s="24"/>
    </row>
    <row r="724" spans="5:10" x14ac:dyDescent="0.25">
      <c r="E724" s="24"/>
      <c r="F724" s="24"/>
      <c r="J724" s="24"/>
    </row>
    <row r="725" spans="5:10" x14ac:dyDescent="0.25">
      <c r="E725" s="24"/>
      <c r="F725" s="24"/>
      <c r="J725" s="24"/>
    </row>
    <row r="726" spans="5:10" x14ac:dyDescent="0.25">
      <c r="E726" s="24"/>
      <c r="F726" s="24"/>
      <c r="J726" s="24"/>
    </row>
    <row r="727" spans="5:10" x14ac:dyDescent="0.25">
      <c r="E727" s="24"/>
      <c r="F727" s="24"/>
      <c r="J727" s="24"/>
    </row>
    <row r="728" spans="5:10" x14ac:dyDescent="0.25">
      <c r="E728" s="24"/>
      <c r="F728" s="24"/>
      <c r="J728" s="24"/>
    </row>
    <row r="729" spans="5:10" x14ac:dyDescent="0.25">
      <c r="E729" s="24"/>
      <c r="F729" s="24"/>
      <c r="J729" s="24"/>
    </row>
    <row r="730" spans="5:10" x14ac:dyDescent="0.25">
      <c r="E730" s="24"/>
      <c r="F730" s="24"/>
      <c r="J730" s="24"/>
    </row>
    <row r="731" spans="5:10" x14ac:dyDescent="0.25">
      <c r="E731" s="24"/>
      <c r="F731" s="24"/>
      <c r="J731" s="24"/>
    </row>
    <row r="732" spans="5:10" x14ac:dyDescent="0.25">
      <c r="E732" s="24"/>
      <c r="F732" s="24"/>
      <c r="J732" s="24"/>
    </row>
    <row r="733" spans="5:10" x14ac:dyDescent="0.25">
      <c r="E733" s="24"/>
      <c r="F733" s="24"/>
      <c r="J733" s="24"/>
    </row>
    <row r="734" spans="5:10" x14ac:dyDescent="0.25">
      <c r="E734" s="24"/>
      <c r="F734" s="24"/>
      <c r="J734" s="24"/>
    </row>
    <row r="735" spans="5:10" x14ac:dyDescent="0.25">
      <c r="E735" s="24"/>
      <c r="F735" s="24"/>
      <c r="J735" s="24"/>
    </row>
    <row r="736" spans="5:10" x14ac:dyDescent="0.25">
      <c r="E736" s="24"/>
      <c r="F736" s="24"/>
      <c r="J736" s="24"/>
    </row>
    <row r="737" spans="5:10" x14ac:dyDescent="0.25">
      <c r="E737" s="24"/>
      <c r="F737" s="24"/>
      <c r="J737" s="24"/>
    </row>
    <row r="738" spans="5:10" x14ac:dyDescent="0.25">
      <c r="E738" s="24"/>
      <c r="F738" s="24"/>
      <c r="J738" s="24"/>
    </row>
    <row r="739" spans="5:10" x14ac:dyDescent="0.25">
      <c r="E739" s="24"/>
      <c r="F739" s="24"/>
      <c r="J739" s="24"/>
    </row>
    <row r="740" spans="5:10" x14ac:dyDescent="0.25">
      <c r="E740" s="24"/>
      <c r="F740" s="24"/>
      <c r="J740" s="24"/>
    </row>
    <row r="741" spans="5:10" x14ac:dyDescent="0.25">
      <c r="E741" s="24"/>
      <c r="F741" s="24"/>
      <c r="J741" s="24"/>
    </row>
    <row r="742" spans="5:10" x14ac:dyDescent="0.25">
      <c r="E742" s="24"/>
      <c r="F742" s="24"/>
      <c r="J742" s="24"/>
    </row>
    <row r="743" spans="5:10" x14ac:dyDescent="0.25">
      <c r="E743" s="24"/>
      <c r="F743" s="24"/>
      <c r="J743" s="24"/>
    </row>
    <row r="744" spans="5:10" x14ac:dyDescent="0.25">
      <c r="E744" s="24"/>
      <c r="F744" s="24"/>
      <c r="J744" s="24"/>
    </row>
    <row r="745" spans="5:10" x14ac:dyDescent="0.25">
      <c r="E745" s="24"/>
      <c r="F745" s="24"/>
      <c r="J745" s="24"/>
    </row>
    <row r="746" spans="5:10" x14ac:dyDescent="0.25">
      <c r="E746" s="24"/>
      <c r="F746" s="24"/>
      <c r="J746" s="24"/>
    </row>
    <row r="747" spans="5:10" x14ac:dyDescent="0.25">
      <c r="E747" s="24"/>
      <c r="F747" s="24"/>
      <c r="J747" s="24"/>
    </row>
    <row r="748" spans="5:10" x14ac:dyDescent="0.25">
      <c r="E748" s="24"/>
      <c r="F748" s="24"/>
      <c r="J748" s="24"/>
    </row>
    <row r="749" spans="5:10" x14ac:dyDescent="0.25">
      <c r="E749" s="24"/>
      <c r="F749" s="24"/>
      <c r="J749" s="24"/>
    </row>
    <row r="750" spans="5:10" x14ac:dyDescent="0.25">
      <c r="E750" s="24"/>
      <c r="F750" s="24"/>
      <c r="J750" s="24"/>
    </row>
    <row r="751" spans="5:10" x14ac:dyDescent="0.25">
      <c r="E751" s="24"/>
      <c r="F751" s="24"/>
      <c r="J751" s="24"/>
    </row>
    <row r="752" spans="5:10" x14ac:dyDescent="0.25">
      <c r="E752" s="24"/>
      <c r="F752" s="24"/>
      <c r="J752" s="24"/>
    </row>
    <row r="753" spans="5:10" x14ac:dyDescent="0.25">
      <c r="E753" s="24"/>
      <c r="F753" s="24"/>
      <c r="J753" s="24"/>
    </row>
    <row r="754" spans="5:10" x14ac:dyDescent="0.25">
      <c r="E754" s="24"/>
      <c r="F754" s="24"/>
      <c r="J754" s="24"/>
    </row>
    <row r="755" spans="5:10" x14ac:dyDescent="0.25">
      <c r="E755" s="24"/>
      <c r="F755" s="24"/>
      <c r="J755" s="24"/>
    </row>
    <row r="756" spans="5:10" x14ac:dyDescent="0.25">
      <c r="E756" s="24"/>
      <c r="F756" s="24"/>
      <c r="J756" s="24"/>
    </row>
    <row r="757" spans="5:10" x14ac:dyDescent="0.25">
      <c r="E757" s="24"/>
      <c r="F757" s="24"/>
      <c r="J757" s="24"/>
    </row>
    <row r="758" spans="5:10" x14ac:dyDescent="0.25">
      <c r="E758" s="24"/>
      <c r="F758" s="24"/>
      <c r="J758" s="24"/>
    </row>
    <row r="759" spans="5:10" x14ac:dyDescent="0.25">
      <c r="E759" s="24"/>
      <c r="F759" s="24"/>
      <c r="J759" s="24"/>
    </row>
    <row r="760" spans="5:10" x14ac:dyDescent="0.25">
      <c r="E760" s="24"/>
      <c r="F760" s="24"/>
      <c r="J760" s="24"/>
    </row>
    <row r="761" spans="5:10" x14ac:dyDescent="0.25">
      <c r="E761" s="24"/>
      <c r="F761" s="24"/>
      <c r="J761" s="24"/>
    </row>
    <row r="762" spans="5:10" x14ac:dyDescent="0.25">
      <c r="E762" s="24"/>
      <c r="F762" s="24"/>
      <c r="J762" s="24"/>
    </row>
    <row r="763" spans="5:10" x14ac:dyDescent="0.25">
      <c r="E763" s="24"/>
      <c r="F763" s="24"/>
      <c r="J763" s="24"/>
    </row>
    <row r="764" spans="5:10" x14ac:dyDescent="0.25">
      <c r="E764" s="24"/>
      <c r="F764" s="24"/>
      <c r="J764" s="24"/>
    </row>
    <row r="765" spans="5:10" x14ac:dyDescent="0.25">
      <c r="E765" s="24"/>
      <c r="F765" s="24"/>
      <c r="J765" s="24"/>
    </row>
    <row r="766" spans="5:10" x14ac:dyDescent="0.25">
      <c r="E766" s="24"/>
      <c r="F766" s="24"/>
      <c r="J766" s="24"/>
    </row>
    <row r="767" spans="5:10" x14ac:dyDescent="0.25">
      <c r="E767" s="24"/>
      <c r="F767" s="24"/>
      <c r="J767" s="24"/>
    </row>
    <row r="768" spans="5:10" x14ac:dyDescent="0.25">
      <c r="E768" s="24"/>
      <c r="F768" s="24"/>
      <c r="J768" s="24"/>
    </row>
    <row r="769" spans="5:10" x14ac:dyDescent="0.25">
      <c r="E769" s="24"/>
      <c r="F769" s="24"/>
      <c r="J769" s="24"/>
    </row>
    <row r="770" spans="5:10" x14ac:dyDescent="0.25">
      <c r="E770" s="24"/>
      <c r="F770" s="24"/>
      <c r="J770" s="24"/>
    </row>
    <row r="771" spans="5:10" x14ac:dyDescent="0.25">
      <c r="E771" s="24"/>
      <c r="F771" s="24"/>
      <c r="J771" s="24"/>
    </row>
    <row r="772" spans="5:10" x14ac:dyDescent="0.25">
      <c r="E772" s="24"/>
      <c r="F772" s="24"/>
      <c r="J772" s="24"/>
    </row>
    <row r="773" spans="5:10" x14ac:dyDescent="0.25">
      <c r="E773" s="24"/>
      <c r="F773" s="24"/>
      <c r="J773" s="24"/>
    </row>
    <row r="774" spans="5:10" x14ac:dyDescent="0.25">
      <c r="E774" s="24"/>
      <c r="F774" s="24"/>
      <c r="J774" s="24"/>
    </row>
    <row r="775" spans="5:10" x14ac:dyDescent="0.25">
      <c r="E775" s="24"/>
      <c r="F775" s="24"/>
      <c r="J775" s="24"/>
    </row>
    <row r="776" spans="5:10" x14ac:dyDescent="0.25">
      <c r="E776" s="24"/>
      <c r="F776" s="24"/>
      <c r="J776" s="24"/>
    </row>
    <row r="777" spans="5:10" x14ac:dyDescent="0.25">
      <c r="E777" s="24"/>
      <c r="F777" s="24"/>
      <c r="J777" s="24"/>
    </row>
    <row r="778" spans="5:10" x14ac:dyDescent="0.25">
      <c r="E778" s="24"/>
      <c r="F778" s="24"/>
      <c r="J778" s="24"/>
    </row>
    <row r="779" spans="5:10" x14ac:dyDescent="0.25">
      <c r="E779" s="24"/>
      <c r="F779" s="24"/>
      <c r="J779" s="24"/>
    </row>
    <row r="780" spans="5:10" x14ac:dyDescent="0.25">
      <c r="E780" s="24"/>
      <c r="F780" s="24"/>
      <c r="J780" s="24"/>
    </row>
    <row r="781" spans="5:10" x14ac:dyDescent="0.25">
      <c r="E781" s="24"/>
      <c r="F781" s="24"/>
      <c r="J781" s="24"/>
    </row>
    <row r="782" spans="5:10" x14ac:dyDescent="0.25">
      <c r="E782" s="24"/>
      <c r="F782" s="24"/>
      <c r="J782" s="24"/>
    </row>
    <row r="783" spans="5:10" x14ac:dyDescent="0.25">
      <c r="E783" s="24"/>
      <c r="F783" s="24"/>
      <c r="J783" s="24"/>
    </row>
    <row r="784" spans="5:10" x14ac:dyDescent="0.25">
      <c r="E784" s="24"/>
      <c r="F784" s="24"/>
      <c r="J784" s="24"/>
    </row>
    <row r="785" spans="5:10" x14ac:dyDescent="0.25">
      <c r="E785" s="24"/>
      <c r="F785" s="24"/>
      <c r="J785" s="24"/>
    </row>
    <row r="786" spans="5:10" x14ac:dyDescent="0.25">
      <c r="E786" s="24"/>
      <c r="F786" s="24"/>
      <c r="J786" s="24"/>
    </row>
    <row r="787" spans="5:10" x14ac:dyDescent="0.25">
      <c r="E787" s="24"/>
      <c r="F787" s="24"/>
      <c r="J787" s="24"/>
    </row>
    <row r="788" spans="5:10" x14ac:dyDescent="0.25">
      <c r="E788" s="24"/>
      <c r="F788" s="24"/>
      <c r="J788" s="24"/>
    </row>
    <row r="789" spans="5:10" x14ac:dyDescent="0.25">
      <c r="E789" s="24"/>
      <c r="F789" s="24"/>
      <c r="J789" s="24"/>
    </row>
    <row r="790" spans="5:10" x14ac:dyDescent="0.25">
      <c r="E790" s="24"/>
      <c r="F790" s="24"/>
      <c r="J790" s="24"/>
    </row>
    <row r="791" spans="5:10" x14ac:dyDescent="0.25">
      <c r="E791" s="24"/>
      <c r="F791" s="24"/>
      <c r="J791" s="24"/>
    </row>
    <row r="792" spans="5:10" x14ac:dyDescent="0.25">
      <c r="E792" s="24"/>
      <c r="F792" s="24"/>
      <c r="J792" s="24"/>
    </row>
    <row r="793" spans="5:10" x14ac:dyDescent="0.25">
      <c r="E793" s="24"/>
      <c r="F793" s="24"/>
      <c r="J793" s="24"/>
    </row>
    <row r="794" spans="5:10" x14ac:dyDescent="0.25">
      <c r="E794" s="24"/>
      <c r="F794" s="24"/>
      <c r="J794" s="24"/>
    </row>
    <row r="795" spans="5:10" x14ac:dyDescent="0.25">
      <c r="E795" s="24"/>
      <c r="F795" s="24"/>
      <c r="J795" s="24"/>
    </row>
    <row r="796" spans="5:10" x14ac:dyDescent="0.25">
      <c r="E796" s="24"/>
      <c r="F796" s="24"/>
      <c r="J796" s="24"/>
    </row>
    <row r="797" spans="5:10" x14ac:dyDescent="0.25">
      <c r="E797" s="24"/>
      <c r="F797" s="24"/>
      <c r="J797" s="24"/>
    </row>
    <row r="798" spans="5:10" x14ac:dyDescent="0.25">
      <c r="E798" s="24"/>
      <c r="F798" s="24"/>
      <c r="J798" s="24"/>
    </row>
    <row r="799" spans="5:10" x14ac:dyDescent="0.25">
      <c r="E799" s="24"/>
      <c r="F799" s="24"/>
      <c r="J799" s="24"/>
    </row>
    <row r="800" spans="5:10" x14ac:dyDescent="0.25">
      <c r="E800" s="24"/>
      <c r="F800" s="24"/>
      <c r="J800" s="24"/>
    </row>
    <row r="801" spans="5:10" x14ac:dyDescent="0.25">
      <c r="E801" s="24"/>
      <c r="F801" s="24"/>
      <c r="J801" s="24"/>
    </row>
    <row r="802" spans="5:10" x14ac:dyDescent="0.25">
      <c r="E802" s="24"/>
      <c r="F802" s="24"/>
      <c r="J802" s="24"/>
    </row>
    <row r="803" spans="5:10" x14ac:dyDescent="0.25">
      <c r="E803" s="24"/>
      <c r="F803" s="24"/>
      <c r="J803" s="24"/>
    </row>
    <row r="804" spans="5:10" x14ac:dyDescent="0.25">
      <c r="E804" s="24"/>
      <c r="F804" s="24"/>
      <c r="J804" s="24"/>
    </row>
    <row r="805" spans="5:10" x14ac:dyDescent="0.25">
      <c r="E805" s="24"/>
      <c r="F805" s="24"/>
      <c r="J805" s="24"/>
    </row>
    <row r="806" spans="5:10" x14ac:dyDescent="0.25">
      <c r="E806" s="24"/>
      <c r="F806" s="24"/>
      <c r="J806" s="24"/>
    </row>
    <row r="807" spans="5:10" x14ac:dyDescent="0.25">
      <c r="E807" s="24"/>
      <c r="F807" s="24"/>
      <c r="J807" s="24"/>
    </row>
    <row r="808" spans="5:10" x14ac:dyDescent="0.25">
      <c r="E808" s="24"/>
      <c r="F808" s="24"/>
      <c r="J808" s="24"/>
    </row>
    <row r="809" spans="5:10" x14ac:dyDescent="0.25">
      <c r="E809" s="24"/>
      <c r="F809" s="24"/>
      <c r="J809" s="24"/>
    </row>
    <row r="810" spans="5:10" x14ac:dyDescent="0.25">
      <c r="E810" s="24"/>
      <c r="F810" s="24"/>
      <c r="J810" s="24"/>
    </row>
    <row r="811" spans="5:10" x14ac:dyDescent="0.25">
      <c r="E811" s="24"/>
      <c r="F811" s="24"/>
      <c r="J811" s="24"/>
    </row>
    <row r="812" spans="5:10" x14ac:dyDescent="0.25">
      <c r="E812" s="24"/>
      <c r="F812" s="24"/>
      <c r="J812" s="24"/>
    </row>
    <row r="813" spans="5:10" x14ac:dyDescent="0.25">
      <c r="E813" s="24"/>
      <c r="F813" s="24"/>
      <c r="J813" s="24"/>
    </row>
    <row r="814" spans="5:10" x14ac:dyDescent="0.25">
      <c r="E814" s="24"/>
      <c r="F814" s="24"/>
      <c r="J814" s="24"/>
    </row>
    <row r="815" spans="5:10" x14ac:dyDescent="0.25">
      <c r="E815" s="24"/>
      <c r="F815" s="24"/>
      <c r="J815" s="24"/>
    </row>
    <row r="816" spans="5:10" x14ac:dyDescent="0.25">
      <c r="E816" s="24"/>
      <c r="F816" s="24"/>
      <c r="J816" s="24"/>
    </row>
    <row r="817" spans="5:10" x14ac:dyDescent="0.25">
      <c r="E817" s="24"/>
      <c r="F817" s="24"/>
      <c r="J817" s="24"/>
    </row>
    <row r="818" spans="5:10" x14ac:dyDescent="0.25">
      <c r="E818" s="24"/>
      <c r="F818" s="24"/>
      <c r="J818" s="24"/>
    </row>
    <row r="819" spans="5:10" x14ac:dyDescent="0.25">
      <c r="E819" s="24"/>
      <c r="F819" s="24"/>
      <c r="J819" s="24"/>
    </row>
    <row r="820" spans="5:10" x14ac:dyDescent="0.25">
      <c r="E820" s="24"/>
      <c r="F820" s="24"/>
      <c r="J820" s="24"/>
    </row>
    <row r="821" spans="5:10" x14ac:dyDescent="0.25">
      <c r="E821" s="24"/>
      <c r="F821" s="24"/>
      <c r="J821" s="24"/>
    </row>
    <row r="822" spans="5:10" x14ac:dyDescent="0.25">
      <c r="E822" s="24"/>
      <c r="F822" s="24"/>
      <c r="J822" s="24"/>
    </row>
    <row r="823" spans="5:10" x14ac:dyDescent="0.25">
      <c r="E823" s="24"/>
      <c r="F823" s="24"/>
      <c r="J823" s="24"/>
    </row>
    <row r="824" spans="5:10" x14ac:dyDescent="0.25">
      <c r="E824" s="24"/>
      <c r="F824" s="24"/>
      <c r="J824" s="24"/>
    </row>
    <row r="825" spans="5:10" x14ac:dyDescent="0.25">
      <c r="E825" s="24"/>
      <c r="F825" s="24"/>
      <c r="J825" s="24"/>
    </row>
    <row r="826" spans="5:10" x14ac:dyDescent="0.25">
      <c r="E826" s="24"/>
      <c r="F826" s="24"/>
      <c r="J826" s="24"/>
    </row>
    <row r="827" spans="5:10" x14ac:dyDescent="0.25">
      <c r="E827" s="24"/>
      <c r="F827" s="24"/>
      <c r="J827" s="24"/>
    </row>
    <row r="828" spans="5:10" x14ac:dyDescent="0.25">
      <c r="E828" s="24"/>
      <c r="F828" s="24"/>
      <c r="J828" s="24"/>
    </row>
    <row r="829" spans="5:10" x14ac:dyDescent="0.25">
      <c r="E829" s="24"/>
      <c r="F829" s="24"/>
      <c r="J829" s="24"/>
    </row>
    <row r="830" spans="5:10" x14ac:dyDescent="0.25">
      <c r="E830" s="24"/>
      <c r="F830" s="24"/>
      <c r="J830" s="24"/>
    </row>
    <row r="831" spans="5:10" x14ac:dyDescent="0.25">
      <c r="E831" s="24"/>
      <c r="F831" s="24"/>
      <c r="J831" s="24"/>
    </row>
    <row r="832" spans="5:10" x14ac:dyDescent="0.25">
      <c r="E832" s="24"/>
      <c r="F832" s="24"/>
      <c r="J832" s="24"/>
    </row>
    <row r="833" spans="5:10" x14ac:dyDescent="0.25">
      <c r="E833" s="24"/>
      <c r="F833" s="24"/>
      <c r="J833" s="24"/>
    </row>
    <row r="834" spans="5:10" x14ac:dyDescent="0.25">
      <c r="E834" s="24"/>
      <c r="F834" s="24"/>
      <c r="J834" s="24"/>
    </row>
    <row r="835" spans="5:10" x14ac:dyDescent="0.25">
      <c r="E835" s="24"/>
      <c r="F835" s="24"/>
      <c r="J835" s="24"/>
    </row>
    <row r="836" spans="5:10" x14ac:dyDescent="0.25">
      <c r="E836" s="24"/>
      <c r="F836" s="24"/>
      <c r="J836" s="24"/>
    </row>
    <row r="837" spans="5:10" x14ac:dyDescent="0.25">
      <c r="E837" s="24"/>
      <c r="F837" s="24"/>
      <c r="J837" s="24"/>
    </row>
    <row r="838" spans="5:10" x14ac:dyDescent="0.25">
      <c r="E838" s="24"/>
      <c r="F838" s="24"/>
      <c r="J838" s="24"/>
    </row>
    <row r="839" spans="5:10" x14ac:dyDescent="0.25">
      <c r="E839" s="24"/>
      <c r="F839" s="24"/>
      <c r="J839" s="24"/>
    </row>
    <row r="840" spans="5:10" x14ac:dyDescent="0.25">
      <c r="E840" s="24"/>
      <c r="F840" s="24"/>
      <c r="J840" s="24"/>
    </row>
    <row r="841" spans="5:10" x14ac:dyDescent="0.25">
      <c r="E841" s="24"/>
      <c r="F841" s="24"/>
      <c r="J841" s="24"/>
    </row>
    <row r="842" spans="5:10" x14ac:dyDescent="0.25">
      <c r="E842" s="24"/>
      <c r="F842" s="24"/>
      <c r="J842" s="24"/>
    </row>
    <row r="843" spans="5:10" x14ac:dyDescent="0.25">
      <c r="E843" s="24"/>
      <c r="F843" s="24"/>
      <c r="J843" s="24"/>
    </row>
    <row r="844" spans="5:10" x14ac:dyDescent="0.25">
      <c r="E844" s="24"/>
      <c r="F844" s="24"/>
      <c r="J844" s="24"/>
    </row>
    <row r="845" spans="5:10" x14ac:dyDescent="0.25">
      <c r="E845" s="24"/>
      <c r="F845" s="24"/>
      <c r="J845" s="24"/>
    </row>
    <row r="846" spans="5:10" x14ac:dyDescent="0.25">
      <c r="E846" s="24"/>
      <c r="F846" s="24"/>
      <c r="J846" s="24"/>
    </row>
    <row r="847" spans="5:10" x14ac:dyDescent="0.25">
      <c r="E847" s="24"/>
      <c r="F847" s="24"/>
      <c r="J847" s="24"/>
    </row>
    <row r="848" spans="5:10" x14ac:dyDescent="0.25">
      <c r="E848" s="24"/>
      <c r="F848" s="24"/>
      <c r="J848" s="24"/>
    </row>
    <row r="849" spans="5:10" x14ac:dyDescent="0.25">
      <c r="E849" s="24"/>
      <c r="F849" s="24"/>
      <c r="J849" s="24"/>
    </row>
    <row r="850" spans="5:10" x14ac:dyDescent="0.25">
      <c r="E850" s="24"/>
      <c r="F850" s="24"/>
      <c r="J850" s="24"/>
    </row>
    <row r="851" spans="5:10" x14ac:dyDescent="0.25">
      <c r="E851" s="24"/>
      <c r="F851" s="24"/>
      <c r="J851" s="24"/>
    </row>
    <row r="852" spans="5:10" x14ac:dyDescent="0.25">
      <c r="E852" s="24"/>
      <c r="F852" s="24"/>
      <c r="J852" s="24"/>
    </row>
    <row r="853" spans="5:10" x14ac:dyDescent="0.25">
      <c r="E853" s="24"/>
      <c r="F853" s="24"/>
      <c r="J853" s="24"/>
    </row>
    <row r="854" spans="5:10" x14ac:dyDescent="0.25">
      <c r="E854" s="24"/>
      <c r="F854" s="24"/>
      <c r="J854" s="24"/>
    </row>
    <row r="855" spans="5:10" x14ac:dyDescent="0.25">
      <c r="E855" s="24"/>
      <c r="F855" s="24"/>
      <c r="J855" s="24"/>
    </row>
    <row r="856" spans="5:10" x14ac:dyDescent="0.25">
      <c r="E856" s="24"/>
      <c r="F856" s="24"/>
      <c r="J856" s="24"/>
    </row>
    <row r="857" spans="5:10" x14ac:dyDescent="0.25">
      <c r="E857" s="24"/>
      <c r="F857" s="24"/>
      <c r="J857" s="24"/>
    </row>
    <row r="858" spans="5:10" x14ac:dyDescent="0.25">
      <c r="E858" s="24"/>
      <c r="F858" s="24"/>
      <c r="J858" s="24"/>
    </row>
    <row r="859" spans="5:10" x14ac:dyDescent="0.25">
      <c r="E859" s="24"/>
      <c r="F859" s="24"/>
      <c r="J859" s="24"/>
    </row>
    <row r="860" spans="5:10" x14ac:dyDescent="0.25">
      <c r="E860" s="24"/>
      <c r="F860" s="24"/>
      <c r="J860" s="24"/>
    </row>
    <row r="861" spans="5:10" x14ac:dyDescent="0.25">
      <c r="E861" s="24"/>
      <c r="F861" s="24"/>
      <c r="J861" s="24"/>
    </row>
    <row r="862" spans="5:10" x14ac:dyDescent="0.25">
      <c r="E862" s="24"/>
      <c r="F862" s="24"/>
      <c r="J862" s="24"/>
    </row>
    <row r="863" spans="5:10" x14ac:dyDescent="0.25">
      <c r="E863" s="24"/>
      <c r="F863" s="24"/>
      <c r="J863" s="24"/>
    </row>
    <row r="864" spans="5:10" x14ac:dyDescent="0.25">
      <c r="E864" s="24"/>
      <c r="F864" s="24"/>
      <c r="J864" s="24"/>
    </row>
    <row r="865" spans="5:10" x14ac:dyDescent="0.25">
      <c r="E865" s="24"/>
      <c r="F865" s="24"/>
      <c r="J865" s="24"/>
    </row>
    <row r="866" spans="5:10" x14ac:dyDescent="0.25">
      <c r="E866" s="24"/>
      <c r="F866" s="24"/>
      <c r="J866" s="24"/>
    </row>
    <row r="867" spans="5:10" x14ac:dyDescent="0.25">
      <c r="E867" s="24"/>
      <c r="F867" s="24"/>
      <c r="J867" s="24"/>
    </row>
    <row r="868" spans="5:10" x14ac:dyDescent="0.25">
      <c r="E868" s="24"/>
      <c r="F868" s="24"/>
      <c r="J868" s="24"/>
    </row>
    <row r="869" spans="5:10" x14ac:dyDescent="0.25">
      <c r="E869" s="24"/>
      <c r="F869" s="24"/>
      <c r="J869" s="24"/>
    </row>
    <row r="870" spans="5:10" x14ac:dyDescent="0.25">
      <c r="E870" s="24"/>
      <c r="F870" s="24"/>
      <c r="J870" s="24"/>
    </row>
    <row r="871" spans="5:10" x14ac:dyDescent="0.25">
      <c r="E871" s="24"/>
      <c r="F871" s="24"/>
      <c r="J871" s="24"/>
    </row>
    <row r="872" spans="5:10" x14ac:dyDescent="0.25">
      <c r="E872" s="24"/>
      <c r="F872" s="24"/>
      <c r="J872" s="24"/>
    </row>
    <row r="873" spans="5:10" x14ac:dyDescent="0.25">
      <c r="E873" s="24"/>
      <c r="F873" s="24"/>
      <c r="J873" s="24"/>
    </row>
    <row r="874" spans="5:10" x14ac:dyDescent="0.25">
      <c r="E874" s="24"/>
      <c r="F874" s="24"/>
      <c r="J874" s="24"/>
    </row>
    <row r="875" spans="5:10" x14ac:dyDescent="0.25">
      <c r="E875" s="24"/>
      <c r="F875" s="24"/>
      <c r="J875" s="24"/>
    </row>
    <row r="876" spans="5:10" x14ac:dyDescent="0.25">
      <c r="E876" s="24"/>
      <c r="F876" s="24"/>
      <c r="J876" s="24"/>
    </row>
    <row r="877" spans="5:10" x14ac:dyDescent="0.25">
      <c r="E877" s="24"/>
      <c r="F877" s="24"/>
      <c r="J877" s="24"/>
    </row>
    <row r="878" spans="5:10" x14ac:dyDescent="0.25">
      <c r="E878" s="24"/>
      <c r="F878" s="24"/>
      <c r="J878" s="24"/>
    </row>
    <row r="879" spans="5:10" x14ac:dyDescent="0.25">
      <c r="E879" s="24"/>
      <c r="F879" s="24"/>
      <c r="J879" s="24"/>
    </row>
    <row r="880" spans="5:10" x14ac:dyDescent="0.25">
      <c r="E880" s="24"/>
      <c r="F880" s="24"/>
      <c r="J880" s="24"/>
    </row>
    <row r="881" spans="5:10" x14ac:dyDescent="0.25">
      <c r="E881" s="24"/>
      <c r="F881" s="24"/>
      <c r="J881" s="24"/>
    </row>
    <row r="882" spans="5:10" x14ac:dyDescent="0.25">
      <c r="E882" s="24"/>
      <c r="F882" s="24"/>
      <c r="J882" s="24"/>
    </row>
    <row r="883" spans="5:10" x14ac:dyDescent="0.25">
      <c r="E883" s="24"/>
      <c r="F883" s="24"/>
      <c r="J883" s="24"/>
    </row>
    <row r="884" spans="5:10" x14ac:dyDescent="0.25">
      <c r="E884" s="24"/>
      <c r="F884" s="24"/>
      <c r="J884" s="24"/>
    </row>
    <row r="885" spans="5:10" x14ac:dyDescent="0.25">
      <c r="E885" s="24"/>
      <c r="F885" s="24"/>
      <c r="J885" s="24"/>
    </row>
    <row r="886" spans="5:10" x14ac:dyDescent="0.25">
      <c r="E886" s="24"/>
      <c r="F886" s="24"/>
      <c r="J886" s="24"/>
    </row>
    <row r="887" spans="5:10" x14ac:dyDescent="0.25">
      <c r="E887" s="24"/>
      <c r="F887" s="24"/>
      <c r="J887" s="24"/>
    </row>
    <row r="888" spans="5:10" x14ac:dyDescent="0.25">
      <c r="E888" s="24"/>
      <c r="F888" s="24"/>
      <c r="J888" s="24"/>
    </row>
    <row r="889" spans="5:10" x14ac:dyDescent="0.25">
      <c r="E889" s="24"/>
      <c r="F889" s="24"/>
      <c r="J889" s="24"/>
    </row>
    <row r="890" spans="5:10" x14ac:dyDescent="0.25">
      <c r="E890" s="24"/>
      <c r="F890" s="24"/>
      <c r="J890" s="24"/>
    </row>
    <row r="891" spans="5:10" x14ac:dyDescent="0.25">
      <c r="E891" s="24"/>
      <c r="F891" s="24"/>
      <c r="J891" s="24"/>
    </row>
    <row r="892" spans="5:10" x14ac:dyDescent="0.25">
      <c r="E892" s="24"/>
      <c r="F892" s="24"/>
      <c r="J892" s="24"/>
    </row>
    <row r="893" spans="5:10" x14ac:dyDescent="0.25">
      <c r="E893" s="24"/>
      <c r="F893" s="24"/>
      <c r="J893" s="24"/>
    </row>
    <row r="894" spans="5:10" x14ac:dyDescent="0.25">
      <c r="E894" s="24"/>
      <c r="F894" s="24"/>
      <c r="J894" s="24"/>
    </row>
    <row r="895" spans="5:10" x14ac:dyDescent="0.25">
      <c r="E895" s="24"/>
      <c r="F895" s="24"/>
      <c r="J895" s="24"/>
    </row>
    <row r="896" spans="5:10" x14ac:dyDescent="0.25">
      <c r="E896" s="24"/>
      <c r="F896" s="24"/>
      <c r="J896" s="24"/>
    </row>
    <row r="897" spans="5:10" x14ac:dyDescent="0.25">
      <c r="E897" s="24"/>
      <c r="F897" s="24"/>
      <c r="J897" s="24"/>
    </row>
    <row r="898" spans="5:10" x14ac:dyDescent="0.25">
      <c r="E898" s="24"/>
      <c r="F898" s="24"/>
      <c r="J898" s="24"/>
    </row>
    <row r="899" spans="5:10" x14ac:dyDescent="0.25">
      <c r="E899" s="24"/>
      <c r="F899" s="24"/>
      <c r="J899" s="24"/>
    </row>
    <row r="900" spans="5:10" x14ac:dyDescent="0.25">
      <c r="E900" s="24"/>
      <c r="F900" s="24"/>
      <c r="J900" s="24"/>
    </row>
    <row r="901" spans="5:10" x14ac:dyDescent="0.25">
      <c r="E901" s="24"/>
      <c r="F901" s="24"/>
      <c r="J901" s="24"/>
    </row>
    <row r="902" spans="5:10" x14ac:dyDescent="0.25">
      <c r="E902" s="24"/>
      <c r="F902" s="24"/>
      <c r="J902" s="24"/>
    </row>
    <row r="903" spans="5:10" x14ac:dyDescent="0.25">
      <c r="E903" s="24"/>
      <c r="F903" s="24"/>
      <c r="J903" s="24"/>
    </row>
    <row r="904" spans="5:10" x14ac:dyDescent="0.25">
      <c r="E904" s="24"/>
      <c r="F904" s="24"/>
      <c r="J904" s="24"/>
    </row>
    <row r="905" spans="5:10" x14ac:dyDescent="0.25">
      <c r="E905" s="24"/>
      <c r="F905" s="24"/>
      <c r="J905" s="24"/>
    </row>
    <row r="906" spans="5:10" x14ac:dyDescent="0.25">
      <c r="E906" s="24"/>
      <c r="F906" s="24"/>
      <c r="J906" s="24"/>
    </row>
    <row r="907" spans="5:10" x14ac:dyDescent="0.25">
      <c r="E907" s="24"/>
      <c r="F907" s="24"/>
      <c r="J907" s="24"/>
    </row>
    <row r="908" spans="5:10" x14ac:dyDescent="0.25">
      <c r="E908" s="24"/>
      <c r="F908" s="24"/>
      <c r="J908" s="24"/>
    </row>
    <row r="909" spans="5:10" x14ac:dyDescent="0.25">
      <c r="E909" s="24"/>
      <c r="F909" s="24"/>
      <c r="J909" s="24"/>
    </row>
    <row r="910" spans="5:10" x14ac:dyDescent="0.25">
      <c r="E910" s="24"/>
      <c r="F910" s="24"/>
      <c r="J910" s="24"/>
    </row>
    <row r="911" spans="5:10" x14ac:dyDescent="0.25">
      <c r="E911" s="24"/>
      <c r="F911" s="24"/>
      <c r="J911" s="24"/>
    </row>
    <row r="912" spans="5:10" x14ac:dyDescent="0.25">
      <c r="E912" s="24"/>
      <c r="F912" s="24"/>
      <c r="J912" s="24"/>
    </row>
    <row r="913" spans="5:10" x14ac:dyDescent="0.25">
      <c r="E913" s="24"/>
      <c r="F913" s="24"/>
      <c r="J913" s="24"/>
    </row>
    <row r="914" spans="5:10" x14ac:dyDescent="0.25">
      <c r="E914" s="24"/>
      <c r="F914" s="24"/>
      <c r="J914" s="24"/>
    </row>
    <row r="915" spans="5:10" x14ac:dyDescent="0.25">
      <c r="E915" s="24"/>
      <c r="F915" s="24"/>
      <c r="J915" s="24"/>
    </row>
    <row r="916" spans="5:10" x14ac:dyDescent="0.25">
      <c r="E916" s="24"/>
      <c r="F916" s="24"/>
      <c r="J916" s="24"/>
    </row>
    <row r="917" spans="5:10" x14ac:dyDescent="0.25">
      <c r="E917" s="24"/>
      <c r="F917" s="24"/>
      <c r="J917" s="24"/>
    </row>
    <row r="918" spans="5:10" x14ac:dyDescent="0.25">
      <c r="E918" s="24"/>
      <c r="F918" s="24"/>
      <c r="J918" s="24"/>
    </row>
    <row r="919" spans="5:10" x14ac:dyDescent="0.25">
      <c r="E919" s="24"/>
      <c r="F919" s="24"/>
      <c r="J919" s="24"/>
    </row>
    <row r="920" spans="5:10" x14ac:dyDescent="0.25">
      <c r="E920" s="24"/>
      <c r="F920" s="24"/>
      <c r="J920" s="24"/>
    </row>
    <row r="921" spans="5:10" x14ac:dyDescent="0.25">
      <c r="E921" s="24"/>
      <c r="F921" s="24"/>
      <c r="J921" s="24"/>
    </row>
    <row r="922" spans="5:10" x14ac:dyDescent="0.25">
      <c r="E922" s="24"/>
      <c r="F922" s="24"/>
      <c r="J922" s="24"/>
    </row>
    <row r="923" spans="5:10" x14ac:dyDescent="0.25">
      <c r="E923" s="24"/>
      <c r="F923" s="24"/>
      <c r="J923" s="24"/>
    </row>
    <row r="924" spans="5:10" x14ac:dyDescent="0.25">
      <c r="E924" s="24"/>
      <c r="F924" s="24"/>
      <c r="J924" s="24"/>
    </row>
    <row r="925" spans="5:10" x14ac:dyDescent="0.25">
      <c r="E925" s="24"/>
      <c r="F925" s="24"/>
      <c r="J925" s="24"/>
    </row>
    <row r="926" spans="5:10" x14ac:dyDescent="0.25">
      <c r="E926" s="24"/>
      <c r="F926" s="24"/>
      <c r="J926" s="24"/>
    </row>
    <row r="927" spans="5:10" x14ac:dyDescent="0.25">
      <c r="E927" s="24"/>
      <c r="F927" s="24"/>
      <c r="J927" s="24"/>
    </row>
    <row r="928" spans="5:10" x14ac:dyDescent="0.25">
      <c r="E928" s="24"/>
      <c r="F928" s="24"/>
      <c r="J928" s="24"/>
    </row>
    <row r="929" spans="5:10" x14ac:dyDescent="0.25">
      <c r="E929" s="24"/>
      <c r="F929" s="24"/>
      <c r="J929" s="24"/>
    </row>
    <row r="930" spans="5:10" x14ac:dyDescent="0.25">
      <c r="E930" s="24"/>
      <c r="F930" s="24"/>
      <c r="J930" s="24"/>
    </row>
    <row r="931" spans="5:10" x14ac:dyDescent="0.25">
      <c r="E931" s="24"/>
      <c r="F931" s="24"/>
      <c r="J931" s="24"/>
    </row>
    <row r="932" spans="5:10" x14ac:dyDescent="0.25">
      <c r="E932" s="24"/>
      <c r="F932" s="24"/>
      <c r="J932" s="24"/>
    </row>
    <row r="933" spans="5:10" x14ac:dyDescent="0.25">
      <c r="E933" s="24"/>
      <c r="F933" s="24"/>
      <c r="J933" s="24"/>
    </row>
    <row r="934" spans="5:10" x14ac:dyDescent="0.25">
      <c r="E934" s="24"/>
      <c r="F934" s="24"/>
      <c r="J934" s="24"/>
    </row>
    <row r="935" spans="5:10" x14ac:dyDescent="0.25">
      <c r="E935" s="24"/>
      <c r="F935" s="24"/>
      <c r="J935" s="24"/>
    </row>
    <row r="936" spans="5:10" x14ac:dyDescent="0.25">
      <c r="E936" s="24"/>
      <c r="F936" s="24"/>
      <c r="J936" s="24"/>
    </row>
    <row r="937" spans="5:10" x14ac:dyDescent="0.25">
      <c r="E937" s="24"/>
      <c r="F937" s="24"/>
      <c r="J937" s="24"/>
    </row>
    <row r="938" spans="5:10" x14ac:dyDescent="0.25">
      <c r="E938" s="24"/>
      <c r="F938" s="24"/>
      <c r="J938" s="24"/>
    </row>
    <row r="939" spans="5:10" x14ac:dyDescent="0.25">
      <c r="E939" s="24"/>
      <c r="F939" s="24"/>
      <c r="J939" s="24"/>
    </row>
    <row r="940" spans="5:10" x14ac:dyDescent="0.25">
      <c r="E940" s="24"/>
      <c r="F940" s="24"/>
      <c r="J940" s="24"/>
    </row>
    <row r="941" spans="5:10" x14ac:dyDescent="0.25">
      <c r="E941" s="24"/>
      <c r="F941" s="24"/>
      <c r="J941" s="24"/>
    </row>
    <row r="942" spans="5:10" x14ac:dyDescent="0.25">
      <c r="E942" s="24"/>
      <c r="F942" s="24"/>
      <c r="J942" s="24"/>
    </row>
    <row r="943" spans="5:10" x14ac:dyDescent="0.25">
      <c r="E943" s="24"/>
      <c r="F943" s="24"/>
      <c r="J943" s="24"/>
    </row>
    <row r="944" spans="5:10" x14ac:dyDescent="0.25">
      <c r="E944" s="24"/>
      <c r="F944" s="24"/>
      <c r="J944" s="24"/>
    </row>
    <row r="945" spans="5:10" x14ac:dyDescent="0.25">
      <c r="E945" s="24"/>
      <c r="F945" s="24"/>
      <c r="J945" s="24"/>
    </row>
    <row r="946" spans="5:10" x14ac:dyDescent="0.25">
      <c r="E946" s="24"/>
      <c r="F946" s="24"/>
      <c r="J946" s="24"/>
    </row>
    <row r="947" spans="5:10" x14ac:dyDescent="0.25">
      <c r="E947" s="24"/>
      <c r="F947" s="24"/>
      <c r="J947" s="24"/>
    </row>
    <row r="948" spans="5:10" x14ac:dyDescent="0.25">
      <c r="E948" s="24"/>
      <c r="F948" s="24"/>
      <c r="J948" s="24"/>
    </row>
    <row r="949" spans="5:10" x14ac:dyDescent="0.25">
      <c r="E949" s="24"/>
      <c r="F949" s="24"/>
      <c r="J949" s="24"/>
    </row>
    <row r="950" spans="5:10" x14ac:dyDescent="0.25">
      <c r="E950" s="24"/>
      <c r="F950" s="24"/>
      <c r="J950" s="24"/>
    </row>
    <row r="951" spans="5:10" x14ac:dyDescent="0.25">
      <c r="E951" s="24"/>
      <c r="F951" s="24"/>
      <c r="J951" s="24"/>
    </row>
    <row r="952" spans="5:10" x14ac:dyDescent="0.25">
      <c r="E952" s="24"/>
      <c r="F952" s="24"/>
      <c r="J952" s="24"/>
    </row>
    <row r="953" spans="5:10" x14ac:dyDescent="0.25">
      <c r="E953" s="24"/>
      <c r="F953" s="24"/>
      <c r="J953" s="24"/>
    </row>
    <row r="954" spans="5:10" x14ac:dyDescent="0.25">
      <c r="E954" s="24"/>
      <c r="F954" s="24"/>
      <c r="J954" s="24"/>
    </row>
    <row r="955" spans="5:10" x14ac:dyDescent="0.25">
      <c r="E955" s="24"/>
      <c r="F955" s="24"/>
      <c r="J955" s="24"/>
    </row>
    <row r="956" spans="5:10" x14ac:dyDescent="0.25">
      <c r="E956" s="24"/>
      <c r="F956" s="24"/>
      <c r="J956" s="24"/>
    </row>
    <row r="957" spans="5:10" x14ac:dyDescent="0.25">
      <c r="E957" s="24"/>
      <c r="F957" s="24"/>
      <c r="J957" s="24"/>
    </row>
    <row r="958" spans="5:10" x14ac:dyDescent="0.25">
      <c r="E958" s="24"/>
      <c r="F958" s="24"/>
      <c r="J958" s="24"/>
    </row>
    <row r="959" spans="5:10" x14ac:dyDescent="0.25">
      <c r="E959" s="24"/>
      <c r="F959" s="24"/>
      <c r="J959" s="24"/>
    </row>
    <row r="960" spans="5:10" x14ac:dyDescent="0.25">
      <c r="E960" s="24"/>
      <c r="F960" s="24"/>
      <c r="J960" s="24"/>
    </row>
    <row r="961" spans="5:10" x14ac:dyDescent="0.25">
      <c r="E961" s="24"/>
      <c r="F961" s="24"/>
      <c r="J961" s="24"/>
    </row>
    <row r="962" spans="5:10" x14ac:dyDescent="0.25">
      <c r="E962" s="24"/>
      <c r="F962" s="24"/>
      <c r="J962" s="24"/>
    </row>
    <row r="963" spans="5:10" x14ac:dyDescent="0.25">
      <c r="E963" s="24"/>
      <c r="F963" s="24"/>
      <c r="J963" s="24"/>
    </row>
    <row r="964" spans="5:10" x14ac:dyDescent="0.25">
      <c r="E964" s="24"/>
      <c r="F964" s="24"/>
      <c r="J964" s="24"/>
    </row>
    <row r="965" spans="5:10" x14ac:dyDescent="0.25">
      <c r="E965" s="24"/>
      <c r="F965" s="24"/>
      <c r="J965" s="24"/>
    </row>
    <row r="966" spans="5:10" x14ac:dyDescent="0.25">
      <c r="E966" s="24"/>
      <c r="F966" s="24"/>
      <c r="J966" s="24"/>
    </row>
    <row r="967" spans="5:10" x14ac:dyDescent="0.25">
      <c r="E967" s="24"/>
      <c r="F967" s="24"/>
      <c r="J967" s="24"/>
    </row>
    <row r="968" spans="5:10" x14ac:dyDescent="0.25">
      <c r="E968" s="24"/>
      <c r="F968" s="24"/>
      <c r="J968" s="24"/>
    </row>
    <row r="969" spans="5:10" x14ac:dyDescent="0.25">
      <c r="E969" s="24"/>
      <c r="F969" s="24"/>
      <c r="J969" s="24"/>
    </row>
    <row r="970" spans="5:10" x14ac:dyDescent="0.25">
      <c r="E970" s="24"/>
      <c r="F970" s="24"/>
      <c r="J970" s="24"/>
    </row>
    <row r="971" spans="5:10" x14ac:dyDescent="0.25">
      <c r="E971" s="24"/>
      <c r="F971" s="24"/>
      <c r="J971" s="24"/>
    </row>
    <row r="972" spans="5:10" x14ac:dyDescent="0.25">
      <c r="E972" s="24"/>
      <c r="F972" s="24"/>
      <c r="J972" s="24"/>
    </row>
    <row r="973" spans="5:10" x14ac:dyDescent="0.25">
      <c r="E973" s="24"/>
      <c r="F973" s="24"/>
      <c r="J973" s="24"/>
    </row>
    <row r="974" spans="5:10" x14ac:dyDescent="0.25">
      <c r="E974" s="24"/>
      <c r="F974" s="24"/>
      <c r="J974" s="24"/>
    </row>
    <row r="975" spans="5:10" x14ac:dyDescent="0.25">
      <c r="E975" s="24"/>
      <c r="F975" s="24"/>
      <c r="J975" s="24"/>
    </row>
    <row r="976" spans="5:10" x14ac:dyDescent="0.25">
      <c r="E976" s="24"/>
      <c r="F976" s="24"/>
      <c r="J976" s="24"/>
    </row>
    <row r="977" spans="5:10" x14ac:dyDescent="0.25">
      <c r="E977" s="24"/>
      <c r="F977" s="24"/>
      <c r="J977" s="24"/>
    </row>
    <row r="978" spans="5:10" x14ac:dyDescent="0.25">
      <c r="E978" s="24"/>
      <c r="F978" s="24"/>
      <c r="J978" s="24"/>
    </row>
    <row r="979" spans="5:10" x14ac:dyDescent="0.25">
      <c r="E979" s="24"/>
      <c r="F979" s="24"/>
      <c r="J979" s="24"/>
    </row>
    <row r="980" spans="5:10" x14ac:dyDescent="0.25">
      <c r="E980" s="24"/>
      <c r="F980" s="24"/>
      <c r="J980" s="24"/>
    </row>
    <row r="981" spans="5:10" x14ac:dyDescent="0.25">
      <c r="E981" s="24"/>
      <c r="F981" s="24"/>
      <c r="J981" s="24"/>
    </row>
    <row r="982" spans="5:10" x14ac:dyDescent="0.25">
      <c r="E982" s="24"/>
      <c r="F982" s="24"/>
      <c r="J982" s="24"/>
    </row>
    <row r="983" spans="5:10" x14ac:dyDescent="0.25">
      <c r="E983" s="24"/>
      <c r="F983" s="24"/>
      <c r="J983" s="24"/>
    </row>
    <row r="984" spans="5:10" x14ac:dyDescent="0.25">
      <c r="E984" s="24"/>
      <c r="F984" s="24"/>
      <c r="J984" s="24"/>
    </row>
    <row r="985" spans="5:10" x14ac:dyDescent="0.25">
      <c r="E985" s="24"/>
      <c r="F985" s="24"/>
      <c r="J985" s="24"/>
    </row>
    <row r="986" spans="5:10" x14ac:dyDescent="0.25">
      <c r="E986" s="24"/>
      <c r="F986" s="24"/>
      <c r="J986" s="24"/>
    </row>
    <row r="987" spans="5:10" x14ac:dyDescent="0.25">
      <c r="E987" s="24"/>
      <c r="F987" s="24"/>
      <c r="J987" s="24"/>
    </row>
    <row r="988" spans="5:10" x14ac:dyDescent="0.25">
      <c r="E988" s="24"/>
      <c r="F988" s="24"/>
      <c r="J988" s="24"/>
    </row>
    <row r="989" spans="5:10" x14ac:dyDescent="0.25">
      <c r="E989" s="24"/>
      <c r="F989" s="24"/>
      <c r="J989" s="24"/>
    </row>
    <row r="990" spans="5:10" x14ac:dyDescent="0.25">
      <c r="E990" s="24"/>
      <c r="F990" s="24"/>
      <c r="J990" s="24"/>
    </row>
    <row r="991" spans="5:10" x14ac:dyDescent="0.25">
      <c r="E991" s="24"/>
      <c r="F991" s="24"/>
      <c r="J991" s="24"/>
    </row>
    <row r="992" spans="5:10" x14ac:dyDescent="0.25">
      <c r="E992" s="24"/>
      <c r="F992" s="24"/>
      <c r="J992" s="24"/>
    </row>
    <row r="993" spans="1:10" x14ac:dyDescent="0.25">
      <c r="E993" s="24"/>
      <c r="F993" s="24"/>
      <c r="J993" s="24"/>
    </row>
    <row r="994" spans="1:10" x14ac:dyDescent="0.25">
      <c r="E994" s="24"/>
      <c r="F994" s="24"/>
      <c r="J994" s="24"/>
    </row>
    <row r="995" spans="1:10" x14ac:dyDescent="0.25">
      <c r="E995" s="24"/>
      <c r="F995" s="24"/>
      <c r="J995" s="24"/>
    </row>
    <row r="996" spans="1:10" x14ac:dyDescent="0.25">
      <c r="E996" s="24"/>
      <c r="F996" s="24"/>
      <c r="J996" s="24"/>
    </row>
    <row r="997" spans="1:10" x14ac:dyDescent="0.25">
      <c r="E997" s="24"/>
      <c r="F997" s="24"/>
      <c r="J997" s="24"/>
    </row>
    <row r="998" spans="1:10" x14ac:dyDescent="0.25">
      <c r="E998" s="24"/>
      <c r="F998" s="24"/>
      <c r="J998" s="24"/>
    </row>
    <row r="999" spans="1:10" x14ac:dyDescent="0.25">
      <c r="E999" s="24"/>
      <c r="F999" s="24"/>
      <c r="J999" s="24"/>
    </row>
    <row r="1000" spans="1:10" x14ac:dyDescent="0.25">
      <c r="A1000">
        <v>518405</v>
      </c>
      <c r="B1000" t="s">
        <v>131</v>
      </c>
      <c r="C1000" t="s">
        <v>80</v>
      </c>
      <c r="D1000" t="s">
        <v>81</v>
      </c>
      <c r="E1000" s="24">
        <v>42969.680567129632</v>
      </c>
      <c r="F1000" s="24">
        <v>42977.680567129632</v>
      </c>
      <c r="G1000">
        <v>1</v>
      </c>
      <c r="H1000">
        <v>0</v>
      </c>
      <c r="I1000">
        <v>0</v>
      </c>
      <c r="J1000" s="24">
        <v>42969.680567129632</v>
      </c>
    </row>
    <row r="1001" spans="1:10" x14ac:dyDescent="0.25">
      <c r="A1001">
        <v>518405</v>
      </c>
      <c r="B1001" t="s">
        <v>131</v>
      </c>
      <c r="C1001" t="s">
        <v>80</v>
      </c>
      <c r="D1001" t="s">
        <v>81</v>
      </c>
      <c r="E1001" s="24">
        <v>42969.680567129632</v>
      </c>
      <c r="F1001" s="24">
        <v>42977.680578703701</v>
      </c>
      <c r="G1001">
        <v>1</v>
      </c>
      <c r="H1001">
        <v>0</v>
      </c>
      <c r="I1001">
        <v>0</v>
      </c>
      <c r="J1001" s="24">
        <v>42969.680578703701</v>
      </c>
    </row>
    <row r="1002" spans="1:10" x14ac:dyDescent="0.25">
      <c r="A1002">
        <v>518389</v>
      </c>
      <c r="B1002" t="s">
        <v>70</v>
      </c>
      <c r="C1002" t="s">
        <v>11</v>
      </c>
      <c r="D1002" t="s">
        <v>11</v>
      </c>
      <c r="E1002" s="24">
        <v>42965.680578703701</v>
      </c>
      <c r="F1002" s="24">
        <v>42976.680578703701</v>
      </c>
      <c r="G1002">
        <v>1</v>
      </c>
      <c r="H1002">
        <v>0</v>
      </c>
      <c r="I1002">
        <v>0</v>
      </c>
      <c r="J1002" s="24">
        <v>42965.680578703701</v>
      </c>
    </row>
    <row r="1003" spans="1:10" x14ac:dyDescent="0.25">
      <c r="A1003">
        <v>518394</v>
      </c>
      <c r="B1003" t="s">
        <v>68</v>
      </c>
      <c r="C1003" t="s">
        <v>15</v>
      </c>
      <c r="D1003" t="s">
        <v>9</v>
      </c>
      <c r="E1003" s="24">
        <v>42968.680590277778</v>
      </c>
      <c r="F1003" s="24">
        <v>42971.680590277778</v>
      </c>
      <c r="G1003">
        <v>1</v>
      </c>
      <c r="H1003">
        <v>0</v>
      </c>
      <c r="I1003">
        <v>0</v>
      </c>
      <c r="J1003" s="24">
        <v>42968.680590277778</v>
      </c>
    </row>
    <row r="1004" spans="1:10" x14ac:dyDescent="0.25">
      <c r="A1004">
        <v>518397</v>
      </c>
      <c r="B1004" t="s">
        <v>125</v>
      </c>
      <c r="C1004" t="s">
        <v>15</v>
      </c>
      <c r="D1004" t="s">
        <v>9</v>
      </c>
      <c r="E1004" s="24">
        <v>42968.680590277778</v>
      </c>
      <c r="F1004" s="24">
        <v>42970.680590277778</v>
      </c>
      <c r="G1004">
        <v>1</v>
      </c>
      <c r="H1004">
        <v>0</v>
      </c>
      <c r="I1004">
        <v>0</v>
      </c>
      <c r="J1004" s="24">
        <v>42968.680590277778</v>
      </c>
    </row>
    <row r="1005" spans="1:10" x14ac:dyDescent="0.25">
      <c r="A1005">
        <v>518469</v>
      </c>
      <c r="B1005" t="s">
        <v>35</v>
      </c>
      <c r="C1005" t="s">
        <v>38</v>
      </c>
      <c r="D1005" t="s">
        <v>12</v>
      </c>
      <c r="E1005" s="24">
        <v>42977.680601851855</v>
      </c>
      <c r="F1005" s="24">
        <v>42983.680601851855</v>
      </c>
      <c r="G1005">
        <v>72000</v>
      </c>
      <c r="H1005">
        <v>0</v>
      </c>
      <c r="I1005">
        <v>0</v>
      </c>
      <c r="J1005" s="24">
        <v>42977.680601851855</v>
      </c>
    </row>
    <row r="1006" spans="1:10" x14ac:dyDescent="0.25">
      <c r="A1006">
        <v>518435</v>
      </c>
      <c r="B1006" t="s">
        <v>99</v>
      </c>
      <c r="C1006" t="s">
        <v>15</v>
      </c>
      <c r="D1006" t="s">
        <v>9</v>
      </c>
      <c r="E1006" s="24">
        <v>42975.680601851855</v>
      </c>
      <c r="F1006" s="24">
        <v>42976.680601851855</v>
      </c>
      <c r="G1006">
        <v>12</v>
      </c>
      <c r="H1006">
        <v>525.6</v>
      </c>
      <c r="I1006">
        <v>6307.2</v>
      </c>
      <c r="J1006" s="24">
        <v>42975.680613425924</v>
      </c>
    </row>
    <row r="1007" spans="1:10" x14ac:dyDescent="0.25">
      <c r="A1007">
        <v>518437</v>
      </c>
      <c r="B1007" t="s">
        <v>75</v>
      </c>
      <c r="C1007" t="s">
        <v>11</v>
      </c>
      <c r="D1007" t="s">
        <v>11</v>
      </c>
      <c r="E1007" s="24">
        <v>42972.680613425924</v>
      </c>
      <c r="F1007" s="24">
        <v>42975.680613425924</v>
      </c>
      <c r="G1007">
        <v>1</v>
      </c>
      <c r="H1007">
        <v>0</v>
      </c>
      <c r="I1007">
        <v>0</v>
      </c>
      <c r="J1007" s="24">
        <v>42972.680613425924</v>
      </c>
    </row>
    <row r="1008" spans="1:10" x14ac:dyDescent="0.25">
      <c r="A1008">
        <v>518414</v>
      </c>
      <c r="B1008" t="s">
        <v>132</v>
      </c>
      <c r="C1008" t="s">
        <v>80</v>
      </c>
      <c r="D1008" t="s">
        <v>10</v>
      </c>
      <c r="E1008" s="24">
        <v>42970.680625000001</v>
      </c>
      <c r="F1008" s="24">
        <v>42972.680625000001</v>
      </c>
      <c r="G1008">
        <v>28</v>
      </c>
      <c r="H1008">
        <v>0</v>
      </c>
      <c r="I1008">
        <v>0</v>
      </c>
      <c r="J1008" s="24">
        <v>42970.680625000001</v>
      </c>
    </row>
    <row r="1009" spans="1:10" x14ac:dyDescent="0.25">
      <c r="A1009">
        <v>518414</v>
      </c>
      <c r="B1009" t="s">
        <v>132</v>
      </c>
      <c r="C1009" t="s">
        <v>80</v>
      </c>
      <c r="D1009" t="s">
        <v>81</v>
      </c>
      <c r="E1009" s="24">
        <v>42970.680625000001</v>
      </c>
      <c r="F1009" s="24">
        <v>42972.680625000001</v>
      </c>
      <c r="G1009">
        <v>300</v>
      </c>
      <c r="H1009">
        <v>0</v>
      </c>
      <c r="I1009">
        <v>0</v>
      </c>
      <c r="J1009" s="24">
        <v>42970.680625000001</v>
      </c>
    </row>
    <row r="1010" spans="1:10" x14ac:dyDescent="0.25">
      <c r="A1010">
        <v>518414</v>
      </c>
      <c r="B1010" t="s">
        <v>132</v>
      </c>
      <c r="C1010" t="s">
        <v>80</v>
      </c>
      <c r="D1010" t="s">
        <v>81</v>
      </c>
      <c r="E1010" s="24">
        <v>42970.680636574078</v>
      </c>
      <c r="F1010" s="24">
        <v>42972.680636574078</v>
      </c>
      <c r="G1010">
        <v>30</v>
      </c>
      <c r="H1010">
        <v>0</v>
      </c>
      <c r="I1010">
        <v>0</v>
      </c>
      <c r="J1010" s="24">
        <v>42970.680636574078</v>
      </c>
    </row>
    <row r="1011" spans="1:10" x14ac:dyDescent="0.25">
      <c r="A1011">
        <v>518525</v>
      </c>
      <c r="B1011" t="s">
        <v>100</v>
      </c>
      <c r="C1011" t="s">
        <v>15</v>
      </c>
      <c r="D1011" t="s">
        <v>9</v>
      </c>
      <c r="E1011" s="24">
        <v>42984.680636574078</v>
      </c>
      <c r="F1011" s="24">
        <v>42985.680636574078</v>
      </c>
      <c r="G1011">
        <v>1</v>
      </c>
      <c r="H1011">
        <v>0</v>
      </c>
      <c r="I1011">
        <v>0</v>
      </c>
      <c r="J1011" s="24">
        <v>42984.680648148147</v>
      </c>
    </row>
    <row r="1012" spans="1:10" x14ac:dyDescent="0.25">
      <c r="A1012">
        <v>518527</v>
      </c>
      <c r="B1012" t="s">
        <v>100</v>
      </c>
      <c r="C1012" t="s">
        <v>15</v>
      </c>
      <c r="D1012" t="s">
        <v>9</v>
      </c>
      <c r="E1012" s="24">
        <v>42984.680648148147</v>
      </c>
      <c r="F1012" s="24">
        <v>42985.680648148147</v>
      </c>
      <c r="G1012">
        <v>1</v>
      </c>
      <c r="H1012">
        <v>0</v>
      </c>
      <c r="I1012">
        <v>0</v>
      </c>
      <c r="J1012" s="24">
        <v>42984.680648148147</v>
      </c>
    </row>
    <row r="1013" spans="1:10" x14ac:dyDescent="0.25">
      <c r="A1013">
        <v>518559</v>
      </c>
      <c r="B1013" t="s">
        <v>82</v>
      </c>
      <c r="C1013" t="s">
        <v>16</v>
      </c>
      <c r="D1013" t="s">
        <v>9</v>
      </c>
      <c r="E1013" s="24">
        <v>42989.680648148147</v>
      </c>
      <c r="F1013" s="24">
        <v>42990.680648148147</v>
      </c>
      <c r="G1013">
        <v>1</v>
      </c>
      <c r="H1013">
        <v>0</v>
      </c>
      <c r="I1013">
        <v>0</v>
      </c>
      <c r="J1013" s="24">
        <v>42989.680659722224</v>
      </c>
    </row>
    <row r="1014" spans="1:10" x14ac:dyDescent="0.25">
      <c r="A1014">
        <v>518559</v>
      </c>
      <c r="B1014" t="s">
        <v>82</v>
      </c>
      <c r="C1014" t="s">
        <v>16</v>
      </c>
      <c r="D1014" t="s">
        <v>9</v>
      </c>
      <c r="E1014" s="24">
        <v>42989.680659722224</v>
      </c>
      <c r="F1014" s="24">
        <v>42990.680659722224</v>
      </c>
      <c r="G1014">
        <v>1</v>
      </c>
      <c r="H1014">
        <v>0</v>
      </c>
      <c r="I1014">
        <v>0</v>
      </c>
      <c r="J1014" s="24">
        <v>42989.680659722224</v>
      </c>
    </row>
    <row r="1015" spans="1:10" x14ac:dyDescent="0.25">
      <c r="A1015">
        <v>518552</v>
      </c>
      <c r="B1015" t="s">
        <v>44</v>
      </c>
      <c r="C1015" t="s">
        <v>9</v>
      </c>
      <c r="D1015" t="s">
        <v>9</v>
      </c>
      <c r="E1015" s="24">
        <v>42989.680671296293</v>
      </c>
      <c r="F1015" s="24">
        <v>42992.680671296293</v>
      </c>
      <c r="G1015">
        <v>1</v>
      </c>
      <c r="H1015">
        <v>0</v>
      </c>
      <c r="I1015">
        <v>0</v>
      </c>
      <c r="J1015" s="24">
        <v>42989.680671296293</v>
      </c>
    </row>
    <row r="1016" spans="1:10" x14ac:dyDescent="0.25">
      <c r="A1016">
        <v>518514</v>
      </c>
      <c r="B1016" t="s">
        <v>68</v>
      </c>
      <c r="C1016" t="s">
        <v>104</v>
      </c>
      <c r="D1016" t="s">
        <v>9</v>
      </c>
      <c r="E1016" s="24">
        <v>42984.680671296293</v>
      </c>
      <c r="F1016" s="24">
        <v>42985.680671296293</v>
      </c>
      <c r="G1016">
        <v>2</v>
      </c>
      <c r="H1016">
        <v>195</v>
      </c>
      <c r="I1016">
        <v>390</v>
      </c>
      <c r="J1016" s="24">
        <v>42984.680671296293</v>
      </c>
    </row>
    <row r="1017" spans="1:10" x14ac:dyDescent="0.25">
      <c r="A1017">
        <v>518513</v>
      </c>
      <c r="B1017" t="s">
        <v>82</v>
      </c>
      <c r="C1017" t="s">
        <v>9</v>
      </c>
      <c r="D1017" t="s">
        <v>9</v>
      </c>
      <c r="E1017" s="24">
        <v>42983.68068287037</v>
      </c>
      <c r="F1017" s="24">
        <v>42984.68068287037</v>
      </c>
      <c r="G1017">
        <v>1</v>
      </c>
      <c r="H1017">
        <v>0</v>
      </c>
      <c r="I1017">
        <v>0</v>
      </c>
      <c r="J1017" s="24">
        <v>42983.68068287037</v>
      </c>
    </row>
    <row r="1018" spans="1:10" x14ac:dyDescent="0.25">
      <c r="A1018">
        <v>518509</v>
      </c>
      <c r="B1018" t="s">
        <v>78</v>
      </c>
      <c r="C1018" t="s">
        <v>15</v>
      </c>
      <c r="D1018" t="s">
        <v>9</v>
      </c>
      <c r="E1018" s="24">
        <v>42983.68068287037</v>
      </c>
      <c r="F1018" s="24">
        <v>42984.68068287037</v>
      </c>
      <c r="G1018">
        <v>2</v>
      </c>
      <c r="H1018">
        <v>0</v>
      </c>
      <c r="I1018">
        <v>0</v>
      </c>
      <c r="J1018" s="24">
        <v>42983.680694444447</v>
      </c>
    </row>
    <row r="1019" spans="1:10" x14ac:dyDescent="0.25">
      <c r="A1019">
        <v>518485</v>
      </c>
      <c r="B1019" t="s">
        <v>128</v>
      </c>
      <c r="C1019" t="s">
        <v>80</v>
      </c>
      <c r="D1019" t="s">
        <v>10</v>
      </c>
      <c r="E1019" s="24">
        <v>42978.680694444447</v>
      </c>
      <c r="F1019" s="24">
        <v>42983.680694444447</v>
      </c>
      <c r="G1019">
        <v>5</v>
      </c>
      <c r="H1019">
        <v>0</v>
      </c>
      <c r="I1019">
        <v>0</v>
      </c>
      <c r="J1019" s="24">
        <v>42978.680694444447</v>
      </c>
    </row>
    <row r="1020" spans="1:10" x14ac:dyDescent="0.25">
      <c r="A1020">
        <v>518485</v>
      </c>
      <c r="B1020" t="s">
        <v>128</v>
      </c>
      <c r="C1020" t="s">
        <v>80</v>
      </c>
      <c r="D1020" t="s">
        <v>81</v>
      </c>
      <c r="E1020" s="24">
        <v>42978.680694444447</v>
      </c>
      <c r="F1020" s="24">
        <v>42983.680694444447</v>
      </c>
      <c r="G1020">
        <v>5</v>
      </c>
      <c r="H1020">
        <v>0</v>
      </c>
      <c r="I1020">
        <v>0</v>
      </c>
      <c r="J1020" s="24">
        <v>42978.680706018517</v>
      </c>
    </row>
    <row r="1021" spans="1:10" x14ac:dyDescent="0.25">
      <c r="A1021">
        <v>518478</v>
      </c>
      <c r="B1021" t="s">
        <v>100</v>
      </c>
      <c r="C1021" t="s">
        <v>15</v>
      </c>
      <c r="D1021" t="s">
        <v>9</v>
      </c>
      <c r="E1021" s="24">
        <v>42977.680706018517</v>
      </c>
      <c r="F1021" s="24">
        <v>42984.680706018517</v>
      </c>
      <c r="G1021">
        <v>1</v>
      </c>
      <c r="H1021">
        <v>0</v>
      </c>
      <c r="I1021">
        <v>0</v>
      </c>
      <c r="J1021" s="24">
        <v>42977.680706018517</v>
      </c>
    </row>
    <row r="1022" spans="1:10" x14ac:dyDescent="0.25">
      <c r="A1022">
        <v>518146</v>
      </c>
      <c r="B1022" t="s">
        <v>68</v>
      </c>
      <c r="C1022" t="s">
        <v>15</v>
      </c>
      <c r="D1022" t="s">
        <v>9</v>
      </c>
      <c r="E1022" s="24">
        <v>42933.680717592593</v>
      </c>
      <c r="F1022" s="24">
        <v>42935.680717592593</v>
      </c>
      <c r="G1022">
        <v>1</v>
      </c>
      <c r="H1022">
        <v>0</v>
      </c>
      <c r="I1022">
        <v>0</v>
      </c>
      <c r="J1022" s="24">
        <v>42933.680717592593</v>
      </c>
    </row>
    <row r="1023" spans="1:10" x14ac:dyDescent="0.25">
      <c r="A1023">
        <v>518146</v>
      </c>
      <c r="B1023" t="s">
        <v>68</v>
      </c>
      <c r="C1023" t="s">
        <v>15</v>
      </c>
      <c r="D1023" t="s">
        <v>9</v>
      </c>
      <c r="E1023" s="24">
        <v>43005.680717592593</v>
      </c>
      <c r="F1023" s="24">
        <v>43006.680717592593</v>
      </c>
      <c r="G1023">
        <v>1</v>
      </c>
      <c r="H1023">
        <v>0</v>
      </c>
      <c r="I1023">
        <v>0</v>
      </c>
      <c r="J1023" s="24">
        <v>43005.680717592593</v>
      </c>
    </row>
    <row r="1024" spans="1:10" x14ac:dyDescent="0.25">
      <c r="A1024">
        <v>518134</v>
      </c>
      <c r="B1024" t="s">
        <v>68</v>
      </c>
      <c r="C1024" t="s">
        <v>16</v>
      </c>
      <c r="D1024" t="s">
        <v>9</v>
      </c>
      <c r="E1024" s="24">
        <v>42934.68072916667</v>
      </c>
      <c r="F1024" s="24">
        <v>42936.68072916667</v>
      </c>
      <c r="G1024">
        <v>1</v>
      </c>
      <c r="H1024">
        <v>1183</v>
      </c>
      <c r="I1024">
        <v>1183</v>
      </c>
      <c r="J1024" s="24">
        <v>42934.68072916667</v>
      </c>
    </row>
    <row r="1025" spans="1:10" x14ac:dyDescent="0.25">
      <c r="A1025">
        <v>518177</v>
      </c>
      <c r="B1025" t="s">
        <v>130</v>
      </c>
      <c r="C1025" t="s">
        <v>15</v>
      </c>
      <c r="D1025" t="s">
        <v>9</v>
      </c>
      <c r="E1025" s="24">
        <v>42936.68072916667</v>
      </c>
      <c r="F1025" s="24">
        <v>42941.68072916667</v>
      </c>
      <c r="G1025">
        <v>1</v>
      </c>
      <c r="H1025">
        <v>0</v>
      </c>
      <c r="I1025">
        <v>0</v>
      </c>
      <c r="J1025" s="24">
        <v>42936.68074074074</v>
      </c>
    </row>
    <row r="1026" spans="1:10" x14ac:dyDescent="0.25">
      <c r="A1026">
        <v>518173</v>
      </c>
      <c r="B1026" t="s">
        <v>69</v>
      </c>
      <c r="C1026" t="s">
        <v>15</v>
      </c>
      <c r="D1026" t="s">
        <v>9</v>
      </c>
      <c r="E1026" s="24">
        <v>42936.68074074074</v>
      </c>
      <c r="F1026" s="24">
        <v>42940.68074074074</v>
      </c>
      <c r="G1026">
        <v>1</v>
      </c>
      <c r="H1026">
        <v>0</v>
      </c>
      <c r="I1026">
        <v>0</v>
      </c>
      <c r="J1026" s="24">
        <v>42936.68074074074</v>
      </c>
    </row>
    <row r="1027" spans="1:10" x14ac:dyDescent="0.25">
      <c r="A1027">
        <v>518217</v>
      </c>
      <c r="B1027" t="s">
        <v>78</v>
      </c>
      <c r="C1027" t="s">
        <v>15</v>
      </c>
      <c r="D1027" t="s">
        <v>9</v>
      </c>
      <c r="E1027" s="24">
        <v>42943.68074074074</v>
      </c>
      <c r="F1027" s="24">
        <v>42944.680752314816</v>
      </c>
      <c r="G1027">
        <v>50</v>
      </c>
      <c r="H1027">
        <v>0</v>
      </c>
      <c r="I1027">
        <v>0</v>
      </c>
      <c r="J1027" s="24">
        <v>42943.680752314816</v>
      </c>
    </row>
    <row r="1028" spans="1:10" x14ac:dyDescent="0.25">
      <c r="A1028">
        <v>518191</v>
      </c>
      <c r="B1028" t="s">
        <v>83</v>
      </c>
      <c r="C1028" t="s">
        <v>16</v>
      </c>
      <c r="D1028" t="s">
        <v>9</v>
      </c>
      <c r="E1028" s="24">
        <v>42940.680752314816</v>
      </c>
      <c r="F1028" s="24">
        <v>42942.680752314816</v>
      </c>
      <c r="G1028">
        <v>17</v>
      </c>
      <c r="H1028">
        <v>0</v>
      </c>
      <c r="I1028">
        <v>0</v>
      </c>
      <c r="J1028" s="24">
        <v>42940.680752314816</v>
      </c>
    </row>
    <row r="1029" spans="1:10" x14ac:dyDescent="0.25">
      <c r="A1029">
        <v>518268</v>
      </c>
      <c r="B1029" t="s">
        <v>108</v>
      </c>
      <c r="C1029" t="s">
        <v>11</v>
      </c>
      <c r="D1029" t="s">
        <v>11</v>
      </c>
      <c r="E1029" s="24">
        <v>42949.680763888886</v>
      </c>
      <c r="F1029" s="24">
        <v>42951.680763888886</v>
      </c>
      <c r="G1029">
        <v>2</v>
      </c>
      <c r="H1029">
        <v>0</v>
      </c>
      <c r="I1029">
        <v>0</v>
      </c>
      <c r="J1029" s="24">
        <v>42949.680763888886</v>
      </c>
    </row>
    <row r="1030" spans="1:10" x14ac:dyDescent="0.25">
      <c r="A1030">
        <v>518270</v>
      </c>
      <c r="B1030" t="s">
        <v>100</v>
      </c>
      <c r="C1030" t="s">
        <v>15</v>
      </c>
      <c r="D1030" t="s">
        <v>9</v>
      </c>
      <c r="E1030" s="24">
        <v>42949.680763888886</v>
      </c>
      <c r="F1030" s="24">
        <v>42954.680763888886</v>
      </c>
      <c r="G1030">
        <v>1</v>
      </c>
      <c r="H1030">
        <v>0</v>
      </c>
      <c r="I1030">
        <v>0</v>
      </c>
      <c r="J1030" s="24">
        <v>42949.680763888886</v>
      </c>
    </row>
    <row r="1031" spans="1:10" x14ac:dyDescent="0.25">
      <c r="A1031">
        <v>518279</v>
      </c>
      <c r="B1031" t="s">
        <v>69</v>
      </c>
      <c r="C1031" t="s">
        <v>15</v>
      </c>
      <c r="D1031" t="s">
        <v>9</v>
      </c>
      <c r="E1031" s="24">
        <v>42950.680775462963</v>
      </c>
      <c r="F1031" s="24">
        <v>42965.680775462963</v>
      </c>
      <c r="G1031">
        <v>1</v>
      </c>
      <c r="H1031">
        <v>0</v>
      </c>
      <c r="I1031">
        <v>0</v>
      </c>
      <c r="J1031" s="24">
        <v>42950.680775462963</v>
      </c>
    </row>
    <row r="1032" spans="1:10" x14ac:dyDescent="0.25">
      <c r="A1032">
        <v>518272</v>
      </c>
      <c r="B1032" t="s">
        <v>127</v>
      </c>
      <c r="C1032" t="s">
        <v>80</v>
      </c>
      <c r="D1032" t="s">
        <v>81</v>
      </c>
      <c r="E1032" s="24">
        <v>42954.680775462963</v>
      </c>
      <c r="F1032" s="24">
        <v>42958.680775462963</v>
      </c>
      <c r="G1032">
        <v>2</v>
      </c>
      <c r="H1032">
        <v>0</v>
      </c>
      <c r="I1032">
        <v>0</v>
      </c>
      <c r="J1032" s="24">
        <v>42949.680787037039</v>
      </c>
    </row>
    <row r="1033" spans="1:10" x14ac:dyDescent="0.25">
      <c r="A1033">
        <v>518272</v>
      </c>
      <c r="B1033" t="s">
        <v>127</v>
      </c>
      <c r="C1033" t="s">
        <v>80</v>
      </c>
      <c r="D1033" t="s">
        <v>81</v>
      </c>
      <c r="E1033" s="24">
        <v>42954.680787037039</v>
      </c>
      <c r="F1033" s="24">
        <v>42958.680787037039</v>
      </c>
      <c r="G1033">
        <v>2</v>
      </c>
      <c r="H1033">
        <v>0</v>
      </c>
      <c r="I1033">
        <v>0</v>
      </c>
      <c r="J1033" s="24">
        <v>42949.680787037039</v>
      </c>
    </row>
    <row r="1034" spans="1:10" x14ac:dyDescent="0.25">
      <c r="A1034">
        <v>518272</v>
      </c>
      <c r="B1034" t="s">
        <v>127</v>
      </c>
      <c r="C1034" t="s">
        <v>80</v>
      </c>
      <c r="D1034" t="s">
        <v>81</v>
      </c>
      <c r="E1034" s="24">
        <v>42954.680798611109</v>
      </c>
      <c r="F1034" s="24">
        <v>42958.680798611109</v>
      </c>
      <c r="G1034">
        <v>2</v>
      </c>
      <c r="H1034">
        <v>0</v>
      </c>
      <c r="I1034">
        <v>0</v>
      </c>
      <c r="J1034" s="24">
        <v>42949.680798611109</v>
      </c>
    </row>
    <row r="1035" spans="1:10" x14ac:dyDescent="0.25">
      <c r="A1035">
        <v>518255</v>
      </c>
      <c r="B1035" t="s">
        <v>45</v>
      </c>
      <c r="C1035" t="s">
        <v>9</v>
      </c>
      <c r="D1035" t="s">
        <v>9</v>
      </c>
      <c r="E1035" s="24">
        <v>42948.680798611109</v>
      </c>
      <c r="F1035" s="24">
        <v>42951.680798611109</v>
      </c>
      <c r="G1035">
        <v>1</v>
      </c>
      <c r="H1035">
        <v>0</v>
      </c>
      <c r="I1035">
        <v>0</v>
      </c>
      <c r="J1035" s="24">
        <v>42948.680798611109</v>
      </c>
    </row>
    <row r="1036" spans="1:10" x14ac:dyDescent="0.25">
      <c r="A1036">
        <v>518341</v>
      </c>
      <c r="B1036" t="s">
        <v>70</v>
      </c>
      <c r="C1036" t="s">
        <v>11</v>
      </c>
      <c r="D1036" t="s">
        <v>11</v>
      </c>
      <c r="E1036" s="24">
        <v>42957.680810185186</v>
      </c>
      <c r="F1036" s="24">
        <v>42961.680810185186</v>
      </c>
      <c r="G1036">
        <v>1</v>
      </c>
      <c r="H1036">
        <v>0</v>
      </c>
      <c r="I1036">
        <v>0</v>
      </c>
      <c r="J1036" s="24">
        <v>42957.680810185186</v>
      </c>
    </row>
    <row r="1037" spans="1:10" x14ac:dyDescent="0.25">
      <c r="A1037">
        <v>518338</v>
      </c>
      <c r="B1037" t="s">
        <v>111</v>
      </c>
      <c r="C1037" t="s">
        <v>80</v>
      </c>
      <c r="D1037" t="s">
        <v>10</v>
      </c>
      <c r="E1037" s="24">
        <v>42957.680810185186</v>
      </c>
      <c r="F1037" s="24">
        <v>42961.680810185186</v>
      </c>
      <c r="G1037">
        <v>4</v>
      </c>
      <c r="H1037">
        <v>0</v>
      </c>
      <c r="I1037">
        <v>0</v>
      </c>
      <c r="J1037" s="24">
        <v>42957.680821759262</v>
      </c>
    </row>
    <row r="1038" spans="1:10" x14ac:dyDescent="0.25">
      <c r="A1038">
        <v>518338</v>
      </c>
      <c r="B1038" t="s">
        <v>111</v>
      </c>
      <c r="C1038" t="s">
        <v>80</v>
      </c>
      <c r="D1038" t="s">
        <v>81</v>
      </c>
      <c r="E1038" s="24">
        <v>42957.680821759262</v>
      </c>
      <c r="F1038" s="24">
        <v>42961.680821759262</v>
      </c>
      <c r="G1038">
        <v>1</v>
      </c>
      <c r="H1038">
        <v>0</v>
      </c>
      <c r="I1038">
        <v>0</v>
      </c>
      <c r="J1038" s="24">
        <v>42957.680821759262</v>
      </c>
    </row>
    <row r="1039" spans="1:10" x14ac:dyDescent="0.25">
      <c r="A1039">
        <v>518353</v>
      </c>
      <c r="B1039" t="s">
        <v>79</v>
      </c>
      <c r="C1039" t="s">
        <v>15</v>
      </c>
      <c r="D1039" t="s">
        <v>9</v>
      </c>
      <c r="E1039" s="24">
        <v>42961.680821759262</v>
      </c>
      <c r="F1039" s="24">
        <v>42963.680833333332</v>
      </c>
      <c r="G1039">
        <v>1</v>
      </c>
      <c r="H1039">
        <v>0</v>
      </c>
      <c r="I1039">
        <v>0</v>
      </c>
      <c r="J1039" s="24">
        <v>42961.680833333332</v>
      </c>
    </row>
    <row r="1040" spans="1:10" x14ac:dyDescent="0.25">
      <c r="A1040">
        <v>518357</v>
      </c>
      <c r="B1040" t="s">
        <v>68</v>
      </c>
      <c r="C1040" t="s">
        <v>15</v>
      </c>
      <c r="D1040" t="s">
        <v>9</v>
      </c>
      <c r="E1040" s="24">
        <v>42961.680833333332</v>
      </c>
      <c r="F1040" s="24">
        <v>42963.680833333332</v>
      </c>
      <c r="G1040">
        <v>1</v>
      </c>
      <c r="H1040">
        <v>0</v>
      </c>
      <c r="I1040">
        <v>0</v>
      </c>
      <c r="J1040" s="24">
        <v>42961.680833333332</v>
      </c>
    </row>
    <row r="1041" spans="1:10" x14ac:dyDescent="0.25">
      <c r="A1041">
        <v>518064</v>
      </c>
      <c r="B1041" t="s">
        <v>68</v>
      </c>
      <c r="C1041" t="s">
        <v>15</v>
      </c>
      <c r="D1041" t="s">
        <v>9</v>
      </c>
      <c r="E1041" s="24">
        <v>42922.680844907409</v>
      </c>
      <c r="F1041" s="24">
        <v>42926.680844907409</v>
      </c>
      <c r="G1041">
        <v>1</v>
      </c>
      <c r="H1041">
        <v>0</v>
      </c>
      <c r="I1041">
        <v>0</v>
      </c>
      <c r="J1041" s="24">
        <v>42922.680844907409</v>
      </c>
    </row>
    <row r="1042" spans="1:10" x14ac:dyDescent="0.25">
      <c r="A1042">
        <v>518041</v>
      </c>
      <c r="B1042" t="s">
        <v>105</v>
      </c>
      <c r="C1042" t="s">
        <v>80</v>
      </c>
      <c r="D1042" t="s">
        <v>10</v>
      </c>
      <c r="E1042" s="24">
        <v>42937.680844907409</v>
      </c>
      <c r="F1042" s="24">
        <v>42941.680844907409</v>
      </c>
      <c r="G1042">
        <v>1</v>
      </c>
      <c r="H1042">
        <v>0</v>
      </c>
      <c r="I1042">
        <v>0</v>
      </c>
      <c r="J1042" s="24">
        <v>42937.680856481478</v>
      </c>
    </row>
    <row r="1043" spans="1:10" x14ac:dyDescent="0.25">
      <c r="A1043">
        <v>518041</v>
      </c>
      <c r="B1043" t="s">
        <v>105</v>
      </c>
      <c r="C1043" t="s">
        <v>80</v>
      </c>
      <c r="D1043" t="s">
        <v>81</v>
      </c>
      <c r="E1043" s="24">
        <v>42937.680856481478</v>
      </c>
      <c r="F1043" s="24">
        <v>42941.680856481478</v>
      </c>
      <c r="G1043">
        <v>1</v>
      </c>
      <c r="H1043">
        <v>0</v>
      </c>
      <c r="I1043">
        <v>0</v>
      </c>
      <c r="J1043" s="24">
        <v>42937.680856481478</v>
      </c>
    </row>
    <row r="1044" spans="1:10" x14ac:dyDescent="0.25">
      <c r="A1044">
        <v>517979</v>
      </c>
      <c r="B1044" t="s">
        <v>102</v>
      </c>
      <c r="C1044" t="s">
        <v>15</v>
      </c>
      <c r="D1044" t="s">
        <v>9</v>
      </c>
      <c r="E1044" s="24">
        <v>42912.680856481478</v>
      </c>
      <c r="F1044" s="24">
        <v>42929.680856481478</v>
      </c>
      <c r="G1044">
        <v>81</v>
      </c>
      <c r="H1044">
        <v>500</v>
      </c>
      <c r="I1044">
        <v>40500</v>
      </c>
      <c r="J1044" s="24">
        <v>42912.680868055555</v>
      </c>
    </row>
    <row r="1045" spans="1:10" x14ac:dyDescent="0.25">
      <c r="A1045">
        <v>518004</v>
      </c>
      <c r="B1045" t="s">
        <v>68</v>
      </c>
      <c r="C1045" t="s">
        <v>15</v>
      </c>
      <c r="D1045" t="s">
        <v>9</v>
      </c>
      <c r="E1045" s="24">
        <v>42922.680868055555</v>
      </c>
      <c r="F1045" s="24">
        <v>42929.680868055555</v>
      </c>
      <c r="G1045">
        <v>1</v>
      </c>
      <c r="H1045">
        <v>0</v>
      </c>
      <c r="I1045">
        <v>0</v>
      </c>
      <c r="J1045" s="24">
        <v>42922.680868055555</v>
      </c>
    </row>
    <row r="1046" spans="1:10" x14ac:dyDescent="0.25">
      <c r="A1046">
        <v>518004</v>
      </c>
      <c r="B1046" t="s">
        <v>68</v>
      </c>
      <c r="C1046" t="s">
        <v>15</v>
      </c>
      <c r="D1046" t="s">
        <v>9</v>
      </c>
      <c r="E1046" s="24">
        <v>42922.680879629632</v>
      </c>
      <c r="F1046" s="24">
        <v>42929.680879629632</v>
      </c>
      <c r="G1046">
        <v>1</v>
      </c>
      <c r="H1046">
        <v>0</v>
      </c>
      <c r="I1046">
        <v>0</v>
      </c>
      <c r="J1046" s="24">
        <v>42922.680879629632</v>
      </c>
    </row>
    <row r="1047" spans="1:10" x14ac:dyDescent="0.25">
      <c r="A1047">
        <v>518113</v>
      </c>
      <c r="B1047" t="s">
        <v>68</v>
      </c>
      <c r="C1047" t="s">
        <v>15</v>
      </c>
      <c r="D1047" t="s">
        <v>9</v>
      </c>
      <c r="E1047" s="24">
        <v>42928.680879629632</v>
      </c>
      <c r="F1047" s="24">
        <v>42933.680879629632</v>
      </c>
      <c r="G1047">
        <v>1</v>
      </c>
      <c r="H1047">
        <v>0</v>
      </c>
      <c r="I1047">
        <v>0</v>
      </c>
      <c r="J1047" s="24">
        <v>42929.680879629632</v>
      </c>
    </row>
    <row r="1048" spans="1:10" x14ac:dyDescent="0.25">
      <c r="A1048">
        <v>518113</v>
      </c>
      <c r="B1048" t="s">
        <v>68</v>
      </c>
      <c r="C1048" t="s">
        <v>15</v>
      </c>
      <c r="D1048" t="s">
        <v>9</v>
      </c>
      <c r="E1048" s="24">
        <v>42928.680891203701</v>
      </c>
      <c r="F1048" s="24">
        <v>42933.680891203701</v>
      </c>
      <c r="G1048">
        <v>1</v>
      </c>
      <c r="H1048">
        <v>0</v>
      </c>
      <c r="I1048">
        <v>0</v>
      </c>
      <c r="J1048" s="24">
        <v>42929.680891203701</v>
      </c>
    </row>
    <row r="1049" spans="1:10" x14ac:dyDescent="0.25">
      <c r="A1049">
        <v>518113</v>
      </c>
      <c r="B1049" t="s">
        <v>68</v>
      </c>
      <c r="C1049" t="s">
        <v>15</v>
      </c>
      <c r="D1049" t="s">
        <v>9</v>
      </c>
      <c r="E1049" s="24">
        <v>42928.680891203701</v>
      </c>
      <c r="F1049" s="24">
        <v>42933.680891203701</v>
      </c>
      <c r="G1049">
        <v>1</v>
      </c>
      <c r="H1049">
        <v>0</v>
      </c>
      <c r="I1049">
        <v>0</v>
      </c>
      <c r="J1049" s="24">
        <v>42929.680902777778</v>
      </c>
    </row>
    <row r="1050" spans="1:10" x14ac:dyDescent="0.25">
      <c r="A1050">
        <v>518113</v>
      </c>
      <c r="B1050" t="s">
        <v>68</v>
      </c>
      <c r="C1050" t="s">
        <v>15</v>
      </c>
      <c r="D1050" t="s">
        <v>9</v>
      </c>
      <c r="E1050" s="24">
        <v>42928.680902777778</v>
      </c>
      <c r="F1050" s="24">
        <v>42933.680902777778</v>
      </c>
      <c r="G1050">
        <v>1</v>
      </c>
      <c r="H1050">
        <v>0</v>
      </c>
      <c r="I1050">
        <v>0</v>
      </c>
      <c r="J1050" s="24">
        <v>42929.680902777778</v>
      </c>
    </row>
    <row r="1051" spans="1:10" x14ac:dyDescent="0.25">
      <c r="A1051">
        <v>518092</v>
      </c>
      <c r="B1051" t="s">
        <v>35</v>
      </c>
      <c r="C1051" t="s">
        <v>18</v>
      </c>
      <c r="D1051" t="s">
        <v>12</v>
      </c>
      <c r="E1051" s="24">
        <v>42934.680914351855</v>
      </c>
      <c r="F1051" s="24">
        <v>42934.680914351855</v>
      </c>
      <c r="G1051">
        <v>5000000</v>
      </c>
      <c r="H1051">
        <v>1.2289999999999999E-2</v>
      </c>
      <c r="I1051">
        <v>61450</v>
      </c>
      <c r="J1051" s="24">
        <v>42930.680914351855</v>
      </c>
    </row>
    <row r="1052" spans="1:10" x14ac:dyDescent="0.25">
      <c r="A1052">
        <v>518081</v>
      </c>
      <c r="B1052" t="s">
        <v>68</v>
      </c>
      <c r="C1052" t="s">
        <v>15</v>
      </c>
      <c r="D1052" t="s">
        <v>9</v>
      </c>
      <c r="E1052" s="24">
        <v>42923.680914351855</v>
      </c>
      <c r="F1052" s="24">
        <v>42927.680914351855</v>
      </c>
      <c r="G1052">
        <v>1</v>
      </c>
      <c r="H1052">
        <v>0</v>
      </c>
      <c r="I1052">
        <v>0</v>
      </c>
      <c r="J1052" s="24">
        <v>42923.680914351855</v>
      </c>
    </row>
    <row r="1053" spans="1:10" x14ac:dyDescent="0.25">
      <c r="A1053">
        <v>518081</v>
      </c>
      <c r="B1053" t="s">
        <v>68</v>
      </c>
      <c r="C1053" t="s">
        <v>15</v>
      </c>
      <c r="D1053" t="s">
        <v>9</v>
      </c>
      <c r="E1053" s="24">
        <v>42923.680925925924</v>
      </c>
      <c r="F1053" s="24">
        <v>42927.680925925924</v>
      </c>
      <c r="G1053">
        <v>1</v>
      </c>
      <c r="H1053">
        <v>0</v>
      </c>
      <c r="I1053">
        <v>0</v>
      </c>
      <c r="J1053" s="24">
        <v>42923.680925925924</v>
      </c>
    </row>
    <row r="1054" spans="1:10" x14ac:dyDescent="0.25">
      <c r="A1054">
        <v>517709</v>
      </c>
      <c r="B1054" t="s">
        <v>90</v>
      </c>
      <c r="C1054" t="s">
        <v>16</v>
      </c>
      <c r="D1054" t="s">
        <v>11</v>
      </c>
      <c r="E1054" s="24">
        <v>42914.680925925924</v>
      </c>
      <c r="F1054" s="24">
        <v>42947.680925925924</v>
      </c>
      <c r="G1054">
        <v>10</v>
      </c>
      <c r="H1054">
        <v>700</v>
      </c>
      <c r="I1054">
        <v>7000</v>
      </c>
      <c r="J1054" s="24">
        <v>42914.680937500001</v>
      </c>
    </row>
    <row r="1055" spans="1:10" x14ac:dyDescent="0.25">
      <c r="A1055">
        <v>517706</v>
      </c>
      <c r="B1055" t="s">
        <v>75</v>
      </c>
      <c r="C1055" t="s">
        <v>39</v>
      </c>
      <c r="D1055" t="s">
        <v>12</v>
      </c>
      <c r="E1055" s="24">
        <v>42943.680937500001</v>
      </c>
      <c r="F1055" s="24">
        <v>42944.680937500001</v>
      </c>
      <c r="G1055">
        <v>201000</v>
      </c>
      <c r="H1055">
        <v>0.1658</v>
      </c>
      <c r="I1055">
        <v>33325.800000000003</v>
      </c>
      <c r="J1055" s="24">
        <v>42943.680937500001</v>
      </c>
    </row>
    <row r="1056" spans="1:10" x14ac:dyDescent="0.25">
      <c r="A1056">
        <v>517659</v>
      </c>
      <c r="B1056" t="s">
        <v>123</v>
      </c>
      <c r="C1056" t="s">
        <v>66</v>
      </c>
      <c r="D1056" t="s">
        <v>12</v>
      </c>
      <c r="E1056" s="24">
        <v>42941.680937500001</v>
      </c>
      <c r="F1056" s="24">
        <v>42941.680949074071</v>
      </c>
      <c r="G1056">
        <v>1562500</v>
      </c>
      <c r="H1056">
        <v>1.7999999999999999E-2</v>
      </c>
      <c r="I1056">
        <v>28125</v>
      </c>
      <c r="J1056" s="24">
        <v>42877.680949074071</v>
      </c>
    </row>
    <row r="1057" spans="1:10" x14ac:dyDescent="0.25">
      <c r="A1057">
        <v>517948</v>
      </c>
      <c r="B1057" t="s">
        <v>69</v>
      </c>
      <c r="C1057" t="s">
        <v>15</v>
      </c>
      <c r="D1057" t="s">
        <v>9</v>
      </c>
      <c r="E1057" s="24">
        <v>42909.680949074071</v>
      </c>
      <c r="F1057" s="24">
        <v>42978.680949074071</v>
      </c>
      <c r="G1057">
        <v>11</v>
      </c>
      <c r="H1057">
        <v>477</v>
      </c>
      <c r="I1057">
        <v>5247</v>
      </c>
      <c r="J1057" s="24">
        <v>42909.680949074071</v>
      </c>
    </row>
    <row r="1058" spans="1:10" x14ac:dyDescent="0.25">
      <c r="A1058">
        <v>517868</v>
      </c>
      <c r="B1058" t="s">
        <v>76</v>
      </c>
      <c r="C1058" t="s">
        <v>66</v>
      </c>
      <c r="D1058" t="s">
        <v>12</v>
      </c>
      <c r="E1058" s="24">
        <v>42975.680960648147</v>
      </c>
      <c r="F1058" s="24">
        <v>42975.680960648147</v>
      </c>
      <c r="G1058">
        <v>2000000</v>
      </c>
      <c r="H1058">
        <v>1.3500000000000002E-2</v>
      </c>
      <c r="I1058">
        <v>27000</v>
      </c>
      <c r="J1058" s="24">
        <v>42900.680960648147</v>
      </c>
    </row>
    <row r="1059" spans="1:10" x14ac:dyDescent="0.25">
      <c r="A1059">
        <v>517868</v>
      </c>
      <c r="B1059" t="s">
        <v>76</v>
      </c>
      <c r="C1059" t="s">
        <v>66</v>
      </c>
      <c r="D1059" t="s">
        <v>12</v>
      </c>
      <c r="E1059" s="24">
        <v>42996.680960648147</v>
      </c>
      <c r="F1059" s="24">
        <v>42996.680960648147</v>
      </c>
      <c r="G1059">
        <v>500000</v>
      </c>
      <c r="H1059">
        <v>1.3500000000000002E-2</v>
      </c>
      <c r="I1059">
        <v>6750</v>
      </c>
      <c r="J1059" s="24">
        <v>42900.680972222224</v>
      </c>
    </row>
    <row r="1060" spans="1:10" x14ac:dyDescent="0.25">
      <c r="A1060">
        <v>517908</v>
      </c>
      <c r="B1060" t="s">
        <v>100</v>
      </c>
      <c r="C1060" t="s">
        <v>15</v>
      </c>
      <c r="D1060" t="s">
        <v>9</v>
      </c>
      <c r="E1060" s="24">
        <v>42906.680972222224</v>
      </c>
      <c r="F1060" s="24">
        <v>42922.680972222224</v>
      </c>
      <c r="G1060">
        <v>1</v>
      </c>
      <c r="H1060">
        <v>0</v>
      </c>
      <c r="I1060">
        <v>0</v>
      </c>
      <c r="J1060" s="24">
        <v>42906.680972222224</v>
      </c>
    </row>
    <row r="1061" spans="1:10" x14ac:dyDescent="0.25">
      <c r="A1061">
        <v>517159</v>
      </c>
      <c r="B1061" t="s">
        <v>41</v>
      </c>
      <c r="C1061" t="s">
        <v>66</v>
      </c>
      <c r="D1061" t="s">
        <v>12</v>
      </c>
      <c r="E1061" s="24">
        <v>42972.680972222224</v>
      </c>
      <c r="F1061" s="24">
        <v>42972.680972222224</v>
      </c>
      <c r="G1061">
        <v>50000000</v>
      </c>
      <c r="H1061">
        <v>1.172E-2</v>
      </c>
      <c r="I1061">
        <v>586000</v>
      </c>
      <c r="J1061" s="24">
        <v>42809.680983796294</v>
      </c>
    </row>
    <row r="1062" spans="1:10" x14ac:dyDescent="0.25">
      <c r="A1062">
        <v>517159</v>
      </c>
      <c r="B1062" t="s">
        <v>41</v>
      </c>
      <c r="C1062" t="s">
        <v>66</v>
      </c>
      <c r="D1062" t="s">
        <v>12</v>
      </c>
      <c r="E1062" s="24">
        <v>42950.680983796294</v>
      </c>
      <c r="F1062" s="24">
        <v>42950.680983796294</v>
      </c>
      <c r="G1062">
        <v>10000000</v>
      </c>
      <c r="H1062">
        <v>1.3000000000000001E-2</v>
      </c>
      <c r="I1062">
        <v>130000</v>
      </c>
      <c r="J1062" s="24">
        <v>42809.680983796294</v>
      </c>
    </row>
    <row r="1063" spans="1:10" x14ac:dyDescent="0.25">
      <c r="A1063">
        <v>517003</v>
      </c>
      <c r="B1063" t="s">
        <v>44</v>
      </c>
      <c r="C1063" t="s">
        <v>15</v>
      </c>
      <c r="D1063" t="s">
        <v>9</v>
      </c>
      <c r="E1063" s="24">
        <v>42934.680995370371</v>
      </c>
      <c r="F1063" s="24">
        <v>42934.680995370371</v>
      </c>
      <c r="G1063">
        <v>300</v>
      </c>
      <c r="H1063">
        <v>600</v>
      </c>
      <c r="I1063">
        <v>180000</v>
      </c>
      <c r="J1063" s="24">
        <v>42810.680995370371</v>
      </c>
    </row>
    <row r="1064" spans="1:10" x14ac:dyDescent="0.25">
      <c r="A1064">
        <v>517435</v>
      </c>
      <c r="B1064" t="s">
        <v>41</v>
      </c>
      <c r="C1064" t="s">
        <v>66</v>
      </c>
      <c r="D1064" t="s">
        <v>12</v>
      </c>
      <c r="E1064" s="24">
        <v>42998.680995370371</v>
      </c>
      <c r="F1064" s="24">
        <v>42999.680995370371</v>
      </c>
      <c r="G1064">
        <v>100000000</v>
      </c>
      <c r="H1064">
        <v>1.172E-2</v>
      </c>
      <c r="I1064">
        <v>1172000</v>
      </c>
      <c r="J1064" s="24">
        <v>42846.680995370371</v>
      </c>
    </row>
    <row r="1065" spans="1:10" x14ac:dyDescent="0.25">
      <c r="A1065">
        <v>517492</v>
      </c>
      <c r="B1065" t="s">
        <v>49</v>
      </c>
      <c r="C1065" t="s">
        <v>66</v>
      </c>
      <c r="D1065" t="s">
        <v>12</v>
      </c>
      <c r="E1065" s="24">
        <v>42991.681006944447</v>
      </c>
      <c r="F1065" s="24">
        <v>42991.681006944447</v>
      </c>
      <c r="G1065">
        <v>30000000</v>
      </c>
      <c r="H1065">
        <v>1.2800000000000001E-2</v>
      </c>
      <c r="I1065">
        <v>384000</v>
      </c>
      <c r="J1065" s="24">
        <v>42852.681006944447</v>
      </c>
    </row>
    <row r="1066" spans="1:10" x14ac:dyDescent="0.25">
      <c r="A1066">
        <v>517494</v>
      </c>
      <c r="B1066" t="s">
        <v>120</v>
      </c>
      <c r="C1066" t="s">
        <v>66</v>
      </c>
      <c r="D1066" t="s">
        <v>12</v>
      </c>
      <c r="E1066" s="24">
        <v>42992.681006944447</v>
      </c>
      <c r="F1066" s="24">
        <v>42992.681006944447</v>
      </c>
      <c r="G1066">
        <v>30000000</v>
      </c>
      <c r="H1066">
        <v>1.2800000000000001E-2</v>
      </c>
      <c r="I1066">
        <v>384000</v>
      </c>
      <c r="J1066" s="24">
        <v>42852.681018518517</v>
      </c>
    </row>
    <row r="1067" spans="1:10" x14ac:dyDescent="0.25">
      <c r="A1067">
        <v>515728</v>
      </c>
      <c r="B1067" t="s">
        <v>76</v>
      </c>
      <c r="C1067" t="s">
        <v>66</v>
      </c>
      <c r="D1067" t="s">
        <v>12</v>
      </c>
      <c r="E1067" s="24">
        <v>42982.681018518517</v>
      </c>
      <c r="F1067" s="24">
        <v>42983.681018518517</v>
      </c>
      <c r="G1067">
        <v>1000000</v>
      </c>
      <c r="H1067">
        <v>1.3500000000000002E-2</v>
      </c>
      <c r="I1067">
        <v>13500</v>
      </c>
      <c r="J1067" s="24">
        <v>42900.681018518517</v>
      </c>
    </row>
    <row r="1068" spans="1:10" x14ac:dyDescent="0.25">
      <c r="A1068">
        <v>515725</v>
      </c>
      <c r="B1068" t="s">
        <v>76</v>
      </c>
      <c r="C1068" t="s">
        <v>66</v>
      </c>
      <c r="D1068" t="s">
        <v>12</v>
      </c>
      <c r="E1068" s="24">
        <v>42940.681030092594</v>
      </c>
      <c r="F1068" s="24">
        <v>42940.681030092594</v>
      </c>
      <c r="G1068">
        <v>1000000</v>
      </c>
      <c r="H1068">
        <v>1.3500000000000002E-2</v>
      </c>
      <c r="I1068">
        <v>13500</v>
      </c>
      <c r="J1068" s="24">
        <v>42900.681030092594</v>
      </c>
    </row>
    <row r="1069" spans="1:10" x14ac:dyDescent="0.25">
      <c r="A1069">
        <v>515726</v>
      </c>
      <c r="B1069" t="s">
        <v>76</v>
      </c>
      <c r="C1069" t="s">
        <v>66</v>
      </c>
      <c r="D1069" t="s">
        <v>12</v>
      </c>
      <c r="E1069" s="24">
        <v>42961.681030092594</v>
      </c>
      <c r="F1069" s="24">
        <v>42961.681030092594</v>
      </c>
      <c r="G1069">
        <v>1000000</v>
      </c>
      <c r="H1069">
        <v>1.3500000000000002E-2</v>
      </c>
      <c r="I1069">
        <v>13500</v>
      </c>
      <c r="J1069" s="24">
        <v>42900.681030092594</v>
      </c>
    </row>
    <row r="1070" spans="1:10" x14ac:dyDescent="0.25">
      <c r="A1070">
        <v>515724</v>
      </c>
      <c r="B1070" t="s">
        <v>76</v>
      </c>
      <c r="C1070" t="s">
        <v>66</v>
      </c>
      <c r="D1070" t="s">
        <v>12</v>
      </c>
      <c r="E1070" s="24">
        <v>42926.681041666663</v>
      </c>
      <c r="F1070" s="24">
        <v>42927.681041666663</v>
      </c>
      <c r="G1070">
        <v>1000000</v>
      </c>
      <c r="H1070">
        <v>1.3500000000000002E-2</v>
      </c>
      <c r="I1070">
        <v>13500</v>
      </c>
      <c r="J1070" s="24">
        <v>42900.681041666663</v>
      </c>
    </row>
    <row r="1071" spans="1:10" x14ac:dyDescent="0.25">
      <c r="A1071">
        <v>515724</v>
      </c>
      <c r="B1071" t="s">
        <v>76</v>
      </c>
      <c r="C1071" t="s">
        <v>66</v>
      </c>
      <c r="D1071" t="s">
        <v>12</v>
      </c>
      <c r="E1071" s="24">
        <v>42954.681041666663</v>
      </c>
      <c r="F1071" s="24">
        <v>42954.681041666663</v>
      </c>
      <c r="G1071">
        <v>500000</v>
      </c>
      <c r="H1071">
        <v>1.3500000000000002E-2</v>
      </c>
      <c r="I1071">
        <v>6750</v>
      </c>
      <c r="J1071" s="24">
        <v>42900.68105324074</v>
      </c>
    </row>
    <row r="1072" spans="1:10" x14ac:dyDescent="0.25">
      <c r="A1072">
        <v>515549</v>
      </c>
      <c r="B1072" t="s">
        <v>76</v>
      </c>
      <c r="C1072" t="s">
        <v>66</v>
      </c>
      <c r="D1072" t="s">
        <v>12</v>
      </c>
      <c r="E1072" s="24">
        <v>42968.68105324074</v>
      </c>
      <c r="F1072" s="24">
        <v>42968.68105324074</v>
      </c>
      <c r="G1072">
        <v>2000000</v>
      </c>
      <c r="H1072">
        <v>1.3500000000000002E-2</v>
      </c>
      <c r="I1072">
        <v>27000</v>
      </c>
      <c r="J1072" s="24">
        <v>42900.68105324074</v>
      </c>
    </row>
    <row r="1073" spans="1:10" x14ac:dyDescent="0.25">
      <c r="A1073">
        <v>515549</v>
      </c>
      <c r="B1073" t="s">
        <v>76</v>
      </c>
      <c r="C1073" t="s">
        <v>66</v>
      </c>
      <c r="D1073" t="s">
        <v>12</v>
      </c>
      <c r="E1073" s="24">
        <v>42975.68105324074</v>
      </c>
      <c r="F1073" s="24">
        <v>42975.681064814817</v>
      </c>
      <c r="G1073">
        <v>500000</v>
      </c>
      <c r="H1073">
        <v>1.3500000000000002E-2</v>
      </c>
      <c r="I1073">
        <v>6750</v>
      </c>
      <c r="J1073" s="24">
        <v>42900.681064814817</v>
      </c>
    </row>
    <row r="1074" spans="1:10" x14ac:dyDescent="0.25">
      <c r="A1074">
        <v>515545</v>
      </c>
      <c r="B1074" t="s">
        <v>76</v>
      </c>
      <c r="C1074" t="s">
        <v>66</v>
      </c>
      <c r="D1074" t="s">
        <v>12</v>
      </c>
      <c r="E1074" s="24">
        <v>42954.681064814817</v>
      </c>
      <c r="F1074" s="24">
        <v>42954.681064814817</v>
      </c>
      <c r="G1074">
        <v>2000000</v>
      </c>
      <c r="H1074">
        <v>1.3500000000000002E-2</v>
      </c>
      <c r="I1074">
        <v>27000</v>
      </c>
      <c r="J1074" s="24">
        <v>42900.681064814817</v>
      </c>
    </row>
    <row r="1075" spans="1:10" x14ac:dyDescent="0.25">
      <c r="A1075">
        <v>515545</v>
      </c>
      <c r="B1075" t="s">
        <v>76</v>
      </c>
      <c r="C1075" t="s">
        <v>66</v>
      </c>
      <c r="D1075" t="s">
        <v>12</v>
      </c>
      <c r="E1075" s="24">
        <v>42961.681076388886</v>
      </c>
      <c r="F1075" s="24">
        <v>42961.681076388886</v>
      </c>
      <c r="G1075">
        <v>1000000</v>
      </c>
      <c r="H1075">
        <v>1.3500000000000002E-2</v>
      </c>
      <c r="I1075">
        <v>13500</v>
      </c>
      <c r="J1075" s="24">
        <v>42900.681076388886</v>
      </c>
    </row>
    <row r="1076" spans="1:10" x14ac:dyDescent="0.25">
      <c r="A1076">
        <v>515542</v>
      </c>
      <c r="B1076" t="s">
        <v>76</v>
      </c>
      <c r="C1076" t="s">
        <v>66</v>
      </c>
      <c r="D1076" t="s">
        <v>12</v>
      </c>
      <c r="E1076" s="24">
        <v>42933.681076388886</v>
      </c>
      <c r="F1076" s="24">
        <v>42933.681076388886</v>
      </c>
      <c r="G1076">
        <v>1500000</v>
      </c>
      <c r="H1076">
        <v>1.3500000000000002E-2</v>
      </c>
      <c r="I1076">
        <v>20250</v>
      </c>
      <c r="J1076" s="24">
        <v>42900.681087962963</v>
      </c>
    </row>
    <row r="1077" spans="1:10" x14ac:dyDescent="0.25">
      <c r="A1077">
        <v>515542</v>
      </c>
      <c r="B1077" t="s">
        <v>76</v>
      </c>
      <c r="C1077" t="s">
        <v>66</v>
      </c>
      <c r="D1077" t="s">
        <v>12</v>
      </c>
      <c r="E1077" s="24">
        <v>42947.681087962963</v>
      </c>
      <c r="F1077" s="24">
        <v>42947.681087962963</v>
      </c>
      <c r="G1077">
        <v>500000</v>
      </c>
      <c r="H1077">
        <v>1.3500000000000002E-2</v>
      </c>
      <c r="I1077">
        <v>6750</v>
      </c>
      <c r="J1077" s="24">
        <v>42900.681087962963</v>
      </c>
    </row>
    <row r="1078" spans="1:10" x14ac:dyDescent="0.25">
      <c r="A1078">
        <v>515732</v>
      </c>
      <c r="B1078" t="s">
        <v>76</v>
      </c>
      <c r="C1078" t="s">
        <v>66</v>
      </c>
      <c r="D1078" t="s">
        <v>12</v>
      </c>
      <c r="E1078" s="24">
        <v>43003.681087962963</v>
      </c>
      <c r="F1078" s="24">
        <v>43003.681087962963</v>
      </c>
      <c r="G1078">
        <v>2000000</v>
      </c>
      <c r="H1078">
        <v>1.3500000000000002E-2</v>
      </c>
      <c r="I1078">
        <v>27000</v>
      </c>
      <c r="J1078" s="24">
        <v>42900.68109953704</v>
      </c>
    </row>
    <row r="1079" spans="1:10" x14ac:dyDescent="0.25">
      <c r="A1079">
        <v>516099</v>
      </c>
      <c r="B1079" t="s">
        <v>87</v>
      </c>
      <c r="C1079" t="s">
        <v>38</v>
      </c>
      <c r="D1079" t="s">
        <v>12</v>
      </c>
      <c r="E1079" s="24">
        <v>42951.68109953704</v>
      </c>
      <c r="F1079" s="24">
        <v>42999.68109953704</v>
      </c>
      <c r="G1079">
        <v>4995386</v>
      </c>
      <c r="H1079">
        <v>2.2499999999999999E-2</v>
      </c>
      <c r="I1079">
        <v>112396.185</v>
      </c>
      <c r="J1079" s="24">
        <v>42667.68109953704</v>
      </c>
    </row>
    <row r="1080" spans="1:10" x14ac:dyDescent="0.25">
      <c r="A1080">
        <v>516489</v>
      </c>
      <c r="B1080" t="s">
        <v>76</v>
      </c>
      <c r="C1080" t="s">
        <v>66</v>
      </c>
      <c r="D1080" t="s">
        <v>12</v>
      </c>
      <c r="E1080" s="24">
        <v>43003.681111111109</v>
      </c>
      <c r="F1080" s="24">
        <v>43003.681111111109</v>
      </c>
      <c r="G1080">
        <v>2000000</v>
      </c>
      <c r="H1080">
        <v>1.3500000000000002E-2</v>
      </c>
      <c r="I1080">
        <v>27000</v>
      </c>
      <c r="J1080" s="24">
        <v>42900.681111111109</v>
      </c>
    </row>
    <row r="1081" spans="1:10" x14ac:dyDescent="0.25">
      <c r="A1081">
        <v>516488</v>
      </c>
      <c r="B1081" t="s">
        <v>76</v>
      </c>
      <c r="C1081" t="s">
        <v>66</v>
      </c>
      <c r="D1081" t="s">
        <v>12</v>
      </c>
      <c r="E1081" s="24">
        <v>42989.681111111109</v>
      </c>
      <c r="F1081" s="24">
        <v>42989.681111111109</v>
      </c>
      <c r="G1081">
        <v>2000000</v>
      </c>
      <c r="H1081">
        <v>1.3500000000000002E-2</v>
      </c>
      <c r="I1081">
        <v>27000</v>
      </c>
      <c r="J1081" s="24">
        <v>42900.681111111109</v>
      </c>
    </row>
    <row r="1082" spans="1:10" x14ac:dyDescent="0.25">
      <c r="A1082">
        <v>517529</v>
      </c>
      <c r="B1082" t="s">
        <v>100</v>
      </c>
      <c r="C1082" t="s">
        <v>15</v>
      </c>
      <c r="D1082" t="s">
        <v>9</v>
      </c>
      <c r="E1082" s="24">
        <v>42857.67863425926</v>
      </c>
      <c r="F1082" s="24">
        <v>42859.67863425926</v>
      </c>
      <c r="G1082">
        <v>1</v>
      </c>
      <c r="H1082">
        <v>0</v>
      </c>
      <c r="I1082">
        <v>0</v>
      </c>
      <c r="J1082" s="24">
        <v>42857.67863425926</v>
      </c>
    </row>
    <row r="1083" spans="1:10" x14ac:dyDescent="0.25">
      <c r="A1083">
        <v>517518</v>
      </c>
      <c r="B1083" t="s">
        <v>78</v>
      </c>
      <c r="C1083" t="s">
        <v>15</v>
      </c>
      <c r="D1083" t="s">
        <v>9</v>
      </c>
      <c r="E1083" s="24">
        <v>42857.67864583333</v>
      </c>
      <c r="F1083" s="24">
        <v>42858.67864583333</v>
      </c>
      <c r="G1083">
        <v>8</v>
      </c>
      <c r="H1083">
        <v>0</v>
      </c>
      <c r="I1083">
        <v>0</v>
      </c>
      <c r="J1083" s="24">
        <v>42857.67864583333</v>
      </c>
    </row>
    <row r="1084" spans="1:10" x14ac:dyDescent="0.25">
      <c r="A1084">
        <v>517407</v>
      </c>
      <c r="B1084" t="s">
        <v>82</v>
      </c>
      <c r="C1084" t="s">
        <v>16</v>
      </c>
      <c r="D1084" t="s">
        <v>11</v>
      </c>
      <c r="E1084" s="24">
        <v>42843.67864583333</v>
      </c>
      <c r="F1084" s="24">
        <v>42845.67864583333</v>
      </c>
      <c r="G1084">
        <v>2</v>
      </c>
      <c r="H1084">
        <v>0</v>
      </c>
      <c r="I1084">
        <v>0</v>
      </c>
      <c r="J1084" s="24">
        <v>42843.67864583333</v>
      </c>
    </row>
    <row r="1085" spans="1:10" x14ac:dyDescent="0.25">
      <c r="A1085">
        <v>517421</v>
      </c>
      <c r="B1085" t="s">
        <v>36</v>
      </c>
      <c r="C1085" t="s">
        <v>80</v>
      </c>
      <c r="D1085" t="s">
        <v>81</v>
      </c>
      <c r="E1085" s="24">
        <v>42845.678657407407</v>
      </c>
      <c r="F1085" s="24">
        <v>42853.678657407407</v>
      </c>
      <c r="G1085">
        <v>5</v>
      </c>
      <c r="H1085">
        <v>0</v>
      </c>
      <c r="I1085">
        <v>0</v>
      </c>
      <c r="J1085" s="24">
        <v>42844.678657407407</v>
      </c>
    </row>
    <row r="1086" spans="1:10" x14ac:dyDescent="0.25">
      <c r="A1086">
        <v>517416</v>
      </c>
      <c r="B1086" t="s">
        <v>44</v>
      </c>
      <c r="C1086" t="s">
        <v>15</v>
      </c>
      <c r="D1086" t="s">
        <v>9</v>
      </c>
      <c r="E1086" s="24">
        <v>42850.678657407407</v>
      </c>
      <c r="F1086" s="24">
        <v>42850.678657407407</v>
      </c>
      <c r="G1086">
        <v>4</v>
      </c>
      <c r="H1086">
        <v>840</v>
      </c>
      <c r="I1086">
        <v>3360</v>
      </c>
      <c r="J1086" s="24">
        <v>42845.678657407407</v>
      </c>
    </row>
    <row r="1087" spans="1:10" x14ac:dyDescent="0.25">
      <c r="A1087">
        <v>517380</v>
      </c>
      <c r="B1087" t="s">
        <v>82</v>
      </c>
      <c r="C1087" t="s">
        <v>15</v>
      </c>
      <c r="D1087" t="s">
        <v>9</v>
      </c>
      <c r="E1087" s="24">
        <v>42837.678668981483</v>
      </c>
      <c r="F1087" s="24">
        <v>42838.678668981483</v>
      </c>
      <c r="G1087">
        <v>1</v>
      </c>
      <c r="H1087">
        <v>0</v>
      </c>
      <c r="I1087">
        <v>0</v>
      </c>
      <c r="J1087" s="24">
        <v>42837.678668981483</v>
      </c>
    </row>
    <row r="1088" spans="1:10" x14ac:dyDescent="0.25">
      <c r="A1088">
        <v>517401</v>
      </c>
      <c r="B1088" t="s">
        <v>83</v>
      </c>
      <c r="C1088" t="s">
        <v>40</v>
      </c>
      <c r="D1088" t="s">
        <v>9</v>
      </c>
      <c r="E1088" s="24">
        <v>42841.678668981483</v>
      </c>
      <c r="F1088" s="24">
        <v>42846.678668981483</v>
      </c>
      <c r="G1088">
        <v>40</v>
      </c>
      <c r="H1088">
        <v>0</v>
      </c>
      <c r="I1088">
        <v>0</v>
      </c>
      <c r="J1088" s="24">
        <v>42842.678668981483</v>
      </c>
    </row>
    <row r="1089" spans="1:10" x14ac:dyDescent="0.25">
      <c r="A1089">
        <v>517401</v>
      </c>
      <c r="B1089" t="s">
        <v>83</v>
      </c>
      <c r="C1089" t="s">
        <v>16</v>
      </c>
      <c r="D1089" t="s">
        <v>9</v>
      </c>
      <c r="E1089" s="24">
        <v>42841.678680555553</v>
      </c>
      <c r="F1089" s="24">
        <v>42846.678680555553</v>
      </c>
      <c r="G1089">
        <v>40</v>
      </c>
      <c r="H1089">
        <v>0</v>
      </c>
      <c r="I1089">
        <v>0</v>
      </c>
      <c r="J1089" s="24">
        <v>42842.678680555553</v>
      </c>
    </row>
    <row r="1090" spans="1:10" x14ac:dyDescent="0.25">
      <c r="A1090">
        <v>517369</v>
      </c>
      <c r="B1090" t="s">
        <v>69</v>
      </c>
      <c r="C1090" t="s">
        <v>16</v>
      </c>
      <c r="D1090" t="s">
        <v>9</v>
      </c>
      <c r="E1090" s="24">
        <v>42837.678680555553</v>
      </c>
      <c r="F1090" s="24">
        <v>42850.678680555553</v>
      </c>
      <c r="G1090">
        <v>5</v>
      </c>
      <c r="H1090">
        <v>177</v>
      </c>
      <c r="I1090">
        <v>885</v>
      </c>
      <c r="J1090" s="24">
        <v>42837.678680555553</v>
      </c>
    </row>
    <row r="1091" spans="1:10" x14ac:dyDescent="0.25">
      <c r="A1091">
        <v>517368</v>
      </c>
      <c r="B1091" t="s">
        <v>82</v>
      </c>
      <c r="C1091" t="s">
        <v>16</v>
      </c>
      <c r="D1091" t="s">
        <v>12</v>
      </c>
      <c r="E1091" s="24">
        <v>42836.67869212963</v>
      </c>
      <c r="F1091" s="24">
        <v>42839.67869212963</v>
      </c>
      <c r="G1091">
        <v>4</v>
      </c>
      <c r="H1091">
        <v>0</v>
      </c>
      <c r="I1091">
        <v>0</v>
      </c>
      <c r="J1091" s="24">
        <v>42836.67869212963</v>
      </c>
    </row>
    <row r="1092" spans="1:10" x14ac:dyDescent="0.25">
      <c r="A1092">
        <v>517368</v>
      </c>
      <c r="B1092" t="s">
        <v>82</v>
      </c>
      <c r="C1092" t="s">
        <v>17</v>
      </c>
      <c r="D1092" t="s">
        <v>9</v>
      </c>
      <c r="E1092" s="24">
        <v>42836.67869212963</v>
      </c>
      <c r="F1092" s="24">
        <v>42839.67869212963</v>
      </c>
      <c r="G1092">
        <v>3</v>
      </c>
      <c r="H1092">
        <v>0</v>
      </c>
      <c r="I1092">
        <v>0</v>
      </c>
      <c r="J1092" s="24">
        <v>42836.67869212963</v>
      </c>
    </row>
    <row r="1093" spans="1:10" x14ac:dyDescent="0.25">
      <c r="A1093">
        <v>517368</v>
      </c>
      <c r="B1093" t="s">
        <v>82</v>
      </c>
      <c r="C1093" t="s">
        <v>17</v>
      </c>
      <c r="D1093" t="s">
        <v>9</v>
      </c>
      <c r="E1093" s="24">
        <v>42836.678703703707</v>
      </c>
      <c r="F1093" s="24">
        <v>42839.678703703707</v>
      </c>
      <c r="G1093">
        <v>1</v>
      </c>
      <c r="H1093">
        <v>0</v>
      </c>
      <c r="I1093">
        <v>0</v>
      </c>
      <c r="J1093" s="24">
        <v>42836.678703703707</v>
      </c>
    </row>
    <row r="1094" spans="1:10" x14ac:dyDescent="0.25">
      <c r="A1094">
        <v>517368</v>
      </c>
      <c r="B1094" t="s">
        <v>82</v>
      </c>
      <c r="C1094" t="s">
        <v>17</v>
      </c>
      <c r="D1094" t="s">
        <v>9</v>
      </c>
      <c r="E1094" s="24">
        <v>42836.678703703707</v>
      </c>
      <c r="F1094" s="24">
        <v>42839.678703703707</v>
      </c>
      <c r="G1094">
        <v>1</v>
      </c>
      <c r="H1094">
        <v>0</v>
      </c>
      <c r="I1094">
        <v>0</v>
      </c>
      <c r="J1094" s="24">
        <v>42836.678703703707</v>
      </c>
    </row>
    <row r="1095" spans="1:10" x14ac:dyDescent="0.25">
      <c r="A1095">
        <v>517368</v>
      </c>
      <c r="B1095" t="s">
        <v>82</v>
      </c>
      <c r="C1095" t="s">
        <v>17</v>
      </c>
      <c r="D1095" t="s">
        <v>9</v>
      </c>
      <c r="E1095" s="24">
        <v>42836.678715277776</v>
      </c>
      <c r="F1095" s="24">
        <v>42839.678715277776</v>
      </c>
      <c r="G1095">
        <v>2</v>
      </c>
      <c r="H1095">
        <v>0</v>
      </c>
      <c r="I1095">
        <v>0</v>
      </c>
      <c r="J1095" s="24">
        <v>42836.678715277776</v>
      </c>
    </row>
    <row r="1096" spans="1:10" x14ac:dyDescent="0.25">
      <c r="A1096">
        <v>517368</v>
      </c>
      <c r="B1096" t="s">
        <v>82</v>
      </c>
      <c r="C1096" t="s">
        <v>17</v>
      </c>
      <c r="D1096" t="s">
        <v>9</v>
      </c>
      <c r="E1096" s="24">
        <v>42836.678715277776</v>
      </c>
      <c r="F1096" s="24">
        <v>42839.678715277776</v>
      </c>
      <c r="G1096">
        <v>2</v>
      </c>
      <c r="H1096">
        <v>0</v>
      </c>
      <c r="I1096">
        <v>0</v>
      </c>
      <c r="J1096" s="24">
        <v>42836.678715277776</v>
      </c>
    </row>
    <row r="1097" spans="1:10" x14ac:dyDescent="0.25">
      <c r="A1097">
        <v>517368</v>
      </c>
      <c r="B1097" t="s">
        <v>82</v>
      </c>
      <c r="C1097" t="s">
        <v>17</v>
      </c>
      <c r="D1097" t="s">
        <v>9</v>
      </c>
      <c r="E1097" s="24">
        <v>42836.678726851853</v>
      </c>
      <c r="F1097" s="24">
        <v>42839.678726851853</v>
      </c>
      <c r="G1097">
        <v>1</v>
      </c>
      <c r="H1097">
        <v>0</v>
      </c>
      <c r="I1097">
        <v>0</v>
      </c>
      <c r="J1097" s="24">
        <v>42836.678726851853</v>
      </c>
    </row>
    <row r="1098" spans="1:10" x14ac:dyDescent="0.25">
      <c r="A1098">
        <v>517368</v>
      </c>
      <c r="B1098" t="s">
        <v>82</v>
      </c>
      <c r="C1098" t="s">
        <v>17</v>
      </c>
      <c r="D1098" t="s">
        <v>9</v>
      </c>
      <c r="E1098" s="24">
        <v>42836.678726851853</v>
      </c>
      <c r="F1098" s="24">
        <v>42839.678726851853</v>
      </c>
      <c r="G1098">
        <v>1</v>
      </c>
      <c r="H1098">
        <v>0</v>
      </c>
      <c r="I1098">
        <v>0</v>
      </c>
      <c r="J1098" s="24">
        <v>42836.678726851853</v>
      </c>
    </row>
    <row r="1099" spans="1:10" x14ac:dyDescent="0.25">
      <c r="A1099">
        <v>517368</v>
      </c>
      <c r="B1099" t="s">
        <v>82</v>
      </c>
      <c r="C1099" t="s">
        <v>16</v>
      </c>
      <c r="D1099" t="s">
        <v>9</v>
      </c>
      <c r="E1099" s="24">
        <v>42836.678738425922</v>
      </c>
      <c r="F1099" s="24">
        <v>42839.678738425922</v>
      </c>
      <c r="G1099">
        <v>5</v>
      </c>
      <c r="H1099">
        <v>0</v>
      </c>
      <c r="I1099">
        <v>0</v>
      </c>
      <c r="J1099" s="24">
        <v>42836.678738425922</v>
      </c>
    </row>
    <row r="1100" spans="1:10" x14ac:dyDescent="0.25">
      <c r="A1100">
        <v>517368</v>
      </c>
      <c r="B1100" t="s">
        <v>82</v>
      </c>
      <c r="C1100" t="s">
        <v>40</v>
      </c>
      <c r="D1100" t="s">
        <v>9</v>
      </c>
      <c r="E1100" s="24">
        <v>42836.678738425922</v>
      </c>
      <c r="F1100" s="24">
        <v>42839.678738425922</v>
      </c>
      <c r="G1100">
        <v>5</v>
      </c>
      <c r="H1100">
        <v>0</v>
      </c>
      <c r="I1100">
        <v>0</v>
      </c>
      <c r="J1100" s="24">
        <v>42836.678738425922</v>
      </c>
    </row>
    <row r="1101" spans="1:10" x14ac:dyDescent="0.25">
      <c r="A1101">
        <v>517368</v>
      </c>
      <c r="B1101" t="s">
        <v>82</v>
      </c>
      <c r="C1101" t="s">
        <v>16</v>
      </c>
      <c r="D1101" t="s">
        <v>9</v>
      </c>
      <c r="E1101" s="24">
        <v>42836.678749999999</v>
      </c>
      <c r="F1101" s="24">
        <v>42839.678749999999</v>
      </c>
      <c r="G1101">
        <v>3</v>
      </c>
      <c r="H1101">
        <v>0</v>
      </c>
      <c r="I1101">
        <v>0</v>
      </c>
      <c r="J1101" s="24">
        <v>42836.678749999999</v>
      </c>
    </row>
    <row r="1102" spans="1:10" x14ac:dyDescent="0.25">
      <c r="A1102">
        <v>517368</v>
      </c>
      <c r="B1102" t="s">
        <v>82</v>
      </c>
      <c r="C1102" t="s">
        <v>16</v>
      </c>
      <c r="D1102" t="s">
        <v>9</v>
      </c>
      <c r="E1102" s="24">
        <v>42836.678749999999</v>
      </c>
      <c r="F1102" s="24">
        <v>42839.678749999999</v>
      </c>
      <c r="G1102">
        <v>2</v>
      </c>
      <c r="H1102">
        <v>0</v>
      </c>
      <c r="I1102">
        <v>0</v>
      </c>
      <c r="J1102" s="24">
        <v>42836.678749999999</v>
      </c>
    </row>
    <row r="1103" spans="1:10" x14ac:dyDescent="0.25">
      <c r="A1103">
        <v>517368</v>
      </c>
      <c r="B1103" t="s">
        <v>82</v>
      </c>
      <c r="C1103" t="s">
        <v>42</v>
      </c>
      <c r="D1103" t="s">
        <v>9</v>
      </c>
      <c r="E1103" s="24">
        <v>42836.678761574076</v>
      </c>
      <c r="F1103" s="24">
        <v>42839.678761574076</v>
      </c>
      <c r="G1103">
        <v>4</v>
      </c>
      <c r="H1103">
        <v>0</v>
      </c>
      <c r="I1103">
        <v>0</v>
      </c>
      <c r="J1103" s="24">
        <v>42836.678761574076</v>
      </c>
    </row>
    <row r="1104" spans="1:10" x14ac:dyDescent="0.25">
      <c r="A1104">
        <v>517368</v>
      </c>
      <c r="B1104" t="s">
        <v>82</v>
      </c>
      <c r="C1104" t="s">
        <v>47</v>
      </c>
      <c r="D1104" t="s">
        <v>9</v>
      </c>
      <c r="E1104" s="24">
        <v>42836.678761574076</v>
      </c>
      <c r="F1104" s="24">
        <v>42839.678761574076</v>
      </c>
      <c r="G1104">
        <v>2</v>
      </c>
      <c r="H1104">
        <v>0</v>
      </c>
      <c r="I1104">
        <v>0</v>
      </c>
      <c r="J1104" s="24">
        <v>42836.678773148145</v>
      </c>
    </row>
    <row r="1105" spans="1:10" x14ac:dyDescent="0.25">
      <c r="A1105">
        <v>517368</v>
      </c>
      <c r="B1105" t="s">
        <v>82</v>
      </c>
      <c r="C1105" t="s">
        <v>15</v>
      </c>
      <c r="D1105" t="s">
        <v>9</v>
      </c>
      <c r="E1105" s="24">
        <v>42836.678773148145</v>
      </c>
      <c r="F1105" s="24">
        <v>42839.678773148145</v>
      </c>
      <c r="G1105">
        <v>1</v>
      </c>
      <c r="H1105">
        <v>0</v>
      </c>
      <c r="I1105">
        <v>0</v>
      </c>
      <c r="J1105" s="24">
        <v>42836.678773148145</v>
      </c>
    </row>
    <row r="1106" spans="1:10" x14ac:dyDescent="0.25">
      <c r="A1106">
        <v>517368</v>
      </c>
      <c r="B1106" t="s">
        <v>82</v>
      </c>
      <c r="C1106" t="s">
        <v>15</v>
      </c>
      <c r="D1106" t="s">
        <v>9</v>
      </c>
      <c r="E1106" s="24">
        <v>42836.678773148145</v>
      </c>
      <c r="F1106" s="24">
        <v>42839.678773148145</v>
      </c>
      <c r="G1106">
        <v>1</v>
      </c>
      <c r="H1106">
        <v>0</v>
      </c>
      <c r="I1106">
        <v>0</v>
      </c>
      <c r="J1106" s="24">
        <v>42836.678784722222</v>
      </c>
    </row>
    <row r="1107" spans="1:10" x14ac:dyDescent="0.25">
      <c r="A1107">
        <v>517368</v>
      </c>
      <c r="B1107" t="s">
        <v>82</v>
      </c>
      <c r="C1107" t="s">
        <v>15</v>
      </c>
      <c r="D1107" t="s">
        <v>9</v>
      </c>
      <c r="E1107" s="24">
        <v>42836.678784722222</v>
      </c>
      <c r="F1107" s="24">
        <v>42839.678784722222</v>
      </c>
      <c r="G1107">
        <v>1</v>
      </c>
      <c r="H1107">
        <v>0</v>
      </c>
      <c r="I1107">
        <v>0</v>
      </c>
      <c r="J1107" s="24">
        <v>42836.678784722222</v>
      </c>
    </row>
    <row r="1108" spans="1:10" x14ac:dyDescent="0.25">
      <c r="A1108">
        <v>517368</v>
      </c>
      <c r="B1108" t="s">
        <v>82</v>
      </c>
      <c r="C1108" t="s">
        <v>15</v>
      </c>
      <c r="D1108" t="s">
        <v>9</v>
      </c>
      <c r="E1108" s="24">
        <v>42836.678784722222</v>
      </c>
      <c r="F1108" s="24">
        <v>42839.678784722222</v>
      </c>
      <c r="G1108">
        <v>1</v>
      </c>
      <c r="H1108">
        <v>0</v>
      </c>
      <c r="I1108">
        <v>0</v>
      </c>
      <c r="J1108" s="24">
        <v>42836.678796296299</v>
      </c>
    </row>
    <row r="1109" spans="1:10" x14ac:dyDescent="0.25">
      <c r="A1109">
        <v>517368</v>
      </c>
      <c r="B1109" t="s">
        <v>82</v>
      </c>
      <c r="C1109" t="s">
        <v>15</v>
      </c>
      <c r="D1109" t="s">
        <v>9</v>
      </c>
      <c r="E1109" s="24">
        <v>42836.678796296299</v>
      </c>
      <c r="F1109" s="24">
        <v>42839.678796296299</v>
      </c>
      <c r="G1109">
        <v>1</v>
      </c>
      <c r="H1109">
        <v>0</v>
      </c>
      <c r="I1109">
        <v>0</v>
      </c>
      <c r="J1109" s="24">
        <v>42836.678796296299</v>
      </c>
    </row>
    <row r="1110" spans="1:10" x14ac:dyDescent="0.25">
      <c r="A1110">
        <v>517368</v>
      </c>
      <c r="B1110" t="s">
        <v>82</v>
      </c>
      <c r="C1110" t="s">
        <v>15</v>
      </c>
      <c r="D1110" t="s">
        <v>9</v>
      </c>
      <c r="E1110" s="24">
        <v>42836.678796296299</v>
      </c>
      <c r="F1110" s="24">
        <v>42839.678796296299</v>
      </c>
      <c r="G1110">
        <v>5</v>
      </c>
      <c r="H1110">
        <v>0</v>
      </c>
      <c r="I1110">
        <v>0</v>
      </c>
      <c r="J1110" s="24">
        <v>42836.678807870368</v>
      </c>
    </row>
    <row r="1111" spans="1:10" x14ac:dyDescent="0.25">
      <c r="A1111">
        <v>517368</v>
      </c>
      <c r="B1111" t="s">
        <v>82</v>
      </c>
      <c r="C1111" t="s">
        <v>15</v>
      </c>
      <c r="D1111" t="s">
        <v>9</v>
      </c>
      <c r="E1111" s="24">
        <v>42836.678807870368</v>
      </c>
      <c r="F1111" s="24">
        <v>42839.678807870368</v>
      </c>
      <c r="G1111">
        <v>1</v>
      </c>
      <c r="H1111">
        <v>0</v>
      </c>
      <c r="I1111">
        <v>0</v>
      </c>
      <c r="J1111" s="24">
        <v>42836.678807870368</v>
      </c>
    </row>
    <row r="1112" spans="1:10" x14ac:dyDescent="0.25">
      <c r="A1112">
        <v>517336</v>
      </c>
      <c r="B1112" t="s">
        <v>123</v>
      </c>
      <c r="C1112" t="s">
        <v>66</v>
      </c>
      <c r="D1112" t="s">
        <v>12</v>
      </c>
      <c r="E1112" s="24">
        <v>42880.678807870368</v>
      </c>
      <c r="F1112" s="24">
        <v>42878.678807870368</v>
      </c>
      <c r="G1112">
        <v>1625000</v>
      </c>
      <c r="H1112">
        <v>1.7999999999999999E-2</v>
      </c>
      <c r="I1112">
        <v>29250</v>
      </c>
      <c r="J1112" s="24">
        <v>42831.678819444445</v>
      </c>
    </row>
    <row r="1113" spans="1:10" x14ac:dyDescent="0.25">
      <c r="A1113">
        <v>517355</v>
      </c>
      <c r="B1113" t="s">
        <v>127</v>
      </c>
      <c r="C1113" t="s">
        <v>80</v>
      </c>
      <c r="D1113" t="s">
        <v>81</v>
      </c>
      <c r="E1113" s="24">
        <v>42835.678819444445</v>
      </c>
      <c r="F1113" s="24">
        <v>42835.678819444445</v>
      </c>
      <c r="G1113">
        <v>8</v>
      </c>
      <c r="H1113">
        <v>0</v>
      </c>
      <c r="I1113">
        <v>0</v>
      </c>
      <c r="J1113" s="24">
        <v>42835.678819444445</v>
      </c>
    </row>
    <row r="1114" spans="1:10" x14ac:dyDescent="0.25">
      <c r="A1114">
        <v>517319</v>
      </c>
      <c r="B1114" t="s">
        <v>71</v>
      </c>
      <c r="C1114" t="s">
        <v>66</v>
      </c>
      <c r="D1114" t="s">
        <v>12</v>
      </c>
      <c r="E1114" s="24">
        <v>42829.678819444445</v>
      </c>
      <c r="F1114" s="24">
        <v>42830.678819444445</v>
      </c>
      <c r="G1114">
        <v>119000</v>
      </c>
      <c r="H1114">
        <v>0</v>
      </c>
      <c r="I1114">
        <v>0</v>
      </c>
      <c r="J1114" s="24">
        <v>42829.678831018522</v>
      </c>
    </row>
    <row r="1115" spans="1:10" x14ac:dyDescent="0.25">
      <c r="A1115">
        <v>517299</v>
      </c>
      <c r="B1115" t="s">
        <v>44</v>
      </c>
      <c r="C1115" t="s">
        <v>15</v>
      </c>
      <c r="D1115" t="s">
        <v>9</v>
      </c>
      <c r="E1115" s="24">
        <v>42831.678831018522</v>
      </c>
      <c r="F1115" s="24">
        <v>42835.678831018522</v>
      </c>
      <c r="G1115">
        <v>10</v>
      </c>
      <c r="H1115">
        <v>595</v>
      </c>
      <c r="I1115">
        <v>5950</v>
      </c>
      <c r="J1115" s="24">
        <v>42831.678831018522</v>
      </c>
    </row>
    <row r="1116" spans="1:10" x14ac:dyDescent="0.25">
      <c r="A1116">
        <v>517270</v>
      </c>
      <c r="B1116" t="s">
        <v>112</v>
      </c>
      <c r="C1116" t="s">
        <v>66</v>
      </c>
      <c r="D1116" t="s">
        <v>12</v>
      </c>
      <c r="E1116" s="24">
        <v>42823.678831018522</v>
      </c>
      <c r="F1116" s="24">
        <v>42829.678831018522</v>
      </c>
      <c r="G1116">
        <v>130000</v>
      </c>
      <c r="H1116">
        <v>2.2009999999999998E-2</v>
      </c>
      <c r="I1116">
        <v>2861.3</v>
      </c>
      <c r="J1116" s="24">
        <v>42823.678842592592</v>
      </c>
    </row>
    <row r="1117" spans="1:10" x14ac:dyDescent="0.25">
      <c r="A1117">
        <v>517279</v>
      </c>
      <c r="B1117" t="s">
        <v>69</v>
      </c>
      <c r="C1117" t="s">
        <v>15</v>
      </c>
      <c r="D1117" t="s">
        <v>9</v>
      </c>
      <c r="E1117" s="24">
        <v>42824.678842592592</v>
      </c>
      <c r="F1117" s="24">
        <v>42831.678842592592</v>
      </c>
      <c r="G1117">
        <v>100</v>
      </c>
      <c r="H1117">
        <v>840</v>
      </c>
      <c r="I1117">
        <v>84000</v>
      </c>
      <c r="J1117" s="24">
        <v>42824.678842592592</v>
      </c>
    </row>
    <row r="1118" spans="1:10" x14ac:dyDescent="0.25">
      <c r="A1118">
        <v>517289</v>
      </c>
      <c r="B1118" t="s">
        <v>83</v>
      </c>
      <c r="C1118" t="s">
        <v>9</v>
      </c>
      <c r="D1118" t="s">
        <v>9</v>
      </c>
      <c r="E1118" s="24">
        <v>42825.678842592592</v>
      </c>
      <c r="F1118" s="24">
        <v>42831.678842592592</v>
      </c>
      <c r="G1118">
        <v>1</v>
      </c>
      <c r="H1118">
        <v>0</v>
      </c>
      <c r="I1118">
        <v>0</v>
      </c>
      <c r="J1118" s="24">
        <v>42825.678854166668</v>
      </c>
    </row>
    <row r="1119" spans="1:10" x14ac:dyDescent="0.25">
      <c r="A1119">
        <v>517289</v>
      </c>
      <c r="B1119" t="s">
        <v>83</v>
      </c>
      <c r="C1119" t="s">
        <v>9</v>
      </c>
      <c r="D1119" t="s">
        <v>9</v>
      </c>
      <c r="E1119" s="24">
        <v>42829.678854166668</v>
      </c>
      <c r="F1119" s="24">
        <v>42832.678854166668</v>
      </c>
      <c r="G1119">
        <v>1</v>
      </c>
      <c r="H1119">
        <v>0</v>
      </c>
      <c r="I1119">
        <v>0</v>
      </c>
      <c r="J1119" s="24">
        <v>42829.678854166668</v>
      </c>
    </row>
    <row r="1120" spans="1:10" x14ac:dyDescent="0.25">
      <c r="A1120">
        <v>517289</v>
      </c>
      <c r="B1120" t="s">
        <v>83</v>
      </c>
      <c r="C1120" t="s">
        <v>9</v>
      </c>
      <c r="D1120" t="s">
        <v>9</v>
      </c>
      <c r="E1120" s="24">
        <v>42829.678854166668</v>
      </c>
      <c r="F1120" s="24">
        <v>42835.678865740738</v>
      </c>
      <c r="G1120">
        <v>1</v>
      </c>
      <c r="H1120">
        <v>0</v>
      </c>
      <c r="I1120">
        <v>0</v>
      </c>
      <c r="J1120" s="24">
        <v>42829.678865740738</v>
      </c>
    </row>
    <row r="1121" spans="1:10" x14ac:dyDescent="0.25">
      <c r="A1121">
        <v>517289</v>
      </c>
      <c r="B1121" t="s">
        <v>83</v>
      </c>
      <c r="C1121" t="s">
        <v>9</v>
      </c>
      <c r="D1121" t="s">
        <v>9</v>
      </c>
      <c r="E1121" s="24">
        <v>42829.678865740738</v>
      </c>
      <c r="F1121" s="24">
        <v>42836.678865740738</v>
      </c>
      <c r="G1121">
        <v>1</v>
      </c>
      <c r="H1121">
        <v>0</v>
      </c>
      <c r="I1121">
        <v>0</v>
      </c>
      <c r="J1121" s="24">
        <v>42829.678865740738</v>
      </c>
    </row>
    <row r="1122" spans="1:10" x14ac:dyDescent="0.25">
      <c r="A1122">
        <v>517227</v>
      </c>
      <c r="B1122" t="s">
        <v>73</v>
      </c>
      <c r="C1122" t="s">
        <v>66</v>
      </c>
      <c r="D1122" t="s">
        <v>12</v>
      </c>
      <c r="E1122" s="24">
        <v>42863.678865740738</v>
      </c>
      <c r="F1122" s="24">
        <v>42863.678877314815</v>
      </c>
      <c r="G1122">
        <v>20000000</v>
      </c>
      <c r="H1122">
        <v>1.4999999999999999E-2</v>
      </c>
      <c r="I1122">
        <v>300000</v>
      </c>
      <c r="J1122" s="24">
        <v>42816.678877314815</v>
      </c>
    </row>
    <row r="1123" spans="1:10" x14ac:dyDescent="0.25">
      <c r="A1123">
        <v>517227</v>
      </c>
      <c r="B1123" t="s">
        <v>73</v>
      </c>
      <c r="C1123" t="s">
        <v>66</v>
      </c>
      <c r="D1123" t="s">
        <v>12</v>
      </c>
      <c r="E1123" s="24">
        <v>42894.678877314815</v>
      </c>
      <c r="F1123" s="24">
        <v>42894.678877314815</v>
      </c>
      <c r="G1123">
        <v>20000000</v>
      </c>
      <c r="H1123">
        <v>1.4999999999999999E-2</v>
      </c>
      <c r="I1123">
        <v>300000</v>
      </c>
      <c r="J1123" s="24">
        <v>42816.678877314815</v>
      </c>
    </row>
    <row r="1124" spans="1:10" x14ac:dyDescent="0.25">
      <c r="A1124">
        <v>517217</v>
      </c>
      <c r="B1124" t="s">
        <v>68</v>
      </c>
      <c r="C1124" t="s">
        <v>104</v>
      </c>
      <c r="D1124" t="s">
        <v>9</v>
      </c>
      <c r="E1124" s="24">
        <v>42823.678888888891</v>
      </c>
      <c r="F1124" s="24">
        <v>42830.678888888891</v>
      </c>
      <c r="G1124">
        <v>4</v>
      </c>
      <c r="H1124">
        <v>195</v>
      </c>
      <c r="I1124">
        <v>780</v>
      </c>
      <c r="J1124" s="24">
        <v>42823.678888888891</v>
      </c>
    </row>
    <row r="1125" spans="1:10" x14ac:dyDescent="0.25">
      <c r="A1125">
        <v>517227</v>
      </c>
      <c r="B1125" t="s">
        <v>73</v>
      </c>
      <c r="C1125" t="s">
        <v>66</v>
      </c>
      <c r="D1125" t="s">
        <v>12</v>
      </c>
      <c r="E1125" s="24">
        <v>42856.678888888891</v>
      </c>
      <c r="F1125" s="24">
        <v>42858.678888888891</v>
      </c>
      <c r="G1125">
        <v>30000000</v>
      </c>
      <c r="H1125">
        <v>1.3900000000000001E-2</v>
      </c>
      <c r="I1125">
        <v>417000</v>
      </c>
      <c r="J1125" s="24">
        <v>42816.678888888891</v>
      </c>
    </row>
    <row r="1126" spans="1:10" x14ac:dyDescent="0.25">
      <c r="A1126">
        <v>517227</v>
      </c>
      <c r="B1126" t="s">
        <v>73</v>
      </c>
      <c r="C1126" t="s">
        <v>66</v>
      </c>
      <c r="D1126" t="s">
        <v>12</v>
      </c>
      <c r="E1126" s="24">
        <v>42916.678900462961</v>
      </c>
      <c r="F1126" s="24">
        <v>42916.678900462961</v>
      </c>
      <c r="G1126">
        <v>40000000</v>
      </c>
      <c r="H1126">
        <v>1.3900000000000001E-2</v>
      </c>
      <c r="I1126">
        <v>556000</v>
      </c>
      <c r="J1126" s="24">
        <v>42816.678900462961</v>
      </c>
    </row>
    <row r="1127" spans="1:10" x14ac:dyDescent="0.25">
      <c r="A1127">
        <v>517159</v>
      </c>
      <c r="B1127" t="s">
        <v>41</v>
      </c>
      <c r="C1127" t="s">
        <v>38</v>
      </c>
      <c r="D1127" t="s">
        <v>12</v>
      </c>
      <c r="E1127" s="24">
        <v>42874.678900462961</v>
      </c>
      <c r="F1127" s="24">
        <v>42874.678900462961</v>
      </c>
      <c r="G1127">
        <v>10000000</v>
      </c>
      <c r="H1127">
        <v>1.7999999999999999E-2</v>
      </c>
      <c r="I1127">
        <v>180000</v>
      </c>
      <c r="J1127" s="24">
        <v>42830.678900462961</v>
      </c>
    </row>
    <row r="1128" spans="1:10" x14ac:dyDescent="0.25">
      <c r="A1128">
        <v>517158</v>
      </c>
      <c r="B1128" t="s">
        <v>49</v>
      </c>
      <c r="C1128" t="s">
        <v>66</v>
      </c>
      <c r="D1128" t="s">
        <v>12</v>
      </c>
      <c r="E1128" s="24">
        <v>42846.678912037038</v>
      </c>
      <c r="F1128" s="24">
        <v>42853.678912037038</v>
      </c>
      <c r="G1128">
        <v>30000000</v>
      </c>
      <c r="H1128">
        <v>1.23E-2</v>
      </c>
      <c r="I1128">
        <v>369000</v>
      </c>
      <c r="J1128" s="24">
        <v>42838.678912037038</v>
      </c>
    </row>
    <row r="1129" spans="1:10" x14ac:dyDescent="0.25">
      <c r="A1129">
        <v>517119</v>
      </c>
      <c r="B1129" t="s">
        <v>75</v>
      </c>
      <c r="C1129" t="s">
        <v>16</v>
      </c>
      <c r="D1129" t="s">
        <v>11</v>
      </c>
      <c r="E1129" s="24">
        <v>42815.678912037038</v>
      </c>
      <c r="F1129" s="24">
        <v>42865.678912037038</v>
      </c>
      <c r="G1129">
        <v>3</v>
      </c>
      <c r="H1129">
        <v>1250</v>
      </c>
      <c r="I1129">
        <v>3750</v>
      </c>
      <c r="J1129" s="24">
        <v>42815.678912037038</v>
      </c>
    </row>
    <row r="1130" spans="1:10" x14ac:dyDescent="0.25">
      <c r="A1130">
        <v>517123</v>
      </c>
      <c r="B1130" t="s">
        <v>120</v>
      </c>
      <c r="C1130" t="s">
        <v>38</v>
      </c>
      <c r="D1130" t="s">
        <v>12</v>
      </c>
      <c r="E1130" s="24">
        <v>42824.678923611114</v>
      </c>
      <c r="F1130" s="24">
        <v>42837.678923611114</v>
      </c>
      <c r="G1130">
        <v>5000000</v>
      </c>
      <c r="H1130">
        <v>1.7999999999999999E-2</v>
      </c>
      <c r="I1130">
        <v>90000</v>
      </c>
      <c r="J1130" s="24">
        <v>42808.678923611114</v>
      </c>
    </row>
    <row r="1131" spans="1:10" x14ac:dyDescent="0.25">
      <c r="A1131">
        <v>517008</v>
      </c>
      <c r="B1131" t="s">
        <v>102</v>
      </c>
      <c r="C1131" t="s">
        <v>17</v>
      </c>
      <c r="D1131" t="s">
        <v>9</v>
      </c>
      <c r="E1131" s="24">
        <v>42844.678923611114</v>
      </c>
      <c r="F1131" s="24">
        <v>42858.678923611114</v>
      </c>
      <c r="G1131">
        <v>150</v>
      </c>
      <c r="H1131">
        <v>165</v>
      </c>
      <c r="I1131">
        <v>24750</v>
      </c>
      <c r="J1131" s="24">
        <v>42822.678923611114</v>
      </c>
    </row>
    <row r="1132" spans="1:10" x14ac:dyDescent="0.25">
      <c r="A1132">
        <v>517008</v>
      </c>
      <c r="B1132" t="s">
        <v>102</v>
      </c>
      <c r="C1132" t="s">
        <v>16</v>
      </c>
      <c r="D1132" t="s">
        <v>11</v>
      </c>
      <c r="E1132" s="24">
        <v>42853.678935185184</v>
      </c>
      <c r="F1132" s="24">
        <v>42858.678935185184</v>
      </c>
      <c r="G1132">
        <v>1</v>
      </c>
      <c r="H1132">
        <v>1250</v>
      </c>
      <c r="I1132">
        <v>1250</v>
      </c>
      <c r="J1132" s="24">
        <v>42853.678935185184</v>
      </c>
    </row>
    <row r="1133" spans="1:10" x14ac:dyDescent="0.25">
      <c r="A1133">
        <v>517003</v>
      </c>
      <c r="B1133" t="s">
        <v>44</v>
      </c>
      <c r="C1133" t="s">
        <v>15</v>
      </c>
      <c r="D1133" t="s">
        <v>9</v>
      </c>
      <c r="E1133" s="24">
        <v>42871.678935185184</v>
      </c>
      <c r="F1133" s="24">
        <v>42871.678935185184</v>
      </c>
      <c r="G1133">
        <v>300</v>
      </c>
      <c r="H1133">
        <v>600</v>
      </c>
      <c r="I1133">
        <v>180000</v>
      </c>
      <c r="J1133" s="24">
        <v>42810.678935185184</v>
      </c>
    </row>
    <row r="1134" spans="1:10" x14ac:dyDescent="0.25">
      <c r="A1134">
        <v>517003</v>
      </c>
      <c r="B1134" t="s">
        <v>44</v>
      </c>
      <c r="C1134" t="s">
        <v>15</v>
      </c>
      <c r="D1134" t="s">
        <v>9</v>
      </c>
      <c r="E1134" s="24">
        <v>42899.678946759261</v>
      </c>
      <c r="F1134" s="24">
        <v>42899.678946759261</v>
      </c>
      <c r="G1134">
        <v>100</v>
      </c>
      <c r="H1134">
        <v>600</v>
      </c>
      <c r="I1134">
        <v>60000</v>
      </c>
      <c r="J1134" s="24">
        <v>42810.678946759261</v>
      </c>
    </row>
    <row r="1135" spans="1:10" x14ac:dyDescent="0.25">
      <c r="A1135">
        <v>516880</v>
      </c>
      <c r="B1135" t="s">
        <v>41</v>
      </c>
      <c r="C1135" t="s">
        <v>66</v>
      </c>
      <c r="D1135" t="s">
        <v>12</v>
      </c>
      <c r="E1135" s="24">
        <v>42880.678946759261</v>
      </c>
      <c r="F1135" s="24">
        <v>42880.678946759261</v>
      </c>
      <c r="G1135">
        <v>50000000</v>
      </c>
      <c r="H1135">
        <v>1.172E-2</v>
      </c>
      <c r="I1135">
        <v>586000</v>
      </c>
      <c r="J1135" s="24">
        <v>42845.678946759261</v>
      </c>
    </row>
    <row r="1136" spans="1:10" x14ac:dyDescent="0.25">
      <c r="A1136">
        <v>516880</v>
      </c>
      <c r="B1136" t="s">
        <v>41</v>
      </c>
      <c r="C1136" t="s">
        <v>38</v>
      </c>
      <c r="D1136" t="s">
        <v>12</v>
      </c>
      <c r="E1136" s="24">
        <v>42858.67895833333</v>
      </c>
      <c r="F1136" s="24">
        <v>42864.67895833333</v>
      </c>
      <c r="G1136">
        <v>9000000</v>
      </c>
      <c r="H1136">
        <v>1.9E-2</v>
      </c>
      <c r="I1136">
        <v>171000</v>
      </c>
      <c r="J1136" s="24">
        <v>42858.67895833333</v>
      </c>
    </row>
    <row r="1137" spans="1:10" x14ac:dyDescent="0.25">
      <c r="A1137">
        <v>516099</v>
      </c>
      <c r="B1137" t="s">
        <v>87</v>
      </c>
      <c r="C1137" t="s">
        <v>38</v>
      </c>
      <c r="D1137" t="s">
        <v>12</v>
      </c>
      <c r="E1137" s="24">
        <v>42856.67895833333</v>
      </c>
      <c r="F1137" s="24">
        <v>42906.67895833333</v>
      </c>
      <c r="G1137">
        <v>5000000</v>
      </c>
      <c r="H1137">
        <v>2.2499999999999999E-2</v>
      </c>
      <c r="I1137">
        <v>112500</v>
      </c>
      <c r="J1137" s="24">
        <v>42667.67895833333</v>
      </c>
    </row>
    <row r="1138" spans="1:10" x14ac:dyDescent="0.25">
      <c r="A1138">
        <v>516099</v>
      </c>
      <c r="B1138" t="s">
        <v>87</v>
      </c>
      <c r="C1138" t="s">
        <v>66</v>
      </c>
      <c r="D1138" t="s">
        <v>12</v>
      </c>
      <c r="E1138" s="24">
        <v>42856.678969907407</v>
      </c>
      <c r="F1138" s="24">
        <v>42864.678969907407</v>
      </c>
      <c r="G1138">
        <v>2481194</v>
      </c>
      <c r="H1138">
        <v>1.7999999999999999E-2</v>
      </c>
      <c r="I1138">
        <v>44661.491999999998</v>
      </c>
      <c r="J1138" s="24">
        <v>42667.678969907407</v>
      </c>
    </row>
    <row r="1139" spans="1:10" x14ac:dyDescent="0.25">
      <c r="A1139">
        <v>515914</v>
      </c>
      <c r="B1139" t="s">
        <v>85</v>
      </c>
      <c r="C1139" t="s">
        <v>66</v>
      </c>
      <c r="D1139" t="s">
        <v>12</v>
      </c>
      <c r="E1139" s="24">
        <v>42914.678969907407</v>
      </c>
      <c r="F1139" s="24">
        <v>42914.678969907407</v>
      </c>
      <c r="G1139">
        <v>6000000</v>
      </c>
      <c r="H1139">
        <v>1.222E-2</v>
      </c>
      <c r="I1139">
        <v>73320</v>
      </c>
      <c r="J1139" s="24">
        <v>42818.678969907407</v>
      </c>
    </row>
    <row r="1140" spans="1:10" x14ac:dyDescent="0.25">
      <c r="A1140">
        <v>515913</v>
      </c>
      <c r="B1140" t="s">
        <v>85</v>
      </c>
      <c r="C1140" t="s">
        <v>66</v>
      </c>
      <c r="D1140" t="s">
        <v>12</v>
      </c>
      <c r="E1140" s="24">
        <v>42914.678981481484</v>
      </c>
      <c r="F1140" s="24">
        <v>42914.678981481484</v>
      </c>
      <c r="G1140">
        <v>6000000</v>
      </c>
      <c r="H1140">
        <v>1.222E-2</v>
      </c>
      <c r="I1140">
        <v>73320</v>
      </c>
      <c r="J1140" s="24">
        <v>42818.678981481484</v>
      </c>
    </row>
    <row r="1141" spans="1:10" x14ac:dyDescent="0.25">
      <c r="A1141">
        <v>515430</v>
      </c>
      <c r="B1141" t="s">
        <v>76</v>
      </c>
      <c r="C1141" t="s">
        <v>66</v>
      </c>
      <c r="D1141" t="s">
        <v>12</v>
      </c>
      <c r="E1141" s="24">
        <v>42891.678981481484</v>
      </c>
      <c r="F1141" s="24">
        <v>42893.678981481484</v>
      </c>
      <c r="G1141">
        <v>1500000</v>
      </c>
      <c r="H1141">
        <v>1.3500000000000002E-2</v>
      </c>
      <c r="I1141">
        <v>20250</v>
      </c>
      <c r="J1141" s="24">
        <v>42573.678981481484</v>
      </c>
    </row>
    <row r="1142" spans="1:10" x14ac:dyDescent="0.25">
      <c r="A1142">
        <v>515430</v>
      </c>
      <c r="B1142" t="s">
        <v>76</v>
      </c>
      <c r="C1142" t="s">
        <v>66</v>
      </c>
      <c r="D1142" t="s">
        <v>12</v>
      </c>
      <c r="E1142" s="24">
        <v>42898.678993055553</v>
      </c>
      <c r="F1142" s="24">
        <v>42898.678993055553</v>
      </c>
      <c r="G1142">
        <v>1000000</v>
      </c>
      <c r="H1142">
        <v>1.3500000000000002E-2</v>
      </c>
      <c r="I1142">
        <v>13500</v>
      </c>
      <c r="J1142" s="24">
        <v>42874.678993055553</v>
      </c>
    </row>
    <row r="1143" spans="1:10" x14ac:dyDescent="0.25">
      <c r="A1143">
        <v>515539</v>
      </c>
      <c r="B1143" t="s">
        <v>76</v>
      </c>
      <c r="C1143" t="s">
        <v>66</v>
      </c>
      <c r="D1143" t="s">
        <v>12</v>
      </c>
      <c r="E1143" s="24">
        <v>42905.678993055553</v>
      </c>
      <c r="F1143" s="24">
        <v>42906.678993055553</v>
      </c>
      <c r="G1143">
        <v>500000</v>
      </c>
      <c r="H1143">
        <v>1.3500000000000002E-2</v>
      </c>
      <c r="I1143">
        <v>6750</v>
      </c>
      <c r="J1143" s="24">
        <v>42874.678993055553</v>
      </c>
    </row>
    <row r="1144" spans="1:10" x14ac:dyDescent="0.25">
      <c r="A1144">
        <v>515538</v>
      </c>
      <c r="B1144" t="s">
        <v>76</v>
      </c>
      <c r="C1144" t="s">
        <v>66</v>
      </c>
      <c r="D1144" t="s">
        <v>12</v>
      </c>
      <c r="E1144" s="24">
        <v>42891.67900462963</v>
      </c>
      <c r="F1144" s="24">
        <v>42893.67900462963</v>
      </c>
      <c r="G1144">
        <v>1000000</v>
      </c>
      <c r="H1144">
        <v>1.3500000000000002E-2</v>
      </c>
      <c r="I1144">
        <v>13500</v>
      </c>
      <c r="J1144" s="24">
        <v>42874.67900462963</v>
      </c>
    </row>
    <row r="1145" spans="1:10" x14ac:dyDescent="0.25">
      <c r="A1145">
        <v>515541</v>
      </c>
      <c r="B1145" t="s">
        <v>76</v>
      </c>
      <c r="C1145" t="s">
        <v>66</v>
      </c>
      <c r="D1145" t="s">
        <v>12</v>
      </c>
      <c r="E1145" s="24">
        <v>42898.67900462963</v>
      </c>
      <c r="F1145" s="24">
        <v>42898.67900462963</v>
      </c>
      <c r="G1145">
        <v>500000</v>
      </c>
      <c r="H1145">
        <v>1.3500000000000002E-2</v>
      </c>
      <c r="I1145">
        <v>6750</v>
      </c>
      <c r="J1145" s="24">
        <v>42874.679016203707</v>
      </c>
    </row>
    <row r="1146" spans="1:10" x14ac:dyDescent="0.25">
      <c r="A1146">
        <v>515541</v>
      </c>
      <c r="B1146" t="s">
        <v>76</v>
      </c>
      <c r="C1146" t="s">
        <v>66</v>
      </c>
      <c r="D1146" t="s">
        <v>12</v>
      </c>
      <c r="E1146" s="24">
        <v>42905.679016203707</v>
      </c>
      <c r="F1146" s="24">
        <v>42906.679016203707</v>
      </c>
      <c r="G1146">
        <v>1500000</v>
      </c>
      <c r="H1146">
        <v>1.3500000000000002E-2</v>
      </c>
      <c r="I1146">
        <v>20250</v>
      </c>
      <c r="J1146" s="24">
        <v>42874.679016203707</v>
      </c>
    </row>
    <row r="1147" spans="1:10" x14ac:dyDescent="0.25">
      <c r="A1147">
        <v>515722</v>
      </c>
      <c r="B1147" t="s">
        <v>76</v>
      </c>
      <c r="C1147" t="s">
        <v>66</v>
      </c>
      <c r="D1147" t="s">
        <v>12</v>
      </c>
      <c r="E1147" s="24">
        <v>42912.679016203707</v>
      </c>
      <c r="F1147" s="24">
        <v>42912.679016203707</v>
      </c>
      <c r="G1147">
        <v>1500000</v>
      </c>
      <c r="H1147">
        <v>1.3500000000000002E-2</v>
      </c>
      <c r="I1147">
        <v>20250</v>
      </c>
      <c r="J1147" s="24">
        <v>42874.679027777776</v>
      </c>
    </row>
    <row r="1148" spans="1:10" x14ac:dyDescent="0.25">
      <c r="A1148">
        <v>516620</v>
      </c>
      <c r="B1148" t="s">
        <v>68</v>
      </c>
      <c r="C1148" t="s">
        <v>9</v>
      </c>
      <c r="D1148" t="s">
        <v>9</v>
      </c>
      <c r="E1148" s="24">
        <v>42816.679027777776</v>
      </c>
      <c r="F1148" s="24">
        <v>42831.679027777776</v>
      </c>
      <c r="G1148">
        <v>86</v>
      </c>
      <c r="H1148">
        <v>1167</v>
      </c>
      <c r="I1148">
        <v>100362</v>
      </c>
      <c r="J1148" s="24">
        <v>42816.679027777776</v>
      </c>
    </row>
    <row r="1149" spans="1:10" x14ac:dyDescent="0.25">
      <c r="A1149">
        <v>516648</v>
      </c>
      <c r="B1149" t="s">
        <v>36</v>
      </c>
      <c r="C1149" t="s">
        <v>66</v>
      </c>
      <c r="D1149" t="s">
        <v>12</v>
      </c>
      <c r="E1149" s="24">
        <v>42879.679027777776</v>
      </c>
      <c r="F1149" s="24">
        <v>42879.679027777776</v>
      </c>
      <c r="G1149">
        <v>5000000</v>
      </c>
      <c r="H1149">
        <v>1.3800000000000002E-2</v>
      </c>
      <c r="I1149">
        <v>69000</v>
      </c>
      <c r="J1149" s="24">
        <v>42823.679039351853</v>
      </c>
    </row>
    <row r="1150" spans="1:10" x14ac:dyDescent="0.25">
      <c r="A1150">
        <v>516843</v>
      </c>
      <c r="B1150" t="s">
        <v>46</v>
      </c>
      <c r="C1150" t="s">
        <v>66</v>
      </c>
      <c r="D1150" t="s">
        <v>12</v>
      </c>
      <c r="E1150" s="24">
        <v>42853.679039351853</v>
      </c>
      <c r="F1150" s="24">
        <v>42853.679039351853</v>
      </c>
      <c r="G1150">
        <v>345000</v>
      </c>
      <c r="H1150">
        <v>2.009E-2</v>
      </c>
      <c r="I1150">
        <v>6931.05</v>
      </c>
      <c r="J1150" s="24">
        <v>42769.679039351853</v>
      </c>
    </row>
    <row r="1151" spans="1:10" x14ac:dyDescent="0.25">
      <c r="A1151">
        <v>516880</v>
      </c>
      <c r="B1151" t="s">
        <v>41</v>
      </c>
      <c r="C1151" t="s">
        <v>38</v>
      </c>
      <c r="D1151" t="s">
        <v>12</v>
      </c>
      <c r="E1151" s="24">
        <v>42856.679039351853</v>
      </c>
      <c r="F1151" s="24">
        <v>42859.679039351853</v>
      </c>
      <c r="G1151">
        <v>10000000</v>
      </c>
      <c r="H1151">
        <v>1.9E-2</v>
      </c>
      <c r="I1151">
        <v>190000</v>
      </c>
      <c r="J1151" s="24">
        <v>42774.679050925923</v>
      </c>
    </row>
    <row r="1152" spans="1:10" x14ac:dyDescent="0.25">
      <c r="A1152">
        <v>516880</v>
      </c>
      <c r="B1152" t="s">
        <v>41</v>
      </c>
      <c r="C1152" t="s">
        <v>66</v>
      </c>
      <c r="D1152" t="s">
        <v>12</v>
      </c>
      <c r="E1152" s="24">
        <v>42867.679050925923</v>
      </c>
      <c r="F1152" s="24">
        <v>42867.679050925923</v>
      </c>
      <c r="G1152">
        <v>30000000</v>
      </c>
      <c r="H1152">
        <v>1.3000000000000001E-2</v>
      </c>
      <c r="I1152">
        <v>390000</v>
      </c>
      <c r="J1152" s="24">
        <v>42774.679050925923</v>
      </c>
    </row>
    <row r="1153" spans="1:10" x14ac:dyDescent="0.25">
      <c r="A1153">
        <v>516880</v>
      </c>
      <c r="B1153" t="s">
        <v>41</v>
      </c>
      <c r="C1153" t="s">
        <v>38</v>
      </c>
      <c r="D1153" t="s">
        <v>12</v>
      </c>
      <c r="E1153" s="24">
        <v>42826.679050925923</v>
      </c>
      <c r="F1153" s="24">
        <v>42859.679050925923</v>
      </c>
      <c r="G1153">
        <v>7000000</v>
      </c>
      <c r="H1153">
        <v>1.9E-2</v>
      </c>
      <c r="I1153">
        <v>133000</v>
      </c>
      <c r="J1153" s="24">
        <v>42774.679062499999</v>
      </c>
    </row>
    <row r="1154" spans="1:10" x14ac:dyDescent="0.25">
      <c r="A1154">
        <v>517962</v>
      </c>
      <c r="B1154" t="s">
        <v>82</v>
      </c>
      <c r="C1154" t="s">
        <v>11</v>
      </c>
      <c r="D1154" t="s">
        <v>11</v>
      </c>
      <c r="E1154" s="24">
        <v>42909.679062499999</v>
      </c>
      <c r="F1154" s="24">
        <v>42913.679062499999</v>
      </c>
      <c r="G1154">
        <v>5</v>
      </c>
      <c r="H1154">
        <v>0</v>
      </c>
      <c r="I1154">
        <v>0</v>
      </c>
      <c r="J1154" s="24">
        <v>42909.679062499999</v>
      </c>
    </row>
    <row r="1155" spans="1:10" x14ac:dyDescent="0.25">
      <c r="A1155">
        <v>517963</v>
      </c>
      <c r="B1155" t="s">
        <v>82</v>
      </c>
      <c r="C1155" t="s">
        <v>11</v>
      </c>
      <c r="D1155" t="s">
        <v>11</v>
      </c>
      <c r="E1155" s="24">
        <v>42909.679062499999</v>
      </c>
      <c r="F1155" s="24">
        <v>42913.679062499999</v>
      </c>
      <c r="G1155">
        <v>4</v>
      </c>
      <c r="H1155">
        <v>0</v>
      </c>
      <c r="I1155">
        <v>0</v>
      </c>
      <c r="J1155" s="24">
        <v>42909.679074074076</v>
      </c>
    </row>
    <row r="1156" spans="1:10" x14ac:dyDescent="0.25">
      <c r="A1156">
        <v>517934</v>
      </c>
      <c r="B1156" t="s">
        <v>82</v>
      </c>
      <c r="C1156" t="s">
        <v>9</v>
      </c>
      <c r="D1156" t="s">
        <v>9</v>
      </c>
      <c r="E1156" s="24">
        <v>42907.679074074076</v>
      </c>
      <c r="F1156" s="24">
        <v>42908.679074074076</v>
      </c>
      <c r="G1156">
        <v>2</v>
      </c>
      <c r="H1156">
        <v>0</v>
      </c>
      <c r="I1156">
        <v>0</v>
      </c>
      <c r="J1156" s="24">
        <v>42907.679074074076</v>
      </c>
    </row>
    <row r="1157" spans="1:10" x14ac:dyDescent="0.25">
      <c r="A1157">
        <v>517934</v>
      </c>
      <c r="B1157" t="s">
        <v>82</v>
      </c>
      <c r="C1157" t="s">
        <v>15</v>
      </c>
      <c r="D1157" t="s">
        <v>9</v>
      </c>
      <c r="E1157" s="24">
        <v>42907.679074074076</v>
      </c>
      <c r="F1157" s="24">
        <v>42908.679074074076</v>
      </c>
      <c r="G1157">
        <v>2</v>
      </c>
      <c r="H1157">
        <v>0</v>
      </c>
      <c r="I1157">
        <v>0</v>
      </c>
      <c r="J1157" s="24">
        <v>42907.679085648146</v>
      </c>
    </row>
    <row r="1158" spans="1:10" x14ac:dyDescent="0.25">
      <c r="A1158">
        <v>517934</v>
      </c>
      <c r="B1158" t="s">
        <v>82</v>
      </c>
      <c r="C1158" t="s">
        <v>9</v>
      </c>
      <c r="D1158" t="s">
        <v>9</v>
      </c>
      <c r="E1158" s="24">
        <v>42907.679085648146</v>
      </c>
      <c r="F1158" s="24">
        <v>42908.679085648146</v>
      </c>
      <c r="G1158">
        <v>4</v>
      </c>
      <c r="H1158">
        <v>0</v>
      </c>
      <c r="I1158">
        <v>0</v>
      </c>
      <c r="J1158" s="24">
        <v>42907.679085648146</v>
      </c>
    </row>
    <row r="1159" spans="1:10" x14ac:dyDescent="0.25">
      <c r="A1159">
        <v>517934</v>
      </c>
      <c r="B1159" t="s">
        <v>82</v>
      </c>
      <c r="C1159" t="s">
        <v>47</v>
      </c>
      <c r="D1159" t="s">
        <v>9</v>
      </c>
      <c r="E1159" s="24">
        <v>42907.679085648146</v>
      </c>
      <c r="F1159" s="24">
        <v>42908.679085648146</v>
      </c>
      <c r="G1159">
        <v>1</v>
      </c>
      <c r="H1159">
        <v>0</v>
      </c>
      <c r="I1159">
        <v>0</v>
      </c>
      <c r="J1159" s="24">
        <v>42907.679097222222</v>
      </c>
    </row>
    <row r="1160" spans="1:10" x14ac:dyDescent="0.25">
      <c r="A1160">
        <v>517934</v>
      </c>
      <c r="B1160" t="s">
        <v>82</v>
      </c>
      <c r="C1160" t="s">
        <v>42</v>
      </c>
      <c r="D1160" t="s">
        <v>9</v>
      </c>
      <c r="E1160" s="24">
        <v>42907.679097222222</v>
      </c>
      <c r="F1160" s="24">
        <v>42908.679097222222</v>
      </c>
      <c r="G1160">
        <v>1</v>
      </c>
      <c r="H1160">
        <v>0</v>
      </c>
      <c r="I1160">
        <v>0</v>
      </c>
      <c r="J1160" s="24">
        <v>42907.679097222222</v>
      </c>
    </row>
    <row r="1161" spans="1:10" x14ac:dyDescent="0.25">
      <c r="A1161">
        <v>517888</v>
      </c>
      <c r="B1161" t="s">
        <v>68</v>
      </c>
      <c r="C1161" t="s">
        <v>17</v>
      </c>
      <c r="D1161" t="s">
        <v>9</v>
      </c>
      <c r="E1161" s="24">
        <v>42902.679097222222</v>
      </c>
      <c r="F1161" s="24">
        <v>42905.679097222222</v>
      </c>
      <c r="G1161">
        <v>1</v>
      </c>
      <c r="H1161">
        <v>0</v>
      </c>
      <c r="I1161">
        <v>0</v>
      </c>
      <c r="J1161" s="24">
        <v>42902.679108796299</v>
      </c>
    </row>
    <row r="1162" spans="1:10" x14ac:dyDescent="0.25">
      <c r="A1162">
        <v>517894</v>
      </c>
      <c r="B1162" t="s">
        <v>78</v>
      </c>
      <c r="C1162" t="s">
        <v>15</v>
      </c>
      <c r="D1162" t="s">
        <v>9</v>
      </c>
      <c r="E1162" s="24">
        <v>42905.679108796299</v>
      </c>
      <c r="F1162" s="24">
        <v>42906.679108796299</v>
      </c>
      <c r="G1162">
        <v>6</v>
      </c>
      <c r="H1162">
        <v>0</v>
      </c>
      <c r="I1162">
        <v>0</v>
      </c>
      <c r="J1162" s="24">
        <v>42905.679108796299</v>
      </c>
    </row>
    <row r="1163" spans="1:10" x14ac:dyDescent="0.25">
      <c r="A1163">
        <v>517907</v>
      </c>
      <c r="B1163" t="s">
        <v>68</v>
      </c>
      <c r="C1163" t="s">
        <v>9</v>
      </c>
      <c r="D1163" t="s">
        <v>9</v>
      </c>
      <c r="E1163" s="24">
        <v>42906.679108796299</v>
      </c>
      <c r="F1163" s="24">
        <v>42909.679108796299</v>
      </c>
      <c r="G1163">
        <v>1</v>
      </c>
      <c r="H1163">
        <v>0</v>
      </c>
      <c r="I1163">
        <v>0</v>
      </c>
      <c r="J1163" s="24">
        <v>42906.679120370369</v>
      </c>
    </row>
    <row r="1164" spans="1:10" x14ac:dyDescent="0.25">
      <c r="A1164">
        <v>517915</v>
      </c>
      <c r="B1164" t="s">
        <v>65</v>
      </c>
      <c r="C1164" t="s">
        <v>15</v>
      </c>
      <c r="D1164" t="s">
        <v>9</v>
      </c>
      <c r="E1164" s="24">
        <v>42906.679120370369</v>
      </c>
      <c r="F1164" s="24">
        <v>42909.679120370369</v>
      </c>
      <c r="G1164">
        <v>1</v>
      </c>
      <c r="H1164">
        <v>0</v>
      </c>
      <c r="I1164">
        <v>0</v>
      </c>
      <c r="J1164" s="24">
        <v>42906.679120370369</v>
      </c>
    </row>
    <row r="1165" spans="1:10" x14ac:dyDescent="0.25">
      <c r="A1165">
        <v>517917</v>
      </c>
      <c r="B1165" t="s">
        <v>95</v>
      </c>
      <c r="C1165" t="s">
        <v>15</v>
      </c>
      <c r="D1165" t="s">
        <v>9</v>
      </c>
      <c r="E1165" s="24">
        <v>42906.679120370369</v>
      </c>
      <c r="F1165" s="24">
        <v>42909.679120370369</v>
      </c>
      <c r="G1165">
        <v>1</v>
      </c>
      <c r="H1165">
        <v>0</v>
      </c>
      <c r="I1165">
        <v>0</v>
      </c>
      <c r="J1165" s="24">
        <v>42906.679131944446</v>
      </c>
    </row>
    <row r="1166" spans="1:10" x14ac:dyDescent="0.25">
      <c r="A1166">
        <v>517875</v>
      </c>
      <c r="B1166" t="s">
        <v>125</v>
      </c>
      <c r="C1166" t="s">
        <v>101</v>
      </c>
      <c r="D1166" t="s">
        <v>9</v>
      </c>
      <c r="E1166" s="24">
        <v>42909.679131944446</v>
      </c>
      <c r="F1166" s="24">
        <v>42915.679131944446</v>
      </c>
      <c r="G1166">
        <v>500</v>
      </c>
      <c r="H1166">
        <v>0</v>
      </c>
      <c r="I1166">
        <v>0</v>
      </c>
      <c r="J1166" s="24">
        <v>42901.679131944446</v>
      </c>
    </row>
    <row r="1167" spans="1:10" x14ac:dyDescent="0.25">
      <c r="A1167">
        <v>517875</v>
      </c>
      <c r="B1167" t="s">
        <v>125</v>
      </c>
      <c r="C1167" t="s">
        <v>15</v>
      </c>
      <c r="D1167" t="s">
        <v>9</v>
      </c>
      <c r="E1167" s="24">
        <v>42901.679131944446</v>
      </c>
      <c r="F1167" s="24">
        <v>42902.679143518515</v>
      </c>
      <c r="G1167">
        <v>20</v>
      </c>
      <c r="H1167">
        <v>730</v>
      </c>
      <c r="I1167">
        <v>14600</v>
      </c>
      <c r="J1167" s="24">
        <v>42901.679143518515</v>
      </c>
    </row>
    <row r="1168" spans="1:10" x14ac:dyDescent="0.25">
      <c r="A1168">
        <v>517884</v>
      </c>
      <c r="B1168" t="s">
        <v>67</v>
      </c>
      <c r="C1168" t="s">
        <v>15</v>
      </c>
      <c r="D1168" t="s">
        <v>9</v>
      </c>
      <c r="E1168" s="24">
        <v>42902.679143518515</v>
      </c>
      <c r="F1168" s="24">
        <v>42909.679143518515</v>
      </c>
      <c r="G1168">
        <v>2</v>
      </c>
      <c r="H1168">
        <v>0</v>
      </c>
      <c r="I1168">
        <v>0</v>
      </c>
      <c r="J1168" s="24">
        <v>42902.679143518515</v>
      </c>
    </row>
    <row r="1169" spans="1:10" x14ac:dyDescent="0.25">
      <c r="A1169">
        <v>517881</v>
      </c>
      <c r="B1169" t="s">
        <v>68</v>
      </c>
      <c r="C1169" t="s">
        <v>15</v>
      </c>
      <c r="D1169" t="s">
        <v>9</v>
      </c>
      <c r="E1169" s="24">
        <v>42901.679143518515</v>
      </c>
      <c r="F1169" s="24">
        <v>42905.679155092592</v>
      </c>
      <c r="G1169">
        <v>1</v>
      </c>
      <c r="H1169">
        <v>0</v>
      </c>
      <c r="I1169">
        <v>0</v>
      </c>
      <c r="J1169" s="24">
        <v>42901.679155092592</v>
      </c>
    </row>
    <row r="1170" spans="1:10" x14ac:dyDescent="0.25">
      <c r="A1170">
        <v>517787</v>
      </c>
      <c r="B1170" t="s">
        <v>68</v>
      </c>
      <c r="C1170" t="s">
        <v>15</v>
      </c>
      <c r="D1170" t="s">
        <v>9</v>
      </c>
      <c r="E1170" s="24">
        <v>42894.679155092592</v>
      </c>
      <c r="F1170" s="24">
        <v>42895.679155092592</v>
      </c>
      <c r="G1170">
        <v>1</v>
      </c>
      <c r="H1170">
        <v>0</v>
      </c>
      <c r="I1170">
        <v>0</v>
      </c>
      <c r="J1170" s="24">
        <v>42894.679155092592</v>
      </c>
    </row>
    <row r="1171" spans="1:10" x14ac:dyDescent="0.25">
      <c r="A1171">
        <v>517802</v>
      </c>
      <c r="B1171" t="s">
        <v>122</v>
      </c>
      <c r="C1171" t="s">
        <v>101</v>
      </c>
      <c r="D1171" t="s">
        <v>9</v>
      </c>
      <c r="E1171" s="24">
        <v>42893.679166666669</v>
      </c>
      <c r="F1171" s="24">
        <v>42898.679166666669</v>
      </c>
      <c r="G1171">
        <v>10</v>
      </c>
      <c r="H1171">
        <v>0</v>
      </c>
      <c r="I1171">
        <v>0</v>
      </c>
      <c r="J1171" s="24">
        <v>42893.679166666669</v>
      </c>
    </row>
    <row r="1172" spans="1:10" x14ac:dyDescent="0.25">
      <c r="A1172">
        <v>517783</v>
      </c>
      <c r="B1172" t="s">
        <v>69</v>
      </c>
      <c r="C1172" t="s">
        <v>15</v>
      </c>
      <c r="D1172" t="s">
        <v>9</v>
      </c>
      <c r="E1172" s="24">
        <v>42891.679166666669</v>
      </c>
      <c r="F1172" s="24">
        <v>42893.679166666669</v>
      </c>
      <c r="G1172">
        <v>1</v>
      </c>
      <c r="H1172">
        <v>0</v>
      </c>
      <c r="I1172">
        <v>0</v>
      </c>
      <c r="J1172" s="24">
        <v>42891.679166666669</v>
      </c>
    </row>
    <row r="1173" spans="1:10" x14ac:dyDescent="0.25">
      <c r="A1173">
        <v>517828</v>
      </c>
      <c r="B1173" t="s">
        <v>82</v>
      </c>
      <c r="C1173" t="s">
        <v>16</v>
      </c>
      <c r="D1173" t="s">
        <v>12</v>
      </c>
      <c r="E1173" s="24">
        <v>42895.679178240738</v>
      </c>
      <c r="F1173" s="24">
        <v>42899.679178240738</v>
      </c>
      <c r="G1173">
        <v>1</v>
      </c>
      <c r="H1173">
        <v>0</v>
      </c>
      <c r="I1173">
        <v>0</v>
      </c>
      <c r="J1173" s="24">
        <v>42895.679178240738</v>
      </c>
    </row>
    <row r="1174" spans="1:10" x14ac:dyDescent="0.25">
      <c r="A1174">
        <v>517589</v>
      </c>
      <c r="B1174" t="s">
        <v>114</v>
      </c>
      <c r="C1174" t="s">
        <v>80</v>
      </c>
      <c r="D1174" t="s">
        <v>81</v>
      </c>
      <c r="E1174" s="24">
        <v>42870.679178240738</v>
      </c>
      <c r="F1174" s="24">
        <v>42871.679178240738</v>
      </c>
      <c r="G1174">
        <v>1</v>
      </c>
      <c r="H1174">
        <v>0</v>
      </c>
      <c r="I1174">
        <v>0</v>
      </c>
      <c r="J1174" s="24">
        <v>42866.679178240738</v>
      </c>
    </row>
    <row r="1175" spans="1:10" x14ac:dyDescent="0.25">
      <c r="A1175">
        <v>517586</v>
      </c>
      <c r="B1175" t="s">
        <v>68</v>
      </c>
      <c r="C1175" t="s">
        <v>9</v>
      </c>
      <c r="D1175" t="s">
        <v>9</v>
      </c>
      <c r="E1175" s="24">
        <v>42865.679189814815</v>
      </c>
      <c r="F1175" s="24">
        <v>42867.679189814815</v>
      </c>
      <c r="G1175">
        <v>1</v>
      </c>
      <c r="H1175">
        <v>0</v>
      </c>
      <c r="I1175">
        <v>0</v>
      </c>
      <c r="J1175" s="24">
        <v>42865.679189814815</v>
      </c>
    </row>
    <row r="1176" spans="1:10" x14ac:dyDescent="0.25">
      <c r="A1176">
        <v>517604</v>
      </c>
      <c r="B1176" t="s">
        <v>128</v>
      </c>
      <c r="C1176" t="s">
        <v>80</v>
      </c>
      <c r="D1176" t="s">
        <v>81</v>
      </c>
      <c r="E1176" s="24">
        <v>42867.679189814815</v>
      </c>
      <c r="F1176" s="24">
        <v>42870.679189814815</v>
      </c>
      <c r="G1176">
        <v>1</v>
      </c>
      <c r="H1176">
        <v>0</v>
      </c>
      <c r="I1176">
        <v>0</v>
      </c>
      <c r="J1176" s="24">
        <v>42867.679189814815</v>
      </c>
    </row>
    <row r="1177" spans="1:10" x14ac:dyDescent="0.25">
      <c r="A1177">
        <v>517560</v>
      </c>
      <c r="B1177" t="s">
        <v>122</v>
      </c>
      <c r="C1177" t="s">
        <v>101</v>
      </c>
      <c r="D1177" t="s">
        <v>9</v>
      </c>
      <c r="E1177" s="24">
        <v>42884.679201388892</v>
      </c>
      <c r="F1177" s="24">
        <v>42888.679201388892</v>
      </c>
      <c r="G1177">
        <v>60</v>
      </c>
      <c r="H1177">
        <v>0</v>
      </c>
      <c r="I1177">
        <v>0</v>
      </c>
      <c r="J1177" s="24">
        <v>42863.679201388892</v>
      </c>
    </row>
    <row r="1178" spans="1:10" x14ac:dyDescent="0.25">
      <c r="A1178">
        <v>517564</v>
      </c>
      <c r="B1178" t="s">
        <v>68</v>
      </c>
      <c r="C1178" t="s">
        <v>15</v>
      </c>
      <c r="D1178" t="s">
        <v>9</v>
      </c>
      <c r="E1178" s="24">
        <v>42863.679201388892</v>
      </c>
      <c r="F1178" s="24">
        <v>42864.679201388892</v>
      </c>
      <c r="G1178">
        <v>1</v>
      </c>
      <c r="H1178">
        <v>0</v>
      </c>
      <c r="I1178">
        <v>0</v>
      </c>
      <c r="J1178" s="24">
        <v>42863.679201388892</v>
      </c>
    </row>
    <row r="1179" spans="1:10" x14ac:dyDescent="0.25">
      <c r="A1179">
        <v>517555</v>
      </c>
      <c r="B1179" t="s">
        <v>100</v>
      </c>
      <c r="C1179" t="s">
        <v>15</v>
      </c>
      <c r="D1179" t="s">
        <v>9</v>
      </c>
      <c r="E1179" s="24">
        <v>42860.679212962961</v>
      </c>
      <c r="F1179" s="24">
        <v>42864.679212962961</v>
      </c>
      <c r="G1179">
        <v>1</v>
      </c>
      <c r="H1179">
        <v>0</v>
      </c>
      <c r="I1179">
        <v>0</v>
      </c>
      <c r="J1179" s="24">
        <v>42860.679212962961</v>
      </c>
    </row>
    <row r="1180" spans="1:10" x14ac:dyDescent="0.25">
      <c r="A1180">
        <v>517636</v>
      </c>
      <c r="B1180" t="s">
        <v>44</v>
      </c>
      <c r="C1180" t="s">
        <v>9</v>
      </c>
      <c r="D1180" t="s">
        <v>9</v>
      </c>
      <c r="E1180" s="24">
        <v>42872.679212962961</v>
      </c>
      <c r="F1180" s="24">
        <v>42877.679212962961</v>
      </c>
      <c r="G1180">
        <v>1</v>
      </c>
      <c r="H1180">
        <v>0</v>
      </c>
      <c r="I1180">
        <v>0</v>
      </c>
      <c r="J1180" s="24">
        <v>42872.679212962961</v>
      </c>
    </row>
    <row r="1181" spans="1:10" x14ac:dyDescent="0.25">
      <c r="A1181">
        <v>517629</v>
      </c>
      <c r="B1181" t="s">
        <v>121</v>
      </c>
      <c r="C1181" t="s">
        <v>15</v>
      </c>
      <c r="D1181" t="s">
        <v>9</v>
      </c>
      <c r="E1181" s="24">
        <v>42877.679224537038</v>
      </c>
      <c r="F1181" s="24">
        <v>42877.679224537038</v>
      </c>
      <c r="G1181">
        <v>1</v>
      </c>
      <c r="H1181">
        <v>0</v>
      </c>
      <c r="I1181">
        <v>0</v>
      </c>
      <c r="J1181" s="24">
        <v>42877.679224537038</v>
      </c>
    </row>
    <row r="1182" spans="1:10" x14ac:dyDescent="0.25">
      <c r="A1182">
        <v>517613</v>
      </c>
      <c r="B1182" t="s">
        <v>68</v>
      </c>
      <c r="C1182" t="s">
        <v>9</v>
      </c>
      <c r="D1182" t="s">
        <v>9</v>
      </c>
      <c r="E1182" s="24">
        <v>42870.679224537038</v>
      </c>
      <c r="F1182" s="24">
        <v>42872.679224537038</v>
      </c>
      <c r="G1182">
        <v>1</v>
      </c>
      <c r="H1182">
        <v>0</v>
      </c>
      <c r="I1182">
        <v>0</v>
      </c>
      <c r="J1182" s="24">
        <v>42870.679224537038</v>
      </c>
    </row>
    <row r="1183" spans="1:10" x14ac:dyDescent="0.25">
      <c r="A1183">
        <v>517620</v>
      </c>
      <c r="B1183" t="s">
        <v>78</v>
      </c>
      <c r="C1183" t="s">
        <v>15</v>
      </c>
      <c r="D1183" t="s">
        <v>9</v>
      </c>
      <c r="E1183" s="24">
        <v>42871.679236111115</v>
      </c>
      <c r="F1183" s="24">
        <v>42872.679236111115</v>
      </c>
      <c r="G1183">
        <v>97</v>
      </c>
      <c r="H1183">
        <v>0</v>
      </c>
      <c r="I1183">
        <v>0</v>
      </c>
      <c r="J1183" s="24">
        <v>42871.679236111115</v>
      </c>
    </row>
    <row r="1184" spans="1:10" x14ac:dyDescent="0.25">
      <c r="A1184">
        <v>517671</v>
      </c>
      <c r="B1184" t="s">
        <v>83</v>
      </c>
      <c r="C1184" t="s">
        <v>15</v>
      </c>
      <c r="D1184" t="s">
        <v>9</v>
      </c>
      <c r="E1184" s="24">
        <v>42878.679236111115</v>
      </c>
      <c r="F1184" s="24">
        <v>42879.679236111115</v>
      </c>
      <c r="G1184">
        <v>5</v>
      </c>
      <c r="H1184">
        <v>0</v>
      </c>
      <c r="I1184">
        <v>0</v>
      </c>
      <c r="J1184" s="24">
        <v>42878.679236111115</v>
      </c>
    </row>
    <row r="1185" spans="1:10" x14ac:dyDescent="0.25">
      <c r="A1185">
        <v>517686</v>
      </c>
      <c r="B1185" t="s">
        <v>68</v>
      </c>
      <c r="C1185" t="s">
        <v>15</v>
      </c>
      <c r="D1185" t="s">
        <v>9</v>
      </c>
      <c r="E1185" s="24">
        <v>42879.679247685184</v>
      </c>
      <c r="F1185" s="24">
        <v>42881.679247685184</v>
      </c>
      <c r="G1185">
        <v>2</v>
      </c>
      <c r="H1185">
        <v>0</v>
      </c>
      <c r="I1185">
        <v>0</v>
      </c>
      <c r="J1185" s="24">
        <v>42879.679247685184</v>
      </c>
    </row>
    <row r="1186" spans="1:10" x14ac:dyDescent="0.25">
      <c r="A1186">
        <v>517688</v>
      </c>
      <c r="B1186" t="s">
        <v>89</v>
      </c>
      <c r="C1186" t="s">
        <v>15</v>
      </c>
      <c r="D1186" t="s">
        <v>9</v>
      </c>
      <c r="E1186" s="24">
        <v>42879.679247685184</v>
      </c>
      <c r="F1186" s="24">
        <v>42885.679247685184</v>
      </c>
      <c r="G1186">
        <v>3</v>
      </c>
      <c r="H1186">
        <v>0</v>
      </c>
      <c r="I1186">
        <v>0</v>
      </c>
      <c r="J1186" s="24">
        <v>42879.679247685184</v>
      </c>
    </row>
    <row r="1187" spans="1:10" x14ac:dyDescent="0.25">
      <c r="A1187">
        <v>517688</v>
      </c>
      <c r="B1187" t="s">
        <v>89</v>
      </c>
      <c r="C1187" t="s">
        <v>9</v>
      </c>
      <c r="D1187" t="s">
        <v>9</v>
      </c>
      <c r="E1187" s="24">
        <v>42880.679259259261</v>
      </c>
      <c r="F1187" s="24">
        <v>42885.679259259261</v>
      </c>
      <c r="G1187">
        <v>1</v>
      </c>
      <c r="H1187">
        <v>0</v>
      </c>
      <c r="I1187">
        <v>0</v>
      </c>
      <c r="J1187" s="24">
        <v>42880.679259259261</v>
      </c>
    </row>
    <row r="1188" spans="1:10" x14ac:dyDescent="0.25">
      <c r="A1188">
        <v>517712</v>
      </c>
      <c r="B1188" t="s">
        <v>105</v>
      </c>
      <c r="C1188" t="s">
        <v>80</v>
      </c>
      <c r="D1188" t="s">
        <v>81</v>
      </c>
      <c r="E1188" s="24">
        <v>42887.679259259261</v>
      </c>
      <c r="F1188" s="24">
        <v>42893.679259259261</v>
      </c>
      <c r="G1188">
        <v>1</v>
      </c>
      <c r="H1188">
        <v>0</v>
      </c>
      <c r="I1188">
        <v>0</v>
      </c>
      <c r="J1188" s="24">
        <v>42881.679259259261</v>
      </c>
    </row>
    <row r="1189" spans="1:10" x14ac:dyDescent="0.25">
      <c r="A1189">
        <v>517712</v>
      </c>
      <c r="B1189" t="s">
        <v>105</v>
      </c>
      <c r="C1189" t="s">
        <v>80</v>
      </c>
      <c r="D1189" t="s">
        <v>81</v>
      </c>
      <c r="E1189" s="24">
        <v>42885.679270833331</v>
      </c>
      <c r="F1189" s="24">
        <v>42893.679270833331</v>
      </c>
      <c r="G1189">
        <v>1</v>
      </c>
      <c r="H1189">
        <v>0</v>
      </c>
      <c r="I1189">
        <v>0</v>
      </c>
      <c r="J1189" s="24">
        <v>42881.679270833331</v>
      </c>
    </row>
    <row r="1190" spans="1:10" x14ac:dyDescent="0.25">
      <c r="A1190">
        <v>517712</v>
      </c>
      <c r="B1190" t="s">
        <v>105</v>
      </c>
      <c r="C1190" t="s">
        <v>80</v>
      </c>
      <c r="D1190" t="s">
        <v>81</v>
      </c>
      <c r="E1190" s="24">
        <v>42885.679270833331</v>
      </c>
      <c r="F1190" s="24">
        <v>42893.679270833331</v>
      </c>
      <c r="G1190">
        <v>1</v>
      </c>
      <c r="H1190">
        <v>0</v>
      </c>
      <c r="I1190">
        <v>0</v>
      </c>
      <c r="J1190" s="24">
        <v>42881.679282407407</v>
      </c>
    </row>
    <row r="1191" spans="1:10" x14ac:dyDescent="0.25">
      <c r="A1191">
        <v>517701</v>
      </c>
      <c r="B1191" t="s">
        <v>68</v>
      </c>
      <c r="C1191" t="s">
        <v>15</v>
      </c>
      <c r="D1191" t="s">
        <v>9</v>
      </c>
      <c r="E1191" s="24">
        <v>42880.679282407407</v>
      </c>
      <c r="F1191" s="24">
        <v>42888.679282407407</v>
      </c>
      <c r="G1191">
        <v>2</v>
      </c>
      <c r="H1191">
        <v>0</v>
      </c>
      <c r="I1191">
        <v>0</v>
      </c>
      <c r="J1191" s="24">
        <v>42881.679282407407</v>
      </c>
    </row>
    <row r="1192" spans="1:10" x14ac:dyDescent="0.25">
      <c r="A1192">
        <v>517759</v>
      </c>
      <c r="B1192" t="s">
        <v>64</v>
      </c>
      <c r="C1192" t="s">
        <v>80</v>
      </c>
      <c r="D1192" t="s">
        <v>81</v>
      </c>
      <c r="E1192" s="24">
        <v>42893.679282407407</v>
      </c>
      <c r="F1192" s="24">
        <v>42895.679282407407</v>
      </c>
      <c r="G1192">
        <v>2</v>
      </c>
      <c r="H1192">
        <v>0</v>
      </c>
      <c r="I1192">
        <v>0</v>
      </c>
      <c r="J1192" s="24">
        <v>42893.679293981484</v>
      </c>
    </row>
    <row r="1193" spans="1:10" x14ac:dyDescent="0.25">
      <c r="A1193">
        <v>517770</v>
      </c>
      <c r="B1193" t="s">
        <v>100</v>
      </c>
      <c r="C1193" t="s">
        <v>15</v>
      </c>
      <c r="D1193" t="s">
        <v>9</v>
      </c>
      <c r="E1193" s="24">
        <v>42888.679293981484</v>
      </c>
      <c r="F1193" s="24">
        <v>42892.679293981484</v>
      </c>
      <c r="G1193">
        <v>1</v>
      </c>
      <c r="H1193">
        <v>0</v>
      </c>
      <c r="I1193">
        <v>0</v>
      </c>
      <c r="J1193" s="24">
        <v>42888.679293981484</v>
      </c>
    </row>
    <row r="1194" spans="1:10" x14ac:dyDescent="0.25">
      <c r="A1194">
        <v>517772</v>
      </c>
      <c r="B1194" t="s">
        <v>100</v>
      </c>
      <c r="C1194" t="s">
        <v>15</v>
      </c>
      <c r="D1194" t="s">
        <v>9</v>
      </c>
      <c r="E1194" s="24">
        <v>42888.679293981484</v>
      </c>
      <c r="F1194" s="24">
        <v>42892.679293981484</v>
      </c>
      <c r="G1194">
        <v>1</v>
      </c>
      <c r="H1194">
        <v>0</v>
      </c>
      <c r="I1194">
        <v>0</v>
      </c>
      <c r="J1194" s="24">
        <v>42888.679305555554</v>
      </c>
    </row>
    <row r="1195" spans="1:10" x14ac:dyDescent="0.25">
      <c r="A1195">
        <v>517762</v>
      </c>
      <c r="B1195" t="s">
        <v>64</v>
      </c>
      <c r="C1195" t="s">
        <v>17</v>
      </c>
      <c r="D1195" t="s">
        <v>9</v>
      </c>
      <c r="E1195" s="24">
        <v>42887.679305555554</v>
      </c>
      <c r="F1195" s="24">
        <v>42888.679305555554</v>
      </c>
      <c r="G1195">
        <v>4</v>
      </c>
      <c r="H1195">
        <v>0</v>
      </c>
      <c r="I1195">
        <v>0</v>
      </c>
      <c r="J1195" s="24">
        <v>42887.679305555554</v>
      </c>
    </row>
    <row r="1196" spans="1:10" x14ac:dyDescent="0.25">
      <c r="A1196">
        <v>517724</v>
      </c>
      <c r="B1196" t="s">
        <v>43</v>
      </c>
      <c r="C1196" t="s">
        <v>66</v>
      </c>
      <c r="D1196" t="s">
        <v>12</v>
      </c>
      <c r="E1196" s="24">
        <v>42888.679305555554</v>
      </c>
      <c r="F1196" s="24">
        <v>42895.679305555554</v>
      </c>
      <c r="G1196">
        <v>10000000</v>
      </c>
      <c r="H1196">
        <v>1.3500000000000002E-2</v>
      </c>
      <c r="I1196">
        <v>135000</v>
      </c>
      <c r="J1196" s="24">
        <v>42885.67931712963</v>
      </c>
    </row>
    <row r="1197" spans="1:10" x14ac:dyDescent="0.25">
      <c r="A1197">
        <v>517724</v>
      </c>
      <c r="B1197" t="s">
        <v>43</v>
      </c>
      <c r="C1197" t="s">
        <v>66</v>
      </c>
      <c r="D1197" t="s">
        <v>12</v>
      </c>
      <c r="E1197" s="24">
        <v>42899.67931712963</v>
      </c>
      <c r="F1197" s="24">
        <v>42902.67931712963</v>
      </c>
      <c r="G1197">
        <v>10000000</v>
      </c>
      <c r="H1197">
        <v>1.3500000000000002E-2</v>
      </c>
      <c r="I1197">
        <v>135000</v>
      </c>
      <c r="J1197" s="24">
        <v>42885.67931712963</v>
      </c>
    </row>
    <row r="1198" spans="1:10" x14ac:dyDescent="0.25">
      <c r="A1198">
        <v>518005</v>
      </c>
      <c r="B1198" t="s">
        <v>78</v>
      </c>
      <c r="C1198" t="s">
        <v>15</v>
      </c>
      <c r="D1198" t="s">
        <v>9</v>
      </c>
      <c r="E1198" s="24">
        <v>42914.67931712963</v>
      </c>
      <c r="F1198" s="24">
        <v>42915.67931712963</v>
      </c>
      <c r="G1198">
        <v>50</v>
      </c>
      <c r="H1198">
        <v>0</v>
      </c>
      <c r="I1198">
        <v>0</v>
      </c>
      <c r="J1198" s="24">
        <v>42914.679328703707</v>
      </c>
    </row>
    <row r="1199" spans="1:10" x14ac:dyDescent="0.25">
      <c r="A1199">
        <v>515702</v>
      </c>
      <c r="B1199" t="s">
        <v>49</v>
      </c>
      <c r="C1199" t="s">
        <v>66</v>
      </c>
      <c r="D1199" t="s">
        <v>12</v>
      </c>
      <c r="E1199" s="24">
        <v>42733.642766203702</v>
      </c>
      <c r="F1199" s="24">
        <v>42740.642766203702</v>
      </c>
      <c r="G1199">
        <v>3000000</v>
      </c>
      <c r="H1199">
        <v>1.4999999999999999E-2</v>
      </c>
      <c r="I1199">
        <v>45000</v>
      </c>
      <c r="J1199" s="24">
        <v>42733.642766203702</v>
      </c>
    </row>
    <row r="1200" spans="1:10" x14ac:dyDescent="0.25">
      <c r="A1200">
        <v>515511</v>
      </c>
      <c r="B1200" t="s">
        <v>37</v>
      </c>
      <c r="C1200" t="s">
        <v>11</v>
      </c>
      <c r="D1200" t="s">
        <v>11</v>
      </c>
      <c r="E1200" s="24">
        <v>42807.642766203702</v>
      </c>
      <c r="F1200" s="24">
        <v>42807.642766203702</v>
      </c>
      <c r="G1200">
        <v>2080</v>
      </c>
      <c r="H1200">
        <v>27</v>
      </c>
      <c r="I1200">
        <v>56160</v>
      </c>
      <c r="J1200" s="24">
        <v>42796.642777777779</v>
      </c>
    </row>
    <row r="1201" spans="1:10" x14ac:dyDescent="0.25">
      <c r="A1201">
        <v>515522</v>
      </c>
      <c r="B1201" t="s">
        <v>48</v>
      </c>
      <c r="C1201" t="s">
        <v>66</v>
      </c>
      <c r="D1201" t="s">
        <v>12</v>
      </c>
      <c r="E1201" s="24">
        <v>42794.642777777779</v>
      </c>
      <c r="F1201" s="24">
        <v>42824.642777777779</v>
      </c>
      <c r="G1201">
        <v>100000000</v>
      </c>
      <c r="H1201">
        <v>1.29E-2</v>
      </c>
      <c r="I1201">
        <v>1290000</v>
      </c>
      <c r="J1201" s="24">
        <v>42591.642777777779</v>
      </c>
    </row>
    <row r="1202" spans="1:10" x14ac:dyDescent="0.25">
      <c r="A1202">
        <v>515522</v>
      </c>
      <c r="B1202" t="s">
        <v>48</v>
      </c>
      <c r="C1202" t="s">
        <v>66</v>
      </c>
      <c r="D1202" t="s">
        <v>12</v>
      </c>
      <c r="E1202" s="24">
        <v>42809.642777777779</v>
      </c>
      <c r="F1202" s="24">
        <v>42825.642789351848</v>
      </c>
      <c r="G1202">
        <v>50000000</v>
      </c>
      <c r="H1202">
        <v>1.29E-2</v>
      </c>
      <c r="I1202">
        <v>645000</v>
      </c>
      <c r="J1202" s="24">
        <v>42594.642789351848</v>
      </c>
    </row>
    <row r="1203" spans="1:10" x14ac:dyDescent="0.25">
      <c r="A1203">
        <v>513959</v>
      </c>
      <c r="B1203" t="s">
        <v>43</v>
      </c>
      <c r="C1203" t="s">
        <v>18</v>
      </c>
      <c r="D1203" t="s">
        <v>12</v>
      </c>
      <c r="E1203" s="24">
        <v>42719.642789351848</v>
      </c>
      <c r="F1203" s="24">
        <v>42746.642789351848</v>
      </c>
      <c r="G1203">
        <v>20000000</v>
      </c>
      <c r="H1203">
        <v>1.5099999999999999E-2</v>
      </c>
      <c r="I1203">
        <v>302000</v>
      </c>
      <c r="J1203" s="24">
        <v>42396.642789351848</v>
      </c>
    </row>
    <row r="1204" spans="1:10" x14ac:dyDescent="0.25">
      <c r="A1204">
        <v>514747</v>
      </c>
      <c r="B1204" t="s">
        <v>43</v>
      </c>
      <c r="C1204" t="s">
        <v>66</v>
      </c>
      <c r="D1204" t="s">
        <v>12</v>
      </c>
      <c r="E1204" s="24">
        <v>42492.642800925925</v>
      </c>
      <c r="F1204" s="24">
        <v>42744.642800925925</v>
      </c>
      <c r="G1204">
        <v>10000000</v>
      </c>
      <c r="H1204">
        <v>1.4499999999999999E-2</v>
      </c>
      <c r="I1204">
        <v>145000</v>
      </c>
      <c r="J1204" s="24">
        <v>42492.642800925925</v>
      </c>
    </row>
    <row r="1205" spans="1:10" x14ac:dyDescent="0.25">
      <c r="A1205">
        <v>515067</v>
      </c>
      <c r="B1205" t="s">
        <v>43</v>
      </c>
      <c r="C1205" t="s">
        <v>66</v>
      </c>
      <c r="D1205" t="s">
        <v>12</v>
      </c>
      <c r="E1205" s="24">
        <v>42614.642800925925</v>
      </c>
      <c r="F1205" s="24">
        <v>42746.642800925925</v>
      </c>
      <c r="G1205">
        <v>3000000</v>
      </c>
      <c r="H1205">
        <v>1.4499999999999999E-2</v>
      </c>
      <c r="I1205">
        <v>43500</v>
      </c>
      <c r="J1205" s="24">
        <v>42529.642812500002</v>
      </c>
    </row>
    <row r="1206" spans="1:10" x14ac:dyDescent="0.25">
      <c r="A1206">
        <v>515222</v>
      </c>
      <c r="B1206" t="s">
        <v>75</v>
      </c>
      <c r="C1206" t="s">
        <v>39</v>
      </c>
      <c r="D1206" t="s">
        <v>12</v>
      </c>
      <c r="E1206" s="24">
        <v>42760.642812500002</v>
      </c>
      <c r="F1206" s="24">
        <v>42761.642812500002</v>
      </c>
      <c r="G1206">
        <v>498000</v>
      </c>
      <c r="H1206">
        <v>0.1658</v>
      </c>
      <c r="I1206">
        <v>82568.399999999994</v>
      </c>
      <c r="J1206" s="24">
        <v>42549.642812500002</v>
      </c>
    </row>
    <row r="1207" spans="1:10" x14ac:dyDescent="0.25">
      <c r="A1207">
        <v>515374</v>
      </c>
      <c r="B1207" t="s">
        <v>86</v>
      </c>
      <c r="C1207" t="s">
        <v>66</v>
      </c>
      <c r="D1207" t="s">
        <v>12</v>
      </c>
      <c r="E1207" s="24">
        <v>42719.642824074072</v>
      </c>
      <c r="F1207" s="24">
        <v>42745.642824074072</v>
      </c>
      <c r="G1207">
        <v>9000000</v>
      </c>
      <c r="H1207">
        <v>1.4000000000000002E-2</v>
      </c>
      <c r="I1207">
        <v>126000</v>
      </c>
      <c r="J1207" s="24">
        <v>42569.642824074072</v>
      </c>
    </row>
    <row r="1208" spans="1:10" x14ac:dyDescent="0.25">
      <c r="A1208">
        <v>515374</v>
      </c>
      <c r="B1208" t="s">
        <v>86</v>
      </c>
      <c r="C1208" t="s">
        <v>66</v>
      </c>
      <c r="D1208" t="s">
        <v>12</v>
      </c>
      <c r="E1208" s="24">
        <v>42375.642824074072</v>
      </c>
      <c r="F1208" s="24">
        <v>42760.642824074072</v>
      </c>
      <c r="G1208">
        <v>10000000</v>
      </c>
      <c r="H1208">
        <v>1.4000000000000002E-2</v>
      </c>
      <c r="I1208">
        <v>140000</v>
      </c>
      <c r="J1208" s="24">
        <v>42569.642835648148</v>
      </c>
    </row>
    <row r="1209" spans="1:10" x14ac:dyDescent="0.25">
      <c r="A1209">
        <v>515374</v>
      </c>
      <c r="B1209" t="s">
        <v>86</v>
      </c>
      <c r="C1209" t="s">
        <v>66</v>
      </c>
      <c r="D1209" t="s">
        <v>12</v>
      </c>
      <c r="E1209" s="24">
        <v>42772.642835648148</v>
      </c>
      <c r="F1209" s="24">
        <v>42774.642835648148</v>
      </c>
      <c r="G1209">
        <v>15000000</v>
      </c>
      <c r="H1209">
        <v>1.4000000000000002E-2</v>
      </c>
      <c r="I1209">
        <v>210000</v>
      </c>
      <c r="J1209" s="24">
        <v>42569.642835648148</v>
      </c>
    </row>
    <row r="1210" spans="1:10" x14ac:dyDescent="0.25">
      <c r="A1210">
        <v>515374</v>
      </c>
      <c r="B1210" t="s">
        <v>86</v>
      </c>
      <c r="C1210" t="s">
        <v>66</v>
      </c>
      <c r="D1210" t="s">
        <v>12</v>
      </c>
      <c r="E1210" s="24">
        <v>42723.642847222225</v>
      </c>
      <c r="F1210" s="24">
        <v>42755.642847222225</v>
      </c>
      <c r="G1210">
        <v>1000000</v>
      </c>
      <c r="H1210">
        <v>1.4000000000000002E-2</v>
      </c>
      <c r="I1210">
        <v>14000</v>
      </c>
      <c r="J1210" s="24">
        <v>42723.642847222225</v>
      </c>
    </row>
    <row r="1211" spans="1:10" x14ac:dyDescent="0.25">
      <c r="A1211">
        <v>515879</v>
      </c>
      <c r="B1211" t="s">
        <v>49</v>
      </c>
      <c r="C1211" t="s">
        <v>66</v>
      </c>
      <c r="D1211" t="s">
        <v>12</v>
      </c>
      <c r="E1211" s="24">
        <v>42747.642847222225</v>
      </c>
      <c r="F1211" s="24">
        <v>42768.642847222225</v>
      </c>
      <c r="G1211">
        <v>13000000</v>
      </c>
      <c r="H1211">
        <v>1.4999999999999999E-2</v>
      </c>
      <c r="I1211">
        <v>195000</v>
      </c>
      <c r="J1211" s="24">
        <v>42747.642847222225</v>
      </c>
    </row>
    <row r="1212" spans="1:10" x14ac:dyDescent="0.25">
      <c r="A1212">
        <v>515887</v>
      </c>
      <c r="B1212" t="s">
        <v>48</v>
      </c>
      <c r="C1212" t="s">
        <v>66</v>
      </c>
      <c r="D1212" t="s">
        <v>12</v>
      </c>
      <c r="E1212" s="24">
        <v>42772.642858796295</v>
      </c>
      <c r="F1212" s="24">
        <v>42772.642858796295</v>
      </c>
      <c r="G1212">
        <v>550000</v>
      </c>
      <c r="H1212">
        <v>1.55E-2</v>
      </c>
      <c r="I1212">
        <v>8525</v>
      </c>
      <c r="J1212" s="24">
        <v>42713.642858796295</v>
      </c>
    </row>
    <row r="1213" spans="1:10" x14ac:dyDescent="0.25">
      <c r="A1213">
        <v>515955</v>
      </c>
      <c r="B1213" t="s">
        <v>86</v>
      </c>
      <c r="C1213" t="s">
        <v>66</v>
      </c>
      <c r="D1213" t="s">
        <v>12</v>
      </c>
      <c r="E1213" s="24">
        <v>42711.642858796295</v>
      </c>
      <c r="F1213" s="24">
        <v>42766.642858796295</v>
      </c>
      <c r="G1213">
        <v>6000000</v>
      </c>
      <c r="H1213">
        <v>1.4000000000000002E-2</v>
      </c>
      <c r="I1213">
        <v>84000</v>
      </c>
      <c r="J1213" s="24">
        <v>42692.642870370371</v>
      </c>
    </row>
    <row r="1214" spans="1:10" x14ac:dyDescent="0.25">
      <c r="A1214">
        <v>515955</v>
      </c>
      <c r="B1214" t="s">
        <v>86</v>
      </c>
      <c r="C1214" t="s">
        <v>66</v>
      </c>
      <c r="D1214" t="s">
        <v>12</v>
      </c>
      <c r="E1214" s="24">
        <v>42747.642870370371</v>
      </c>
      <c r="F1214" s="24">
        <v>42766.642870370371</v>
      </c>
      <c r="G1214">
        <v>10000000</v>
      </c>
      <c r="H1214">
        <v>1.4000000000000002E-2</v>
      </c>
      <c r="I1214">
        <v>140000</v>
      </c>
      <c r="J1214" s="24">
        <v>42747.642870370371</v>
      </c>
    </row>
    <row r="1215" spans="1:10" x14ac:dyDescent="0.25">
      <c r="A1215">
        <v>515955</v>
      </c>
      <c r="B1215" t="s">
        <v>86</v>
      </c>
      <c r="C1215" t="s">
        <v>66</v>
      </c>
      <c r="D1215" t="s">
        <v>12</v>
      </c>
      <c r="E1215" s="24">
        <v>42748.642881944441</v>
      </c>
      <c r="F1215" s="24">
        <v>42751.642881944441</v>
      </c>
      <c r="G1215">
        <v>2169000</v>
      </c>
      <c r="H1215">
        <v>1.4000000000000002E-2</v>
      </c>
      <c r="I1215">
        <v>30366</v>
      </c>
      <c r="J1215" s="24">
        <v>42748.642881944441</v>
      </c>
    </row>
    <row r="1216" spans="1:10" x14ac:dyDescent="0.25">
      <c r="A1216">
        <v>515955</v>
      </c>
      <c r="B1216" t="s">
        <v>86</v>
      </c>
      <c r="C1216" t="s">
        <v>66</v>
      </c>
      <c r="D1216" t="s">
        <v>12</v>
      </c>
      <c r="E1216" s="24">
        <v>42775.642881944441</v>
      </c>
      <c r="F1216" s="24">
        <v>42776.642881944441</v>
      </c>
      <c r="G1216">
        <v>14482990</v>
      </c>
      <c r="H1216">
        <v>1.4000000000000002E-2</v>
      </c>
      <c r="I1216">
        <v>202761.86</v>
      </c>
      <c r="J1216" s="24">
        <v>42775.642893518518</v>
      </c>
    </row>
    <row r="1217" spans="1:10" x14ac:dyDescent="0.25">
      <c r="A1217">
        <v>516038</v>
      </c>
      <c r="B1217" t="s">
        <v>49</v>
      </c>
      <c r="C1217" t="s">
        <v>38</v>
      </c>
      <c r="D1217" t="s">
        <v>12</v>
      </c>
      <c r="E1217" s="24">
        <v>42678.642893518518</v>
      </c>
      <c r="F1217" s="24">
        <v>42740.642893518518</v>
      </c>
      <c r="G1217">
        <v>3000000</v>
      </c>
      <c r="H1217">
        <v>1.7999999999999999E-2</v>
      </c>
      <c r="I1217">
        <v>54000</v>
      </c>
      <c r="J1217" s="24">
        <v>42678.642893518518</v>
      </c>
    </row>
    <row r="1218" spans="1:10" x14ac:dyDescent="0.25">
      <c r="A1218">
        <v>516078</v>
      </c>
      <c r="B1218" t="s">
        <v>41</v>
      </c>
      <c r="C1218" t="s">
        <v>66</v>
      </c>
      <c r="D1218" t="s">
        <v>12</v>
      </c>
      <c r="E1218" s="24">
        <v>42747.642893518518</v>
      </c>
      <c r="F1218" s="24">
        <v>42762.642905092594</v>
      </c>
      <c r="G1218">
        <v>3000000</v>
      </c>
      <c r="H1218">
        <v>1.4000000000000002E-2</v>
      </c>
      <c r="I1218">
        <v>42000</v>
      </c>
      <c r="J1218" s="24">
        <v>42747.642905092594</v>
      </c>
    </row>
    <row r="1219" spans="1:10" x14ac:dyDescent="0.25">
      <c r="A1219">
        <v>516078</v>
      </c>
      <c r="B1219" t="s">
        <v>41</v>
      </c>
      <c r="C1219" t="s">
        <v>66</v>
      </c>
      <c r="D1219" t="s">
        <v>12</v>
      </c>
      <c r="E1219" s="24">
        <v>42748.642905092594</v>
      </c>
      <c r="F1219" s="24">
        <v>42752.642905092594</v>
      </c>
      <c r="G1219">
        <v>1026283</v>
      </c>
      <c r="H1219">
        <v>1.4000000000000002E-2</v>
      </c>
      <c r="I1219">
        <v>14367.962</v>
      </c>
      <c r="J1219" s="24">
        <v>42748.642905092594</v>
      </c>
    </row>
    <row r="1220" spans="1:10" x14ac:dyDescent="0.25">
      <c r="A1220">
        <v>516122</v>
      </c>
      <c r="B1220" t="s">
        <v>43</v>
      </c>
      <c r="C1220" t="s">
        <v>38</v>
      </c>
      <c r="D1220" t="s">
        <v>12</v>
      </c>
      <c r="E1220" s="24">
        <v>42669.642916666664</v>
      </c>
      <c r="F1220" s="24">
        <v>42746.642916666664</v>
      </c>
      <c r="G1220">
        <v>6000000</v>
      </c>
      <c r="H1220">
        <v>2.1100000000000001E-2</v>
      </c>
      <c r="I1220">
        <v>126600</v>
      </c>
      <c r="J1220" s="24">
        <v>42669.642916666664</v>
      </c>
    </row>
    <row r="1221" spans="1:10" x14ac:dyDescent="0.25">
      <c r="A1221">
        <v>516122</v>
      </c>
      <c r="B1221" t="s">
        <v>43</v>
      </c>
      <c r="C1221" t="s">
        <v>38</v>
      </c>
      <c r="D1221" t="s">
        <v>12</v>
      </c>
      <c r="E1221" s="24">
        <v>42669.642916666664</v>
      </c>
      <c r="F1221" s="24">
        <v>42741.642916666664</v>
      </c>
      <c r="G1221">
        <v>5000000</v>
      </c>
      <c r="H1221">
        <v>2.1100000000000001E-2</v>
      </c>
      <c r="I1221">
        <v>105500</v>
      </c>
      <c r="J1221" s="24">
        <v>42669.642928240741</v>
      </c>
    </row>
    <row r="1222" spans="1:10" x14ac:dyDescent="0.25">
      <c r="A1222">
        <v>516122</v>
      </c>
      <c r="B1222" t="s">
        <v>43</v>
      </c>
      <c r="C1222" t="s">
        <v>38</v>
      </c>
      <c r="D1222" t="s">
        <v>12</v>
      </c>
      <c r="E1222" s="24">
        <v>42740.642928240741</v>
      </c>
      <c r="F1222" s="24">
        <v>42781.642928240741</v>
      </c>
      <c r="G1222">
        <v>4000000</v>
      </c>
      <c r="H1222">
        <v>2.1100000000000001E-2</v>
      </c>
      <c r="I1222">
        <v>84400</v>
      </c>
      <c r="J1222" s="24">
        <v>42740.642928240741</v>
      </c>
    </row>
    <row r="1223" spans="1:10" x14ac:dyDescent="0.25">
      <c r="A1223">
        <v>516314</v>
      </c>
      <c r="B1223" t="s">
        <v>68</v>
      </c>
      <c r="C1223" t="s">
        <v>15</v>
      </c>
      <c r="D1223" t="s">
        <v>9</v>
      </c>
      <c r="E1223" s="24">
        <v>42696.642939814818</v>
      </c>
      <c r="F1223" s="24">
        <v>42754.642939814818</v>
      </c>
      <c r="G1223">
        <v>1</v>
      </c>
      <c r="H1223">
        <v>840</v>
      </c>
      <c r="I1223">
        <v>840</v>
      </c>
      <c r="J1223" s="24">
        <v>42696.642939814818</v>
      </c>
    </row>
    <row r="1224" spans="1:10" x14ac:dyDescent="0.25">
      <c r="A1224">
        <v>516549</v>
      </c>
      <c r="B1224" t="s">
        <v>74</v>
      </c>
      <c r="C1224" t="s">
        <v>18</v>
      </c>
      <c r="D1224" t="s">
        <v>12</v>
      </c>
      <c r="E1224" s="24">
        <v>42770.642939814818</v>
      </c>
      <c r="F1224" s="24">
        <v>42751.642939814818</v>
      </c>
      <c r="G1224">
        <v>1000000</v>
      </c>
      <c r="H1224">
        <v>1.55E-2</v>
      </c>
      <c r="I1224">
        <v>15500</v>
      </c>
      <c r="J1224" s="24">
        <v>42731.642951388887</v>
      </c>
    </row>
    <row r="1225" spans="1:10" x14ac:dyDescent="0.25">
      <c r="A1225">
        <v>516539</v>
      </c>
      <c r="B1225" t="s">
        <v>99</v>
      </c>
      <c r="C1225" t="s">
        <v>115</v>
      </c>
      <c r="D1225" t="s">
        <v>9</v>
      </c>
      <c r="E1225" s="24">
        <v>42747.642951388887</v>
      </c>
      <c r="F1225" s="24">
        <v>42752.642951388887</v>
      </c>
      <c r="G1225">
        <v>70</v>
      </c>
      <c r="H1225">
        <v>940</v>
      </c>
      <c r="I1225">
        <v>65800</v>
      </c>
      <c r="J1225" s="24">
        <v>42733.642951388887</v>
      </c>
    </row>
    <row r="1226" spans="1:10" x14ac:dyDescent="0.25">
      <c r="A1226">
        <v>516530</v>
      </c>
      <c r="B1226" t="s">
        <v>35</v>
      </c>
      <c r="C1226" t="s">
        <v>66</v>
      </c>
      <c r="D1226" t="s">
        <v>12</v>
      </c>
      <c r="E1226" s="24">
        <v>42772.642962962964</v>
      </c>
      <c r="F1226" s="24">
        <v>42772.642962962964</v>
      </c>
      <c r="G1226">
        <v>5000000</v>
      </c>
      <c r="H1226">
        <v>1.1550000000000001E-2</v>
      </c>
      <c r="I1226">
        <v>57750</v>
      </c>
      <c r="J1226" s="24">
        <v>42724.642962962964</v>
      </c>
    </row>
    <row r="1227" spans="1:10" x14ac:dyDescent="0.25">
      <c r="A1227">
        <v>516537</v>
      </c>
      <c r="B1227" t="s">
        <v>41</v>
      </c>
      <c r="C1227" t="s">
        <v>66</v>
      </c>
      <c r="D1227" t="s">
        <v>12</v>
      </c>
      <c r="E1227" s="24">
        <v>42795.642962962964</v>
      </c>
      <c r="F1227" s="24">
        <v>42795.642962962964</v>
      </c>
      <c r="G1227">
        <v>10000000</v>
      </c>
      <c r="H1227">
        <v>1.4000000000000002E-2</v>
      </c>
      <c r="I1227">
        <v>140000</v>
      </c>
      <c r="J1227" s="24">
        <v>42725.642962962964</v>
      </c>
    </row>
    <row r="1228" spans="1:10" x14ac:dyDescent="0.25">
      <c r="A1228">
        <v>516537</v>
      </c>
      <c r="B1228" t="s">
        <v>41</v>
      </c>
      <c r="C1228" t="s">
        <v>66</v>
      </c>
      <c r="D1228" t="s">
        <v>12</v>
      </c>
      <c r="E1228" s="24">
        <v>42826.642974537041</v>
      </c>
      <c r="F1228" s="24">
        <v>42825.642974537041</v>
      </c>
      <c r="G1228">
        <v>10000000</v>
      </c>
      <c r="H1228">
        <v>1.4000000000000002E-2</v>
      </c>
      <c r="I1228">
        <v>140000</v>
      </c>
      <c r="J1228" s="24">
        <v>42725.642974537041</v>
      </c>
    </row>
    <row r="1229" spans="1:10" x14ac:dyDescent="0.25">
      <c r="A1229">
        <v>516510</v>
      </c>
      <c r="B1229" t="s">
        <v>68</v>
      </c>
      <c r="C1229" t="s">
        <v>15</v>
      </c>
      <c r="D1229" t="s">
        <v>9</v>
      </c>
      <c r="E1229" s="24">
        <v>42725.642974537041</v>
      </c>
      <c r="F1229" s="24">
        <v>42753.642974537041</v>
      </c>
      <c r="G1229">
        <v>2</v>
      </c>
      <c r="H1229">
        <v>672</v>
      </c>
      <c r="I1229">
        <v>1344</v>
      </c>
      <c r="J1229" s="24">
        <v>42726.64298611111</v>
      </c>
    </row>
    <row r="1230" spans="1:10" x14ac:dyDescent="0.25">
      <c r="A1230">
        <v>516471</v>
      </c>
      <c r="B1230" t="s">
        <v>41</v>
      </c>
      <c r="C1230" t="s">
        <v>66</v>
      </c>
      <c r="D1230" t="s">
        <v>12</v>
      </c>
      <c r="E1230" s="24">
        <v>42755.64298611111</v>
      </c>
      <c r="F1230" s="24">
        <v>42755.64298611111</v>
      </c>
      <c r="G1230">
        <v>4000000</v>
      </c>
      <c r="H1230">
        <v>1.4000000000000002E-2</v>
      </c>
      <c r="I1230">
        <v>56000</v>
      </c>
      <c r="J1230" s="24">
        <v>42718.64298611111</v>
      </c>
    </row>
    <row r="1231" spans="1:10" x14ac:dyDescent="0.25">
      <c r="A1231">
        <v>516502</v>
      </c>
      <c r="B1231" t="s">
        <v>68</v>
      </c>
      <c r="C1231" t="s">
        <v>15</v>
      </c>
      <c r="D1231" t="s">
        <v>9</v>
      </c>
      <c r="E1231" s="24">
        <v>42753.642997685187</v>
      </c>
      <c r="F1231" s="24">
        <v>42754.642997685187</v>
      </c>
      <c r="G1231">
        <v>75</v>
      </c>
      <c r="H1231">
        <v>657</v>
      </c>
      <c r="I1231">
        <v>49275</v>
      </c>
      <c r="J1231" s="24">
        <v>42753.642997685187</v>
      </c>
    </row>
    <row r="1232" spans="1:10" x14ac:dyDescent="0.25">
      <c r="A1232">
        <v>516443</v>
      </c>
      <c r="B1232" t="s">
        <v>89</v>
      </c>
      <c r="C1232" t="s">
        <v>16</v>
      </c>
      <c r="D1232" t="s">
        <v>9</v>
      </c>
      <c r="E1232" s="24">
        <v>42713.642997685187</v>
      </c>
      <c r="F1232" s="24">
        <v>42755.642997685187</v>
      </c>
      <c r="G1232">
        <v>2</v>
      </c>
      <c r="H1232">
        <v>0</v>
      </c>
      <c r="I1232">
        <v>0</v>
      </c>
      <c r="J1232" s="24">
        <v>42713.643009259256</v>
      </c>
    </row>
    <row r="1233" spans="1:10" x14ac:dyDescent="0.25">
      <c r="A1233">
        <v>516451</v>
      </c>
      <c r="B1233" t="s">
        <v>102</v>
      </c>
      <c r="C1233" t="s">
        <v>15</v>
      </c>
      <c r="D1233" t="s">
        <v>9</v>
      </c>
      <c r="E1233" s="24">
        <v>42717.643009259256</v>
      </c>
      <c r="F1233" s="24">
        <v>42793.643009259256</v>
      </c>
      <c r="G1233">
        <v>100</v>
      </c>
      <c r="H1233">
        <v>450</v>
      </c>
      <c r="I1233">
        <v>45000</v>
      </c>
      <c r="J1233" s="24">
        <v>42717.643009259256</v>
      </c>
    </row>
    <row r="1234" spans="1:10" x14ac:dyDescent="0.25">
      <c r="A1234">
        <v>516448</v>
      </c>
      <c r="B1234" t="s">
        <v>35</v>
      </c>
      <c r="C1234" t="s">
        <v>66</v>
      </c>
      <c r="D1234" t="s">
        <v>12</v>
      </c>
      <c r="E1234" s="24">
        <v>42746.643020833333</v>
      </c>
      <c r="F1234" s="24">
        <v>42746.643020833333</v>
      </c>
      <c r="G1234">
        <v>5000000</v>
      </c>
      <c r="H1234">
        <v>1.2160000000000001E-2</v>
      </c>
      <c r="I1234">
        <v>60800</v>
      </c>
      <c r="J1234" s="24">
        <v>42716.643020833333</v>
      </c>
    </row>
    <row r="1235" spans="1:10" x14ac:dyDescent="0.25">
      <c r="A1235">
        <v>516448</v>
      </c>
      <c r="B1235" t="s">
        <v>35</v>
      </c>
      <c r="C1235" t="s">
        <v>66</v>
      </c>
      <c r="D1235" t="s">
        <v>12</v>
      </c>
      <c r="E1235" s="24">
        <v>42409.643020833333</v>
      </c>
      <c r="F1235" s="24">
        <v>42775.643020833333</v>
      </c>
      <c r="G1235">
        <v>1570000</v>
      </c>
      <c r="H1235">
        <v>1.1550000000000001E-2</v>
      </c>
      <c r="I1235">
        <v>18133.5</v>
      </c>
      <c r="J1235" s="24">
        <v>42716.643020833333</v>
      </c>
    </row>
    <row r="1236" spans="1:10" x14ac:dyDescent="0.25">
      <c r="A1236">
        <v>516417</v>
      </c>
      <c r="B1236" t="s">
        <v>75</v>
      </c>
      <c r="C1236" t="s">
        <v>11</v>
      </c>
      <c r="D1236" t="s">
        <v>11</v>
      </c>
      <c r="E1236" s="24">
        <v>42793.64303240741</v>
      </c>
      <c r="F1236" s="24">
        <v>42793.64303240741</v>
      </c>
      <c r="G1236">
        <v>1300</v>
      </c>
      <c r="H1236">
        <v>11</v>
      </c>
      <c r="I1236">
        <v>14300</v>
      </c>
      <c r="J1236" s="24">
        <v>42726.64303240741</v>
      </c>
    </row>
    <row r="1237" spans="1:10" x14ac:dyDescent="0.25">
      <c r="A1237">
        <v>516759</v>
      </c>
      <c r="B1237" t="s">
        <v>77</v>
      </c>
      <c r="C1237" t="s">
        <v>15</v>
      </c>
      <c r="D1237" t="s">
        <v>9</v>
      </c>
      <c r="E1237" s="24">
        <v>42759.64303240741</v>
      </c>
      <c r="F1237" s="24">
        <v>42762.64303240741</v>
      </c>
      <c r="G1237">
        <v>1</v>
      </c>
      <c r="H1237">
        <v>0</v>
      </c>
      <c r="I1237">
        <v>0</v>
      </c>
      <c r="J1237" s="24">
        <v>42759.643043981479</v>
      </c>
    </row>
    <row r="1238" spans="1:10" x14ac:dyDescent="0.25">
      <c r="A1238">
        <v>516736</v>
      </c>
      <c r="B1238" t="s">
        <v>98</v>
      </c>
      <c r="C1238" t="s">
        <v>109</v>
      </c>
      <c r="D1238" t="s">
        <v>12</v>
      </c>
      <c r="E1238" s="24">
        <v>42759.643043981479</v>
      </c>
      <c r="F1238" s="24">
        <v>42794.643043981479</v>
      </c>
      <c r="G1238">
        <v>250000</v>
      </c>
      <c r="H1238">
        <v>2.4E-2</v>
      </c>
      <c r="I1238">
        <v>6000</v>
      </c>
      <c r="J1238" s="24">
        <v>42759.643043981479</v>
      </c>
    </row>
    <row r="1239" spans="1:10" x14ac:dyDescent="0.25">
      <c r="A1239">
        <v>516741</v>
      </c>
      <c r="B1239" t="s">
        <v>111</v>
      </c>
      <c r="C1239" t="s">
        <v>80</v>
      </c>
      <c r="D1239" t="s">
        <v>81</v>
      </c>
      <c r="E1239" s="24">
        <v>42758.643055555556</v>
      </c>
      <c r="F1239" s="24">
        <v>42759.643055555556</v>
      </c>
      <c r="G1239">
        <v>1</v>
      </c>
      <c r="H1239">
        <v>0</v>
      </c>
      <c r="I1239">
        <v>0</v>
      </c>
      <c r="J1239" s="24">
        <v>42758.643055555556</v>
      </c>
    </row>
    <row r="1240" spans="1:10" x14ac:dyDescent="0.25">
      <c r="A1240">
        <v>516741</v>
      </c>
      <c r="B1240" t="s">
        <v>111</v>
      </c>
      <c r="C1240" t="s">
        <v>80</v>
      </c>
      <c r="D1240" t="s">
        <v>81</v>
      </c>
      <c r="E1240" s="24">
        <v>42758.643055555556</v>
      </c>
      <c r="F1240" s="24">
        <v>42759.643055555556</v>
      </c>
      <c r="G1240">
        <v>1</v>
      </c>
      <c r="H1240">
        <v>0</v>
      </c>
      <c r="I1240">
        <v>0</v>
      </c>
      <c r="J1240" s="24">
        <v>42758.643067129633</v>
      </c>
    </row>
    <row r="1241" spans="1:10" x14ac:dyDescent="0.25">
      <c r="A1241">
        <v>516735</v>
      </c>
      <c r="B1241" t="s">
        <v>110</v>
      </c>
      <c r="C1241" t="s">
        <v>80</v>
      </c>
      <c r="D1241" t="s">
        <v>81</v>
      </c>
      <c r="E1241" s="24">
        <v>42755.643067129633</v>
      </c>
      <c r="F1241" s="24">
        <v>42758.643067129633</v>
      </c>
      <c r="G1241">
        <v>1</v>
      </c>
      <c r="H1241">
        <v>0</v>
      </c>
      <c r="I1241">
        <v>0</v>
      </c>
      <c r="J1241" s="24">
        <v>42755.643067129633</v>
      </c>
    </row>
    <row r="1242" spans="1:10" x14ac:dyDescent="0.25">
      <c r="A1242">
        <v>516682</v>
      </c>
      <c r="B1242" t="s">
        <v>83</v>
      </c>
      <c r="C1242" t="s">
        <v>15</v>
      </c>
      <c r="D1242" t="s">
        <v>9</v>
      </c>
      <c r="E1242" s="24">
        <v>42748.643078703702</v>
      </c>
      <c r="F1242" s="24">
        <v>42753.643078703702</v>
      </c>
      <c r="G1242">
        <v>1</v>
      </c>
      <c r="H1242">
        <v>0</v>
      </c>
      <c r="I1242">
        <v>0</v>
      </c>
      <c r="J1242" s="24">
        <v>42748.643078703702</v>
      </c>
    </row>
    <row r="1243" spans="1:10" x14ac:dyDescent="0.25">
      <c r="A1243">
        <v>516708</v>
      </c>
      <c r="B1243" t="s">
        <v>69</v>
      </c>
      <c r="C1243" t="s">
        <v>9</v>
      </c>
      <c r="D1243" t="s">
        <v>9</v>
      </c>
      <c r="E1243" s="24">
        <v>42752.643078703702</v>
      </c>
      <c r="F1243" s="24">
        <v>42758.643078703702</v>
      </c>
      <c r="G1243">
        <v>1</v>
      </c>
      <c r="H1243">
        <v>0</v>
      </c>
      <c r="I1243">
        <v>0</v>
      </c>
      <c r="J1243" s="24">
        <v>42752.643078703702</v>
      </c>
    </row>
    <row r="1244" spans="1:10" x14ac:dyDescent="0.25">
      <c r="A1244">
        <v>516708</v>
      </c>
      <c r="B1244" t="s">
        <v>69</v>
      </c>
      <c r="C1244" t="s">
        <v>9</v>
      </c>
      <c r="D1244" t="s">
        <v>9</v>
      </c>
      <c r="E1244" s="24">
        <v>42752.643090277779</v>
      </c>
      <c r="F1244" s="24">
        <v>42758.643090277779</v>
      </c>
      <c r="G1244">
        <v>1</v>
      </c>
      <c r="H1244">
        <v>0</v>
      </c>
      <c r="I1244">
        <v>0</v>
      </c>
      <c r="J1244" s="24">
        <v>42752.643090277779</v>
      </c>
    </row>
    <row r="1245" spans="1:10" x14ac:dyDescent="0.25">
      <c r="A1245">
        <v>516708</v>
      </c>
      <c r="B1245" t="s">
        <v>69</v>
      </c>
      <c r="C1245" t="s">
        <v>9</v>
      </c>
      <c r="D1245" t="s">
        <v>9</v>
      </c>
      <c r="E1245" s="24">
        <v>42752.643090277779</v>
      </c>
      <c r="F1245" s="24">
        <v>42758.643090277779</v>
      </c>
      <c r="G1245">
        <v>1</v>
      </c>
      <c r="H1245">
        <v>0</v>
      </c>
      <c r="I1245">
        <v>0</v>
      </c>
      <c r="J1245" s="24">
        <v>42752.643101851849</v>
      </c>
    </row>
    <row r="1246" spans="1:10" x14ac:dyDescent="0.25">
      <c r="A1246">
        <v>516711</v>
      </c>
      <c r="B1246" t="s">
        <v>67</v>
      </c>
      <c r="C1246" t="s">
        <v>15</v>
      </c>
      <c r="D1246" t="s">
        <v>9</v>
      </c>
      <c r="E1246" s="24">
        <v>42752.643101851849</v>
      </c>
      <c r="F1246" s="24">
        <v>42755.643101851849</v>
      </c>
      <c r="G1246">
        <v>1</v>
      </c>
      <c r="H1246">
        <v>0</v>
      </c>
      <c r="I1246">
        <v>0</v>
      </c>
      <c r="J1246" s="24">
        <v>42752.643101851849</v>
      </c>
    </row>
    <row r="1247" spans="1:10" x14ac:dyDescent="0.25">
      <c r="A1247">
        <v>516712</v>
      </c>
      <c r="B1247" t="s">
        <v>68</v>
      </c>
      <c r="C1247" t="s">
        <v>15</v>
      </c>
      <c r="D1247" t="s">
        <v>9</v>
      </c>
      <c r="E1247" s="24">
        <v>42752.643113425926</v>
      </c>
      <c r="F1247" s="24">
        <v>42753.643113425926</v>
      </c>
      <c r="G1247">
        <v>1</v>
      </c>
      <c r="H1247">
        <v>0</v>
      </c>
      <c r="I1247">
        <v>0</v>
      </c>
      <c r="J1247" s="24">
        <v>42752.643113425926</v>
      </c>
    </row>
    <row r="1248" spans="1:10" x14ac:dyDescent="0.25">
      <c r="A1248">
        <v>516633</v>
      </c>
      <c r="B1248" t="s">
        <v>70</v>
      </c>
      <c r="C1248" t="s">
        <v>15</v>
      </c>
      <c r="D1248" t="s">
        <v>9</v>
      </c>
      <c r="E1248" s="24">
        <v>42741.643113425926</v>
      </c>
      <c r="F1248" s="24">
        <v>42745.643113425926</v>
      </c>
      <c r="G1248">
        <v>1</v>
      </c>
      <c r="H1248">
        <v>0</v>
      </c>
      <c r="I1248">
        <v>0</v>
      </c>
      <c r="J1248" s="24">
        <v>42741.643125000002</v>
      </c>
    </row>
    <row r="1249" spans="1:10" x14ac:dyDescent="0.25">
      <c r="A1249">
        <v>516633</v>
      </c>
      <c r="B1249" t="s">
        <v>70</v>
      </c>
      <c r="C1249" t="s">
        <v>15</v>
      </c>
      <c r="D1249" t="s">
        <v>9</v>
      </c>
      <c r="E1249" s="24">
        <v>42760.643125000002</v>
      </c>
      <c r="F1249" s="24">
        <v>42761.643125000002</v>
      </c>
      <c r="G1249">
        <v>1</v>
      </c>
      <c r="H1249">
        <v>0</v>
      </c>
      <c r="I1249">
        <v>0</v>
      </c>
      <c r="J1249" s="24">
        <v>42760.643125000002</v>
      </c>
    </row>
    <row r="1250" spans="1:10" x14ac:dyDescent="0.25">
      <c r="A1250">
        <v>516606</v>
      </c>
      <c r="B1250" t="s">
        <v>105</v>
      </c>
      <c r="C1250" t="s">
        <v>80</v>
      </c>
      <c r="D1250" t="s">
        <v>81</v>
      </c>
      <c r="E1250" s="24">
        <v>42738.643125000002</v>
      </c>
      <c r="F1250" s="24">
        <v>42739.643136574072</v>
      </c>
      <c r="G1250">
        <v>1</v>
      </c>
      <c r="H1250">
        <v>0</v>
      </c>
      <c r="I1250">
        <v>0</v>
      </c>
      <c r="J1250" s="24">
        <v>42738.643136574072</v>
      </c>
    </row>
    <row r="1251" spans="1:10" x14ac:dyDescent="0.25">
      <c r="A1251">
        <v>516606</v>
      </c>
      <c r="B1251" t="s">
        <v>105</v>
      </c>
      <c r="C1251" t="s">
        <v>80</v>
      </c>
      <c r="D1251" t="s">
        <v>81</v>
      </c>
      <c r="E1251" s="24">
        <v>42738.643136574072</v>
      </c>
      <c r="F1251" s="24">
        <v>42739.643136574072</v>
      </c>
      <c r="G1251">
        <v>1</v>
      </c>
      <c r="H1251">
        <v>0</v>
      </c>
      <c r="I1251">
        <v>0</v>
      </c>
      <c r="J1251" s="24">
        <v>42738.643136574072</v>
      </c>
    </row>
    <row r="1252" spans="1:10" x14ac:dyDescent="0.25">
      <c r="A1252">
        <v>516560</v>
      </c>
      <c r="B1252" t="s">
        <v>68</v>
      </c>
      <c r="C1252" t="s">
        <v>16</v>
      </c>
      <c r="D1252" t="s">
        <v>9</v>
      </c>
      <c r="E1252" s="24">
        <v>42732.643148148149</v>
      </c>
      <c r="F1252" s="24">
        <v>42741.643148148149</v>
      </c>
      <c r="G1252">
        <v>34</v>
      </c>
      <c r="H1252">
        <v>6</v>
      </c>
      <c r="I1252">
        <v>204</v>
      </c>
      <c r="J1252" s="24">
        <v>42731.643148148149</v>
      </c>
    </row>
    <row r="1253" spans="1:10" x14ac:dyDescent="0.25">
      <c r="A1253">
        <v>517012</v>
      </c>
      <c r="B1253" t="s">
        <v>105</v>
      </c>
      <c r="C1253" t="s">
        <v>80</v>
      </c>
      <c r="D1253" t="s">
        <v>81</v>
      </c>
      <c r="E1253" s="24">
        <v>42790.643148148149</v>
      </c>
      <c r="F1253" s="24">
        <v>42794.643148148149</v>
      </c>
      <c r="G1253">
        <v>1</v>
      </c>
      <c r="H1253">
        <v>0</v>
      </c>
      <c r="I1253">
        <v>0</v>
      </c>
      <c r="J1253" s="24">
        <v>42791.643159722225</v>
      </c>
    </row>
    <row r="1254" spans="1:10" x14ac:dyDescent="0.25">
      <c r="A1254">
        <v>517012</v>
      </c>
      <c r="B1254" t="s">
        <v>105</v>
      </c>
      <c r="C1254" t="s">
        <v>80</v>
      </c>
      <c r="D1254" t="s">
        <v>81</v>
      </c>
      <c r="E1254" s="24">
        <v>42790.643159722225</v>
      </c>
      <c r="F1254" s="24">
        <v>42794.643159722225</v>
      </c>
      <c r="G1254">
        <v>1</v>
      </c>
      <c r="H1254">
        <v>0</v>
      </c>
      <c r="I1254">
        <v>0</v>
      </c>
      <c r="J1254" s="24">
        <v>42791.643159722225</v>
      </c>
    </row>
    <row r="1255" spans="1:10" x14ac:dyDescent="0.25">
      <c r="A1255">
        <v>517007</v>
      </c>
      <c r="B1255" t="s">
        <v>108</v>
      </c>
      <c r="C1255" t="s">
        <v>11</v>
      </c>
      <c r="D1255" t="s">
        <v>11</v>
      </c>
      <c r="E1255" s="24">
        <v>42790.643171296295</v>
      </c>
      <c r="F1255" s="24">
        <v>42796.643171296295</v>
      </c>
      <c r="G1255">
        <v>2</v>
      </c>
      <c r="H1255">
        <v>0</v>
      </c>
      <c r="I1255">
        <v>0</v>
      </c>
      <c r="J1255" s="24">
        <v>42790.643171296295</v>
      </c>
    </row>
    <row r="1256" spans="1:10" x14ac:dyDescent="0.25">
      <c r="A1256">
        <v>517007</v>
      </c>
      <c r="B1256" t="s">
        <v>108</v>
      </c>
      <c r="C1256" t="s">
        <v>11</v>
      </c>
      <c r="D1256" t="s">
        <v>11</v>
      </c>
      <c r="E1256" s="24">
        <v>42790.643171296295</v>
      </c>
      <c r="F1256" s="24">
        <v>42796.643171296295</v>
      </c>
      <c r="G1256">
        <v>4</v>
      </c>
      <c r="H1256">
        <v>0</v>
      </c>
      <c r="I1256">
        <v>0</v>
      </c>
      <c r="J1256" s="24">
        <v>42790.643182870372</v>
      </c>
    </row>
    <row r="1257" spans="1:10" x14ac:dyDescent="0.25">
      <c r="A1257">
        <v>517003</v>
      </c>
      <c r="B1257" t="s">
        <v>44</v>
      </c>
      <c r="C1257" t="s">
        <v>15</v>
      </c>
      <c r="D1257" t="s">
        <v>9</v>
      </c>
      <c r="E1257" s="24">
        <v>42793.643182870372</v>
      </c>
      <c r="F1257" s="24">
        <v>42797.643182870372</v>
      </c>
      <c r="G1257">
        <v>259</v>
      </c>
      <c r="H1257">
        <v>600</v>
      </c>
      <c r="I1257">
        <v>155400</v>
      </c>
      <c r="J1257" s="24">
        <v>42793.643182870372</v>
      </c>
    </row>
    <row r="1258" spans="1:10" x14ac:dyDescent="0.25">
      <c r="A1258">
        <v>516982</v>
      </c>
      <c r="B1258" t="s">
        <v>95</v>
      </c>
      <c r="C1258" t="s">
        <v>15</v>
      </c>
      <c r="D1258" t="s">
        <v>9</v>
      </c>
      <c r="E1258" s="24">
        <v>42788.643194444441</v>
      </c>
      <c r="F1258" s="24">
        <v>42794.643194444441</v>
      </c>
      <c r="G1258">
        <v>1</v>
      </c>
      <c r="H1258">
        <v>0</v>
      </c>
      <c r="I1258">
        <v>0</v>
      </c>
      <c r="J1258" s="24">
        <v>42789.643194444441</v>
      </c>
    </row>
    <row r="1259" spans="1:10" x14ac:dyDescent="0.25">
      <c r="A1259">
        <v>516982</v>
      </c>
      <c r="B1259" t="s">
        <v>95</v>
      </c>
      <c r="C1259" t="s">
        <v>15</v>
      </c>
      <c r="D1259" t="s">
        <v>9</v>
      </c>
      <c r="E1259" s="24">
        <v>42788.643194444441</v>
      </c>
      <c r="F1259" s="24">
        <v>42794.643194444441</v>
      </c>
      <c r="G1259">
        <v>1</v>
      </c>
      <c r="H1259">
        <v>0</v>
      </c>
      <c r="I1259">
        <v>0</v>
      </c>
      <c r="J1259" s="24">
        <v>42789.643194444441</v>
      </c>
    </row>
    <row r="1260" spans="1:10" x14ac:dyDescent="0.25">
      <c r="A1260">
        <v>516982</v>
      </c>
      <c r="B1260" t="s">
        <v>95</v>
      </c>
      <c r="C1260" t="s">
        <v>15</v>
      </c>
      <c r="D1260" t="s">
        <v>9</v>
      </c>
      <c r="E1260" s="24">
        <v>42788.643206018518</v>
      </c>
      <c r="F1260" s="24">
        <v>42794.643206018518</v>
      </c>
      <c r="G1260">
        <v>1</v>
      </c>
      <c r="H1260">
        <v>0</v>
      </c>
      <c r="I1260">
        <v>0</v>
      </c>
      <c r="J1260" s="24">
        <v>42789.643206018518</v>
      </c>
    </row>
    <row r="1261" spans="1:10" x14ac:dyDescent="0.25">
      <c r="A1261">
        <v>516982</v>
      </c>
      <c r="B1261" t="s">
        <v>95</v>
      </c>
      <c r="C1261" t="s">
        <v>15</v>
      </c>
      <c r="D1261" t="s">
        <v>9</v>
      </c>
      <c r="E1261" s="24">
        <v>42788.643206018518</v>
      </c>
      <c r="F1261" s="24">
        <v>42794.643206018518</v>
      </c>
      <c r="G1261">
        <v>1</v>
      </c>
      <c r="H1261">
        <v>0</v>
      </c>
      <c r="I1261">
        <v>0</v>
      </c>
      <c r="J1261" s="24">
        <v>42789.643217592595</v>
      </c>
    </row>
    <row r="1262" spans="1:10" x14ac:dyDescent="0.25">
      <c r="A1262">
        <v>516982</v>
      </c>
      <c r="B1262" t="s">
        <v>95</v>
      </c>
      <c r="C1262" t="s">
        <v>15</v>
      </c>
      <c r="D1262" t="s">
        <v>9</v>
      </c>
      <c r="E1262" s="24">
        <v>42788.643217592595</v>
      </c>
      <c r="F1262" s="24">
        <v>42794.643217592595</v>
      </c>
      <c r="G1262">
        <v>1</v>
      </c>
      <c r="H1262">
        <v>0</v>
      </c>
      <c r="I1262">
        <v>0</v>
      </c>
      <c r="J1262" s="24">
        <v>42789.643217592595</v>
      </c>
    </row>
    <row r="1263" spans="1:10" x14ac:dyDescent="0.25">
      <c r="A1263">
        <v>517020</v>
      </c>
      <c r="B1263" t="s">
        <v>117</v>
      </c>
      <c r="C1263" t="s">
        <v>15</v>
      </c>
      <c r="D1263" t="s">
        <v>9</v>
      </c>
      <c r="E1263" s="24">
        <v>42793.643229166664</v>
      </c>
      <c r="F1263" s="24">
        <v>42795.643229166664</v>
      </c>
      <c r="G1263">
        <v>1</v>
      </c>
      <c r="H1263">
        <v>0</v>
      </c>
      <c r="I1263">
        <v>0</v>
      </c>
      <c r="J1263" s="24">
        <v>42793.643229166664</v>
      </c>
    </row>
    <row r="1264" spans="1:10" x14ac:dyDescent="0.25">
      <c r="A1264">
        <v>517017</v>
      </c>
      <c r="B1264" t="s">
        <v>67</v>
      </c>
      <c r="C1264" t="s">
        <v>15</v>
      </c>
      <c r="D1264" t="s">
        <v>9</v>
      </c>
      <c r="E1264" s="24">
        <v>42793.643229166664</v>
      </c>
      <c r="F1264" s="24">
        <v>42797.643229166664</v>
      </c>
      <c r="G1264">
        <v>1</v>
      </c>
      <c r="H1264">
        <v>0</v>
      </c>
      <c r="I1264">
        <v>0</v>
      </c>
      <c r="J1264" s="24">
        <v>42793.643229166664</v>
      </c>
    </row>
    <row r="1265" spans="1:10" x14ac:dyDescent="0.25">
      <c r="A1265">
        <v>517025</v>
      </c>
      <c r="B1265" t="s">
        <v>114</v>
      </c>
      <c r="C1265" t="s">
        <v>80</v>
      </c>
      <c r="D1265" t="s">
        <v>81</v>
      </c>
      <c r="E1265" s="24">
        <v>42794.643240740741</v>
      </c>
      <c r="F1265" s="24">
        <v>42804.643240740741</v>
      </c>
      <c r="G1265">
        <v>2</v>
      </c>
      <c r="H1265">
        <v>0</v>
      </c>
      <c r="I1265">
        <v>0</v>
      </c>
      <c r="J1265" s="24">
        <v>42794.643240740741</v>
      </c>
    </row>
    <row r="1266" spans="1:10" x14ac:dyDescent="0.25">
      <c r="A1266">
        <v>517031</v>
      </c>
      <c r="B1266" t="s">
        <v>64</v>
      </c>
      <c r="C1266" t="s">
        <v>15</v>
      </c>
      <c r="D1266" t="s">
        <v>9</v>
      </c>
      <c r="E1266" s="24">
        <v>42795.643240740741</v>
      </c>
      <c r="F1266" s="24">
        <v>42803.643252314818</v>
      </c>
      <c r="G1266">
        <v>6</v>
      </c>
      <c r="H1266">
        <v>840</v>
      </c>
      <c r="I1266">
        <v>5040</v>
      </c>
      <c r="J1266" s="24">
        <v>42795.643252314818</v>
      </c>
    </row>
    <row r="1267" spans="1:10" x14ac:dyDescent="0.25">
      <c r="A1267">
        <v>517069</v>
      </c>
      <c r="B1267" t="s">
        <v>82</v>
      </c>
      <c r="C1267" t="s">
        <v>42</v>
      </c>
      <c r="D1267" t="s">
        <v>9</v>
      </c>
      <c r="E1267" s="24">
        <v>42800.643252314818</v>
      </c>
      <c r="F1267" s="24">
        <v>42802.643252314818</v>
      </c>
      <c r="G1267">
        <v>1</v>
      </c>
      <c r="H1267">
        <v>0</v>
      </c>
      <c r="I1267">
        <v>0</v>
      </c>
      <c r="J1267" s="24">
        <v>42800.643252314818</v>
      </c>
    </row>
    <row r="1268" spans="1:10" x14ac:dyDescent="0.25">
      <c r="A1268">
        <v>517040</v>
      </c>
      <c r="B1268" t="s">
        <v>114</v>
      </c>
      <c r="C1268" t="s">
        <v>80</v>
      </c>
      <c r="D1268" t="s">
        <v>81</v>
      </c>
      <c r="E1268" s="24">
        <v>42795.643263888887</v>
      </c>
      <c r="F1268" s="24">
        <v>42804.643263888887</v>
      </c>
      <c r="G1268">
        <v>3</v>
      </c>
      <c r="H1268">
        <v>0</v>
      </c>
      <c r="I1268">
        <v>0</v>
      </c>
      <c r="J1268" s="24">
        <v>42795.643263888887</v>
      </c>
    </row>
    <row r="1269" spans="1:10" x14ac:dyDescent="0.25">
      <c r="A1269">
        <v>517053</v>
      </c>
      <c r="B1269" t="s">
        <v>78</v>
      </c>
      <c r="C1269" t="s">
        <v>15</v>
      </c>
      <c r="D1269" t="s">
        <v>9</v>
      </c>
      <c r="E1269" s="24">
        <v>42796.643263888887</v>
      </c>
      <c r="F1269" s="24">
        <v>42797.643263888887</v>
      </c>
      <c r="G1269">
        <v>50</v>
      </c>
      <c r="H1269">
        <v>0</v>
      </c>
      <c r="I1269">
        <v>0</v>
      </c>
      <c r="J1269" s="24">
        <v>42796.643275462964</v>
      </c>
    </row>
    <row r="1270" spans="1:10" x14ac:dyDescent="0.25">
      <c r="A1270">
        <v>517081</v>
      </c>
      <c r="B1270" t="s">
        <v>65</v>
      </c>
      <c r="C1270" t="s">
        <v>15</v>
      </c>
      <c r="D1270" t="s">
        <v>9</v>
      </c>
      <c r="E1270" s="24">
        <v>42801.643275462964</v>
      </c>
      <c r="F1270" s="24">
        <v>42803.643275462964</v>
      </c>
      <c r="G1270">
        <v>1</v>
      </c>
      <c r="H1270">
        <v>0</v>
      </c>
      <c r="I1270">
        <v>0</v>
      </c>
      <c r="J1270" s="24">
        <v>42801.643275462964</v>
      </c>
    </row>
    <row r="1271" spans="1:10" x14ac:dyDescent="0.25">
      <c r="A1271">
        <v>517083</v>
      </c>
      <c r="B1271" t="s">
        <v>68</v>
      </c>
      <c r="C1271" t="s">
        <v>15</v>
      </c>
      <c r="D1271" t="s">
        <v>9</v>
      </c>
      <c r="E1271" s="24">
        <v>42801.643287037034</v>
      </c>
      <c r="F1271" s="24">
        <v>42803.643287037034</v>
      </c>
      <c r="G1271">
        <v>1</v>
      </c>
      <c r="H1271">
        <v>0</v>
      </c>
      <c r="I1271">
        <v>0</v>
      </c>
      <c r="J1271" s="24">
        <v>42802.643287037034</v>
      </c>
    </row>
    <row r="1272" spans="1:10" x14ac:dyDescent="0.25">
      <c r="A1272">
        <v>517150</v>
      </c>
      <c r="B1272" t="s">
        <v>95</v>
      </c>
      <c r="C1272" t="s">
        <v>15</v>
      </c>
      <c r="D1272" t="s">
        <v>9</v>
      </c>
      <c r="E1272" s="24">
        <v>42808.643287037034</v>
      </c>
      <c r="F1272" s="24">
        <v>42811.643287037034</v>
      </c>
      <c r="G1272">
        <v>1</v>
      </c>
      <c r="H1272">
        <v>0</v>
      </c>
      <c r="I1272">
        <v>0</v>
      </c>
      <c r="J1272" s="24">
        <v>42808.64329861111</v>
      </c>
    </row>
    <row r="1273" spans="1:10" x14ac:dyDescent="0.25">
      <c r="A1273">
        <v>517119</v>
      </c>
      <c r="B1273" t="s">
        <v>75</v>
      </c>
      <c r="C1273" t="s">
        <v>16</v>
      </c>
      <c r="D1273" t="s">
        <v>11</v>
      </c>
      <c r="E1273" s="24">
        <v>42815.64329861111</v>
      </c>
      <c r="F1273" s="24">
        <v>42818.64329861111</v>
      </c>
      <c r="G1273">
        <v>3</v>
      </c>
      <c r="H1273">
        <v>1250</v>
      </c>
      <c r="I1273">
        <v>3750</v>
      </c>
      <c r="J1273" s="24">
        <v>42815.64329861111</v>
      </c>
    </row>
    <row r="1274" spans="1:10" x14ac:dyDescent="0.25">
      <c r="A1274">
        <v>517121</v>
      </c>
      <c r="B1274" t="s">
        <v>68</v>
      </c>
      <c r="C1274" t="s">
        <v>42</v>
      </c>
      <c r="D1274" t="s">
        <v>9</v>
      </c>
      <c r="E1274" s="24">
        <v>42804.64329861111</v>
      </c>
      <c r="F1274" s="24">
        <v>42804.643310185187</v>
      </c>
      <c r="G1274">
        <v>1</v>
      </c>
      <c r="H1274">
        <v>0</v>
      </c>
      <c r="I1274">
        <v>0</v>
      </c>
      <c r="J1274" s="24">
        <v>42804.643310185187</v>
      </c>
    </row>
    <row r="1275" spans="1:10" x14ac:dyDescent="0.25">
      <c r="A1275">
        <v>517127</v>
      </c>
      <c r="B1275" t="s">
        <v>94</v>
      </c>
      <c r="C1275" t="s">
        <v>11</v>
      </c>
      <c r="D1275" t="s">
        <v>11</v>
      </c>
      <c r="E1275" s="24">
        <v>42806.643310185187</v>
      </c>
      <c r="F1275" s="24">
        <v>42807.643310185187</v>
      </c>
      <c r="G1275">
        <v>144</v>
      </c>
      <c r="H1275">
        <v>0</v>
      </c>
      <c r="I1275">
        <v>0</v>
      </c>
      <c r="J1275" s="24">
        <v>42807.643310185187</v>
      </c>
    </row>
    <row r="1276" spans="1:10" x14ac:dyDescent="0.25">
      <c r="A1276">
        <v>516822</v>
      </c>
      <c r="B1276" t="s">
        <v>106</v>
      </c>
      <c r="C1276" t="s">
        <v>15</v>
      </c>
      <c r="D1276" t="s">
        <v>9</v>
      </c>
      <c r="E1276" s="24">
        <v>42767.643321759257</v>
      </c>
      <c r="F1276" s="24">
        <v>42768.643321759257</v>
      </c>
      <c r="G1276">
        <v>1</v>
      </c>
      <c r="H1276">
        <v>0</v>
      </c>
      <c r="I1276">
        <v>0</v>
      </c>
      <c r="J1276" s="24">
        <v>42767.643321759257</v>
      </c>
    </row>
    <row r="1277" spans="1:10" x14ac:dyDescent="0.25">
      <c r="A1277">
        <v>516824</v>
      </c>
      <c r="B1277" t="s">
        <v>67</v>
      </c>
      <c r="C1277" t="s">
        <v>15</v>
      </c>
      <c r="D1277" t="s">
        <v>9</v>
      </c>
      <c r="E1277" s="24">
        <v>42767.643321759257</v>
      </c>
      <c r="F1277" s="24">
        <v>42769.643321759257</v>
      </c>
      <c r="G1277">
        <v>1</v>
      </c>
      <c r="H1277">
        <v>0</v>
      </c>
      <c r="I1277">
        <v>0</v>
      </c>
      <c r="J1277" s="24">
        <v>42767.643333333333</v>
      </c>
    </row>
    <row r="1278" spans="1:10" x14ac:dyDescent="0.25">
      <c r="A1278">
        <v>516824</v>
      </c>
      <c r="B1278" t="s">
        <v>67</v>
      </c>
      <c r="C1278" t="s">
        <v>15</v>
      </c>
      <c r="D1278" t="s">
        <v>9</v>
      </c>
      <c r="E1278" s="24">
        <v>42767.643333333333</v>
      </c>
      <c r="F1278" s="24">
        <v>42769.643333333333</v>
      </c>
      <c r="G1278">
        <v>1</v>
      </c>
      <c r="H1278">
        <v>0</v>
      </c>
      <c r="I1278">
        <v>0</v>
      </c>
      <c r="J1278" s="24">
        <v>42767.643333333333</v>
      </c>
    </row>
    <row r="1279" spans="1:10" x14ac:dyDescent="0.25">
      <c r="A1279">
        <v>516813</v>
      </c>
      <c r="B1279" t="s">
        <v>68</v>
      </c>
      <c r="C1279" t="s">
        <v>116</v>
      </c>
      <c r="D1279" t="s">
        <v>9</v>
      </c>
      <c r="E1279" s="24">
        <v>42766.64334490741</v>
      </c>
      <c r="F1279" s="24">
        <v>42768.64334490741</v>
      </c>
      <c r="G1279">
        <v>1</v>
      </c>
      <c r="H1279">
        <v>0</v>
      </c>
      <c r="I1279">
        <v>0</v>
      </c>
      <c r="J1279" s="24">
        <v>42766.64334490741</v>
      </c>
    </row>
    <row r="1280" spans="1:10" x14ac:dyDescent="0.25">
      <c r="A1280">
        <v>516801</v>
      </c>
      <c r="B1280" t="s">
        <v>69</v>
      </c>
      <c r="C1280" t="s">
        <v>15</v>
      </c>
      <c r="D1280" t="s">
        <v>9</v>
      </c>
      <c r="E1280" s="24">
        <v>42765.64334490741</v>
      </c>
      <c r="F1280" s="24">
        <v>42769.64334490741</v>
      </c>
      <c r="G1280">
        <v>1</v>
      </c>
      <c r="H1280">
        <v>0</v>
      </c>
      <c r="I1280">
        <v>0</v>
      </c>
      <c r="J1280" s="24">
        <v>42765.64335648148</v>
      </c>
    </row>
    <row r="1281" spans="1:10" x14ac:dyDescent="0.25">
      <c r="A1281">
        <v>516829</v>
      </c>
      <c r="B1281" t="s">
        <v>64</v>
      </c>
      <c r="C1281" t="s">
        <v>40</v>
      </c>
      <c r="D1281" t="s">
        <v>9</v>
      </c>
      <c r="E1281" s="24">
        <v>42767.64335648148</v>
      </c>
      <c r="F1281" s="24">
        <v>42768.64335648148</v>
      </c>
      <c r="G1281">
        <v>1</v>
      </c>
      <c r="H1281">
        <v>0</v>
      </c>
      <c r="I1281">
        <v>0</v>
      </c>
      <c r="J1281" s="24">
        <v>42767.64335648148</v>
      </c>
    </row>
    <row r="1282" spans="1:10" x14ac:dyDescent="0.25">
      <c r="A1282">
        <v>516873</v>
      </c>
      <c r="B1282" t="s">
        <v>105</v>
      </c>
      <c r="C1282" t="s">
        <v>80</v>
      </c>
      <c r="D1282" t="s">
        <v>81</v>
      </c>
      <c r="E1282" s="24">
        <v>42773.64335648148</v>
      </c>
      <c r="F1282" s="24">
        <v>42775.643368055556</v>
      </c>
      <c r="G1282">
        <v>1</v>
      </c>
      <c r="H1282">
        <v>0</v>
      </c>
      <c r="I1282">
        <v>0</v>
      </c>
      <c r="J1282" s="24">
        <v>42773.643368055556</v>
      </c>
    </row>
    <row r="1283" spans="1:10" x14ac:dyDescent="0.25">
      <c r="A1283">
        <v>516873</v>
      </c>
      <c r="B1283" t="s">
        <v>105</v>
      </c>
      <c r="C1283" t="s">
        <v>80</v>
      </c>
      <c r="D1283" t="s">
        <v>81</v>
      </c>
      <c r="E1283" s="24">
        <v>42773.643368055556</v>
      </c>
      <c r="F1283" s="24">
        <v>42775.643368055556</v>
      </c>
      <c r="G1283">
        <v>1</v>
      </c>
      <c r="H1283">
        <v>0</v>
      </c>
      <c r="I1283">
        <v>0</v>
      </c>
      <c r="J1283" s="24">
        <v>42773.643368055556</v>
      </c>
    </row>
    <row r="1284" spans="1:10" x14ac:dyDescent="0.25">
      <c r="A1284">
        <v>516857</v>
      </c>
      <c r="B1284" t="s">
        <v>44</v>
      </c>
      <c r="C1284" t="s">
        <v>15</v>
      </c>
      <c r="D1284" t="s">
        <v>9</v>
      </c>
      <c r="E1284" s="24">
        <v>42773.643379629626</v>
      </c>
      <c r="F1284" s="24">
        <v>42775.643379629626</v>
      </c>
      <c r="G1284">
        <v>50</v>
      </c>
      <c r="H1284">
        <v>0</v>
      </c>
      <c r="I1284">
        <v>0</v>
      </c>
      <c r="J1284" s="24">
        <v>42772.643379629626</v>
      </c>
    </row>
    <row r="1285" spans="1:10" x14ac:dyDescent="0.25">
      <c r="A1285">
        <v>516846</v>
      </c>
      <c r="B1285" t="s">
        <v>79</v>
      </c>
      <c r="C1285" t="s">
        <v>15</v>
      </c>
      <c r="D1285" t="s">
        <v>9</v>
      </c>
      <c r="E1285" s="24">
        <v>42773.643379629626</v>
      </c>
      <c r="F1285" s="24">
        <v>42774.643379629626</v>
      </c>
      <c r="G1285">
        <v>3</v>
      </c>
      <c r="H1285">
        <v>840</v>
      </c>
      <c r="I1285">
        <v>2520</v>
      </c>
      <c r="J1285" s="24">
        <v>42773.643391203703</v>
      </c>
    </row>
    <row r="1286" spans="1:10" x14ac:dyDescent="0.25">
      <c r="A1286">
        <v>516846</v>
      </c>
      <c r="B1286" t="s">
        <v>79</v>
      </c>
      <c r="C1286" t="s">
        <v>16</v>
      </c>
      <c r="D1286" t="s">
        <v>9</v>
      </c>
      <c r="E1286" s="24">
        <v>42773.643391203703</v>
      </c>
      <c r="F1286" s="24">
        <v>42774.643391203703</v>
      </c>
      <c r="G1286">
        <v>3</v>
      </c>
      <c r="H1286">
        <v>45</v>
      </c>
      <c r="I1286">
        <v>135</v>
      </c>
      <c r="J1286" s="24">
        <v>42773.643391203703</v>
      </c>
    </row>
    <row r="1287" spans="1:10" x14ac:dyDescent="0.25">
      <c r="A1287">
        <v>516848</v>
      </c>
      <c r="B1287" t="s">
        <v>65</v>
      </c>
      <c r="C1287" t="s">
        <v>9</v>
      </c>
      <c r="D1287" t="s">
        <v>9</v>
      </c>
      <c r="E1287" s="24">
        <v>42769.64340277778</v>
      </c>
      <c r="F1287" s="24">
        <v>42773.64340277778</v>
      </c>
      <c r="G1287">
        <v>1</v>
      </c>
      <c r="H1287">
        <v>0</v>
      </c>
      <c r="I1287">
        <v>0</v>
      </c>
      <c r="J1287" s="24">
        <v>42769.64340277778</v>
      </c>
    </row>
    <row r="1288" spans="1:10" x14ac:dyDescent="0.25">
      <c r="A1288">
        <v>516912</v>
      </c>
      <c r="B1288" t="s">
        <v>84</v>
      </c>
      <c r="C1288" t="s">
        <v>15</v>
      </c>
      <c r="D1288" t="s">
        <v>9</v>
      </c>
      <c r="E1288" s="24">
        <v>42779.64340277778</v>
      </c>
      <c r="F1288" s="24">
        <v>42783.64340277778</v>
      </c>
      <c r="G1288">
        <v>1</v>
      </c>
      <c r="H1288">
        <v>0</v>
      </c>
      <c r="I1288">
        <v>0</v>
      </c>
      <c r="J1288" s="24">
        <v>42780.643414351849</v>
      </c>
    </row>
    <row r="1289" spans="1:10" x14ac:dyDescent="0.25">
      <c r="A1289">
        <v>516914</v>
      </c>
      <c r="B1289" t="s">
        <v>36</v>
      </c>
      <c r="C1289" t="s">
        <v>80</v>
      </c>
      <c r="D1289" t="s">
        <v>81</v>
      </c>
      <c r="E1289" s="24">
        <v>42779.643414351849</v>
      </c>
      <c r="F1289" s="24">
        <v>42780.643414351849</v>
      </c>
      <c r="G1289">
        <v>1</v>
      </c>
      <c r="H1289">
        <v>0</v>
      </c>
      <c r="I1289">
        <v>0</v>
      </c>
      <c r="J1289" s="24">
        <v>42780.643414351849</v>
      </c>
    </row>
    <row r="1290" spans="1:10" x14ac:dyDescent="0.25">
      <c r="A1290">
        <v>516907</v>
      </c>
      <c r="B1290" t="s">
        <v>69</v>
      </c>
      <c r="C1290" t="s">
        <v>15</v>
      </c>
      <c r="D1290" t="s">
        <v>9</v>
      </c>
      <c r="E1290" s="24">
        <v>42776.643414351849</v>
      </c>
      <c r="F1290" s="24">
        <v>42780.643425925926</v>
      </c>
      <c r="G1290">
        <v>1</v>
      </c>
      <c r="H1290">
        <v>0</v>
      </c>
      <c r="I1290">
        <v>0</v>
      </c>
      <c r="J1290" s="24">
        <v>42776.643425925926</v>
      </c>
    </row>
    <row r="1291" spans="1:10" x14ac:dyDescent="0.25">
      <c r="A1291">
        <v>516917</v>
      </c>
      <c r="B1291" t="s">
        <v>44</v>
      </c>
      <c r="C1291" t="s">
        <v>15</v>
      </c>
      <c r="D1291" t="s">
        <v>9</v>
      </c>
      <c r="E1291" s="24">
        <v>42787.643425925926</v>
      </c>
      <c r="F1291" s="24">
        <v>42790.643425925926</v>
      </c>
      <c r="G1291">
        <v>5</v>
      </c>
      <c r="H1291">
        <v>0</v>
      </c>
      <c r="I1291">
        <v>0</v>
      </c>
      <c r="J1291" s="24">
        <v>42780.643425925926</v>
      </c>
    </row>
    <row r="1292" spans="1:10" x14ac:dyDescent="0.25">
      <c r="A1292">
        <v>516887</v>
      </c>
      <c r="B1292" t="s">
        <v>114</v>
      </c>
      <c r="C1292" t="s">
        <v>80</v>
      </c>
      <c r="D1292" t="s">
        <v>81</v>
      </c>
      <c r="E1292" s="24">
        <v>42775.643437500003</v>
      </c>
      <c r="F1292" s="24">
        <v>42776.643437500003</v>
      </c>
      <c r="G1292">
        <v>2</v>
      </c>
      <c r="H1292">
        <v>0</v>
      </c>
      <c r="I1292">
        <v>0</v>
      </c>
      <c r="J1292" s="24">
        <v>42775.643437500003</v>
      </c>
    </row>
    <row r="1293" spans="1:10" x14ac:dyDescent="0.25">
      <c r="A1293">
        <v>516927</v>
      </c>
      <c r="B1293" t="s">
        <v>114</v>
      </c>
      <c r="C1293" t="s">
        <v>80</v>
      </c>
      <c r="D1293" t="s">
        <v>81</v>
      </c>
      <c r="E1293" s="24">
        <v>42781.643437500003</v>
      </c>
      <c r="F1293" s="24">
        <v>42790.643437500003</v>
      </c>
      <c r="G1293">
        <v>2</v>
      </c>
      <c r="H1293">
        <v>0</v>
      </c>
      <c r="I1293">
        <v>0</v>
      </c>
      <c r="J1293" s="24">
        <v>42781.643449074072</v>
      </c>
    </row>
    <row r="1294" spans="1:10" x14ac:dyDescent="0.25">
      <c r="A1294">
        <v>516932</v>
      </c>
      <c r="B1294" t="s">
        <v>95</v>
      </c>
      <c r="C1294" t="s">
        <v>16</v>
      </c>
      <c r="D1294" t="s">
        <v>9</v>
      </c>
      <c r="E1294" s="24">
        <v>42781.643449074072</v>
      </c>
      <c r="F1294" s="24">
        <v>42783.643449074072</v>
      </c>
      <c r="G1294">
        <v>1</v>
      </c>
      <c r="H1294">
        <v>0</v>
      </c>
      <c r="I1294">
        <v>0</v>
      </c>
      <c r="J1294" s="24">
        <v>42781.643449074072</v>
      </c>
    </row>
    <row r="1295" spans="1:10" x14ac:dyDescent="0.25">
      <c r="A1295">
        <v>516935</v>
      </c>
      <c r="B1295" t="s">
        <v>68</v>
      </c>
      <c r="C1295" t="s">
        <v>15</v>
      </c>
      <c r="D1295" t="s">
        <v>9</v>
      </c>
      <c r="E1295" s="24">
        <v>42781.643460648149</v>
      </c>
      <c r="F1295" s="24">
        <v>42783.643460648149</v>
      </c>
      <c r="G1295">
        <v>1</v>
      </c>
      <c r="H1295">
        <v>0</v>
      </c>
      <c r="I1295">
        <v>0</v>
      </c>
      <c r="J1295" s="24">
        <v>42781.643460648149</v>
      </c>
    </row>
    <row r="1296" spans="1:10" x14ac:dyDescent="0.25">
      <c r="A1296">
        <v>516953</v>
      </c>
      <c r="B1296" t="s">
        <v>106</v>
      </c>
      <c r="C1296" t="s">
        <v>9</v>
      </c>
      <c r="D1296" t="s">
        <v>9</v>
      </c>
      <c r="E1296" s="24">
        <v>42790.643460648149</v>
      </c>
      <c r="F1296" s="24">
        <v>42796.643460648149</v>
      </c>
      <c r="G1296">
        <v>6</v>
      </c>
      <c r="H1296">
        <v>1167</v>
      </c>
      <c r="I1296">
        <v>7002</v>
      </c>
      <c r="J1296" s="24">
        <v>42790.643460648149</v>
      </c>
    </row>
    <row r="1297" spans="1:10" x14ac:dyDescent="0.25">
      <c r="A1297">
        <v>516947</v>
      </c>
      <c r="B1297" t="s">
        <v>68</v>
      </c>
      <c r="C1297" t="s">
        <v>15</v>
      </c>
      <c r="D1297" t="s">
        <v>9</v>
      </c>
      <c r="E1297" s="24">
        <v>42782.643472222226</v>
      </c>
      <c r="F1297" s="24">
        <v>42790.643472222226</v>
      </c>
      <c r="G1297">
        <v>1</v>
      </c>
      <c r="H1297">
        <v>0</v>
      </c>
      <c r="I1297">
        <v>0</v>
      </c>
      <c r="J1297" s="24">
        <v>42783.643472222226</v>
      </c>
    </row>
    <row r="1298" spans="1:10" x14ac:dyDescent="0.25">
      <c r="A1298">
        <v>516947</v>
      </c>
      <c r="B1298" t="s">
        <v>68</v>
      </c>
      <c r="C1298" t="s">
        <v>15</v>
      </c>
      <c r="D1298" t="s">
        <v>9</v>
      </c>
      <c r="E1298" s="24">
        <v>42782.643472222226</v>
      </c>
      <c r="F1298" s="24">
        <v>42790.643472222226</v>
      </c>
      <c r="G1298">
        <v>1</v>
      </c>
      <c r="H1298">
        <v>0</v>
      </c>
      <c r="I1298">
        <v>0</v>
      </c>
      <c r="J1298" s="24">
        <v>42783.643483796295</v>
      </c>
    </row>
    <row r="1299" spans="1:10" x14ac:dyDescent="0.25">
      <c r="A1299">
        <v>516947</v>
      </c>
      <c r="B1299" t="s">
        <v>68</v>
      </c>
      <c r="C1299" t="s">
        <v>15</v>
      </c>
      <c r="D1299" t="s">
        <v>9</v>
      </c>
      <c r="E1299" s="24">
        <v>42782.643483796295</v>
      </c>
      <c r="F1299" s="24">
        <v>42790.643483796295</v>
      </c>
      <c r="G1299">
        <v>1</v>
      </c>
      <c r="H1299">
        <v>0</v>
      </c>
      <c r="I1299">
        <v>0</v>
      </c>
      <c r="J1299" s="24">
        <v>42783.643483796295</v>
      </c>
    </row>
    <row r="1300" spans="1:10" x14ac:dyDescent="0.25">
      <c r="A1300">
        <v>516947</v>
      </c>
      <c r="B1300" t="s">
        <v>68</v>
      </c>
      <c r="C1300" t="s">
        <v>15</v>
      </c>
      <c r="D1300" t="s">
        <v>9</v>
      </c>
      <c r="E1300" s="24">
        <v>42782.643495370372</v>
      </c>
      <c r="F1300" s="24">
        <v>42790.643495370372</v>
      </c>
      <c r="G1300">
        <v>1</v>
      </c>
      <c r="H1300">
        <v>0</v>
      </c>
      <c r="I1300">
        <v>0</v>
      </c>
      <c r="J1300" s="24">
        <v>42783.643495370372</v>
      </c>
    </row>
    <row r="1301" spans="1:10" x14ac:dyDescent="0.25">
      <c r="A1301">
        <v>516947</v>
      </c>
      <c r="B1301" t="s">
        <v>68</v>
      </c>
      <c r="C1301" t="s">
        <v>15</v>
      </c>
      <c r="D1301" t="s">
        <v>9</v>
      </c>
      <c r="E1301" s="24">
        <v>42782.643495370372</v>
      </c>
      <c r="F1301" s="24">
        <v>42790.643495370372</v>
      </c>
      <c r="G1301">
        <v>1</v>
      </c>
      <c r="H1301">
        <v>0</v>
      </c>
      <c r="I1301">
        <v>0</v>
      </c>
      <c r="J1301" s="24">
        <v>42783.643506944441</v>
      </c>
    </row>
    <row r="1302" spans="1:10" x14ac:dyDescent="0.25">
      <c r="A1302">
        <v>516947</v>
      </c>
      <c r="B1302" t="s">
        <v>68</v>
      </c>
      <c r="C1302" t="s">
        <v>15</v>
      </c>
      <c r="D1302" t="s">
        <v>9</v>
      </c>
      <c r="E1302" s="24">
        <v>42782.643506944441</v>
      </c>
      <c r="F1302" s="24">
        <v>42790.643506944441</v>
      </c>
      <c r="G1302">
        <v>1</v>
      </c>
      <c r="H1302">
        <v>0</v>
      </c>
      <c r="I1302">
        <v>0</v>
      </c>
      <c r="J1302" s="24">
        <v>42783.643506944441</v>
      </c>
    </row>
    <row r="1303" spans="1:10" x14ac:dyDescent="0.25">
      <c r="A1303">
        <v>516947</v>
      </c>
      <c r="B1303" t="s">
        <v>68</v>
      </c>
      <c r="C1303" t="s">
        <v>15</v>
      </c>
      <c r="D1303" t="s">
        <v>9</v>
      </c>
      <c r="E1303" s="24">
        <v>42782.643518518518</v>
      </c>
      <c r="F1303" s="24">
        <v>42790.643518518518</v>
      </c>
      <c r="G1303">
        <v>1</v>
      </c>
      <c r="H1303">
        <v>0</v>
      </c>
      <c r="I1303">
        <v>0</v>
      </c>
      <c r="J1303" s="24">
        <v>42783.643518518518</v>
      </c>
    </row>
    <row r="1304" spans="1:10" x14ac:dyDescent="0.25">
      <c r="A1304">
        <v>516947</v>
      </c>
      <c r="B1304" t="s">
        <v>68</v>
      </c>
      <c r="C1304" t="s">
        <v>15</v>
      </c>
      <c r="D1304" t="s">
        <v>9</v>
      </c>
      <c r="E1304" s="24">
        <v>42782.643518518518</v>
      </c>
      <c r="F1304" s="24">
        <v>42790.643518518518</v>
      </c>
      <c r="G1304">
        <v>1</v>
      </c>
      <c r="H1304">
        <v>0</v>
      </c>
      <c r="I1304">
        <v>0</v>
      </c>
      <c r="J1304" s="24">
        <v>42783.643518518518</v>
      </c>
    </row>
    <row r="1305" spans="1:10" x14ac:dyDescent="0.25">
      <c r="A1305">
        <v>516947</v>
      </c>
      <c r="B1305" t="s">
        <v>68</v>
      </c>
      <c r="C1305" t="s">
        <v>15</v>
      </c>
      <c r="D1305" t="s">
        <v>9</v>
      </c>
      <c r="E1305" s="24">
        <v>42782.643530092595</v>
      </c>
      <c r="F1305" s="24">
        <v>42790.643530092595</v>
      </c>
      <c r="G1305">
        <v>1</v>
      </c>
      <c r="H1305">
        <v>0</v>
      </c>
      <c r="I1305">
        <v>0</v>
      </c>
      <c r="J1305" s="24">
        <v>42783.643530092595</v>
      </c>
    </row>
    <row r="1306" spans="1:10" x14ac:dyDescent="0.25">
      <c r="A1306">
        <v>516947</v>
      </c>
      <c r="B1306" t="s">
        <v>68</v>
      </c>
      <c r="C1306" t="s">
        <v>15</v>
      </c>
      <c r="D1306" t="s">
        <v>9</v>
      </c>
      <c r="E1306" s="24">
        <v>42782.643530092595</v>
      </c>
      <c r="F1306" s="24">
        <v>42790.643530092595</v>
      </c>
      <c r="G1306">
        <v>1</v>
      </c>
      <c r="H1306">
        <v>0</v>
      </c>
      <c r="I1306">
        <v>0</v>
      </c>
      <c r="J1306" s="24">
        <v>42783.643541666665</v>
      </c>
    </row>
    <row r="1307" spans="1:10" x14ac:dyDescent="0.25">
      <c r="A1307">
        <v>516947</v>
      </c>
      <c r="B1307" t="s">
        <v>68</v>
      </c>
      <c r="C1307" t="s">
        <v>15</v>
      </c>
      <c r="D1307" t="s">
        <v>9</v>
      </c>
      <c r="E1307" s="24">
        <v>42782.643541666665</v>
      </c>
      <c r="F1307" s="24">
        <v>42790.643541666665</v>
      </c>
      <c r="G1307">
        <v>1</v>
      </c>
      <c r="H1307">
        <v>0</v>
      </c>
      <c r="I1307">
        <v>0</v>
      </c>
      <c r="J1307" s="24">
        <v>42783.643541666665</v>
      </c>
    </row>
    <row r="1308" spans="1:10" x14ac:dyDescent="0.25">
      <c r="A1308">
        <v>516947</v>
      </c>
      <c r="B1308" t="s">
        <v>68</v>
      </c>
      <c r="C1308" t="s">
        <v>15</v>
      </c>
      <c r="D1308" t="s">
        <v>9</v>
      </c>
      <c r="E1308" s="24">
        <v>42782.643553240741</v>
      </c>
      <c r="F1308" s="24">
        <v>42790.643553240741</v>
      </c>
      <c r="G1308">
        <v>1</v>
      </c>
      <c r="H1308">
        <v>0</v>
      </c>
      <c r="I1308">
        <v>0</v>
      </c>
      <c r="J1308" s="24">
        <v>42783.643553240741</v>
      </c>
    </row>
    <row r="1309" spans="1:10" x14ac:dyDescent="0.25">
      <c r="A1309">
        <v>516947</v>
      </c>
      <c r="B1309" t="s">
        <v>68</v>
      </c>
      <c r="C1309" t="s">
        <v>15</v>
      </c>
      <c r="D1309" t="s">
        <v>9</v>
      </c>
      <c r="E1309" s="24">
        <v>42782.643553240741</v>
      </c>
      <c r="F1309" s="24">
        <v>42790.643553240741</v>
      </c>
      <c r="G1309">
        <v>1</v>
      </c>
      <c r="H1309">
        <v>0</v>
      </c>
      <c r="I1309">
        <v>0</v>
      </c>
      <c r="J1309" s="24">
        <v>42783.643564814818</v>
      </c>
    </row>
    <row r="1310" spans="1:10" x14ac:dyDescent="0.25">
      <c r="A1310">
        <v>516947</v>
      </c>
      <c r="B1310" t="s">
        <v>68</v>
      </c>
      <c r="C1310" t="s">
        <v>15</v>
      </c>
      <c r="D1310" t="s">
        <v>9</v>
      </c>
      <c r="E1310" s="24">
        <v>42782.643564814818</v>
      </c>
      <c r="F1310" s="24">
        <v>42790.643564814818</v>
      </c>
      <c r="G1310">
        <v>1</v>
      </c>
      <c r="H1310">
        <v>0</v>
      </c>
      <c r="I1310">
        <v>0</v>
      </c>
      <c r="J1310" s="24">
        <v>42783.643564814818</v>
      </c>
    </row>
    <row r="1311" spans="1:10" x14ac:dyDescent="0.25">
      <c r="A1311">
        <v>516947</v>
      </c>
      <c r="B1311" t="s">
        <v>68</v>
      </c>
      <c r="C1311" t="s">
        <v>15</v>
      </c>
      <c r="D1311" t="s">
        <v>9</v>
      </c>
      <c r="E1311" s="24">
        <v>42782.643576388888</v>
      </c>
      <c r="F1311" s="24">
        <v>42790.643576388888</v>
      </c>
      <c r="G1311">
        <v>1</v>
      </c>
      <c r="H1311">
        <v>0</v>
      </c>
      <c r="I1311">
        <v>0</v>
      </c>
      <c r="J1311" s="24">
        <v>42783.643576388888</v>
      </c>
    </row>
    <row r="1312" spans="1:10" x14ac:dyDescent="0.25">
      <c r="A1312">
        <v>516947</v>
      </c>
      <c r="B1312" t="s">
        <v>68</v>
      </c>
      <c r="C1312" t="s">
        <v>15</v>
      </c>
      <c r="D1312" t="s">
        <v>9</v>
      </c>
      <c r="E1312" s="24">
        <v>42782.643576388888</v>
      </c>
      <c r="F1312" s="24">
        <v>42790.643576388888</v>
      </c>
      <c r="G1312">
        <v>1</v>
      </c>
      <c r="H1312">
        <v>0</v>
      </c>
      <c r="I1312">
        <v>0</v>
      </c>
      <c r="J1312" s="24">
        <v>42783.643576388888</v>
      </c>
    </row>
    <row r="1313" spans="1:10" x14ac:dyDescent="0.25">
      <c r="A1313">
        <v>516947</v>
      </c>
      <c r="B1313" t="s">
        <v>68</v>
      </c>
      <c r="C1313" t="s">
        <v>15</v>
      </c>
      <c r="D1313" t="s">
        <v>9</v>
      </c>
      <c r="E1313" s="24">
        <v>42782.643587962964</v>
      </c>
      <c r="F1313" s="24">
        <v>42790.643587962964</v>
      </c>
      <c r="G1313">
        <v>1</v>
      </c>
      <c r="H1313">
        <v>0</v>
      </c>
      <c r="I1313">
        <v>0</v>
      </c>
      <c r="J1313" s="24">
        <v>42783.643587962964</v>
      </c>
    </row>
    <row r="1314" spans="1:10" x14ac:dyDescent="0.25">
      <c r="A1314">
        <v>516947</v>
      </c>
      <c r="B1314" t="s">
        <v>68</v>
      </c>
      <c r="C1314" t="s">
        <v>15</v>
      </c>
      <c r="D1314" t="s">
        <v>9</v>
      </c>
      <c r="E1314" s="24">
        <v>42782.643587962964</v>
      </c>
      <c r="F1314" s="24">
        <v>42790.643587962964</v>
      </c>
      <c r="G1314">
        <v>1</v>
      </c>
      <c r="H1314">
        <v>0</v>
      </c>
      <c r="I1314">
        <v>0</v>
      </c>
      <c r="J1314" s="24">
        <v>42783.643599537034</v>
      </c>
    </row>
    <row r="1315" spans="1:10" x14ac:dyDescent="0.25">
      <c r="A1315">
        <v>516947</v>
      </c>
      <c r="B1315" t="s">
        <v>68</v>
      </c>
      <c r="C1315" t="s">
        <v>15</v>
      </c>
      <c r="D1315" t="s">
        <v>9</v>
      </c>
      <c r="E1315" s="24">
        <v>42782.643599537034</v>
      </c>
      <c r="F1315" s="24">
        <v>42790.643599537034</v>
      </c>
      <c r="G1315">
        <v>1</v>
      </c>
      <c r="H1315">
        <v>0</v>
      </c>
      <c r="I1315">
        <v>0</v>
      </c>
      <c r="J1315" s="24">
        <v>42783.643599537034</v>
      </c>
    </row>
    <row r="1316" spans="1:10" x14ac:dyDescent="0.25">
      <c r="A1316">
        <v>516947</v>
      </c>
      <c r="B1316" t="s">
        <v>68</v>
      </c>
      <c r="C1316" t="s">
        <v>15</v>
      </c>
      <c r="D1316" t="s">
        <v>9</v>
      </c>
      <c r="E1316" s="24">
        <v>42782.643611111111</v>
      </c>
      <c r="F1316" s="24">
        <v>42790.643611111111</v>
      </c>
      <c r="G1316">
        <v>1</v>
      </c>
      <c r="H1316">
        <v>0</v>
      </c>
      <c r="I1316">
        <v>0</v>
      </c>
      <c r="J1316" s="24">
        <v>42783.643611111111</v>
      </c>
    </row>
    <row r="1317" spans="1:10" x14ac:dyDescent="0.25">
      <c r="A1317">
        <v>516947</v>
      </c>
      <c r="B1317" t="s">
        <v>68</v>
      </c>
      <c r="C1317" t="s">
        <v>15</v>
      </c>
      <c r="D1317" t="s">
        <v>9</v>
      </c>
      <c r="E1317" s="24">
        <v>42782.643611111111</v>
      </c>
      <c r="F1317" s="24">
        <v>42790.643611111111</v>
      </c>
      <c r="G1317">
        <v>1</v>
      </c>
      <c r="H1317">
        <v>0</v>
      </c>
      <c r="I1317">
        <v>0</v>
      </c>
      <c r="J1317" s="24">
        <v>42783.643622685187</v>
      </c>
    </row>
    <row r="1318" spans="1:10" x14ac:dyDescent="0.25">
      <c r="A1318">
        <v>516947</v>
      </c>
      <c r="B1318" t="s">
        <v>68</v>
      </c>
      <c r="C1318" t="s">
        <v>15</v>
      </c>
      <c r="D1318" t="s">
        <v>9</v>
      </c>
      <c r="E1318" s="24">
        <v>42782.643622685187</v>
      </c>
      <c r="F1318" s="24">
        <v>42790.643622685187</v>
      </c>
      <c r="G1318">
        <v>1</v>
      </c>
      <c r="H1318">
        <v>0</v>
      </c>
      <c r="I1318">
        <v>0</v>
      </c>
      <c r="J1318" s="24">
        <v>42783.643622685187</v>
      </c>
    </row>
    <row r="1319" spans="1:10" x14ac:dyDescent="0.25">
      <c r="A1319">
        <v>516947</v>
      </c>
      <c r="B1319" t="s">
        <v>68</v>
      </c>
      <c r="C1319" t="s">
        <v>15</v>
      </c>
      <c r="D1319" t="s">
        <v>9</v>
      </c>
      <c r="E1319" s="24">
        <v>42782.643634259257</v>
      </c>
      <c r="F1319" s="24">
        <v>42790.643634259257</v>
      </c>
      <c r="G1319">
        <v>1</v>
      </c>
      <c r="H1319">
        <v>0</v>
      </c>
      <c r="I1319">
        <v>0</v>
      </c>
      <c r="J1319" s="24">
        <v>42783.643634259257</v>
      </c>
    </row>
    <row r="1320" spans="1:10" x14ac:dyDescent="0.25">
      <c r="A1320">
        <v>516947</v>
      </c>
      <c r="B1320" t="s">
        <v>68</v>
      </c>
      <c r="C1320" t="s">
        <v>15</v>
      </c>
      <c r="D1320" t="s">
        <v>9</v>
      </c>
      <c r="E1320" s="24">
        <v>42782.643634259257</v>
      </c>
      <c r="F1320" s="24">
        <v>42790.643634259257</v>
      </c>
      <c r="G1320">
        <v>1</v>
      </c>
      <c r="H1320">
        <v>0</v>
      </c>
      <c r="I1320">
        <v>0</v>
      </c>
      <c r="J1320" s="24">
        <v>42783.643634259257</v>
      </c>
    </row>
    <row r="1321" spans="1:10" x14ac:dyDescent="0.25">
      <c r="A1321">
        <v>516947</v>
      </c>
      <c r="B1321" t="s">
        <v>68</v>
      </c>
      <c r="C1321" t="s">
        <v>15</v>
      </c>
      <c r="D1321" t="s">
        <v>9</v>
      </c>
      <c r="E1321" s="24">
        <v>42782.643645833334</v>
      </c>
      <c r="F1321" s="24">
        <v>42790.643645833334</v>
      </c>
      <c r="G1321">
        <v>1</v>
      </c>
      <c r="H1321">
        <v>0</v>
      </c>
      <c r="I1321">
        <v>0</v>
      </c>
      <c r="J1321" s="24">
        <v>42783.643645833334</v>
      </c>
    </row>
    <row r="1322" spans="1:10" x14ac:dyDescent="0.25">
      <c r="A1322">
        <v>517181</v>
      </c>
      <c r="B1322" t="s">
        <v>69</v>
      </c>
      <c r="C1322" t="s">
        <v>9</v>
      </c>
      <c r="D1322" t="s">
        <v>9</v>
      </c>
      <c r="E1322" s="24">
        <v>42811.643645833334</v>
      </c>
      <c r="F1322" s="24">
        <v>42815.643645833334</v>
      </c>
      <c r="G1322">
        <v>1</v>
      </c>
      <c r="H1322">
        <v>0</v>
      </c>
      <c r="I1322">
        <v>0</v>
      </c>
      <c r="J1322" s="24">
        <v>42811.643657407411</v>
      </c>
    </row>
    <row r="1323" spans="1:10" x14ac:dyDescent="0.25">
      <c r="A1323">
        <v>517193</v>
      </c>
      <c r="B1323" t="s">
        <v>82</v>
      </c>
      <c r="C1323" t="s">
        <v>15</v>
      </c>
      <c r="D1323" t="s">
        <v>9</v>
      </c>
      <c r="E1323" s="24">
        <v>42814.643657407411</v>
      </c>
      <c r="F1323" s="24">
        <v>42815.643657407411</v>
      </c>
      <c r="G1323">
        <v>1</v>
      </c>
      <c r="H1323">
        <v>0</v>
      </c>
      <c r="I1323">
        <v>0</v>
      </c>
      <c r="J1323" s="24">
        <v>42814.643657407411</v>
      </c>
    </row>
    <row r="1324" spans="1:10" x14ac:dyDescent="0.25">
      <c r="A1324">
        <v>517221</v>
      </c>
      <c r="B1324" t="s">
        <v>68</v>
      </c>
      <c r="C1324" t="s">
        <v>15</v>
      </c>
      <c r="D1324" t="s">
        <v>9</v>
      </c>
      <c r="E1324" s="24">
        <v>42815.64366898148</v>
      </c>
      <c r="F1324" s="24">
        <v>42818.64366898148</v>
      </c>
      <c r="G1324">
        <v>1</v>
      </c>
      <c r="H1324">
        <v>0</v>
      </c>
      <c r="I1324">
        <v>0</v>
      </c>
      <c r="J1324" s="24">
        <v>42816.64366898148</v>
      </c>
    </row>
    <row r="1325" spans="1:10" x14ac:dyDescent="0.25">
      <c r="A1325">
        <v>517213</v>
      </c>
      <c r="B1325" t="s">
        <v>100</v>
      </c>
      <c r="C1325" t="s">
        <v>15</v>
      </c>
      <c r="D1325" t="s">
        <v>9</v>
      </c>
      <c r="E1325" s="24">
        <v>42815.64366898148</v>
      </c>
      <c r="F1325" s="24">
        <v>42818.64366898148</v>
      </c>
      <c r="G1325">
        <v>1</v>
      </c>
      <c r="H1325">
        <v>0</v>
      </c>
      <c r="I1325">
        <v>0</v>
      </c>
      <c r="J1325" s="24">
        <v>42815.643680555557</v>
      </c>
    </row>
    <row r="1326" spans="1:10" x14ac:dyDescent="0.25">
      <c r="A1326">
        <v>517204</v>
      </c>
      <c r="B1326" t="s">
        <v>82</v>
      </c>
      <c r="C1326" t="s">
        <v>11</v>
      </c>
      <c r="D1326" t="s">
        <v>11</v>
      </c>
      <c r="E1326" s="24">
        <v>42814.643680555557</v>
      </c>
      <c r="F1326" s="24">
        <v>42815.643680555557</v>
      </c>
      <c r="G1326">
        <v>3</v>
      </c>
      <c r="H1326">
        <v>0</v>
      </c>
      <c r="I1326">
        <v>0</v>
      </c>
      <c r="J1326" s="24">
        <v>42814.643680555557</v>
      </c>
    </row>
    <row r="1327" spans="1:10" x14ac:dyDescent="0.25">
      <c r="A1327">
        <v>517233</v>
      </c>
      <c r="B1327" t="s">
        <v>75</v>
      </c>
      <c r="C1327" t="s">
        <v>11</v>
      </c>
      <c r="D1327" t="s">
        <v>11</v>
      </c>
      <c r="E1327" s="24">
        <v>42816.643680555557</v>
      </c>
      <c r="F1327" s="24">
        <v>42823.643692129626</v>
      </c>
      <c r="G1327">
        <v>72</v>
      </c>
      <c r="H1327">
        <v>0</v>
      </c>
      <c r="I1327">
        <v>0</v>
      </c>
      <c r="J1327" s="24">
        <v>42816.643692129626</v>
      </c>
    </row>
    <row r="1328" spans="1:10" x14ac:dyDescent="0.25">
      <c r="A1328">
        <v>517235</v>
      </c>
      <c r="B1328" t="s">
        <v>100</v>
      </c>
      <c r="C1328" t="s">
        <v>15</v>
      </c>
      <c r="D1328" t="s">
        <v>9</v>
      </c>
      <c r="E1328" s="24">
        <v>42816.643692129626</v>
      </c>
      <c r="F1328" s="24">
        <v>42821.643692129626</v>
      </c>
      <c r="G1328">
        <v>1</v>
      </c>
      <c r="H1328">
        <v>0</v>
      </c>
      <c r="I1328">
        <v>0</v>
      </c>
      <c r="J1328" s="24">
        <v>42816.643692129626</v>
      </c>
    </row>
    <row r="1329" spans="1:10" x14ac:dyDescent="0.25">
      <c r="A1329">
        <v>517235</v>
      </c>
      <c r="B1329" t="s">
        <v>100</v>
      </c>
      <c r="C1329" t="s">
        <v>15</v>
      </c>
      <c r="D1329" t="s">
        <v>9</v>
      </c>
      <c r="E1329" s="24">
        <v>42816.710312499999</v>
      </c>
      <c r="F1329" s="24">
        <v>42821.710312499999</v>
      </c>
      <c r="G1329">
        <v>1</v>
      </c>
      <c r="H1329">
        <v>0</v>
      </c>
      <c r="I1329">
        <v>0</v>
      </c>
      <c r="J1329" s="24">
        <v>42816.710312499999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2"/>
    </sheetView>
  </sheetViews>
  <sheetFormatPr defaultRowHeight="15" x14ac:dyDescent="0.25"/>
  <cols>
    <col min="1" max="1" width="13.7109375" bestFit="1" customWidth="1"/>
    <col min="2" max="3" width="15.85546875" bestFit="1" customWidth="1"/>
    <col min="4" max="4" width="14.28515625" bestFit="1" customWidth="1"/>
    <col min="5" max="5" width="15.85546875" bestFit="1" customWidth="1"/>
    <col min="6" max="6" width="13.85546875" bestFit="1" customWidth="1"/>
    <col min="7" max="7" width="4.140625" bestFit="1" customWidth="1"/>
    <col min="8" max="8" width="9.7109375" bestFit="1" customWidth="1"/>
    <col min="9" max="9" width="11.85546875" bestFit="1" customWidth="1"/>
    <col min="10" max="10" width="15.85546875" bestFit="1" customWidth="1"/>
  </cols>
  <sheetData>
    <row r="1" spans="1:10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0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518877</v>
      </c>
      <c r="B3" t="s">
        <v>100</v>
      </c>
      <c r="C3" t="s">
        <v>16</v>
      </c>
      <c r="D3" t="s">
        <v>9</v>
      </c>
      <c r="E3" s="24">
        <v>43025.503263888888</v>
      </c>
      <c r="F3" s="24">
        <v>43108.503263888888</v>
      </c>
      <c r="G3">
        <v>120</v>
      </c>
      <c r="H3">
        <v>120</v>
      </c>
      <c r="I3">
        <v>120</v>
      </c>
      <c r="J3" s="24">
        <v>43025.503263888888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Day1</vt:lpstr>
      <vt:lpstr>Current</vt:lpstr>
      <vt:lpstr>Day3</vt:lpstr>
      <vt:lpstr>Day4</vt:lpstr>
      <vt:lpstr>Day5</vt:lpstr>
      <vt:lpstr>ProductTable</vt:lpstr>
      <vt:lpstr>CurWeekBookingforCurQTR</vt:lpstr>
      <vt:lpstr>TotalCurQTRShippment</vt:lpstr>
      <vt:lpstr>CurWeekBookingforNxtQTR</vt:lpstr>
      <vt:lpstr>TotalNextQTRShipment</vt:lpstr>
      <vt:lpstr>CurDateBooked4CurQtr</vt:lpstr>
    </vt:vector>
  </TitlesOfParts>
  <Company>IMPINJ,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IMPINJ</dc:creator>
  <cp:lastModifiedBy>Sathiya Perumal</cp:lastModifiedBy>
  <cp:lastPrinted>2014-03-11T16:53:26Z</cp:lastPrinted>
  <dcterms:created xsi:type="dcterms:W3CDTF">2013-10-10T22:34:05Z</dcterms:created>
  <dcterms:modified xsi:type="dcterms:W3CDTF">2017-10-18T19:15:28Z</dcterms:modified>
</cp:coreProperties>
</file>