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athotak\Desktop\"/>
    </mc:Choice>
  </mc:AlternateContent>
  <bookViews>
    <workbookView xWindow="0" yWindow="0" windowWidth="20490" windowHeight="775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E17" i="24"/>
  <c r="E20" i="24"/>
  <c r="E23"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<sst xmlns="http://schemas.openxmlformats.org/spreadsheetml/2006/main" count="659" uniqueCount="499">
  <si>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</si>
  <si>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</si>
  <si>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</si>
  <si>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</si>
  <si>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</si>
  <si>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</si>
  <si>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</si>
  <si>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</si>
  <si>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</si>
  <si>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</si>
  <si>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</si>
  <si>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</si>
  <si>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</si>
  <si>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</si>
  <si>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</si>
  <si>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</si>
  <si>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</si>
  <si>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</si>
  <si>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</si>
  <si>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</si>
  <si>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</si>
  <si>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</si>
  <si>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</si>
  <si>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</si>
  <si>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</si>
  <si>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</si>
  <si>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</si>
  <si>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</si>
  <si>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</si>
  <si>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</si>
  <si>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</si>
  <si>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</si>
  <si>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</si>
  <si>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</si>
  <si>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</si>
  <si>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</si>
  <si>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</si>
  <si>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</si>
  <si>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</si>
  <si>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</si>
  <si>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</si>
  <si>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</si>
  <si>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</si>
  <si>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</si>
  <si>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</si>
  <si>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</si>
  <si>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</si>
  <si>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</si>
  <si>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</si>
  <si>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</si>
  <si>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</si>
  <si>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</si>
  <si>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</si>
  <si>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</si>
  <si>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</si>
  <si>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</si>
  <si>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</si>
  <si>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</si>
  <si>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</si>
  <si>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</si>
  <si>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</si>
  <si>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</si>
  <si>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</si>
  <si>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</si>
  <si>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</si>
  <si>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</si>
  <si>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</si>
  <si>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</si>
  <si>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</si>
  <si>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</si>
  <si>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</si>
  <si>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</si>
  <si>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</si>
  <si>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</si>
  <si>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</si>
  <si>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</si>
  <si>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</si>
  <si>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</si>
  <si>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</si>
  <si>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</si>
  <si>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</si>
  <si>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</si>
  <si>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</si>
  <si>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</si>
  <si>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</si>
  <si>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</si>
  <si>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</si>
  <si>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</si>
  <si>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</si>
  <si>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</si>
  <si>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</si>
  <si>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</si>
  <si>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</si>
  <si>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</si>
  <si>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</si>
  <si>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</si>
  <si>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</si>
  <si>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</si>
  <si>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</si>
  <si>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</si>
  <si>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</si>
  <si>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</si>
  <si>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</si>
  <si>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</si>
  <si>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</si>
  <si>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</si>
  <si>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</si>
  <si>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</si>
  <si>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</si>
  <si>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</si>
  <si>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</si>
  <si>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</si>
  <si>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</si>
  <si>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</si>
  <si>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</si>
  <si>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</si>
  <si>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</si>
  <si>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</si>
  <si>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</si>
  <si>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</si>
  <si>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</si>
  <si>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</si>
  <si>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</si>
  <si>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</si>
  <si>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</si>
  <si>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</si>
  <si>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</si>
  <si>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</si>
  <si>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</si>
  <si>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</si>
  <si>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</si>
  <si>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</si>
  <si>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</si>
  <si>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</si>
  <si>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</si>
  <si>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</si>
  <si>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</si>
  <si>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</si>
  <si>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</si>
  <si>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</si>
  <si>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</si>
  <si>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</si>
  <si>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</si>
  <si>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</si>
  <si>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</si>
  <si>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</si>
  <si>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</si>
  <si>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</si>
  <si>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</si>
  <si>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</si>
  <si>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</si>
  <si>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</si>
  <si>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</si>
  <si>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</si>
  <si>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</si>
  <si>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</si>
  <si>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</si>
  <si>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</si>
  <si>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</si>
  <si>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</si>
  <si>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</si>
  <si>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</si>
  <si>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</si>
  <si>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</si>
  <si>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</si>
  <si>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</si>
  <si>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</si>
  <si>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</si>
  <si>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</si>
  <si>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</si>
  <si>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</si>
  <si>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</si>
  <si>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</si>
  <si>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</si>
  <si>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</si>
  <si>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</si>
  <si>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</si>
  <si>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</si>
  <si>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</si>
  <si>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</si>
  <si>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</si>
  <si>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</si>
  <si>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</si>
  <si>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</si>
  <si>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</si>
  <si>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</si>
  <si>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</si>
  <si>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</si>
  <si>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</si>
  <si>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</si>
  <si>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</si>
  <si>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</si>
  <si>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</si>
  <si>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</si>
  <si>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</si>
  <si>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</si>
  <si>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</si>
  <si>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</si>
  <si>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</si>
  <si>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</si>
  <si>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</si>
  <si>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</si>
  <si>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</si>
  <si>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</si>
  <si>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</si>
  <si>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</si>
  <si>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</si>
  <si>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</si>
  <si>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</si>
  <si>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</si>
  <si>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</si>
  <si>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</si>
  <si>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</si>
  <si>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</si>
  <si>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</si>
  <si>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</si>
  <si>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</si>
  <si>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</si>
  <si>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</si>
  <si>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</si>
  <si>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</si>
  <si>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</si>
  <si>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</si>
  <si>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</si>
  <si>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</si>
  <si>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</si>
  <si>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</si>
  <si>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</si>
  <si>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</si>
  <si>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</si>
  <si>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</si>
  <si>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</si>
  <si>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</si>
  <si>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</si>
  <si>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</si>
  <si>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</si>
  <si>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</si>
  <si>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</si>
  <si>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</si>
  <si>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</si>
  <si>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</si>
  <si>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</si>
  <si>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</si>
  <si>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</si>
  <si>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</si>
  <si>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</si>
  <si>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</si>
  <si>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</si>
  <si>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</si>
  <si>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</si>
  <si>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</si>
  <si>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</si>
  <si>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</si>
  <si>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</si>
  <si>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</si>
  <si>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</si>
  <si>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</si>
  <si>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</si>
  <si>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</si>
  <si>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</si>
  <si>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</si>
  <si>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</si>
  <si>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</si>
  <si>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</si>
  <si>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</si>
  <si>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</si>
  <si>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</si>
  <si>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</si>
  <si>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</si>
  <si>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</si>
  <si>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</si>
  <si>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</si>
  <si>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</si>
  <si>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</si>
  <si>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</si>
  <si>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</si>
  <si>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</si>
  <si>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</si>
  <si>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</si>
  <si>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</si>
  <si>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</si>
  <si>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</si>
  <si>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</si>
  <si>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</si>
  <si>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</si>
  <si>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</si>
  <si>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</si>
  <si>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</si>
  <si>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</si>
  <si>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</si>
  <si>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</si>
  <si>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</si>
  <si>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</si>
  <si>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</si>
  <si>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</si>
  <si>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</si>
  <si>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</si>
  <si>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</si>
  <si>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</si>
  <si>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</si>
  <si>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</si>
  <si>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</si>
  <si>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</si>
  <si>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</si>
  <si>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</si>
  <si>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</si>
  <si>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</si>
  <si>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</si>
  <si>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</si>
  <si>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</si>
  <si>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</si>
  <si>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</si>
  <si>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</si>
  <si>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</si>
  <si>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</si>
  <si>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</si>
  <si>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</si>
  <si>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</si>
  <si>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</si>
  <si>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</si>
  <si>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</si>
  <si>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</si>
  <si>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</si>
  <si>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</si>
  <si>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</si>
  <si>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</si>
  <si>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</si>
  <si>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</si>
  <si>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</si>
  <si>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</si>
  <si>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</si>
  <si>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</si>
  <si>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</si>
  <si>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</si>
  <si>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</si>
  <si>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</si>
  <si>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</si>
  <si>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</si>
  <si>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</si>
  <si>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</si>
  <si>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</si>
  <si>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</si>
  <si>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</si>
  <si>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</si>
  <si>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</si>
  <si>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</si>
  <si>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</si>
  <si>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</si>
  <si>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</si>
  <si>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</si>
  <si>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</si>
  <si>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</si>
  <si>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</si>
  <si>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</si>
  <si>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</si>
  <si>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</si>
  <si>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</si>
  <si>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</si>
  <si>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</si>
  <si>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</si>
  <si>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</si>
  <si>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</si>
  <si>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</si>
  <si>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</si>
  <si>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</si>
  <si>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</si>
  <si>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</si>
  <si>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</si>
  <si>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</si>
  <si>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</si>
  <si>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</si>
  <si>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</si>
  <si>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</si>
  <si>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</si>
  <si>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</si>
  <si>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</si>
  <si>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</si>
  <si>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</si>
  <si>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</si>
  <si>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</si>
  <si>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</si>
  <si>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</si>
  <si>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</si>
  <si>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</si>
  <si>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</si>
  <si>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</si>
  <si>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</si>
  <si>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</si>
  <si>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</si>
  <si>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</si>
  <si>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</si>
  <si>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</si>
  <si>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</si>
  <si>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</si>
  <si>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</si>
  <si>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</si>
  <si>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</si>
  <si>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</si>
  <si>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</si>
  <si>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</si>
  <si>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</si>
  <si>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</si>
  <si>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</si>
  <si>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</si>
  <si>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</si>
  <si>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</si>
  <si>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</si>
  <si>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</si>
  <si>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</si>
  <si>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</si>
  <si>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</si>
  <si>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</si>
  <si>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</si>
  <si>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</si>
  <si>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</si>
  <si>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</si>
  <si>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</si>
  <si>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</si>
  <si>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</si>
  <si>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</si>
  <si>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</si>
  <si>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</si>
  <si>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</si>
  <si>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</si>
  <si>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</si>
  <si>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</si>
  <si>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</si>
  <si>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</si>
  <si>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</si>
  <si>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</si>
  <si>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</si>
  <si>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</si>
  <si>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</si>
  <si>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</si>
  <si>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</si>
  <si>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</si>
  <si>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</si>
  <si>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</si>
  <si>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</si>
  <si>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</si>
  <si>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</si>
  <si>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</si>
  <si>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</si>
  <si>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</si>
  <si>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</si>
  <si>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</si>
  <si>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</si>
  <si>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</si>
  <si>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</si>
  <si>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</si>
  <si>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</si>
  <si>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</si>
  <si>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</si>
  <si>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</si>
  <si>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</si>
  <si>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</si>
  <si>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</si>
  <si>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</si>
  <si>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</si>
  <si>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</si>
  <si>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</si>
  <si>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</si>
  <si>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</si>
  <si>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</si>
  <si>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</si>
  <si>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</si>
  <si>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</si>
  <si>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</si>
  <si>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</si>
  <si>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</si>
  <si>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SAI PRANEETHA</t>
  </si>
  <si>
    <t>THOTAKURA</t>
  </si>
  <si>
    <t>A4 ANALYST</t>
  </si>
  <si>
    <t>Female</t>
  </si>
  <si>
    <t>SINGLE</t>
  </si>
  <si>
    <t>saipraneetha.t@gmail.com</t>
  </si>
  <si>
    <t>NARSIPUDI</t>
  </si>
  <si>
    <t>NUKARATHANUM</t>
  </si>
  <si>
    <t>SCB-42611441205</t>
  </si>
  <si>
    <t>3-25,MAIN ROAD</t>
  </si>
  <si>
    <t>SIVALAYAM</t>
  </si>
  <si>
    <t>NAVABUPETA</t>
  </si>
  <si>
    <t>ANDHRA PRADESH-533232</t>
  </si>
  <si>
    <t>CHINA VEERANNA</t>
  </si>
  <si>
    <t>VEERANNA</t>
  </si>
  <si>
    <t>33-142,66/A/1</t>
  </si>
  <si>
    <t>4TH MAIN ROAD</t>
  </si>
  <si>
    <t>SHAKTHI NAGAR,RK PURAM</t>
  </si>
  <si>
    <t>SECUNDERABAD</t>
  </si>
  <si>
    <t>TELANGANA</t>
  </si>
  <si>
    <t>NAIDU</t>
  </si>
  <si>
    <t>ENGLISH</t>
  </si>
  <si>
    <t>TELUGU</t>
  </si>
  <si>
    <t>HINDHI</t>
  </si>
  <si>
    <t>CHINA</t>
  </si>
  <si>
    <t>ADILAKSHMI</t>
  </si>
  <si>
    <t>SISTER</t>
  </si>
  <si>
    <t>RK PURAM,SECUNDERABAD.</t>
  </si>
  <si>
    <t>CHENNAI-MIPL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</si>
</sst>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ipraneetha.t@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SAI PRANEETHA  THOTAKURA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CHENNAI-MIPL</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SAI PRANEETHA  THOTAKURA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SAI PRANEETHA</v>
      </c>
      <c r="C31" s="41">
        <f>MASTERSHEET!D4</f>
        <v>0</v>
      </c>
      <c r="D31" s="40"/>
      <c r="E31" s="41" t="str">
        <f>MASTERSHEET!F4</f>
        <v>THOTAKURA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CHENNAI-MIPL</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SAI PRANEETHA</v>
      </c>
      <c r="C11" s="41" t="str">
        <f>MASTERSHEET!F4</f>
        <v>THOTAKURA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CHENNAI-MIPL</v>
      </c>
      <c r="C13" s="41"/>
      <c r="D13" s="48"/>
      <c r="E13" s="38"/>
    </row>
    <row r="14" spans="1:5" ht="15" customHeight="1" x14ac:dyDescent="0.25">
      <c r="A14" s="49" t="s">
        <v>79</v>
      </c>
      <c r="B14" s="41" t="str">
        <f>MASTERSHEET!B5</f>
        <v>A4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SAI PRANEETHA</v>
      </c>
      <c r="C28" s="41" t="str">
        <f>MASTERSHEET!F4</f>
        <v>THOTAKURA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SAI PRANEETHA</v>
      </c>
      <c r="D28" s="41" t="str">
        <f>MASTERSHEET!F4</f>
        <v>THOTAKURA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CHENNAI-MIPL</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H25" sqref="H2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CHINA VEERANNA THOTAKURA</v>
      </c>
      <c r="S3" s="172" t="str">
        <f>CONCATENATE(B18," ",C18," ",D18)</f>
        <v>CHINA VEERANNA THOTAKURA</v>
      </c>
      <c r="T3" s="173" t="str">
        <f>CONCATENATE(B19," ",C19," ",D19)</f>
        <v>NUKARATHANUM  THOTAKURA</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SAI PRANEETHA  THOTAKURA</v>
      </c>
      <c r="W4" s="165" t="s">
        <v>190</v>
      </c>
    </row>
    <row r="5" spans="1:41" s="165" customFormat="1" ht="30.95" customHeight="1" x14ac:dyDescent="0.3">
      <c r="A5" s="449" t="s">
        <v>157</v>
      </c>
      <c r="B5" s="418" t="s">
        <v>472</v>
      </c>
      <c r="C5" s="430" t="s">
        <v>195</v>
      </c>
      <c r="D5" s="418"/>
      <c r="E5" s="430" t="s">
        <v>197</v>
      </c>
      <c r="F5" s="413"/>
      <c r="G5" s="144"/>
      <c r="H5" s="141"/>
      <c r="J5" s="167" t="s">
        <v>198</v>
      </c>
      <c r="L5" s="168" t="s">
        <v>189</v>
      </c>
      <c r="N5" s="169" t="s">
        <v>302</v>
      </c>
      <c r="R5" s="165" t="str">
        <f>F4</f>
        <v>THOTAKURA</v>
      </c>
      <c r="W5" s="165" t="s">
        <v>107</v>
      </c>
    </row>
    <row r="6" spans="1:41" s="165" customFormat="1" ht="18" customHeight="1" x14ac:dyDescent="0.3">
      <c r="A6" s="448" t="s">
        <v>158</v>
      </c>
      <c r="B6" s="419">
        <v>43264</v>
      </c>
      <c r="C6" s="430" t="s">
        <v>159</v>
      </c>
      <c r="D6" s="418" t="s">
        <v>498</v>
      </c>
      <c r="E6" s="430" t="s">
        <v>196</v>
      </c>
      <c r="F6" s="413">
        <v>9160250725</v>
      </c>
      <c r="G6" s="144"/>
      <c r="H6" s="141"/>
      <c r="J6" s="167" t="s">
        <v>199</v>
      </c>
      <c r="L6" s="168" t="s">
        <v>188</v>
      </c>
      <c r="N6" s="169" t="s">
        <v>303</v>
      </c>
      <c r="W6" s="165" t="s">
        <v>108</v>
      </c>
    </row>
    <row r="7" spans="1:41" s="165" customFormat="1" ht="18" customHeight="1" thickBot="1" x14ac:dyDescent="0.35">
      <c r="A7" s="448" t="s">
        <v>161</v>
      </c>
      <c r="B7" s="418" t="s">
        <v>473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35106</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3-25,MAIN ROAD SIVALAYAM</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NAVABUPETA</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ANDHRA PRADESH-533232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3-25,MAIN ROAD SIVALAYAM  NAVABUPETA ANDHRA PRADESH-533232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494</v>
      </c>
      <c r="C18" s="418" t="s">
        <v>484</v>
      </c>
      <c r="D18" s="418" t="s">
        <v>471</v>
      </c>
      <c r="E18" s="430" t="s">
        <v>443</v>
      </c>
      <c r="F18" s="419">
        <v>23178</v>
      </c>
      <c r="G18" s="418">
        <v>55</v>
      </c>
      <c r="H18" s="420" t="s">
        <v>74</v>
      </c>
    </row>
    <row r="19" spans="1:41" s="165" customFormat="1" ht="18" customHeight="1" thickBot="1" x14ac:dyDescent="0.35">
      <c r="A19" s="429" t="s">
        <v>75</v>
      </c>
      <c r="B19" s="421" t="s">
        <v>477</v>
      </c>
      <c r="C19" s="418"/>
      <c r="D19" s="418" t="s">
        <v>471</v>
      </c>
      <c r="E19" s="431" t="s">
        <v>442</v>
      </c>
      <c r="F19" s="422">
        <v>26765</v>
      </c>
      <c r="G19" s="418">
        <v>45</v>
      </c>
      <c r="H19" s="420" t="s">
        <v>75</v>
      </c>
    </row>
    <row r="20" spans="1:41" ht="18" customHeight="1" thickBot="1" x14ac:dyDescent="0.35">
      <c r="A20" s="486"/>
      <c r="B20" s="481"/>
      <c r="C20" s="481"/>
      <c r="D20" s="482"/>
      <c r="E20" s="143"/>
      <c r="F20" s="143"/>
      <c r="G20" s="143"/>
      <c r="H20" s="142"/>
      <c r="AO20" s="165"/>
    </row>
    <row r="21" spans="1:41" ht="18" customHeight="1" thickBot="1" x14ac:dyDescent="0.35">
      <c r="A21" s="452" t="s">
        <v>469</v>
      </c>
      <c r="B21" s="483" t="s">
        <v>478</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479</v>
      </c>
      <c r="C25" s="433" t="s">
        <v>485</v>
      </c>
      <c r="D25" s="433" t="s">
        <v>485</v>
      </c>
      <c r="E25" s="434" t="s">
        <v>491</v>
      </c>
      <c r="F25" s="434" t="s">
        <v>491</v>
      </c>
      <c r="G25" s="434" t="s">
        <v>491</v>
      </c>
      <c r="H25" s="432"/>
    </row>
    <row r="26" spans="1:41" ht="18" customHeight="1" x14ac:dyDescent="0.3">
      <c r="A26" s="428" t="s">
        <v>262</v>
      </c>
      <c r="B26" s="418" t="s">
        <v>480</v>
      </c>
      <c r="C26" s="433" t="s">
        <v>486</v>
      </c>
      <c r="D26" s="433" t="s">
        <v>486</v>
      </c>
      <c r="E26" s="434" t="s">
        <v>492</v>
      </c>
      <c r="F26" s="434" t="s">
        <v>492</v>
      </c>
      <c r="G26" s="434" t="s">
        <v>492</v>
      </c>
      <c r="H26" s="432"/>
    </row>
    <row r="27" spans="1:41" ht="18" customHeight="1" x14ac:dyDescent="0.3">
      <c r="A27" s="428" t="s">
        <v>263</v>
      </c>
      <c r="B27" s="418"/>
      <c r="C27" s="433" t="s">
        <v>487</v>
      </c>
      <c r="D27" s="433" t="s">
        <v>487</v>
      </c>
      <c r="E27" s="434" t="s">
        <v>493</v>
      </c>
      <c r="F27" s="434" t="s">
        <v>493</v>
      </c>
      <c r="G27" s="434" t="s">
        <v>493</v>
      </c>
      <c r="H27" s="432"/>
    </row>
    <row r="28" spans="1:41" ht="18" customHeight="1" x14ac:dyDescent="0.3">
      <c r="A28" s="445" t="s">
        <v>264</v>
      </c>
      <c r="B28" s="418" t="s">
        <v>481</v>
      </c>
      <c r="C28" s="433" t="s">
        <v>488</v>
      </c>
      <c r="D28" s="433" t="s">
        <v>488</v>
      </c>
      <c r="E28" s="434"/>
      <c r="F28" s="434"/>
      <c r="G28" s="434"/>
      <c r="H28" s="432"/>
    </row>
    <row r="29" spans="1:41" ht="18" customHeight="1" x14ac:dyDescent="0.3">
      <c r="A29" s="445" t="s">
        <v>265</v>
      </c>
      <c r="B29" s="418" t="s">
        <v>482</v>
      </c>
      <c r="C29" s="433" t="s">
        <v>489</v>
      </c>
      <c r="D29" s="433" t="s">
        <v>489</v>
      </c>
      <c r="E29" s="434"/>
      <c r="F29" s="434"/>
      <c r="G29" s="435"/>
      <c r="H29" s="432"/>
    </row>
    <row r="30" spans="1:41" ht="18" customHeight="1" x14ac:dyDescent="0.3">
      <c r="A30" s="445" t="s">
        <v>64</v>
      </c>
      <c r="B30" s="433" t="s">
        <v>483</v>
      </c>
      <c r="C30" s="433" t="s">
        <v>490</v>
      </c>
      <c r="D30" s="433" t="s">
        <v>490</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9908083573</v>
      </c>
      <c r="C32" s="433">
        <v>8977242525</v>
      </c>
      <c r="D32" s="433">
        <v>8977242525</v>
      </c>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495</v>
      </c>
      <c r="C36" s="418" t="s">
        <v>496</v>
      </c>
      <c r="D36" s="433" t="s">
        <v>497</v>
      </c>
      <c r="E36" s="418">
        <v>32</v>
      </c>
      <c r="F36" s="440">
        <v>1</v>
      </c>
      <c r="G36" s="439"/>
      <c r="H36" s="432"/>
    </row>
    <row r="37" spans="1:8" ht="18" customHeight="1" x14ac:dyDescent="0.3">
      <c r="A37" s="428" t="s">
        <v>37</v>
      </c>
      <c r="B37" s="418" t="s">
        <v>495</v>
      </c>
      <c r="C37" s="418" t="s">
        <v>496</v>
      </c>
      <c r="D37" s="433" t="s">
        <v>497</v>
      </c>
      <c r="E37" s="418">
        <v>32</v>
      </c>
      <c r="F37" s="440">
        <v>1</v>
      </c>
      <c r="G37" s="439"/>
      <c r="H37" s="432"/>
    </row>
    <row r="38" spans="1:8" ht="28.5" customHeight="1" x14ac:dyDescent="0.3">
      <c r="A38" s="446" t="s">
        <v>450</v>
      </c>
      <c r="B38" s="418" t="s">
        <v>495</v>
      </c>
      <c r="C38" s="418" t="s">
        <v>496</v>
      </c>
      <c r="D38" s="433" t="s">
        <v>497</v>
      </c>
      <c r="E38" s="418">
        <v>32</v>
      </c>
      <c r="F38" s="440">
        <v>1</v>
      </c>
      <c r="G38" s="439"/>
      <c r="H38" s="432"/>
    </row>
    <row r="39" spans="1:8" ht="18" customHeight="1" x14ac:dyDescent="0.3">
      <c r="A39" s="428" t="s">
        <v>60</v>
      </c>
      <c r="B39" s="418" t="s">
        <v>495</v>
      </c>
      <c r="C39" s="418" t="s">
        <v>496</v>
      </c>
      <c r="D39" s="433" t="s">
        <v>497</v>
      </c>
      <c r="E39" s="418">
        <v>32</v>
      </c>
      <c r="F39" s="440">
        <v>1</v>
      </c>
      <c r="G39" s="439"/>
      <c r="H39" s="432"/>
    </row>
    <row r="40" spans="1:8" ht="18" customHeight="1" thickBot="1" x14ac:dyDescent="0.35">
      <c r="A40" s="429" t="s">
        <v>182</v>
      </c>
      <c r="B40" s="418" t="s">
        <v>495</v>
      </c>
      <c r="C40" s="418" t="s">
        <v>496</v>
      </c>
      <c r="D40" s="433" t="s">
        <v>497</v>
      </c>
      <c r="E40" s="418">
        <v>32</v>
      </c>
      <c r="F40" s="440">
        <v>1</v>
      </c>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SAI PRANEETHA</v>
      </c>
      <c r="B10" s="503">
        <f>MASTERSHEET!D4</f>
        <v>0</v>
      </c>
      <c r="C10" s="504" t="str">
        <f>MASTERSHEET!F4</f>
        <v>THOTAKURA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A4 ANALYST</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3-25,MAIN ROAD</v>
      </c>
      <c r="B19" s="30" t="str">
        <f>MASTERSHEET!D25</f>
        <v>33-142,66/A/1</v>
      </c>
      <c r="C19" s="31" t="e">
        <f>MASTERSHEET!#REF!</f>
        <v>#REF!</v>
      </c>
    </row>
    <row r="20" spans="1:3" x14ac:dyDescent="0.25">
      <c r="A20" s="29" t="str">
        <f>MASTERSHEET!B26</f>
        <v>SIVALAYAM</v>
      </c>
      <c r="B20" s="30" t="str">
        <f>MASTERSHEET!C26</f>
        <v>4TH MAIN ROAD</v>
      </c>
      <c r="C20" s="31" t="str">
        <f>MASTERSHEET!D26</f>
        <v>4TH MAIN ROAD</v>
      </c>
    </row>
    <row r="21" spans="1:3" x14ac:dyDescent="0.25">
      <c r="A21" s="29">
        <f>MASTERSHEET!B27</f>
        <v>0</v>
      </c>
      <c r="B21" s="30" t="str">
        <f>MASTERSHEET!C27</f>
        <v>SHAKTHI NAGAR,RK PURAM</v>
      </c>
      <c r="C21" s="31" t="str">
        <f>MASTERSHEET!D27</f>
        <v>SHAKTHI NAGAR,RK PURAM</v>
      </c>
    </row>
    <row r="22" spans="1:3" x14ac:dyDescent="0.25">
      <c r="A22" s="29" t="str">
        <f>MASTERSHEET!B28</f>
        <v>NAVABUPETA</v>
      </c>
      <c r="B22" s="30" t="str">
        <f>MASTERSHEET!C28</f>
        <v>SECUNDERABAD</v>
      </c>
      <c r="C22" s="31" t="str">
        <f>MASTERSHEET!D28</f>
        <v>SECUNDERABAD</v>
      </c>
    </row>
    <row r="23" spans="1:3" x14ac:dyDescent="0.25">
      <c r="A23" s="29" t="str">
        <f>MASTERSHEET!B29</f>
        <v>ANDHRA PRADESH-533232</v>
      </c>
      <c r="B23" s="30" t="str">
        <f>MASTERSHEET!C29</f>
        <v>TELANGANA</v>
      </c>
      <c r="C23" s="31" t="str">
        <f>MASTERSHEET!D29</f>
        <v>TELANGANA</v>
      </c>
    </row>
    <row r="24" spans="1:3" ht="14.25" x14ac:dyDescent="0.2">
      <c r="A24" s="28" t="s">
        <v>64</v>
      </c>
      <c r="B24" s="192" t="s">
        <v>64</v>
      </c>
      <c r="C24" s="193" t="s">
        <v>64</v>
      </c>
    </row>
    <row r="25" spans="1:3" x14ac:dyDescent="0.25">
      <c r="A25" s="29" t="str">
        <f>MASTERSHEET!B30</f>
        <v>CHINA VEERANNA</v>
      </c>
      <c r="B25" s="30" t="str">
        <f>MASTERSHEET!C30</f>
        <v>NAIDU</v>
      </c>
      <c r="C25" s="31" t="str">
        <f>MASTERSHEET!D30</f>
        <v>NAIDU</v>
      </c>
    </row>
    <row r="26" spans="1:3" ht="14.25" x14ac:dyDescent="0.2">
      <c r="A26" s="28" t="s">
        <v>62</v>
      </c>
      <c r="B26" s="192" t="s">
        <v>62</v>
      </c>
      <c r="C26" s="193" t="s">
        <v>62</v>
      </c>
    </row>
    <row r="27" spans="1:3" x14ac:dyDescent="0.25">
      <c r="A27" s="29">
        <f>MASTERSHEET!B32</f>
        <v>9908083573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8977242525</v>
      </c>
      <c r="C29" s="31">
        <f>MASTERSHEET!D32</f>
        <v>8977242525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saipraneetha.t@gmail.com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35106</v>
      </c>
      <c r="C41" s="21"/>
    </row>
    <row r="42" spans="1:3" x14ac:dyDescent="0.25">
      <c r="A42" s="29"/>
      <c r="B42" s="30"/>
      <c r="C42" s="21"/>
    </row>
    <row r="43" spans="1:3" x14ac:dyDescent="0.25">
      <c r="A43" s="32" t="s">
        <v>15</v>
      </c>
      <c r="B43" s="30" t="str">
        <f>MASTERSHEET!D8</f>
        <v>NARSIPUDI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9160250725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E23" sqref="E2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SAI PRANEETHA    THOTAKURA</v>
      </c>
      <c r="C11" s="518"/>
      <c r="D11" s="518"/>
      <c r="E11" s="250" t="s">
        <v>426</v>
      </c>
      <c r="F11" s="278"/>
      <c r="G11" s="250"/>
      <c r="H11" s="251"/>
    </row>
    <row r="12" spans="1:13" ht="32.25" customHeight="1" x14ac:dyDescent="0.25">
      <c r="A12" s="519" t="str">
        <f>PROPER(MASTERSHEET!B25&amp;" "&amp;MASTERSHEET!B26&amp;" "&amp;MASTERSHEET!B27&amp;" "&amp;MASTERSHEET!B28&amp;" "&amp;MASTERSHEET!B29)</f>
        <v>3-25,Main Road Sivalayam  Navabupeta Andhra Pradesh-533232</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1" t="s">
        <v>432</v>
      </c>
      <c r="D17" s="269" t="str">
        <f>+MASTERSHEET!B36</f>
        <v>ADILAKSHMI</v>
      </c>
      <c r="E17" s="416" t="str">
        <f>+MASTERSHEET!C36</f>
        <v>SISTER</v>
      </c>
      <c r="F17" s="266" t="str">
        <f>+MASTERSHEET!D36</f>
        <v>RK PURAM,SECUNDERABAD.</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433</v>
      </c>
      <c r="D20" s="266" t="str">
        <f>+MASTERSHEET!B36</f>
        <v>ADILAKSHMI</v>
      </c>
      <c r="E20" s="416" t="str">
        <f>+MASTERSHEET!C36</f>
        <v>SISTER</v>
      </c>
      <c r="F20" s="266" t="str">
        <f>+MASTERSHEET!D36</f>
        <v>RK PURAM,SECUNDERABAD.</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30" x14ac:dyDescent="0.2">
      <c r="A23" s="267"/>
      <c r="B23" s="268"/>
      <c r="C23" s="511" t="s">
        <v>434</v>
      </c>
      <c r="D23" s="266" t="str">
        <f>+MASTERSHEET!B36</f>
        <v>ADILAKSHMI</v>
      </c>
      <c r="E23" s="416" t="str">
        <f>+MASTERSHEET!C36</f>
        <v>SISTER</v>
      </c>
      <c r="F23" s="266" t="str">
        <f>+MASTERSHEET!D36</f>
        <v>RK PURAM,SECUNDERABAD.</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CHENNAI-MIPL</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451</v>
      </c>
      <c r="B7" s="541"/>
      <c r="C7" s="541"/>
      <c r="D7" s="541"/>
      <c r="E7" s="541"/>
      <c r="F7" s="541"/>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5" t="str">
        <f>+MASTERSHEET!B4&amp;" "&amp;MASTERSHEET!D4&amp;" "&amp;MASTERSHEET!F4</f>
        <v>SAI PRANEETHA  THOTAKURA</v>
      </c>
      <c r="C10" s="525"/>
      <c r="D10" s="405" t="s">
        <v>454</v>
      </c>
      <c r="E10" s="404"/>
      <c r="F10" s="38"/>
      <c r="G10" s="48"/>
    </row>
    <row r="11" spans="1:7" ht="21" customHeight="1" x14ac:dyDescent="0.25">
      <c r="A11" s="49" t="s">
        <v>54</v>
      </c>
      <c r="B11" s="37" t="str">
        <f>PROPER(MASTERSHEET!B25&amp;" "&amp;MASTERSHEET!B26&amp;" "&amp;MASTERSHEET!B27&amp;" "&amp;MASTERSHEET!B28&amp;" "&amp;MASTERSHEET!B29)</f>
        <v>3-25,Main Road Sivalayam  Navabupeta Andhra Pradesh-533232</v>
      </c>
      <c r="C11" s="38"/>
      <c r="D11" s="38"/>
      <c r="E11" s="38"/>
      <c r="F11" s="38"/>
      <c r="G11" s="48"/>
    </row>
    <row r="12" spans="1:7" ht="30" customHeight="1" x14ac:dyDescent="0.25">
      <c r="A12" s="532" t="s">
        <v>464</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455</v>
      </c>
      <c r="D15" s="542" t="s">
        <v>456</v>
      </c>
      <c r="E15" s="38"/>
      <c r="F15" s="38"/>
      <c r="G15" s="48"/>
    </row>
    <row r="16" spans="1:7" ht="15.75" thickBot="1" x14ac:dyDescent="0.3">
      <c r="A16" s="49"/>
      <c r="B16" s="517"/>
      <c r="C16" s="543"/>
      <c r="D16" s="543"/>
      <c r="E16" s="38"/>
      <c r="F16" s="38"/>
      <c r="G16" s="48"/>
    </row>
    <row r="17" spans="1:7" ht="15.75" thickBot="1" x14ac:dyDescent="0.3">
      <c r="A17" s="49"/>
      <c r="B17" s="401" t="s">
        <v>457</v>
      </c>
      <c r="C17" s="260" t="str">
        <f>+MASTERSHEET!B37</f>
        <v>ADILAKSHMI</v>
      </c>
      <c r="D17" s="260"/>
      <c r="E17" s="38"/>
      <c r="F17" s="38"/>
      <c r="G17" s="48"/>
    </row>
    <row r="18" spans="1:7" x14ac:dyDescent="0.25">
      <c r="A18" s="49"/>
      <c r="B18" s="516" t="s">
        <v>458</v>
      </c>
      <c r="C18" s="516" t="str">
        <f>+MASTERSHEET!C37</f>
        <v>SISTER</v>
      </c>
      <c r="D18" s="516"/>
      <c r="E18" s="38"/>
      <c r="F18" s="38"/>
      <c r="G18" s="48"/>
    </row>
    <row r="19" spans="1:7" ht="15.75" thickBot="1" x14ac:dyDescent="0.3">
      <c r="A19" s="49"/>
      <c r="B19" s="517"/>
      <c r="C19" s="517"/>
      <c r="D19" s="517"/>
      <c r="E19" s="38"/>
      <c r="F19" s="38"/>
      <c r="G19" s="48"/>
    </row>
    <row r="20" spans="1:7" x14ac:dyDescent="0.25">
      <c r="A20" s="49"/>
      <c r="B20" s="523" t="s">
        <v>459</v>
      </c>
      <c r="C20" s="516" t="str">
        <f>+MASTERSHEET!D37</f>
        <v>RK PURAM,SECUNDERABAD.</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460</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461</v>
      </c>
      <c r="B30" s="527"/>
      <c r="C30" s="527"/>
      <c r="D30" s="527"/>
      <c r="E30" s="527"/>
      <c r="F30" s="527"/>
      <c r="G30" s="528"/>
    </row>
    <row r="31" spans="1:7" x14ac:dyDescent="0.25">
      <c r="A31" s="49"/>
      <c r="B31" s="38"/>
      <c r="C31" s="38"/>
      <c r="D31" s="38"/>
      <c r="E31" s="38"/>
      <c r="F31" s="38"/>
      <c r="G31" s="48"/>
    </row>
    <row r="32" spans="1:7" ht="51" customHeight="1" x14ac:dyDescent="0.25">
      <c r="A32" s="529" t="s">
        <v>462</v>
      </c>
      <c r="B32" s="530"/>
      <c r="C32" s="530"/>
      <c r="D32" s="530"/>
      <c r="E32" s="530"/>
      <c r="F32" s="530"/>
      <c r="G32" s="531"/>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3" t="s">
        <v>438</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CHENNAI-MIPL</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7" workbookViewId="0">
      <selection activeCell="D17" sqref="D1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SAI PRANEETHA  THOTAKURA</v>
      </c>
      <c r="E16" s="297"/>
      <c r="F16" s="297"/>
      <c r="G16" s="298"/>
    </row>
    <row r="17" spans="2:7" x14ac:dyDescent="0.25">
      <c r="B17" s="302" t="s">
        <v>310</v>
      </c>
      <c r="C17" s="303" t="s">
        <v>330</v>
      </c>
      <c r="D17" s="417" t="str">
        <f>UPPER(MASTERSHEET!R3&amp;"/"&amp;MASTERSHEET!R9)</f>
        <v xml:space="preserve">CHINA VEERANNA THOTAKURA/  </v>
      </c>
      <c r="E17" s="297"/>
      <c r="F17" s="297"/>
      <c r="G17" s="298"/>
    </row>
    <row r="18" spans="2:7" x14ac:dyDescent="0.25">
      <c r="B18" s="302" t="s">
        <v>311</v>
      </c>
      <c r="C18" s="303" t="s">
        <v>330</v>
      </c>
      <c r="D18" s="305">
        <f>MASTERSHEET!B8</f>
        <v>35106</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78" t="str">
        <f>PROPER(CONCATENATE(MASTERSHEET!B25,", ",MASTERSHEET!B26," ,",MASTERSHEET!B27,", ",MASTERSHEET!B28," , ",MASTERSHEET!B29))</f>
        <v>3-25,Main Road, Sivalayam ,, Navabupeta , Andhra Pradesh-533232</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ADILAKSHMI</v>
      </c>
      <c r="C34" s="325" t="str">
        <f>+MASTERSHEET!D38</f>
        <v>RK PURAM,SECUNDERABAD.</v>
      </c>
      <c r="D34" s="326" t="str">
        <f>+MASTERSHEET!C38</f>
        <v>SISTER</v>
      </c>
      <c r="E34" s="326">
        <f>+MASTERSHEET!E38</f>
        <v>32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tr">
        <f>MASTERSHEET!R9</f>
        <v xml:space="preserve">  </v>
      </c>
      <c r="D57" s="555">
        <f>MASTERSHEET!F15</f>
        <v>0</v>
      </c>
      <c r="E57" s="555"/>
      <c r="F57" s="556">
        <f>MASTERSHEET!H15</f>
        <v>0</v>
      </c>
      <c r="G57" s="557"/>
    </row>
    <row r="58" spans="2:7" x14ac:dyDescent="0.25">
      <c r="B58" s="344">
        <v>2</v>
      </c>
      <c r="C58" s="343" t="str">
        <f>MASTERSHEET!S9</f>
        <v xml:space="preserve">  </v>
      </c>
      <c r="D58" s="558">
        <f>MASTERSHEET!F16</f>
        <v>0</v>
      </c>
      <c r="E58" s="558"/>
      <c r="F58" s="556">
        <f>MASTERSHEET!H16</f>
        <v>0</v>
      </c>
      <c r="G58" s="559"/>
    </row>
    <row r="59" spans="2:7" x14ac:dyDescent="0.25">
      <c r="B59" s="342">
        <v>3</v>
      </c>
      <c r="C59" s="343">
        <f>+MASTERSHEET!B17</f>
        <v>0</v>
      </c>
      <c r="D59" s="558">
        <f>+MASTERSHEET!F17</f>
        <v>0</v>
      </c>
      <c r="E59" s="558"/>
      <c r="F59" s="556">
        <f>+MASTERSHEET!H17</f>
        <v>0</v>
      </c>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CHINA VEERANNA THOTAKURA</v>
      </c>
      <c r="C68" s="600"/>
      <c r="D68" s="558">
        <f>+MASTERSHEET!F18</f>
        <v>23178</v>
      </c>
      <c r="E68" s="558"/>
      <c r="F68" s="601" t="str">
        <f>+MASTERSHEET!H18</f>
        <v>FATHER</v>
      </c>
      <c r="G68" s="601"/>
    </row>
    <row r="69" spans="2:9" ht="15.75" customHeight="1" x14ac:dyDescent="0.25">
      <c r="B69" s="602" t="str">
        <f>+MASTERSHEET!B19&amp;" "&amp;MASTERSHEET!C19&amp;" "&amp;MASTERSHEET!D19</f>
        <v>NUKARATHANUM  THOTAKURA</v>
      </c>
      <c r="C69" s="603"/>
      <c r="D69" s="558">
        <f>+MASTERSHEET!F19</f>
        <v>26765</v>
      </c>
      <c r="E69" s="558"/>
      <c r="F69" s="604" t="str">
        <f>+MASTERSHEET!H19</f>
        <v>MOTHER</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f>MASTERSHEET!B6</f>
        <v>43264</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SAI PRANEETHA  THOTAKURA</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CHENNAI-MIPL</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613" t="s">
        <v>467</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447</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52"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468</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SAI PRANEETHA  THOTAKURA</v>
      </c>
      <c r="E14" s="633"/>
      <c r="F14" s="633"/>
      <c r="G14" s="633"/>
      <c r="H14" s="633"/>
      <c r="I14" s="634"/>
    </row>
    <row r="15" spans="1:10" ht="39" customHeight="1" x14ac:dyDescent="0.2">
      <c r="A15" s="615" t="s">
        <v>420</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421</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422</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ADILAKSHMI</v>
      </c>
      <c r="C32" s="653"/>
      <c r="D32" s="653"/>
      <c r="E32" s="654"/>
      <c r="F32" s="652" t="str">
        <f>+MASTERSHEET!C39</f>
        <v>SISTER</v>
      </c>
      <c r="G32" s="654"/>
      <c r="H32" s="393">
        <f>+MASTERSHEET!E39</f>
        <v>32</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SAI PRANEETHA  THOTAKURA</v>
      </c>
      <c r="G41" s="642"/>
      <c r="H41" s="642"/>
      <c r="I41" s="643"/>
    </row>
    <row r="42" spans="1:256" ht="14.25" customHeight="1" x14ac:dyDescent="0.2">
      <c r="A42" s="227">
        <v>2</v>
      </c>
      <c r="B42" s="641" t="s">
        <v>380</v>
      </c>
      <c r="C42" s="641"/>
      <c r="D42" s="641"/>
      <c r="E42" s="396" t="s">
        <v>330</v>
      </c>
      <c r="F42" s="644" t="str">
        <f>UPPER(+MASTERSHEET!B7)</f>
        <v>FEMALE</v>
      </c>
      <c r="G42" s="644"/>
      <c r="H42" s="644"/>
      <c r="I42" s="645"/>
    </row>
    <row r="43" spans="1:256" ht="15" customHeight="1" x14ac:dyDescent="0.2">
      <c r="A43" s="227">
        <v>3</v>
      </c>
      <c r="B43" s="641" t="s">
        <v>381</v>
      </c>
      <c r="C43" s="641"/>
      <c r="D43" s="641"/>
      <c r="E43" s="396" t="s">
        <v>330</v>
      </c>
      <c r="F43" s="646" t="s">
        <v>419</v>
      </c>
      <c r="G43" s="644"/>
      <c r="H43" s="644"/>
      <c r="I43" s="645"/>
    </row>
    <row r="44" spans="1:256" ht="15.75" customHeight="1" x14ac:dyDescent="0.2">
      <c r="A44" s="227">
        <v>4</v>
      </c>
      <c r="B44" s="641" t="s">
        <v>382</v>
      </c>
      <c r="C44" s="641"/>
      <c r="D44" s="641"/>
      <c r="E44" s="396" t="s">
        <v>330</v>
      </c>
      <c r="F44" s="644" t="str">
        <f>UPPER(+MASTERSHEET!D7)</f>
        <v>SINGLE</v>
      </c>
      <c r="G44" s="644"/>
      <c r="H44" s="644"/>
      <c r="I44" s="645"/>
    </row>
    <row r="45" spans="1:256" ht="18.75" customHeight="1" x14ac:dyDescent="0.2">
      <c r="A45" s="227">
        <v>5</v>
      </c>
      <c r="B45" s="641" t="s">
        <v>383</v>
      </c>
      <c r="C45" s="641"/>
      <c r="D45" s="641"/>
      <c r="E45" s="396" t="s">
        <v>330</v>
      </c>
      <c r="F45" s="646" t="str">
        <f>UPPER(+MASTERSHEET!D6)</f>
        <v>CHENNAI-MIPL</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A4 ANALYST</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f>+MASTERSHEET!B6</f>
        <v>43264</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3-25,Main Road, Sivalayam ,, Navabupeta , Andhra Pradesh-533232</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3"/>
      <c r="F53" s="663"/>
      <c r="G53" s="636" t="s">
        <v>169</v>
      </c>
      <c r="H53" s="636"/>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392</v>
      </c>
      <c r="B56" s="636"/>
      <c r="C56" s="232" t="str">
        <f>UPPER(+MASTERSHEET!D6 )</f>
        <v>CHENNAI-MIPL</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393</v>
      </c>
      <c r="B57" s="636"/>
      <c r="C57" s="233">
        <f>+MASTERSHEET!B6</f>
        <v>43264</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7"/>
      <c r="C68" s="677"/>
      <c r="D68" s="677"/>
      <c r="E68" s="677"/>
      <c r="F68" s="369" t="s">
        <v>403</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404</v>
      </c>
      <c r="B71" s="677"/>
      <c r="C71" s="677"/>
      <c r="D71" s="677"/>
      <c r="E71" s="677"/>
      <c r="F71" s="369" t="s">
        <v>405</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406</v>
      </c>
      <c r="B74" s="636"/>
      <c r="C74" s="232" t="str">
        <f>UPPER(+MASTERSHEET!D6 )</f>
        <v>CHENNAI-MIPL</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393</v>
      </c>
      <c r="B75" s="636"/>
      <c r="C75" s="233">
        <f>+MASTERSHEET!B6</f>
        <v>43264</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446</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468</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413</v>
      </c>
      <c r="F90" s="669"/>
      <c r="G90" s="669"/>
      <c r="H90" s="669"/>
      <c r="I90" s="670"/>
    </row>
    <row r="91" spans="1:256" s="406" customFormat="1" x14ac:dyDescent="0.2">
      <c r="A91" s="368"/>
      <c r="B91" s="232"/>
      <c r="C91" s="232"/>
      <c r="D91" s="232"/>
      <c r="E91" s="669" t="s">
        <v>414</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x14ac:dyDescent="0.2">
      <c r="A93" s="635" t="s">
        <v>393</v>
      </c>
      <c r="B93" s="636"/>
      <c r="C93" s="233">
        <f>+C75</f>
        <v>43264</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f>+C93</f>
        <v>43264</v>
      </c>
      <c r="D104" s="372"/>
      <c r="E104" s="372"/>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SAI PRANEETHA</v>
      </c>
      <c r="D31" s="37">
        <f>MASTERSHEET!D4</f>
        <v>0</v>
      </c>
      <c r="E31" s="37" t="str">
        <f>MASTERSHEET!F4</f>
        <v>THOTAKURA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CHENNAI-MIPL</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Thotakura, Sai Praneetha</cp:lastModifiedBy>
  <cp:lastPrinted>2015-12-01T11:26:18Z</cp:lastPrinted>
  <dcterms:created xsi:type="dcterms:W3CDTF">2006-10-17T09:26:01Z</dcterms:created>
  <dcterms:modified xsi:type="dcterms:W3CDTF">2018-09-03T11:24:07Z</dcterms:modified>
</cp:coreProperties>
</file>